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nomatica\Galerias\"/>
    </mc:Choice>
  </mc:AlternateContent>
  <xr:revisionPtr revIDLastSave="0" documentId="13_ncr:1_{9ADF1601-D152-42B2-A3CA-5C26E0103C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videndos" sheetId="1" r:id="rId1"/>
    <sheet name="Base" sheetId="2" r:id="rId2"/>
  </sheets>
  <definedNames>
    <definedName name="_ECO_RANGE_ID022b623e53f043459c0e17916a244ca5" localSheetId="0" hidden="1">Dividendos!$I$8:$I$79</definedName>
    <definedName name="_ECO_RANGE_ID051a1ca26de94b9facac8499ec6d0362" localSheetId="0" hidden="1">Dividendos!$C$8:$C$79</definedName>
    <definedName name="_ECO_RANGE_ID1347626088d94e03a3010ea6f2175a9e" localSheetId="0" hidden="1">Dividendos!$F$8:$F$79</definedName>
    <definedName name="_ECO_RANGE_ID2115fafd800142a19b6f064518423b01" localSheetId="0" hidden="1">Dividendos!$E$8:$E$79</definedName>
    <definedName name="_ECO_RANGE_ID275d8f4e9e1e47669de857ea7d29872b" localSheetId="0" hidden="1">Dividendos!$H$8:$H$79</definedName>
    <definedName name="_ECO_RANGE_ID3027cee5994c468f9e1c278aebd95d69" localSheetId="0" hidden="1">Dividendos!$N$8:$N$79</definedName>
    <definedName name="_ECO_RANGE_ID54387957cf7d4aae957c781247af7e81" localSheetId="0" hidden="1">Dividendos!$K$8:$K$79</definedName>
    <definedName name="_ECO_RANGE_ID6e3234123f4245d0b2fa29fccc69444c" localSheetId="0" hidden="1">Dividendos!$J$8:$J$79</definedName>
    <definedName name="_ECO_RANGE_ID783a28bdbefc4a81a684eaae7aa20695" localSheetId="0" hidden="1">Dividendos!$B$8:$B$79</definedName>
    <definedName name="_ECO_RANGE_ID864385c9fff2435ab54958eafb3ef0d0" localSheetId="0" hidden="1">Dividendos!$G$8:$G$79</definedName>
    <definedName name="_ECO_RANGE_ID8e179a4ec4c940c6b7452b434039647c" localSheetId="0" hidden="1">Dividendos!$D$8:$D$79</definedName>
    <definedName name="_ECO_RANGE_ID90fadd6c7e8a44d6a7ebcd1f74ccf633" localSheetId="0" hidden="1">Dividendos!$L$8:$L$79</definedName>
    <definedName name="_ECO_RANGE_IDb1d440a4e9fc408faa624c7a1fc66104" localSheetId="0" hidden="1">Dividendos!$M$8:$M$79</definedName>
    <definedName name="_xlnm._FilterDatabase" localSheetId="0" hidden="1">Dividendos!$B$2:$C$2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9" i="1"/>
  <c r="R8" i="1"/>
  <c r="D7" i="1"/>
  <c r="B7" i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O9" i="1"/>
  <c r="P8" i="1"/>
  <c r="O8" i="1" l="1"/>
  <c r="R198" i="1"/>
  <c r="Q198" i="1"/>
  <c r="O198" i="1"/>
  <c r="R197" i="1"/>
  <c r="Q197" i="1"/>
  <c r="O197" i="1"/>
  <c r="R196" i="1"/>
  <c r="Q196" i="1"/>
  <c r="O196" i="1"/>
  <c r="R195" i="1"/>
  <c r="Q195" i="1"/>
  <c r="O195" i="1"/>
  <c r="R194" i="1"/>
  <c r="Q194" i="1"/>
  <c r="O194" i="1"/>
  <c r="R193" i="1"/>
  <c r="Q193" i="1"/>
  <c r="O193" i="1"/>
  <c r="R192" i="1"/>
  <c r="Q192" i="1"/>
  <c r="O192" i="1"/>
  <c r="R191" i="1"/>
  <c r="Q191" i="1"/>
  <c r="O191" i="1"/>
  <c r="R190" i="1"/>
  <c r="Q190" i="1"/>
  <c r="O190" i="1"/>
  <c r="R189" i="1"/>
  <c r="Q189" i="1"/>
  <c r="O189" i="1"/>
  <c r="R188" i="1"/>
  <c r="Q188" i="1"/>
  <c r="O188" i="1"/>
  <c r="R187" i="1"/>
  <c r="Q187" i="1"/>
  <c r="O187" i="1"/>
  <c r="R186" i="1"/>
  <c r="Q186" i="1"/>
  <c r="O186" i="1"/>
  <c r="R185" i="1"/>
  <c r="Q185" i="1"/>
  <c r="O185" i="1"/>
  <c r="R184" i="1"/>
  <c r="Q184" i="1"/>
  <c r="O184" i="1"/>
  <c r="R183" i="1"/>
  <c r="Q183" i="1"/>
  <c r="O183" i="1"/>
  <c r="R182" i="1"/>
  <c r="Q182" i="1"/>
  <c r="O182" i="1"/>
  <c r="R181" i="1"/>
  <c r="Q181" i="1"/>
  <c r="O181" i="1"/>
  <c r="R180" i="1"/>
  <c r="Q180" i="1"/>
  <c r="O180" i="1"/>
  <c r="R179" i="1"/>
  <c r="Q179" i="1"/>
  <c r="O179" i="1"/>
  <c r="R178" i="1"/>
  <c r="Q178" i="1"/>
  <c r="O178" i="1"/>
  <c r="R177" i="1"/>
  <c r="Q177" i="1"/>
  <c r="O177" i="1"/>
  <c r="R176" i="1"/>
  <c r="Q176" i="1"/>
  <c r="O176" i="1"/>
  <c r="R175" i="1"/>
  <c r="Q175" i="1"/>
  <c r="O175" i="1"/>
  <c r="R174" i="1"/>
  <c r="Q174" i="1"/>
  <c r="O174" i="1"/>
  <c r="R173" i="1"/>
  <c r="Q173" i="1"/>
  <c r="O173" i="1"/>
  <c r="R172" i="1"/>
  <c r="Q172" i="1"/>
  <c r="O172" i="1"/>
  <c r="R171" i="1"/>
  <c r="Q171" i="1"/>
  <c r="O171" i="1"/>
  <c r="R170" i="1"/>
  <c r="Q170" i="1"/>
  <c r="O170" i="1"/>
  <c r="R169" i="1"/>
  <c r="Q169" i="1"/>
  <c r="O169" i="1"/>
  <c r="R168" i="1"/>
  <c r="Q168" i="1"/>
  <c r="O168" i="1"/>
  <c r="R167" i="1"/>
  <c r="Q167" i="1"/>
  <c r="O167" i="1"/>
  <c r="R166" i="1"/>
  <c r="Q166" i="1"/>
  <c r="O166" i="1"/>
  <c r="R165" i="1"/>
  <c r="Q165" i="1"/>
  <c r="O165" i="1"/>
  <c r="R164" i="1"/>
  <c r="Q164" i="1"/>
  <c r="O164" i="1"/>
  <c r="R163" i="1"/>
  <c r="Q163" i="1"/>
  <c r="O163" i="1"/>
  <c r="R162" i="1"/>
  <c r="Q162" i="1"/>
  <c r="O162" i="1"/>
  <c r="R161" i="1"/>
  <c r="Q161" i="1"/>
  <c r="O161" i="1"/>
  <c r="R160" i="1"/>
  <c r="Q160" i="1"/>
  <c r="O160" i="1"/>
  <c r="R159" i="1"/>
  <c r="Q159" i="1"/>
  <c r="O159" i="1"/>
  <c r="R158" i="1"/>
  <c r="Q158" i="1"/>
  <c r="O158" i="1"/>
  <c r="R157" i="1"/>
  <c r="Q157" i="1"/>
  <c r="O157" i="1"/>
  <c r="R156" i="1"/>
  <c r="Q156" i="1"/>
  <c r="O156" i="1"/>
  <c r="R155" i="1"/>
  <c r="Q155" i="1"/>
  <c r="O155" i="1"/>
  <c r="R154" i="1"/>
  <c r="Q154" i="1"/>
  <c r="O154" i="1"/>
  <c r="R153" i="1"/>
  <c r="Q153" i="1"/>
  <c r="O153" i="1"/>
  <c r="R152" i="1"/>
  <c r="Q152" i="1"/>
  <c r="O152" i="1"/>
  <c r="R151" i="1"/>
  <c r="Q151" i="1"/>
  <c r="O151" i="1"/>
  <c r="R150" i="1"/>
  <c r="Q150" i="1"/>
  <c r="O150" i="1"/>
  <c r="R149" i="1"/>
  <c r="Q149" i="1"/>
  <c r="O149" i="1"/>
  <c r="R148" i="1"/>
  <c r="Q148" i="1"/>
  <c r="O148" i="1"/>
  <c r="R147" i="1"/>
  <c r="Q147" i="1"/>
  <c r="O147" i="1"/>
  <c r="R146" i="1"/>
  <c r="Q146" i="1"/>
  <c r="O146" i="1"/>
  <c r="R145" i="1"/>
  <c r="Q145" i="1"/>
  <c r="O145" i="1"/>
  <c r="R144" i="1"/>
  <c r="Q144" i="1"/>
  <c r="O144" i="1"/>
  <c r="R143" i="1"/>
  <c r="Q143" i="1"/>
  <c r="O143" i="1"/>
  <c r="R142" i="1"/>
  <c r="Q142" i="1"/>
  <c r="O142" i="1"/>
  <c r="R141" i="1"/>
  <c r="Q141" i="1"/>
  <c r="O141" i="1"/>
  <c r="R140" i="1"/>
  <c r="Q140" i="1"/>
  <c r="O140" i="1"/>
  <c r="R139" i="1"/>
  <c r="Q139" i="1"/>
  <c r="O139" i="1"/>
  <c r="R138" i="1"/>
  <c r="Q138" i="1"/>
  <c r="O138" i="1"/>
  <c r="R137" i="1"/>
  <c r="Q137" i="1"/>
  <c r="O137" i="1"/>
  <c r="R136" i="1"/>
  <c r="Q136" i="1"/>
  <c r="O136" i="1"/>
  <c r="R135" i="1"/>
  <c r="Q135" i="1"/>
  <c r="O135" i="1"/>
  <c r="R134" i="1"/>
  <c r="Q134" i="1"/>
  <c r="O134" i="1"/>
  <c r="R133" i="1"/>
  <c r="Q133" i="1"/>
  <c r="O133" i="1"/>
  <c r="R132" i="1"/>
  <c r="Q132" i="1"/>
  <c r="O132" i="1"/>
  <c r="R131" i="1"/>
  <c r="Q131" i="1"/>
  <c r="O131" i="1"/>
  <c r="R130" i="1"/>
  <c r="Q130" i="1"/>
  <c r="O130" i="1"/>
  <c r="R129" i="1"/>
  <c r="Q129" i="1"/>
  <c r="O129" i="1"/>
  <c r="R128" i="1"/>
  <c r="Q128" i="1"/>
  <c r="O128" i="1"/>
  <c r="R127" i="1"/>
  <c r="Q127" i="1"/>
  <c r="O127" i="1"/>
  <c r="R126" i="1"/>
  <c r="Q126" i="1"/>
  <c r="O126" i="1"/>
  <c r="R125" i="1"/>
  <c r="Q125" i="1"/>
  <c r="O125" i="1"/>
  <c r="R124" i="1"/>
  <c r="Q124" i="1"/>
  <c r="O124" i="1"/>
  <c r="R123" i="1"/>
  <c r="Q123" i="1"/>
  <c r="O123" i="1"/>
  <c r="R122" i="1"/>
  <c r="Q122" i="1"/>
  <c r="O122" i="1"/>
  <c r="R121" i="1"/>
  <c r="Q121" i="1"/>
  <c r="O121" i="1"/>
  <c r="R120" i="1"/>
  <c r="Q120" i="1"/>
  <c r="O120" i="1"/>
  <c r="R119" i="1"/>
  <c r="Q119" i="1"/>
  <c r="O119" i="1"/>
  <c r="R118" i="1"/>
  <c r="Q118" i="1"/>
  <c r="O118" i="1"/>
  <c r="R117" i="1"/>
  <c r="Q117" i="1"/>
  <c r="O117" i="1"/>
  <c r="R116" i="1"/>
  <c r="Q116" i="1"/>
  <c r="O116" i="1"/>
  <c r="R115" i="1"/>
  <c r="Q115" i="1"/>
  <c r="O115" i="1"/>
  <c r="R114" i="1"/>
  <c r="Q114" i="1"/>
  <c r="O114" i="1"/>
  <c r="R113" i="1"/>
  <c r="Q113" i="1"/>
  <c r="O113" i="1"/>
  <c r="R112" i="1"/>
  <c r="Q112" i="1"/>
  <c r="O112" i="1"/>
  <c r="R111" i="1"/>
  <c r="Q111" i="1"/>
  <c r="O111" i="1"/>
  <c r="R110" i="1"/>
  <c r="Q110" i="1"/>
  <c r="O110" i="1"/>
  <c r="R109" i="1"/>
  <c r="Q109" i="1"/>
  <c r="O109" i="1"/>
  <c r="R108" i="1"/>
  <c r="Q108" i="1"/>
  <c r="O108" i="1"/>
  <c r="R107" i="1"/>
  <c r="Q107" i="1"/>
  <c r="O107" i="1"/>
  <c r="R106" i="1"/>
  <c r="Q106" i="1"/>
  <c r="O106" i="1"/>
  <c r="R105" i="1"/>
  <c r="Q105" i="1"/>
  <c r="O105" i="1"/>
  <c r="R104" i="1"/>
  <c r="Q104" i="1"/>
  <c r="O104" i="1"/>
  <c r="R103" i="1"/>
  <c r="Q103" i="1"/>
  <c r="O103" i="1"/>
  <c r="R102" i="1"/>
  <c r="Q102" i="1"/>
  <c r="O102" i="1"/>
  <c r="R101" i="1"/>
  <c r="Q101" i="1"/>
  <c r="O101" i="1"/>
  <c r="R100" i="1"/>
  <c r="Q100" i="1"/>
  <c r="O100" i="1"/>
  <c r="R99" i="1"/>
  <c r="Q99" i="1"/>
  <c r="O99" i="1"/>
  <c r="R98" i="1"/>
  <c r="Q98" i="1"/>
  <c r="O98" i="1"/>
  <c r="R97" i="1"/>
  <c r="Q97" i="1"/>
  <c r="O97" i="1"/>
  <c r="R96" i="1"/>
  <c r="Q96" i="1"/>
  <c r="O96" i="1"/>
  <c r="R95" i="1"/>
  <c r="Q95" i="1"/>
  <c r="O95" i="1"/>
  <c r="R94" i="1"/>
  <c r="Q94" i="1"/>
  <c r="O94" i="1"/>
  <c r="R93" i="1"/>
  <c r="Q93" i="1"/>
  <c r="O93" i="1"/>
  <c r="R92" i="1"/>
  <c r="Q92" i="1"/>
  <c r="O92" i="1"/>
  <c r="R91" i="1"/>
  <c r="Q91" i="1"/>
  <c r="O91" i="1"/>
  <c r="R90" i="1"/>
  <c r="Q90" i="1"/>
  <c r="O90" i="1"/>
  <c r="R89" i="1"/>
  <c r="Q89" i="1"/>
  <c r="O89" i="1"/>
  <c r="R88" i="1"/>
  <c r="Q88" i="1"/>
  <c r="O88" i="1"/>
  <c r="R87" i="1"/>
  <c r="Q87" i="1"/>
  <c r="O87" i="1"/>
  <c r="R86" i="1"/>
  <c r="Q86" i="1"/>
  <c r="O86" i="1"/>
  <c r="R85" i="1"/>
  <c r="Q85" i="1"/>
  <c r="O85" i="1"/>
  <c r="R84" i="1"/>
  <c r="Q84" i="1"/>
  <c r="O84" i="1"/>
  <c r="R83" i="1"/>
  <c r="Q83" i="1"/>
  <c r="O83" i="1"/>
  <c r="R82" i="1"/>
  <c r="Q82" i="1"/>
  <c r="O82" i="1"/>
  <c r="R81" i="1"/>
  <c r="Q81" i="1"/>
  <c r="O81" i="1"/>
  <c r="R80" i="1"/>
  <c r="Q80" i="1"/>
  <c r="O80" i="1"/>
  <c r="Q79" i="1"/>
  <c r="O79" i="1"/>
  <c r="Q78" i="1"/>
  <c r="O78" i="1"/>
  <c r="Q77" i="1"/>
  <c r="O77" i="1"/>
  <c r="Q76" i="1"/>
  <c r="O76" i="1"/>
  <c r="Q75" i="1"/>
  <c r="O75" i="1"/>
  <c r="Q74" i="1"/>
  <c r="O74" i="1"/>
  <c r="Q73" i="1"/>
  <c r="O73" i="1"/>
  <c r="Q72" i="1"/>
  <c r="O72" i="1"/>
  <c r="Q71" i="1"/>
  <c r="O71" i="1"/>
  <c r="Q70" i="1"/>
  <c r="O70" i="1"/>
  <c r="Q69" i="1"/>
  <c r="O69" i="1"/>
  <c r="Q68" i="1"/>
  <c r="O68" i="1"/>
  <c r="Q67" i="1"/>
  <c r="O67" i="1"/>
  <c r="Q66" i="1"/>
  <c r="O66" i="1"/>
  <c r="Q65" i="1"/>
  <c r="O65" i="1"/>
  <c r="Q64" i="1"/>
  <c r="O64" i="1"/>
  <c r="Q63" i="1"/>
  <c r="O63" i="1"/>
  <c r="Q62" i="1"/>
  <c r="O62" i="1"/>
  <c r="Q61" i="1"/>
  <c r="O61" i="1"/>
  <c r="Q60" i="1"/>
  <c r="O60" i="1"/>
  <c r="Q59" i="1"/>
  <c r="O59" i="1"/>
  <c r="Q58" i="1"/>
  <c r="O58" i="1"/>
  <c r="Q57" i="1"/>
  <c r="O57" i="1"/>
  <c r="Q56" i="1"/>
  <c r="O56" i="1"/>
  <c r="Q55" i="1"/>
  <c r="O55" i="1"/>
  <c r="Q54" i="1"/>
  <c r="O54" i="1"/>
  <c r="Q53" i="1"/>
  <c r="O53" i="1"/>
  <c r="Q52" i="1"/>
  <c r="O52" i="1"/>
  <c r="Q51" i="1"/>
  <c r="O51" i="1"/>
  <c r="Q50" i="1"/>
  <c r="O50" i="1"/>
  <c r="Q49" i="1"/>
  <c r="O49" i="1"/>
  <c r="Q48" i="1"/>
  <c r="O48" i="1"/>
  <c r="Q47" i="1"/>
  <c r="O47" i="1"/>
  <c r="Q46" i="1"/>
  <c r="O46" i="1"/>
  <c r="Q45" i="1"/>
  <c r="O45" i="1"/>
  <c r="Q44" i="1"/>
  <c r="O44" i="1"/>
  <c r="Q43" i="1"/>
  <c r="O43" i="1"/>
  <c r="Q42" i="1"/>
  <c r="O42" i="1"/>
  <c r="Q41" i="1"/>
  <c r="O41" i="1"/>
  <c r="Q40" i="1"/>
  <c r="O40" i="1"/>
  <c r="Q39" i="1"/>
  <c r="O39" i="1"/>
  <c r="Q38" i="1"/>
  <c r="O38" i="1"/>
  <c r="Q37" i="1"/>
  <c r="O37" i="1"/>
  <c r="Q36" i="1"/>
  <c r="O36" i="1"/>
  <c r="Q35" i="1"/>
  <c r="O35" i="1"/>
  <c r="Q34" i="1"/>
  <c r="O34" i="1"/>
  <c r="Q33" i="1"/>
  <c r="O33" i="1"/>
  <c r="Q32" i="1"/>
  <c r="O32" i="1"/>
  <c r="Q31" i="1"/>
  <c r="O31" i="1"/>
  <c r="Q30" i="1"/>
  <c r="O30" i="1"/>
  <c r="Q29" i="1"/>
  <c r="O2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O10" i="1"/>
  <c r="Q9" i="1"/>
  <c r="Q8" i="1"/>
  <c r="C2" i="1"/>
  <c r="C7" i="1"/>
  <c r="M6" i="1" l="1"/>
  <c r="M7" i="1"/>
  <c r="N7" i="1"/>
  <c r="K6" i="1" l="1"/>
  <c r="L7" i="1"/>
  <c r="K7" i="1"/>
  <c r="I6" i="1" l="1"/>
  <c r="J7" i="1"/>
  <c r="I7" i="1"/>
  <c r="G6" i="1" l="1"/>
  <c r="H7" i="1"/>
  <c r="G7" i="1"/>
  <c r="E6" i="1" l="1"/>
  <c r="F7" i="1"/>
  <c r="E7" i="1"/>
</calcChain>
</file>

<file path=xl/sharedStrings.xml><?xml version="1.0" encoding="utf-8"?>
<sst xmlns="http://schemas.openxmlformats.org/spreadsheetml/2006/main" count="226" uniqueCount="196">
  <si>
    <t>Máximo</t>
  </si>
  <si>
    <t>Mínimo</t>
  </si>
  <si>
    <t>Bancos</t>
  </si>
  <si>
    <t>Mediana</t>
  </si>
  <si>
    <t>Fecha:</t>
  </si>
  <si>
    <t>Digitar Fecha:</t>
  </si>
  <si>
    <t>← Digitar Fecha (puede ser incluída una fecha de preferencia a celda C3 o se puede permanecer con la fecha automática de la célula C2, para eso deje la celda C3 en blanco.</t>
  </si>
  <si>
    <t>← No modificar</t>
  </si>
  <si>
    <t>AGRO&lt;XBUE&gt;</t>
  </si>
  <si>
    <t>ALUA&lt;XBUE&gt;</t>
  </si>
  <si>
    <t>AUSO&lt;XBUE&gt;</t>
  </si>
  <si>
    <t>BHIP&lt;XBUE&gt;</t>
  </si>
  <si>
    <t>BMA&lt;XBUE&gt;</t>
  </si>
  <si>
    <t>BPAT&lt;XBUE&gt;</t>
  </si>
  <si>
    <t>BRIO&lt;XBUE&gt;</t>
  </si>
  <si>
    <t>BBAR&lt;XBUE&gt;</t>
  </si>
  <si>
    <t>GAMI&lt;XBUE&gt;</t>
  </si>
  <si>
    <t>ESME&lt;XBUE&gt;</t>
  </si>
  <si>
    <t>BOLT&lt;XBUE&gt;</t>
  </si>
  <si>
    <t>BYMA&lt;XBUE&gt;</t>
  </si>
  <si>
    <t>CVH&lt;XBUE&gt;</t>
  </si>
  <si>
    <t>CGPA2&lt;XBUE&gt;</t>
  </si>
  <si>
    <t>CAPX&lt;XBUE&gt;</t>
  </si>
  <si>
    <t>CARC&lt;XBUE&gt;</t>
  </si>
  <si>
    <t>CADO&lt;XBUE&gt;</t>
  </si>
  <si>
    <t>CELU&lt;XBUE&gt;</t>
  </si>
  <si>
    <t>CEPU&lt;XBUE&gt;</t>
  </si>
  <si>
    <t>COME&lt;XBUE&gt;</t>
  </si>
  <si>
    <t>CTIO&lt;XBUE&gt;</t>
  </si>
  <si>
    <t>CRES&lt;XBUE&gt;</t>
  </si>
  <si>
    <t>DGCU2&lt;XBUE&gt;</t>
  </si>
  <si>
    <t>DOME&lt;XBUE&gt;</t>
  </si>
  <si>
    <t>DYCA&lt;XBUE&gt;</t>
  </si>
  <si>
    <t>EDN&lt;XBUE&gt;</t>
  </si>
  <si>
    <t>EDSH&lt;XBUE&gt;</t>
  </si>
  <si>
    <t>EDLH&lt;XBUE&gt;</t>
  </si>
  <si>
    <t>EMDE&lt;XBUE&gt;</t>
  </si>
  <si>
    <t>CECO2&lt;XBUE&gt;</t>
  </si>
  <si>
    <t>FERR&lt;XBUE&gt;</t>
  </si>
  <si>
    <t>FIPL&lt;XBUE&gt;</t>
  </si>
  <si>
    <t>GARO&lt;XBUE&gt;</t>
  </si>
  <si>
    <t>GBAN&lt;XBUE&gt;</t>
  </si>
  <si>
    <t>GRIM&lt;XBUE&gt;</t>
  </si>
  <si>
    <t>GCLA&lt;XBUE&gt;</t>
  </si>
  <si>
    <t>OEST&lt;XBUE&gt;</t>
  </si>
  <si>
    <t>GGAL&lt;XBUE&gt;</t>
  </si>
  <si>
    <t>VALO&lt;XBUE&gt;</t>
  </si>
  <si>
    <t>SUPV&lt;XBUE&gt;</t>
  </si>
  <si>
    <t>HAVA&lt;XBUE&gt;</t>
  </si>
  <si>
    <t>HARG&lt;XBUE&gt;</t>
  </si>
  <si>
    <t>PATA&lt;XBUE&gt;</t>
  </si>
  <si>
    <t>ROSE&lt;XBUE&gt;</t>
  </si>
  <si>
    <t>INAG&lt;XBUE&gt;</t>
  </si>
  <si>
    <t>INTR&lt;XBUE&gt;</t>
  </si>
  <si>
    <t>INVJ&lt;XBUE&gt;</t>
  </si>
  <si>
    <t>IRSA&lt;XBUE&gt;</t>
  </si>
  <si>
    <t>IRCP&lt;XBUE&gt;</t>
  </si>
  <si>
    <t>RICH&lt;XBUE&gt;</t>
  </si>
  <si>
    <t>LEDE&lt;XBUE&gt;</t>
  </si>
  <si>
    <t>LOMA&lt;XBUE&gt;</t>
  </si>
  <si>
    <t>LONG&lt;XBUE&gt;</t>
  </si>
  <si>
    <t>MERA&lt;XBUE&gt;</t>
  </si>
  <si>
    <t>METR&lt;XBUE&gt;</t>
  </si>
  <si>
    <t>MIRG&lt;XBUE&gt;</t>
  </si>
  <si>
    <t>MOLA&lt;XBUE&gt;</t>
  </si>
  <si>
    <t>MOLI&lt;XBUE&gt;</t>
  </si>
  <si>
    <t>MORI&lt;XBUE&gt;</t>
  </si>
  <si>
    <t>PAMP&lt;XBUE&gt;</t>
  </si>
  <si>
    <t>PGR&lt;XBUE&gt;</t>
  </si>
  <si>
    <t>POLL&lt;XBUE&gt;</t>
  </si>
  <si>
    <t>RIGO&lt;XBUE&gt;</t>
  </si>
  <si>
    <t>SAMI&lt;XBUE&gt;</t>
  </si>
  <si>
    <t>SEMI&lt;XBUE&gt;</t>
  </si>
  <si>
    <t>TECO2&lt;XBUE&gt;</t>
  </si>
  <si>
    <t>TXAR&lt;XBUE&gt;</t>
  </si>
  <si>
    <t>TGLT&lt;XBUE&gt;</t>
  </si>
  <si>
    <t>TRAN&lt;XBUE&gt;</t>
  </si>
  <si>
    <t>TGNO4&lt;XBUE&gt;</t>
  </si>
  <si>
    <t>TGSU2&lt;XBUE&gt;</t>
  </si>
  <si>
    <t>YPFD&lt;XBUE&gt;</t>
  </si>
  <si>
    <t>Agrometal</t>
  </si>
  <si>
    <t>Aluar</t>
  </si>
  <si>
    <t>Autopistas del Sol</t>
  </si>
  <si>
    <t>Banco Hipotecario</t>
  </si>
  <si>
    <t>Banco Macro S.A.</t>
  </si>
  <si>
    <t>Banco Patagonia</t>
  </si>
  <si>
    <t>Banco Santander Rio</t>
  </si>
  <si>
    <t>Bbva S. A.</t>
  </si>
  <si>
    <t>B-Gaming Sa</t>
  </si>
  <si>
    <t>Bodegas Esmeralda</t>
  </si>
  <si>
    <t>Boldt</t>
  </si>
  <si>
    <t>Bolsas Y Mercados Argentinos S.A.</t>
  </si>
  <si>
    <t>Cablevisión Holding S.A.</t>
  </si>
  <si>
    <t>Camuzzi Gas Pamp.</t>
  </si>
  <si>
    <t>Capex</t>
  </si>
  <si>
    <t>Carboclor S.A.</t>
  </si>
  <si>
    <t>Carlos Casado</t>
  </si>
  <si>
    <t>Celulosa</t>
  </si>
  <si>
    <t>Central Puerto</t>
  </si>
  <si>
    <t>Comercial del Plata</t>
  </si>
  <si>
    <t>Consultatio</t>
  </si>
  <si>
    <t>Cresud</t>
  </si>
  <si>
    <t>Distr Gas Cuyana</t>
  </si>
  <si>
    <t>Domec</t>
  </si>
  <si>
    <t>Dycasa</t>
  </si>
  <si>
    <t>Edenor</t>
  </si>
  <si>
    <t>Edesa Holding S.A.</t>
  </si>
  <si>
    <t>Edesal Holding S.A.</t>
  </si>
  <si>
    <t>Emdersa</t>
  </si>
  <si>
    <t>Enel Generacion Costanera S.A.</t>
  </si>
  <si>
    <t>Ferrum</t>
  </si>
  <si>
    <t>Fiplasto</t>
  </si>
  <si>
    <t>Garovaglio</t>
  </si>
  <si>
    <t>Gas Natural Ban</t>
  </si>
  <si>
    <t>Grimoldi</t>
  </si>
  <si>
    <t>Grupo Clarin</t>
  </si>
  <si>
    <t>Grupo Concesionario del Oeste S.A.</t>
  </si>
  <si>
    <t>Grupo Fin. Galicia</t>
  </si>
  <si>
    <t>Grupo Financiero Valores Sociedad Anonima</t>
  </si>
  <si>
    <t>Grupo Supervielle S.A.</t>
  </si>
  <si>
    <t>Havanna Holding S.A.</t>
  </si>
  <si>
    <t>Holcim Argentina</t>
  </si>
  <si>
    <t>Import. Y Export. de La Patagonia</t>
  </si>
  <si>
    <t>Instituto Rosenbusch</t>
  </si>
  <si>
    <t>Insumos Agroquímicos S.A.</t>
  </si>
  <si>
    <t>Introductora</t>
  </si>
  <si>
    <t>Inversora Juramento</t>
  </si>
  <si>
    <t>Irsa Inversiones Y Representaciones S.A.</t>
  </si>
  <si>
    <t>Irsa Propiedades Comerciales S.A Ex Alto Palermo</t>
  </si>
  <si>
    <t>Laboratorios Richmond S.A.C.I.F.</t>
  </si>
  <si>
    <t>Ledesma</t>
  </si>
  <si>
    <t>Loma Negra</t>
  </si>
  <si>
    <t>Longvie</t>
  </si>
  <si>
    <t>Meranol</t>
  </si>
  <si>
    <t>Metrogas</t>
  </si>
  <si>
    <t>Mirgor</t>
  </si>
  <si>
    <t>Molinos Agro S.A.</t>
  </si>
  <si>
    <t>Molinos Rio</t>
  </si>
  <si>
    <t>Morixe</t>
  </si>
  <si>
    <t>Pampa Energia S.A.</t>
  </si>
  <si>
    <t>Phoenix Global Resources Plc</t>
  </si>
  <si>
    <t>Polledo</t>
  </si>
  <si>
    <t>Rigolleau</t>
  </si>
  <si>
    <t>San Miguel</t>
  </si>
  <si>
    <t>Semino, Mol J</t>
  </si>
  <si>
    <t>Telecom Argentina S.A.</t>
  </si>
  <si>
    <t>Ternium Argentina</t>
  </si>
  <si>
    <t>Tglt S.A.</t>
  </si>
  <si>
    <t>Transener</t>
  </si>
  <si>
    <t>Transp Gas de Norte</t>
  </si>
  <si>
    <t>Transp Gas Sur</t>
  </si>
  <si>
    <t>Ypf S.A.</t>
  </si>
  <si>
    <t>Fabricación de maquinaria y equipo agropecuario, para la construcción y para la industria extractiva</t>
  </si>
  <si>
    <t>Industria básica del aluminio</t>
  </si>
  <si>
    <t>Servicios relacionados con el transporte por carretera</t>
  </si>
  <si>
    <t>Casinos, loterías y otros juegos de azar</t>
  </si>
  <si>
    <t>Industria de las bebidas</t>
  </si>
  <si>
    <t>Servicios de diseño de sistemas de cómputo y servicios relacionados</t>
  </si>
  <si>
    <t>Bolsa de valores</t>
  </si>
  <si>
    <t>Actividades bursátiles, cambiarias y de inversión financiera</t>
  </si>
  <si>
    <t>Suministro de gas por ductos al consumidor final</t>
  </si>
  <si>
    <t>Generación, transmisión y suministro de energía eléctrica</t>
  </si>
  <si>
    <t>Extracción de petróleo y gas</t>
  </si>
  <si>
    <t>Silvicultura y Aprovechamiento forestal</t>
  </si>
  <si>
    <t>Fabricación de pulpa, papel y cartón</t>
  </si>
  <si>
    <t>Corporativos</t>
  </si>
  <si>
    <t>Edificación residencial</t>
  </si>
  <si>
    <t>Servicios relacionados con las actividades agropecuarias y forestales</t>
  </si>
  <si>
    <t>Fabricación de aparatos eléctricos de uso doméstico</t>
  </si>
  <si>
    <t>Construcción de carreteras, calles, puentes y tuneles</t>
  </si>
  <si>
    <t>Otras industrias manufactureras</t>
  </si>
  <si>
    <t>Fabricación de otros productos de madera</t>
  </si>
  <si>
    <t>Industria química</t>
  </si>
  <si>
    <t>Fabricación de calzado</t>
  </si>
  <si>
    <t>Instituciones de intermediación crediticia y financiera no bursátil</t>
  </si>
  <si>
    <t>Fabricación de cemento y productos de concreto</t>
  </si>
  <si>
    <t>Tienda de mercancias diversas</t>
  </si>
  <si>
    <t>Fabricación de fertilizantes, pesticidas y otros agroquímicos</t>
  </si>
  <si>
    <t>Fabricación de otros productos a base de minerales no metálicos</t>
  </si>
  <si>
    <t>Producción de Animales y Acuicultura</t>
  </si>
  <si>
    <t>Servicios inmobiliarios</t>
  </si>
  <si>
    <t>Fabricación de productos farmacéuticos</t>
  </si>
  <si>
    <t>Otros cultivos</t>
  </si>
  <si>
    <t>Fabricación de productos químicos básicos</t>
  </si>
  <si>
    <t>Fabricación de partes para vehículos automotores</t>
  </si>
  <si>
    <t>Molienda de granos y de semillas oleaginosas</t>
  </si>
  <si>
    <t>Industria alimentaria</t>
  </si>
  <si>
    <t>Empresas de electricidad, gas y agua</t>
  </si>
  <si>
    <t>Fabricación de vidrio y productos de vidrio</t>
  </si>
  <si>
    <t>Cultivo de frutales y nueces</t>
  </si>
  <si>
    <t>Telecomunicaciones</t>
  </si>
  <si>
    <t>Fabricación de productos de hierro y acero</t>
  </si>
  <si>
    <t>Servicios relacionados con los servicios inmobiliarios</t>
  </si>
  <si>
    <t>Media</t>
  </si>
  <si>
    <t>Indicadores de los Últimos 5 años</t>
  </si>
  <si>
    <r>
      <rPr>
        <b/>
        <sz val="11"/>
        <color rgb="FFFF0000"/>
        <rFont val="Calibri"/>
        <family val="2"/>
        <scheme val="minor"/>
      </rPr>
      <t xml:space="preserve">DIVIDENDOS </t>
    </r>
    <r>
      <rPr>
        <b/>
        <sz val="11"/>
        <color rgb="FF006B66"/>
        <rFont val="Calibri"/>
        <family val="2"/>
        <scheme val="minor"/>
      </rPr>
      <t>ANUALIZADOS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</si>
</sst>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_-&quot;R$&quot;\ * #,##0_-;\-&quot;R$&quot;\ * #,##0_-;_-&quot;R$&quot;\ * &quot;-&quot;??_-;_-@_-"/>
    <numFmt numFmtId="166" formatCode="yyyy"/>
    <numFmt numFmtId="168" formatCode="d/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10" fillId="0" borderId="0" xfId="1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0" fontId="10" fillId="0" borderId="0" xfId="1" applyNumberFormat="1" applyFont="1" applyAlignment="1">
      <alignment vertical="center"/>
    </xf>
    <xf numFmtId="10" fontId="0" fillId="0" borderId="0" xfId="1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0" fontId="5" fillId="0" borderId="0" xfId="1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/>
    <xf numFmtId="0" fontId="8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/>
    </xf>
    <xf numFmtId="14" fontId="11" fillId="4" borderId="4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8" fontId="12" fillId="0" borderId="0" xfId="0" applyNumberFormat="1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19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9"/>
      </font>
    </dxf>
    <dxf>
      <font>
        <b/>
        <i val="0"/>
        <color theme="9"/>
      </font>
    </dxf>
  </dxfs>
  <tableStyles count="0" defaultTableStyle="TableStyleMedium2" defaultPivotStyle="PivotStyleLight16"/>
  <colors>
    <mruColors>
      <color rgb="FF006B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2dedb989f94c4225bd77072619e01655">
      <tp t="e">
        <v>#N/A</v>
        <stp/>
        <stp>a33b2012-c7ac-4a81-a94a-ecc5d360afc5</stp>
        <stp>1</stp>
        <tr r="L7" s="1"/>
      </tp>
    </main>
    <main first="rtdsrv.2dedb989f94c4225bd77072619e01655">
      <tp t="e">
        <v>#N/A</v>
        <stp/>
        <stp>9799c049-df6a-4af7-a644-a4762e5c774d</stp>
        <stp>1</stp>
        <tr r="C7" s="1"/>
      </tp>
      <tp t="e">
        <v>#N/A</v>
        <stp/>
        <stp>706635a8-7fe4-4fc3-a9f8-3fdd6cf71788</stp>
        <stp>1</stp>
        <tr r="N7" s="1"/>
      </tp>
    </main>
    <main first="rtdsrv.2dedb989f94c4225bd77072619e01655">
      <tp t="e">
        <v>#N/A</v>
        <stp/>
        <stp>8efbc656-66d4-40f8-809f-bd211863e9a5</stp>
        <stp>1</stp>
        <tr r="K7" s="1"/>
      </tp>
    </main>
    <main first="rtdsrv.2dedb989f94c4225bd77072619e01655">
      <tp t="e">
        <v>#N/A</v>
        <stp/>
        <stp>b9e74c2b-e126-4db2-9612-283b83fb5d26</stp>
        <stp>1</stp>
        <tr r="G7" s="1"/>
      </tp>
    </main>
    <main first="rtdsrv.2dedb989f94c4225bd77072619e01655">
      <tp t="e">
        <v>#N/A</v>
        <stp/>
        <stp>a306663e-689c-46d7-9363-a31c76ecebc5</stp>
        <stp>1</stp>
        <tr r="J7" s="1"/>
      </tp>
      <tp t="e">
        <v>#N/A</v>
        <stp/>
        <stp>2e78a881-8974-4ad7-8761-287439a13414</stp>
        <stp>1</stp>
        <tr r="F7" s="1"/>
      </tp>
      <tp t="e">
        <v>#N/A</v>
        <stp/>
        <stp>4a193035-9663-4779-b524-d4a721d713c9</stp>
        <stp>1</stp>
        <tr r="I7" s="1"/>
      </tp>
    </main>
    <main first="rtdsrv.2dedb989f94c4225bd77072619e01655">
      <tp t="e">
        <v>#N/A</v>
        <stp/>
        <stp>7ae04e0f-e24b-443c-9a31-5a22100c9a0e</stp>
        <stp>1</stp>
        <tr r="H7" s="1"/>
      </tp>
      <tp t="e">
        <v>#N/A</v>
        <stp/>
        <stp>3d8fa652-e765-47bd-aabe-d2c11ddf6679</stp>
        <stp>1</stp>
        <tr r="E7" s="1"/>
      </tp>
      <tp t="e">
        <v>#N/A</v>
        <stp/>
        <stp>38af99b6-806c-459d-ae14-fb3bf3328918</stp>
        <stp>1</stp>
        <tr r="M7" s="1"/>
      </tp>
    </main>
    <main first="rtdsrv.2dedb989f94c4225bd77072619e01655">
      <tp t="e">
        <v>#N/A</v>
        <stp/>
        <stp>a25cbd73-0ef6-4582-832f-2a5a829d25df</stp>
        <stp>1</stp>
        <tr r="D7" s="1"/>
      </tp>
    </main>
    <main first="rtdsrv.2dedb989f94c4225bd77072619e01655">
      <tp t="e">
        <v>#N/A</v>
        <stp/>
        <stp>05cc3559-3158-4098-8bf0-4ca8998cf95b</stp>
        <stp>1</stp>
        <tr r="C2" s="1"/>
      </tp>
    </main>
    <main first="rtdsrv.2dedb989f94c4225bd77072619e01655">
      <tp t="e">
        <v>#N/A</v>
        <stp/>
        <stp>6afaffe2-a414-4497-9221-bf16db9d0faa</stp>
        <stp>1</stp>
        <tr r="B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695325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D6837C-5891-4F69-99A7-1CFFB241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AV381"/>
  <sheetViews>
    <sheetView showGridLines="0" tabSelected="1" zoomScale="90" zoomScaleNormal="90" workbookViewId="0">
      <pane xSplit="4" ySplit="7" topLeftCell="E8" activePane="bottomRight" state="frozen"/>
      <selection activeCell="A6" sqref="A6"/>
      <selection pane="topRight" activeCell="A6" sqref="A6"/>
      <selection pane="bottomLeft" activeCell="A6" sqref="A6"/>
      <selection pane="bottomRight" activeCell="C3" sqref="C3"/>
    </sheetView>
  </sheetViews>
  <sheetFormatPr baseColWidth="10" defaultColWidth="21.85546875" defaultRowHeight="15" x14ac:dyDescent="0.25"/>
  <cols>
    <col min="1" max="1" width="1.7109375" customWidth="1"/>
    <col min="2" max="2" width="15.28515625" style="1" bestFit="1" customWidth="1"/>
    <col min="3" max="3" width="16.85546875" style="2" bestFit="1" customWidth="1"/>
    <col min="4" max="4" width="47" style="2" customWidth="1"/>
    <col min="5" max="7" width="9.7109375" style="3" customWidth="1"/>
    <col min="8" max="14" width="9.7109375" style="4" customWidth="1"/>
    <col min="15" max="18" width="10.85546875" style="4" customWidth="1"/>
    <col min="19" max="19" width="1.28515625" style="4" customWidth="1"/>
    <col min="20" max="29" width="9.7109375" style="4" customWidth="1"/>
    <col min="30" max="33" width="10.85546875" style="4" customWidth="1"/>
    <col min="34" max="34" width="2" style="4" customWidth="1"/>
    <col min="35" max="44" width="9.7109375" style="4" customWidth="1"/>
    <col min="45" max="48" width="10.85546875" style="4" customWidth="1"/>
    <col min="49" max="16384" width="21.85546875" style="4"/>
  </cols>
  <sheetData>
    <row r="1" spans="1:48" ht="30" customHeight="1" x14ac:dyDescent="0.25"/>
    <row r="2" spans="1:48" s="2" customFormat="1" ht="15.95" customHeight="1" x14ac:dyDescent="0.25">
      <c r="A2"/>
      <c r="B2" s="5" t="s">
        <v>4</v>
      </c>
      <c r="C2" s="35">
        <f>IF(C3="",_xll.ECONOMATICA("IBOV","Date of Last Quote"),C3)</f>
        <v>44118</v>
      </c>
      <c r="D2" s="29" t="s">
        <v>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2" customFormat="1" ht="15.95" customHeight="1" x14ac:dyDescent="0.25">
      <c r="A3"/>
      <c r="B3" s="5" t="s">
        <v>5</v>
      </c>
      <c r="C3" s="31"/>
      <c r="D3" s="28" t="s">
        <v>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s="7" customFormat="1" ht="15.95" customHeight="1" thickBot="1" x14ac:dyDescent="0.3">
      <c r="A4"/>
      <c r="B4" s="5"/>
      <c r="C4" s="30"/>
      <c r="D4" s="28"/>
      <c r="E4" s="32" t="s">
        <v>195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7" customFormat="1" ht="5.0999999999999996" customHeight="1" x14ac:dyDescent="0.25">
      <c r="A5"/>
      <c r="B5"/>
      <c r="C5"/>
      <c r="D5"/>
      <c r="E5" s="8"/>
      <c r="F5" s="8"/>
      <c r="G5" s="8"/>
      <c r="H5" s="8"/>
      <c r="I5" s="8"/>
      <c r="J5" s="8"/>
      <c r="K5" s="8"/>
      <c r="L5" s="8"/>
      <c r="M5" s="8"/>
      <c r="N5" s="8"/>
      <c r="O5"/>
      <c r="P5"/>
      <c r="Q5"/>
      <c r="R5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s="9" customFormat="1" ht="20.100000000000001" customHeight="1" x14ac:dyDescent="0.25">
      <c r="A6"/>
      <c r="B6"/>
      <c r="C6"/>
      <c r="D6"/>
      <c r="E6" s="34">
        <f>EOMONTH(G6,-12)</f>
        <v>42735</v>
      </c>
      <c r="F6" s="34"/>
      <c r="G6" s="34">
        <f>EOMONTH(I6,-12)</f>
        <v>43100</v>
      </c>
      <c r="H6" s="34"/>
      <c r="I6" s="34">
        <f>EOMONTH(K6,-12)</f>
        <v>43465</v>
      </c>
      <c r="J6" s="34"/>
      <c r="K6" s="34">
        <f>DATE(YEAR(M6)-1,12,31)</f>
        <v>43830</v>
      </c>
      <c r="L6" s="34"/>
      <c r="M6" s="33">
        <f>$C$2</f>
        <v>44118</v>
      </c>
      <c r="N6" s="33"/>
      <c r="O6" s="26" t="s">
        <v>194</v>
      </c>
      <c r="P6" s="27"/>
      <c r="Q6" s="27"/>
      <c r="R6" s="27"/>
      <c r="S6" s="2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s="14" customFormat="1" ht="49.5" customHeight="1" x14ac:dyDescent="0.2">
      <c r="A7" s="10"/>
      <c r="B7" s="11" t="str">
        <f>_xll.ECOSECURITIES("stock","active","true",,"xbue")</f>
        <v>Codigo</v>
      </c>
      <c r="C7" s="11" t="str">
        <f>_xll.ECONOMATICA($B$8:$B$196,"name")</f>
        <v>Nombre</v>
      </c>
      <c r="D7" s="11" t="str">
        <f>_xll.ECONOMATICA($B$8:$B$199,"Sector NAICS",,,,,,,,,"Sector")</f>
        <v>Sector</v>
      </c>
      <c r="E7" s="12" t="str">
        <f>_xll.ECONOMATICA($B$8:$B$196,"Div Yld (start)",,E6,,,,"DECIMAL",,,"% Dividend Yield")</f>
        <v>% Dividend Yield</v>
      </c>
      <c r="F7" s="12" t="str">
        <f>_xll.ECONOMATICA($B$8:$B$196,"Divid per Share",,E6,,,,,,,"$")</f>
        <v>$</v>
      </c>
      <c r="G7" s="12" t="str">
        <f>_xll.ECONOMATICA($B$8:$B$196,"Div Yld (start)",,G6,,,,"DECIMAL",,,"% Dividend Yield")</f>
        <v>% Dividend Yield</v>
      </c>
      <c r="H7" s="12" t="str">
        <f>_xll.ECONOMATICA($B$8:$B$196,"Divid per Share",,G6,,,,,,,"$")</f>
        <v>$</v>
      </c>
      <c r="I7" s="12" t="str">
        <f>_xll.ECONOMATICA($B$8:$B$196,"Div Yld (start)",,I6,,,,"DECIMAL",,,"% Dividend Yield")</f>
        <v>% Dividend Yield</v>
      </c>
      <c r="J7" s="12" t="str">
        <f>_xll.ECONOMATICA($B$8:$B$196,"Divid per Share",,I6,,,,,,,"$")</f>
        <v>$</v>
      </c>
      <c r="K7" s="12" t="str">
        <f>_xll.ECONOMATICA($B$8:$B$196,"Div Yld (start)",,K6,,,,"DECIMAL",,,"% Dividend Yield")</f>
        <v>% Dividend Yield</v>
      </c>
      <c r="L7" s="12" t="str">
        <f>_xll.ECONOMATICA($B$8:$B$196,"Divid per Share",,K6,,,,,,,"$")</f>
        <v>$</v>
      </c>
      <c r="M7" s="12" t="str">
        <f>_xll.ECONOMATICA($B$8:$B$196,"Div Yld (start)",,M6,,,,"DECIMAL",,,"% Dividend Yield")</f>
        <v>% Dividend Yield</v>
      </c>
      <c r="N7" s="12" t="str">
        <f>_xll.ECONOMATICA($B$8:$B$196,"Divid per Share",,M6,,,,,,,"$")</f>
        <v>$</v>
      </c>
      <c r="O7" s="13" t="s">
        <v>193</v>
      </c>
      <c r="P7" s="13" t="s">
        <v>3</v>
      </c>
      <c r="Q7" s="13" t="s">
        <v>0</v>
      </c>
      <c r="R7" s="13" t="s">
        <v>1</v>
      </c>
      <c r="S7" s="1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x14ac:dyDescent="0.25">
      <c r="B8" s="15" t="s">
        <v>8</v>
      </c>
      <c r="C8" s="16" t="s">
        <v>80</v>
      </c>
      <c r="D8" s="16" t="s">
        <v>152</v>
      </c>
      <c r="E8" s="17">
        <v>0</v>
      </c>
      <c r="F8" s="18">
        <v>0</v>
      </c>
      <c r="G8" s="17">
        <v>0</v>
      </c>
      <c r="H8" s="18">
        <v>0</v>
      </c>
      <c r="I8" s="17">
        <v>0</v>
      </c>
      <c r="J8" s="18">
        <v>0</v>
      </c>
      <c r="K8" s="17">
        <v>0</v>
      </c>
      <c r="L8" s="18">
        <v>0</v>
      </c>
      <c r="M8" s="17">
        <v>0</v>
      </c>
      <c r="N8" s="18">
        <v>0</v>
      </c>
      <c r="O8" s="19" t="str">
        <f t="shared" ref="O8:O39" si="0">IF(MAX(,,E8,G8,I8,K8,M8)=0,"",AVERAGE(,,E8,G8,I8,K8,M8))</f>
        <v/>
      </c>
      <c r="P8" s="19" t="str">
        <f>IF(MAX(,,E8,G8,I8,K8,M8)=0,"",MEDIAN(,,E8,G8,I8,K8,M8))</f>
        <v/>
      </c>
      <c r="Q8" s="19" t="str">
        <f t="shared" ref="Q8:Q39" si="1">IF(MAX(,,E8,G8,I8,K8,M8)=0,"",MAX(,,E8,G8,I8,K8,M8))</f>
        <v/>
      </c>
      <c r="R8" s="19" t="str">
        <f>IF(MAX(,,E8,G8,I8,K8,M8)=0,"",MIN(E8,G8,I8,K8,M8))</f>
        <v/>
      </c>
      <c r="S8" s="19"/>
    </row>
    <row r="9" spans="1:48" x14ac:dyDescent="0.25">
      <c r="B9" s="15" t="s">
        <v>9</v>
      </c>
      <c r="C9" s="16" t="s">
        <v>81</v>
      </c>
      <c r="D9" s="16" t="s">
        <v>153</v>
      </c>
      <c r="E9" s="17">
        <v>1.9957446808512001E-2</v>
      </c>
      <c r="F9" s="18">
        <v>0.23450000000002499</v>
      </c>
      <c r="G9" s="17">
        <v>7.4298597194428995E-2</v>
      </c>
      <c r="H9" s="18">
        <v>0.74150000000008698</v>
      </c>
      <c r="I9" s="17">
        <v>0.145827814569639</v>
      </c>
      <c r="J9" s="18">
        <v>2.2020000000011399</v>
      </c>
      <c r="K9" s="17">
        <v>7.4566473988525103E-2</v>
      </c>
      <c r="L9" s="18">
        <v>1.29000000000087</v>
      </c>
      <c r="M9" s="17">
        <v>2.11999999999898E-2</v>
      </c>
      <c r="N9" s="18">
        <v>0.52999999999974501</v>
      </c>
      <c r="O9" s="19">
        <f>IF(MAX(,,E9,G9,I9,K9,M9)=0,"",AVERAGE(,,E9,G9,I9,K9,M9))</f>
        <v>4.7978618937299267E-2</v>
      </c>
      <c r="P9" s="19">
        <f t="shared" ref="P9:P72" si="2">IF(MAX(,,E9,G9,I9,K9,M9)=0,"",MEDIAN(,,E9,G9,I9,K9,M9))</f>
        <v>2.11999999999898E-2</v>
      </c>
      <c r="Q9" s="19">
        <f t="shared" si="1"/>
        <v>0.145827814569639</v>
      </c>
      <c r="R9" s="19">
        <f>IF(MAX(,,E9,G9,I9,K9,M9)=0,"",MIN(E9,G9,I9,K9,M9))</f>
        <v>1.9957446808512001E-2</v>
      </c>
      <c r="S9" s="19"/>
      <c r="T9" s="19"/>
    </row>
    <row r="10" spans="1:48" x14ac:dyDescent="0.25">
      <c r="B10" s="15" t="s">
        <v>10</v>
      </c>
      <c r="C10" s="16" t="s">
        <v>82</v>
      </c>
      <c r="D10" s="16" t="s">
        <v>154</v>
      </c>
      <c r="E10" s="17">
        <v>0</v>
      </c>
      <c r="F10" s="18">
        <v>0</v>
      </c>
      <c r="G10" s="17">
        <v>0.133228985507303</v>
      </c>
      <c r="H10" s="18">
        <v>6.8945999999996301</v>
      </c>
      <c r="I10" s="17">
        <v>0.17782543406850901</v>
      </c>
      <c r="J10" s="18">
        <v>18.9472999999998</v>
      </c>
      <c r="K10" s="17">
        <v>0.24565763751365</v>
      </c>
      <c r="L10" s="18">
        <v>29.4420678559982</v>
      </c>
      <c r="M10" s="17">
        <v>4.1904641604924103E-2</v>
      </c>
      <c r="N10" s="18">
        <v>3.3942759700003098</v>
      </c>
      <c r="O10" s="19">
        <f t="shared" si="0"/>
        <v>8.551667124205517E-2</v>
      </c>
      <c r="P10" s="19">
        <f t="shared" si="2"/>
        <v>4.1904641604924103E-2</v>
      </c>
      <c r="Q10" s="19">
        <f t="shared" si="1"/>
        <v>0.24565763751365</v>
      </c>
      <c r="R10" s="19">
        <f t="shared" ref="R10:R73" si="3">IF(MAX(,,E10,G10,I10,K10,M10)=0,"",MIN(E10,G10,I10,K10,M10))</f>
        <v>0</v>
      </c>
      <c r="S10" s="19"/>
    </row>
    <row r="11" spans="1:48" x14ac:dyDescent="0.25">
      <c r="B11" s="15" t="s">
        <v>11</v>
      </c>
      <c r="C11" s="16" t="s">
        <v>83</v>
      </c>
      <c r="D11" s="16" t="s">
        <v>2</v>
      </c>
      <c r="E11" s="17">
        <v>0</v>
      </c>
      <c r="F11" s="18">
        <v>0</v>
      </c>
      <c r="G11" s="17">
        <v>0</v>
      </c>
      <c r="H11" s="18">
        <v>0</v>
      </c>
      <c r="I11" s="17">
        <v>9.8039215441167501E-3</v>
      </c>
      <c r="J11" s="18">
        <v>0.13333333300010999</v>
      </c>
      <c r="K11" s="17">
        <v>1.41843971631533E-2</v>
      </c>
      <c r="L11" s="18">
        <v>0.16666666666697</v>
      </c>
      <c r="M11" s="17">
        <v>0</v>
      </c>
      <c r="N11" s="18">
        <v>0</v>
      </c>
      <c r="O11" s="19">
        <f t="shared" si="0"/>
        <v>3.42690267246715E-3</v>
      </c>
      <c r="P11" s="19">
        <f t="shared" si="2"/>
        <v>0</v>
      </c>
      <c r="Q11" s="19">
        <f t="shared" si="1"/>
        <v>1.41843971631533E-2</v>
      </c>
      <c r="R11" s="19">
        <f t="shared" si="3"/>
        <v>0</v>
      </c>
      <c r="S11" s="19"/>
    </row>
    <row r="12" spans="1:48" x14ac:dyDescent="0.25">
      <c r="B12" s="15" t="s">
        <v>12</v>
      </c>
      <c r="C12" s="16" t="s">
        <v>84</v>
      </c>
      <c r="D12" s="16" t="s">
        <v>2</v>
      </c>
      <c r="E12" s="17">
        <v>3.2368750000059697E-2</v>
      </c>
      <c r="F12" s="18">
        <v>2.58950000000186</v>
      </c>
      <c r="G12" s="17">
        <v>1.1684518013644301E-2</v>
      </c>
      <c r="H12" s="18">
        <v>1.20000000000073</v>
      </c>
      <c r="I12" s="17">
        <v>2.3041474654382901E-2</v>
      </c>
      <c r="J12" s="18">
        <v>5</v>
      </c>
      <c r="K12" s="17">
        <v>6.0994205550523498E-2</v>
      </c>
      <c r="L12" s="18">
        <v>10</v>
      </c>
      <c r="M12" s="17">
        <v>0</v>
      </c>
      <c r="N12" s="18">
        <v>0</v>
      </c>
      <c r="O12" s="19">
        <f t="shared" si="0"/>
        <v>1.8298421174087198E-2</v>
      </c>
      <c r="P12" s="19">
        <f t="shared" si="2"/>
        <v>1.1684518013644301E-2</v>
      </c>
      <c r="Q12" s="19">
        <f t="shared" si="1"/>
        <v>6.0994205550523498E-2</v>
      </c>
      <c r="R12" s="19">
        <f t="shared" si="3"/>
        <v>0</v>
      </c>
      <c r="S12" s="19"/>
    </row>
    <row r="13" spans="1:48" x14ac:dyDescent="0.25">
      <c r="B13" s="15" t="s">
        <v>13</v>
      </c>
      <c r="C13" s="16" t="s">
        <v>85</v>
      </c>
      <c r="D13" s="16" t="s">
        <v>2</v>
      </c>
      <c r="E13" s="17">
        <v>8.6732309490907905E-2</v>
      </c>
      <c r="F13" s="18">
        <v>2.3851385109992398</v>
      </c>
      <c r="G13" s="17">
        <v>6.3309192200467795E-2</v>
      </c>
      <c r="H13" s="18">
        <v>2.2727999999988202</v>
      </c>
      <c r="I13" s="17">
        <v>4.1895444610199797E-2</v>
      </c>
      <c r="J13" s="18">
        <v>2.4718312320001101</v>
      </c>
      <c r="K13" s="17">
        <v>0.12694875549030299</v>
      </c>
      <c r="L13" s="18">
        <v>4.3352999999988198</v>
      </c>
      <c r="M13" s="17">
        <v>0</v>
      </c>
      <c r="N13" s="18">
        <v>0</v>
      </c>
      <c r="O13" s="19">
        <f t="shared" si="0"/>
        <v>4.5555100255982639E-2</v>
      </c>
      <c r="P13" s="19">
        <f t="shared" si="2"/>
        <v>4.1895444610199797E-2</v>
      </c>
      <c r="Q13" s="19">
        <f t="shared" si="1"/>
        <v>0.12694875549030299</v>
      </c>
      <c r="R13" s="19">
        <f t="shared" si="3"/>
        <v>0</v>
      </c>
      <c r="S13" s="19"/>
    </row>
    <row r="14" spans="1:48" x14ac:dyDescent="0.25">
      <c r="B14" s="15" t="s">
        <v>14</v>
      </c>
      <c r="C14" s="16" t="s">
        <v>86</v>
      </c>
      <c r="D14" s="16" t="s">
        <v>2</v>
      </c>
      <c r="E14" s="17">
        <v>0</v>
      </c>
      <c r="F14" s="18">
        <v>0</v>
      </c>
      <c r="G14" s="17">
        <v>2.5729537366532901E-2</v>
      </c>
      <c r="H14" s="18">
        <v>0.72299999999995601</v>
      </c>
      <c r="I14" s="17">
        <v>0</v>
      </c>
      <c r="J14" s="18">
        <v>0</v>
      </c>
      <c r="K14" s="17">
        <v>2.6948571428583801E-2</v>
      </c>
      <c r="L14" s="18">
        <v>0.471600000000308</v>
      </c>
      <c r="M14" s="17">
        <v>0</v>
      </c>
      <c r="N14" s="18">
        <v>0</v>
      </c>
      <c r="O14" s="19">
        <f t="shared" si="0"/>
        <v>7.5254441135881008E-3</v>
      </c>
      <c r="P14" s="19">
        <f t="shared" si="2"/>
        <v>0</v>
      </c>
      <c r="Q14" s="19">
        <f t="shared" si="1"/>
        <v>2.6948571428583801E-2</v>
      </c>
      <c r="R14" s="19">
        <f t="shared" si="3"/>
        <v>0</v>
      </c>
      <c r="S14" s="19"/>
    </row>
    <row r="15" spans="1:48" x14ac:dyDescent="0.25">
      <c r="B15" s="15" t="s">
        <v>15</v>
      </c>
      <c r="C15" s="16" t="s">
        <v>87</v>
      </c>
      <c r="D15" s="16" t="s">
        <v>2</v>
      </c>
      <c r="E15" s="17">
        <v>2.6609323406592E-2</v>
      </c>
      <c r="F15" s="18">
        <v>2.4214484299991499</v>
      </c>
      <c r="G15" s="17">
        <v>1.59892473118089E-2</v>
      </c>
      <c r="H15" s="18">
        <v>1.4869999999991701</v>
      </c>
      <c r="I15" s="17">
        <v>1.02811688311704E-2</v>
      </c>
      <c r="J15" s="18">
        <v>1.58330000000024</v>
      </c>
      <c r="K15" s="17">
        <v>2.7913122202480701E-2</v>
      </c>
      <c r="L15" s="18">
        <v>3.9287719499989202</v>
      </c>
      <c r="M15" s="17">
        <v>0</v>
      </c>
      <c r="N15" s="18">
        <v>0</v>
      </c>
      <c r="O15" s="19">
        <f t="shared" si="0"/>
        <v>1.1541837393150286E-2</v>
      </c>
      <c r="P15" s="19">
        <f t="shared" si="2"/>
        <v>1.02811688311704E-2</v>
      </c>
      <c r="Q15" s="19">
        <f t="shared" si="1"/>
        <v>2.7913122202480701E-2</v>
      </c>
      <c r="R15" s="19">
        <f t="shared" si="3"/>
        <v>0</v>
      </c>
      <c r="S15" s="19"/>
    </row>
    <row r="16" spans="1:48" x14ac:dyDescent="0.25">
      <c r="B16" s="15" t="s">
        <v>16</v>
      </c>
      <c r="C16" s="16" t="s">
        <v>88</v>
      </c>
      <c r="D16" s="16" t="s">
        <v>155</v>
      </c>
      <c r="E16" s="17"/>
      <c r="F16" s="18">
        <v>0</v>
      </c>
      <c r="G16" s="17"/>
      <c r="H16" s="18">
        <v>7</v>
      </c>
      <c r="I16" s="17"/>
      <c r="J16" s="18">
        <v>0</v>
      </c>
      <c r="K16" s="17"/>
      <c r="L16" s="18">
        <v>6</v>
      </c>
      <c r="M16" s="17">
        <v>6.3636363636323995E-2</v>
      </c>
      <c r="N16" s="18">
        <v>4.1999999999970896</v>
      </c>
      <c r="O16" s="19">
        <f t="shared" si="0"/>
        <v>2.1212121212107998E-2</v>
      </c>
      <c r="P16" s="19">
        <f t="shared" si="2"/>
        <v>0</v>
      </c>
      <c r="Q16" s="19">
        <f t="shared" si="1"/>
        <v>6.3636363636323995E-2</v>
      </c>
      <c r="R16" s="19">
        <f t="shared" si="3"/>
        <v>6.3636363636323995E-2</v>
      </c>
      <c r="S16" s="19"/>
    </row>
    <row r="17" spans="2:19" x14ac:dyDescent="0.25">
      <c r="B17" s="15" t="s">
        <v>17</v>
      </c>
      <c r="C17" s="16" t="s">
        <v>89</v>
      </c>
      <c r="D17" s="16" t="s">
        <v>156</v>
      </c>
      <c r="E17" s="17">
        <v>8.1578947368507199E-3</v>
      </c>
      <c r="F17" s="18">
        <v>0.61999999999989097</v>
      </c>
      <c r="G17" s="17">
        <v>5.5865921787699299E-3</v>
      </c>
      <c r="H17" s="18">
        <v>0.5</v>
      </c>
      <c r="I17" s="17">
        <v>8.0841638981019107E-3</v>
      </c>
      <c r="J17" s="18">
        <v>0.729999999999563</v>
      </c>
      <c r="K17" s="17">
        <v>0.13850393700791799</v>
      </c>
      <c r="L17" s="18">
        <v>17.5899999999965</v>
      </c>
      <c r="M17" s="17">
        <v>0.110344827586232</v>
      </c>
      <c r="N17" s="18">
        <v>16</v>
      </c>
      <c r="O17" s="19">
        <f t="shared" si="0"/>
        <v>3.866820220112465E-2</v>
      </c>
      <c r="P17" s="19">
        <f t="shared" si="2"/>
        <v>8.0841638981019107E-3</v>
      </c>
      <c r="Q17" s="19">
        <f t="shared" si="1"/>
        <v>0.13850393700791799</v>
      </c>
      <c r="R17" s="19">
        <f t="shared" si="3"/>
        <v>5.5865921787699299E-3</v>
      </c>
      <c r="S17" s="19"/>
    </row>
    <row r="18" spans="2:19" x14ac:dyDescent="0.25">
      <c r="B18" s="15" t="s">
        <v>18</v>
      </c>
      <c r="C18" s="16" t="s">
        <v>90</v>
      </c>
      <c r="D18" s="16" t="s">
        <v>157</v>
      </c>
      <c r="E18" s="17">
        <v>2.1108179419497899E-2</v>
      </c>
      <c r="F18" s="18">
        <v>1.1763965998412101E-2</v>
      </c>
      <c r="G18" s="17">
        <v>1.1764705882378599E-2</v>
      </c>
      <c r="H18" s="18">
        <v>9.8030599160665605E-3</v>
      </c>
      <c r="I18" s="17">
        <v>6.00600600600046E-3</v>
      </c>
      <c r="J18" s="18">
        <v>1.6799999999960801E-2</v>
      </c>
      <c r="K18" s="17">
        <v>1.47420147420053E-2</v>
      </c>
      <c r="L18" s="18">
        <v>2.5000000000005702E-2</v>
      </c>
      <c r="M18" s="17">
        <v>0</v>
      </c>
      <c r="N18" s="18">
        <v>0</v>
      </c>
      <c r="O18" s="19">
        <f t="shared" si="0"/>
        <v>7.6601294356974658E-3</v>
      </c>
      <c r="P18" s="19">
        <f t="shared" si="2"/>
        <v>6.00600600600046E-3</v>
      </c>
      <c r="Q18" s="19">
        <f t="shared" si="1"/>
        <v>2.1108179419497899E-2</v>
      </c>
      <c r="R18" s="19">
        <f t="shared" si="3"/>
        <v>0</v>
      </c>
      <c r="S18" s="19"/>
    </row>
    <row r="19" spans="2:19" x14ac:dyDescent="0.25">
      <c r="B19" s="15" t="s">
        <v>19</v>
      </c>
      <c r="C19" s="16" t="s">
        <v>91</v>
      </c>
      <c r="D19" s="16" t="s">
        <v>158</v>
      </c>
      <c r="E19" s="17"/>
      <c r="F19" s="18"/>
      <c r="G19" s="17"/>
      <c r="H19" s="18"/>
      <c r="I19" s="17">
        <v>4.7941176470567403E-3</v>
      </c>
      <c r="J19" s="18">
        <v>1.6299999999992001</v>
      </c>
      <c r="K19" s="17">
        <v>1.32135306553937E-2</v>
      </c>
      <c r="L19" s="18">
        <v>5</v>
      </c>
      <c r="M19" s="17">
        <v>0</v>
      </c>
      <c r="N19" s="18">
        <v>0</v>
      </c>
      <c r="O19" s="19">
        <f t="shared" si="0"/>
        <v>3.601529660490088E-3</v>
      </c>
      <c r="P19" s="19">
        <f t="shared" si="2"/>
        <v>0</v>
      </c>
      <c r="Q19" s="19">
        <f t="shared" si="1"/>
        <v>1.32135306553937E-2</v>
      </c>
      <c r="R19" s="19">
        <f t="shared" si="3"/>
        <v>0</v>
      </c>
      <c r="S19" s="19"/>
    </row>
    <row r="20" spans="2:19" x14ac:dyDescent="0.25">
      <c r="B20" s="15" t="s">
        <v>20</v>
      </c>
      <c r="C20" s="16" t="s">
        <v>92</v>
      </c>
      <c r="D20" s="16" t="s">
        <v>159</v>
      </c>
      <c r="E20" s="17"/>
      <c r="F20" s="18"/>
      <c r="G20" s="17"/>
      <c r="H20" s="18"/>
      <c r="I20" s="17">
        <v>0</v>
      </c>
      <c r="J20" s="18">
        <v>0</v>
      </c>
      <c r="K20" s="17">
        <v>0</v>
      </c>
      <c r="L20" s="18">
        <v>0</v>
      </c>
      <c r="M20" s="17">
        <v>2.4496558499704401E-2</v>
      </c>
      <c r="N20" s="18">
        <v>4.4338770884423901</v>
      </c>
      <c r="O20" s="19">
        <f t="shared" si="0"/>
        <v>4.8993116999408804E-3</v>
      </c>
      <c r="P20" s="19">
        <f t="shared" si="2"/>
        <v>0</v>
      </c>
      <c r="Q20" s="19">
        <f t="shared" si="1"/>
        <v>2.4496558499704401E-2</v>
      </c>
      <c r="R20" s="19">
        <f t="shared" si="3"/>
        <v>0</v>
      </c>
      <c r="S20" s="19"/>
    </row>
    <row r="21" spans="2:19" x14ac:dyDescent="0.25">
      <c r="B21" s="15" t="s">
        <v>21</v>
      </c>
      <c r="C21" s="16" t="s">
        <v>93</v>
      </c>
      <c r="D21" s="16" t="s">
        <v>160</v>
      </c>
      <c r="E21" s="17">
        <v>0</v>
      </c>
      <c r="F21" s="18">
        <v>0</v>
      </c>
      <c r="G21" s="17">
        <v>0</v>
      </c>
      <c r="H21" s="18">
        <v>0</v>
      </c>
      <c r="I21" s="17">
        <v>2.3836389280695602E-2</v>
      </c>
      <c r="J21" s="18">
        <v>1.69000000000051</v>
      </c>
      <c r="K21" s="17">
        <v>0</v>
      </c>
      <c r="L21" s="18">
        <v>0</v>
      </c>
      <c r="M21" s="17">
        <v>0</v>
      </c>
      <c r="N21" s="18">
        <v>0</v>
      </c>
      <c r="O21" s="19">
        <f t="shared" si="0"/>
        <v>3.4051984686708004E-3</v>
      </c>
      <c r="P21" s="19">
        <f t="shared" si="2"/>
        <v>0</v>
      </c>
      <c r="Q21" s="19">
        <f t="shared" si="1"/>
        <v>2.3836389280695602E-2</v>
      </c>
      <c r="R21" s="19">
        <f t="shared" si="3"/>
        <v>0</v>
      </c>
      <c r="S21" s="19"/>
    </row>
    <row r="22" spans="2:19" x14ac:dyDescent="0.25">
      <c r="B22" s="15" t="s">
        <v>22</v>
      </c>
      <c r="C22" s="16" t="s">
        <v>94</v>
      </c>
      <c r="D22" s="16" t="s">
        <v>161</v>
      </c>
      <c r="E22" s="17">
        <v>0</v>
      </c>
      <c r="F22" s="18">
        <v>0</v>
      </c>
      <c r="G22" s="17">
        <v>0</v>
      </c>
      <c r="H22" s="18">
        <v>0</v>
      </c>
      <c r="I22" s="17">
        <v>0</v>
      </c>
      <c r="J22" s="18">
        <v>0</v>
      </c>
      <c r="K22" s="17">
        <v>0</v>
      </c>
      <c r="L22" s="18">
        <v>0</v>
      </c>
      <c r="M22" s="17">
        <v>0</v>
      </c>
      <c r="N22" s="18">
        <v>0</v>
      </c>
      <c r="O22" s="19" t="str">
        <f t="shared" si="0"/>
        <v/>
      </c>
      <c r="P22" s="19" t="str">
        <f t="shared" si="2"/>
        <v/>
      </c>
      <c r="Q22" s="19" t="str">
        <f t="shared" si="1"/>
        <v/>
      </c>
      <c r="R22" s="19" t="str">
        <f t="shared" si="3"/>
        <v/>
      </c>
      <c r="S22" s="19"/>
    </row>
    <row r="23" spans="2:19" x14ac:dyDescent="0.25">
      <c r="B23" s="15" t="s">
        <v>23</v>
      </c>
      <c r="C23" s="16" t="s">
        <v>95</v>
      </c>
      <c r="D23" s="16" t="s">
        <v>162</v>
      </c>
      <c r="E23" s="17">
        <v>0</v>
      </c>
      <c r="F23" s="18">
        <v>0</v>
      </c>
      <c r="G23" s="17">
        <v>0</v>
      </c>
      <c r="H23" s="18">
        <v>0</v>
      </c>
      <c r="I23" s="17">
        <v>0</v>
      </c>
      <c r="J23" s="18">
        <v>0</v>
      </c>
      <c r="K23" s="17">
        <v>0</v>
      </c>
      <c r="L23" s="18">
        <v>0</v>
      </c>
      <c r="M23" s="17">
        <v>0</v>
      </c>
      <c r="N23" s="18">
        <v>0</v>
      </c>
      <c r="O23" s="19" t="str">
        <f t="shared" si="0"/>
        <v/>
      </c>
      <c r="P23" s="19" t="str">
        <f t="shared" si="2"/>
        <v/>
      </c>
      <c r="Q23" s="19" t="str">
        <f t="shared" si="1"/>
        <v/>
      </c>
      <c r="R23" s="19" t="str">
        <f t="shared" si="3"/>
        <v/>
      </c>
      <c r="S23" s="19"/>
    </row>
    <row r="24" spans="2:19" x14ac:dyDescent="0.25">
      <c r="B24" s="15" t="s">
        <v>24</v>
      </c>
      <c r="C24" s="16" t="s">
        <v>96</v>
      </c>
      <c r="D24" s="16" t="s">
        <v>163</v>
      </c>
      <c r="E24" s="17">
        <v>1.53862499999923E-2</v>
      </c>
      <c r="F24" s="18">
        <v>9.9910714285670096E-2</v>
      </c>
      <c r="G24" s="17">
        <v>1.4526806496596699E-2</v>
      </c>
      <c r="H24" s="18">
        <v>0.12646103869792599</v>
      </c>
      <c r="I24" s="17">
        <v>0</v>
      </c>
      <c r="J24" s="18">
        <v>0</v>
      </c>
      <c r="K24" s="17">
        <v>1.85758754863855E-2</v>
      </c>
      <c r="L24" s="18">
        <v>0.23870000000010799</v>
      </c>
      <c r="M24" s="17">
        <v>0</v>
      </c>
      <c r="N24" s="18">
        <v>0</v>
      </c>
      <c r="O24" s="19">
        <f t="shared" si="0"/>
        <v>6.9269902832820715E-3</v>
      </c>
      <c r="P24" s="19">
        <f t="shared" si="2"/>
        <v>0</v>
      </c>
      <c r="Q24" s="19">
        <f t="shared" si="1"/>
        <v>1.85758754863855E-2</v>
      </c>
      <c r="R24" s="19">
        <f t="shared" si="3"/>
        <v>0</v>
      </c>
      <c r="S24" s="19"/>
    </row>
    <row r="25" spans="2:19" x14ac:dyDescent="0.25">
      <c r="B25" s="15" t="s">
        <v>25</v>
      </c>
      <c r="C25" s="16" t="s">
        <v>97</v>
      </c>
      <c r="D25" s="16" t="s">
        <v>164</v>
      </c>
      <c r="E25" s="17">
        <v>0</v>
      </c>
      <c r="F25" s="18">
        <v>0</v>
      </c>
      <c r="G25" s="17">
        <v>0</v>
      </c>
      <c r="H25" s="18">
        <v>0</v>
      </c>
      <c r="I25" s="17">
        <v>0</v>
      </c>
      <c r="J25" s="18">
        <v>0</v>
      </c>
      <c r="K25" s="17">
        <v>0</v>
      </c>
      <c r="L25" s="18">
        <v>0</v>
      </c>
      <c r="M25" s="17">
        <v>0</v>
      </c>
      <c r="N25" s="18">
        <v>0</v>
      </c>
      <c r="O25" s="19" t="str">
        <f t="shared" si="0"/>
        <v/>
      </c>
      <c r="P25" s="19" t="str">
        <f t="shared" si="2"/>
        <v/>
      </c>
      <c r="Q25" s="19" t="str">
        <f t="shared" si="1"/>
        <v/>
      </c>
      <c r="R25" s="19" t="str">
        <f t="shared" si="3"/>
        <v/>
      </c>
      <c r="S25" s="19"/>
    </row>
    <row r="26" spans="2:19" x14ac:dyDescent="0.25">
      <c r="B26" s="15" t="s">
        <v>26</v>
      </c>
      <c r="C26" s="16" t="s">
        <v>98</v>
      </c>
      <c r="D26" s="16" t="s">
        <v>161</v>
      </c>
      <c r="E26" s="17">
        <v>7.8723404255360993E-2</v>
      </c>
      <c r="F26" s="18">
        <v>0.92500000000018201</v>
      </c>
      <c r="G26" s="17">
        <v>3.7362637362675699E-2</v>
      </c>
      <c r="H26" s="18">
        <v>0.85000000000036402</v>
      </c>
      <c r="I26" s="17">
        <v>2.2012578616340799E-2</v>
      </c>
      <c r="J26" s="18">
        <v>0.69999999999981799</v>
      </c>
      <c r="K26" s="17">
        <v>2.1321321321338502E-2</v>
      </c>
      <c r="L26" s="18">
        <v>0.71000000000003605</v>
      </c>
      <c r="M26" s="17">
        <v>3.3490566037689899E-2</v>
      </c>
      <c r="N26" s="18">
        <v>0.71000000000003605</v>
      </c>
      <c r="O26" s="19">
        <f t="shared" si="0"/>
        <v>2.7558643941915126E-2</v>
      </c>
      <c r="P26" s="19">
        <f t="shared" si="2"/>
        <v>2.2012578616340799E-2</v>
      </c>
      <c r="Q26" s="19">
        <f t="shared" si="1"/>
        <v>7.8723404255360993E-2</v>
      </c>
      <c r="R26" s="19">
        <f t="shared" si="3"/>
        <v>2.1321321321338502E-2</v>
      </c>
      <c r="S26" s="19"/>
    </row>
    <row r="27" spans="2:19" x14ac:dyDescent="0.25">
      <c r="B27" s="15" t="s">
        <v>27</v>
      </c>
      <c r="C27" s="16" t="s">
        <v>99</v>
      </c>
      <c r="D27" s="16" t="s">
        <v>165</v>
      </c>
      <c r="E27" s="17">
        <v>0</v>
      </c>
      <c r="F27" s="18">
        <v>0</v>
      </c>
      <c r="G27" s="17">
        <v>0</v>
      </c>
      <c r="H27" s="18">
        <v>0</v>
      </c>
      <c r="I27" s="17">
        <v>0</v>
      </c>
      <c r="J27" s="18">
        <v>0</v>
      </c>
      <c r="K27" s="17">
        <v>2.9940119760467499E-2</v>
      </c>
      <c r="L27" s="18">
        <v>4.7499116667267999E-2</v>
      </c>
      <c r="M27" s="17">
        <v>6.2893081761139905E-2</v>
      </c>
      <c r="N27" s="18">
        <v>8.0748498334514807E-2</v>
      </c>
      <c r="O27" s="19">
        <f t="shared" si="0"/>
        <v>1.32618859316582E-2</v>
      </c>
      <c r="P27" s="19">
        <f t="shared" si="2"/>
        <v>0</v>
      </c>
      <c r="Q27" s="19">
        <f t="shared" si="1"/>
        <v>6.2893081761139905E-2</v>
      </c>
      <c r="R27" s="19">
        <f t="shared" si="3"/>
        <v>0</v>
      </c>
      <c r="S27" s="19"/>
    </row>
    <row r="28" spans="2:19" x14ac:dyDescent="0.25">
      <c r="B28" s="15" t="s">
        <v>28</v>
      </c>
      <c r="C28" s="16" t="s">
        <v>100</v>
      </c>
      <c r="D28" s="16" t="s">
        <v>166</v>
      </c>
      <c r="E28" s="17">
        <v>1.08747966006558E-2</v>
      </c>
      <c r="F28" s="18">
        <v>0.365936905612671</v>
      </c>
      <c r="G28" s="17">
        <v>1.50128205128203E-2</v>
      </c>
      <c r="H28" s="18">
        <v>0.58550000000013802</v>
      </c>
      <c r="I28" s="17">
        <v>1.53539960209491E-2</v>
      </c>
      <c r="J28" s="18">
        <v>0.87824857239957099</v>
      </c>
      <c r="K28" s="17">
        <v>0.12773431903493501</v>
      </c>
      <c r="L28" s="18">
        <v>4.76449010000215</v>
      </c>
      <c r="M28" s="17">
        <v>8.1319312643609004E-2</v>
      </c>
      <c r="N28" s="18">
        <v>3.5373900999984502</v>
      </c>
      <c r="O28" s="19">
        <f t="shared" si="0"/>
        <v>3.5756463544709891E-2</v>
      </c>
      <c r="P28" s="19">
        <f t="shared" si="2"/>
        <v>1.50128205128203E-2</v>
      </c>
      <c r="Q28" s="19">
        <f t="shared" si="1"/>
        <v>0.12773431903493501</v>
      </c>
      <c r="R28" s="19">
        <f t="shared" si="3"/>
        <v>1.08747966006558E-2</v>
      </c>
      <c r="S28" s="19"/>
    </row>
    <row r="29" spans="2:19" x14ac:dyDescent="0.25">
      <c r="B29" s="15" t="s">
        <v>29</v>
      </c>
      <c r="C29" s="16" t="s">
        <v>101</v>
      </c>
      <c r="D29" s="16" t="s">
        <v>167</v>
      </c>
      <c r="E29" s="17">
        <v>0</v>
      </c>
      <c r="F29" s="18">
        <v>0</v>
      </c>
      <c r="G29" s="17">
        <v>3.2138775510175001E-2</v>
      </c>
      <c r="H29" s="18">
        <v>0.78740000000016197</v>
      </c>
      <c r="I29" s="17">
        <v>0</v>
      </c>
      <c r="J29" s="18">
        <v>0</v>
      </c>
      <c r="K29" s="17">
        <v>0</v>
      </c>
      <c r="L29" s="18">
        <v>0</v>
      </c>
      <c r="M29" s="17">
        <v>0</v>
      </c>
      <c r="N29" s="18">
        <v>0</v>
      </c>
      <c r="O29" s="19">
        <f t="shared" si="0"/>
        <v>4.5912536443107142E-3</v>
      </c>
      <c r="P29" s="19">
        <f t="shared" si="2"/>
        <v>0</v>
      </c>
      <c r="Q29" s="19">
        <f t="shared" si="1"/>
        <v>3.2138775510175001E-2</v>
      </c>
      <c r="R29" s="19">
        <f t="shared" si="3"/>
        <v>0</v>
      </c>
      <c r="S29" s="19"/>
    </row>
    <row r="30" spans="2:19" x14ac:dyDescent="0.25">
      <c r="B30" s="15" t="s">
        <v>30</v>
      </c>
      <c r="C30" s="16" t="s">
        <v>102</v>
      </c>
      <c r="D30" s="16" t="s">
        <v>160</v>
      </c>
      <c r="E30" s="17">
        <v>0</v>
      </c>
      <c r="F30" s="18">
        <v>0</v>
      </c>
      <c r="G30" s="17">
        <v>0</v>
      </c>
      <c r="H30" s="18">
        <v>0</v>
      </c>
      <c r="I30" s="17">
        <v>6.8316610925321597E-2</v>
      </c>
      <c r="J30" s="18">
        <v>3.0639999999984902</v>
      </c>
      <c r="K30" s="17">
        <v>0</v>
      </c>
      <c r="L30" s="18">
        <v>0</v>
      </c>
      <c r="M30" s="17">
        <v>0</v>
      </c>
      <c r="N30" s="18">
        <v>0</v>
      </c>
      <c r="O30" s="19">
        <f t="shared" si="0"/>
        <v>9.7595158464745136E-3</v>
      </c>
      <c r="P30" s="19">
        <f t="shared" si="2"/>
        <v>0</v>
      </c>
      <c r="Q30" s="19">
        <f t="shared" si="1"/>
        <v>6.8316610925321597E-2</v>
      </c>
      <c r="R30" s="19">
        <f t="shared" si="3"/>
        <v>0</v>
      </c>
      <c r="S30" s="19"/>
    </row>
    <row r="31" spans="2:19" x14ac:dyDescent="0.25">
      <c r="B31" s="15" t="s">
        <v>31</v>
      </c>
      <c r="C31" s="16" t="s">
        <v>103</v>
      </c>
      <c r="D31" s="16" t="s">
        <v>168</v>
      </c>
      <c r="E31" s="20"/>
      <c r="F31" s="18">
        <v>0</v>
      </c>
      <c r="G31" s="17">
        <v>0</v>
      </c>
      <c r="H31" s="18">
        <v>0</v>
      </c>
      <c r="I31" s="17">
        <v>0</v>
      </c>
      <c r="J31" s="18">
        <v>0</v>
      </c>
      <c r="K31" s="17"/>
      <c r="L31" s="18">
        <v>0</v>
      </c>
      <c r="M31" s="17">
        <v>0</v>
      </c>
      <c r="N31" s="18">
        <v>0</v>
      </c>
      <c r="O31" s="19" t="str">
        <f t="shared" si="0"/>
        <v/>
      </c>
      <c r="P31" s="19" t="str">
        <f t="shared" si="2"/>
        <v/>
      </c>
      <c r="Q31" s="19" t="str">
        <f t="shared" si="1"/>
        <v/>
      </c>
      <c r="R31" s="19" t="str">
        <f t="shared" si="3"/>
        <v/>
      </c>
      <c r="S31" s="19"/>
    </row>
    <row r="32" spans="2:19" x14ac:dyDescent="0.25">
      <c r="B32" s="15" t="s">
        <v>32</v>
      </c>
      <c r="C32" s="16" t="s">
        <v>104</v>
      </c>
      <c r="D32" s="16" t="s">
        <v>169</v>
      </c>
      <c r="E32" s="17">
        <v>0</v>
      </c>
      <c r="F32" s="18">
        <v>0</v>
      </c>
      <c r="G32" s="17">
        <v>0</v>
      </c>
      <c r="H32" s="18">
        <v>0</v>
      </c>
      <c r="I32" s="17">
        <v>0</v>
      </c>
      <c r="J32" s="18">
        <v>0</v>
      </c>
      <c r="K32" s="17">
        <v>0</v>
      </c>
      <c r="L32" s="18">
        <v>0</v>
      </c>
      <c r="M32" s="17">
        <v>0</v>
      </c>
      <c r="N32" s="18">
        <v>0</v>
      </c>
      <c r="O32" s="19" t="str">
        <f t="shared" si="0"/>
        <v/>
      </c>
      <c r="P32" s="19" t="str">
        <f t="shared" si="2"/>
        <v/>
      </c>
      <c r="Q32" s="19" t="str">
        <f t="shared" si="1"/>
        <v/>
      </c>
      <c r="R32" s="19" t="str">
        <f t="shared" si="3"/>
        <v/>
      </c>
      <c r="S32" s="19"/>
    </row>
    <row r="33" spans="2:19" x14ac:dyDescent="0.25">
      <c r="B33" s="15" t="s">
        <v>33</v>
      </c>
      <c r="C33" s="16" t="s">
        <v>105</v>
      </c>
      <c r="D33" s="16" t="s">
        <v>161</v>
      </c>
      <c r="E33" s="17">
        <v>0</v>
      </c>
      <c r="F33" s="18">
        <v>0</v>
      </c>
      <c r="G33" s="17">
        <v>0</v>
      </c>
      <c r="H33" s="18">
        <v>0</v>
      </c>
      <c r="I33" s="17">
        <v>0</v>
      </c>
      <c r="J33" s="18">
        <v>0</v>
      </c>
      <c r="K33" s="17">
        <v>0</v>
      </c>
      <c r="L33" s="18">
        <v>0</v>
      </c>
      <c r="M33" s="17">
        <v>0</v>
      </c>
      <c r="N33" s="18">
        <v>0</v>
      </c>
      <c r="O33" s="19" t="str">
        <f t="shared" si="0"/>
        <v/>
      </c>
      <c r="P33" s="19" t="str">
        <f t="shared" si="2"/>
        <v/>
      </c>
      <c r="Q33" s="19" t="str">
        <f t="shared" si="1"/>
        <v/>
      </c>
      <c r="R33" s="19" t="str">
        <f t="shared" si="3"/>
        <v/>
      </c>
      <c r="S33" s="19"/>
    </row>
    <row r="34" spans="2:19" x14ac:dyDescent="0.25">
      <c r="B34" s="15" t="s">
        <v>34</v>
      </c>
      <c r="C34" s="16" t="s">
        <v>106</v>
      </c>
      <c r="D34" s="16" t="s">
        <v>159</v>
      </c>
      <c r="E34" s="17"/>
      <c r="F34" s="18"/>
      <c r="G34" s="17"/>
      <c r="H34" s="18"/>
      <c r="I34" s="17">
        <v>0</v>
      </c>
      <c r="J34" s="18">
        <v>0</v>
      </c>
      <c r="K34" s="17"/>
      <c r="L34" s="18">
        <v>0</v>
      </c>
      <c r="M34" s="17"/>
      <c r="N34" s="18">
        <v>0</v>
      </c>
      <c r="O34" s="19" t="str">
        <f t="shared" si="0"/>
        <v/>
      </c>
      <c r="P34" s="19" t="str">
        <f t="shared" si="2"/>
        <v/>
      </c>
      <c r="Q34" s="19" t="str">
        <f t="shared" si="1"/>
        <v/>
      </c>
      <c r="R34" s="19" t="str">
        <f t="shared" si="3"/>
        <v/>
      </c>
      <c r="S34" s="19"/>
    </row>
    <row r="35" spans="2:19" x14ac:dyDescent="0.25">
      <c r="B35" s="15" t="s">
        <v>35</v>
      </c>
      <c r="C35" s="16" t="s">
        <v>107</v>
      </c>
      <c r="D35" s="16" t="s">
        <v>159</v>
      </c>
      <c r="E35" s="17"/>
      <c r="F35" s="18"/>
      <c r="G35" s="17"/>
      <c r="H35" s="18"/>
      <c r="I35" s="17">
        <v>0</v>
      </c>
      <c r="J35" s="18">
        <v>0</v>
      </c>
      <c r="K35" s="17">
        <v>0.22774490731477301</v>
      </c>
      <c r="L35" s="18">
        <v>4.5548981462998199</v>
      </c>
      <c r="M35" s="17"/>
      <c r="N35" s="18">
        <v>7.7166112047052602</v>
      </c>
      <c r="O35" s="19">
        <f t="shared" si="0"/>
        <v>5.6936226828693252E-2</v>
      </c>
      <c r="P35" s="19">
        <f t="shared" si="2"/>
        <v>0</v>
      </c>
      <c r="Q35" s="19">
        <f t="shared" si="1"/>
        <v>0.22774490731477301</v>
      </c>
      <c r="R35" s="19">
        <f t="shared" si="3"/>
        <v>0</v>
      </c>
      <c r="S35" s="19"/>
    </row>
    <row r="36" spans="2:19" x14ac:dyDescent="0.25">
      <c r="B36" s="15" t="s">
        <v>36</v>
      </c>
      <c r="C36" s="16" t="s">
        <v>108</v>
      </c>
      <c r="D36" s="16" t="s">
        <v>159</v>
      </c>
      <c r="E36" s="17"/>
      <c r="F36" s="18">
        <v>0</v>
      </c>
      <c r="G36" s="17"/>
      <c r="H36" s="18">
        <v>0</v>
      </c>
      <c r="I36" s="17">
        <v>0</v>
      </c>
      <c r="J36" s="18">
        <v>0</v>
      </c>
      <c r="K36" s="17">
        <v>0</v>
      </c>
      <c r="L36" s="18">
        <v>0</v>
      </c>
      <c r="M36" s="17"/>
      <c r="N36" s="18">
        <v>0</v>
      </c>
      <c r="O36" s="19" t="str">
        <f t="shared" si="0"/>
        <v/>
      </c>
      <c r="P36" s="19" t="str">
        <f t="shared" si="2"/>
        <v/>
      </c>
      <c r="Q36" s="19" t="str">
        <f t="shared" si="1"/>
        <v/>
      </c>
      <c r="R36" s="19" t="str">
        <f t="shared" si="3"/>
        <v/>
      </c>
      <c r="S36" s="19"/>
    </row>
    <row r="37" spans="2:19" x14ac:dyDescent="0.25">
      <c r="B37" s="15" t="s">
        <v>37</v>
      </c>
      <c r="C37" s="16" t="s">
        <v>109</v>
      </c>
      <c r="D37" s="16" t="s">
        <v>161</v>
      </c>
      <c r="E37" s="17">
        <v>0</v>
      </c>
      <c r="F37" s="18">
        <v>0</v>
      </c>
      <c r="G37" s="17">
        <v>0</v>
      </c>
      <c r="H37" s="18">
        <v>0</v>
      </c>
      <c r="I37" s="17">
        <v>0</v>
      </c>
      <c r="J37" s="18">
        <v>0</v>
      </c>
      <c r="K37" s="17">
        <v>0.34576456310635001</v>
      </c>
      <c r="L37" s="18">
        <v>2.8490999999994502</v>
      </c>
      <c r="M37" s="17">
        <v>0</v>
      </c>
      <c r="N37" s="18">
        <v>0</v>
      </c>
      <c r="O37" s="19">
        <f t="shared" si="0"/>
        <v>4.9394937586621432E-2</v>
      </c>
      <c r="P37" s="19">
        <f t="shared" si="2"/>
        <v>0</v>
      </c>
      <c r="Q37" s="19">
        <f t="shared" si="1"/>
        <v>0.34576456310635001</v>
      </c>
      <c r="R37" s="19">
        <f t="shared" si="3"/>
        <v>0</v>
      </c>
      <c r="S37" s="19"/>
    </row>
    <row r="38" spans="2:19" x14ac:dyDescent="0.25">
      <c r="B38" s="15" t="s">
        <v>38</v>
      </c>
      <c r="C38" s="16" t="s">
        <v>110</v>
      </c>
      <c r="D38" s="16" t="s">
        <v>170</v>
      </c>
      <c r="E38" s="17">
        <v>1.78055555555875E-2</v>
      </c>
      <c r="F38" s="18">
        <v>5.6176381472710098E-2</v>
      </c>
      <c r="G38" s="17">
        <v>0</v>
      </c>
      <c r="H38" s="18">
        <v>0</v>
      </c>
      <c r="I38" s="17">
        <v>0</v>
      </c>
      <c r="J38" s="18">
        <v>0</v>
      </c>
      <c r="K38" s="17">
        <v>0</v>
      </c>
      <c r="L38" s="18">
        <v>0</v>
      </c>
      <c r="M38" s="17">
        <v>0</v>
      </c>
      <c r="N38" s="18">
        <v>0</v>
      </c>
      <c r="O38" s="19">
        <f t="shared" si="0"/>
        <v>2.5436507936553573E-3</v>
      </c>
      <c r="P38" s="19">
        <f t="shared" si="2"/>
        <v>0</v>
      </c>
      <c r="Q38" s="19">
        <f t="shared" si="1"/>
        <v>1.78055555555875E-2</v>
      </c>
      <c r="R38" s="19">
        <f t="shared" si="3"/>
        <v>0</v>
      </c>
      <c r="S38" s="19"/>
    </row>
    <row r="39" spans="2:19" x14ac:dyDescent="0.25">
      <c r="B39" s="15" t="s">
        <v>39</v>
      </c>
      <c r="C39" s="16" t="s">
        <v>111</v>
      </c>
      <c r="D39" s="16" t="s">
        <v>171</v>
      </c>
      <c r="E39" s="17">
        <v>9.8412698412630607E-3</v>
      </c>
      <c r="F39" s="18">
        <v>2.79601370038449E-2</v>
      </c>
      <c r="G39" s="17">
        <v>0</v>
      </c>
      <c r="H39" s="18">
        <v>0</v>
      </c>
      <c r="I39" s="17">
        <v>0</v>
      </c>
      <c r="J39" s="18">
        <v>0</v>
      </c>
      <c r="K39" s="17">
        <v>0</v>
      </c>
      <c r="L39" s="18">
        <v>0</v>
      </c>
      <c r="M39" s="17">
        <v>0</v>
      </c>
      <c r="N39" s="18">
        <v>0</v>
      </c>
      <c r="O39" s="19">
        <f t="shared" si="0"/>
        <v>1.4058956916090087E-3</v>
      </c>
      <c r="P39" s="19">
        <f t="shared" si="2"/>
        <v>0</v>
      </c>
      <c r="Q39" s="19">
        <f t="shared" si="1"/>
        <v>9.8412698412630607E-3</v>
      </c>
      <c r="R39" s="19">
        <f t="shared" si="3"/>
        <v>0</v>
      </c>
      <c r="S39" s="19"/>
    </row>
    <row r="40" spans="2:19" x14ac:dyDescent="0.25">
      <c r="B40" s="15" t="s">
        <v>40</v>
      </c>
      <c r="C40" s="16" t="s">
        <v>112</v>
      </c>
      <c r="D40" s="16" t="s">
        <v>172</v>
      </c>
      <c r="E40" s="17">
        <v>1.08945686900915E-2</v>
      </c>
      <c r="F40" s="18">
        <v>0.102300000000014</v>
      </c>
      <c r="G40" s="17">
        <v>0</v>
      </c>
      <c r="H40" s="18">
        <v>0</v>
      </c>
      <c r="I40" s="17">
        <v>0</v>
      </c>
      <c r="J40" s="18">
        <v>0</v>
      </c>
      <c r="K40" s="17">
        <v>0</v>
      </c>
      <c r="L40" s="18">
        <v>0</v>
      </c>
      <c r="M40" s="17">
        <v>0</v>
      </c>
      <c r="N40" s="18">
        <v>0</v>
      </c>
      <c r="O40" s="19">
        <f t="shared" ref="O40:O71" si="4">IF(MAX(,,E40,G40,I40,K40,M40)=0,"",AVERAGE(,,E40,G40,I40,K40,M40))</f>
        <v>1.5563669557273571E-3</v>
      </c>
      <c r="P40" s="19">
        <f t="shared" si="2"/>
        <v>0</v>
      </c>
      <c r="Q40" s="19">
        <f t="shared" ref="Q40:Q71" si="5">IF(MAX(,,E40,G40,I40,K40,M40)=0,"",MAX(,,E40,G40,I40,K40,M40))</f>
        <v>1.08945686900915E-2</v>
      </c>
      <c r="R40" s="19">
        <f t="shared" si="3"/>
        <v>0</v>
      </c>
      <c r="S40" s="19"/>
    </row>
    <row r="41" spans="2:19" x14ac:dyDescent="0.25">
      <c r="B41" s="15" t="s">
        <v>41</v>
      </c>
      <c r="C41" s="16" t="s">
        <v>113</v>
      </c>
      <c r="D41" s="16" t="s">
        <v>160</v>
      </c>
      <c r="E41" s="17">
        <v>0</v>
      </c>
      <c r="F41" s="18">
        <v>0</v>
      </c>
      <c r="G41" s="17">
        <v>0</v>
      </c>
      <c r="H41" s="18">
        <v>0</v>
      </c>
      <c r="I41" s="17">
        <v>0</v>
      </c>
      <c r="J41" s="18">
        <v>0</v>
      </c>
      <c r="K41" s="17">
        <v>0</v>
      </c>
      <c r="L41" s="18">
        <v>0</v>
      </c>
      <c r="M41" s="17">
        <v>0</v>
      </c>
      <c r="N41" s="18">
        <v>0</v>
      </c>
      <c r="O41" s="19" t="str">
        <f t="shared" si="4"/>
        <v/>
      </c>
      <c r="P41" s="19" t="str">
        <f t="shared" si="2"/>
        <v/>
      </c>
      <c r="Q41" s="19" t="str">
        <f t="shared" si="5"/>
        <v/>
      </c>
      <c r="R41" s="19" t="str">
        <f t="shared" si="3"/>
        <v/>
      </c>
      <c r="S41" s="19"/>
    </row>
    <row r="42" spans="2:19" x14ac:dyDescent="0.25">
      <c r="B42" s="15" t="s">
        <v>42</v>
      </c>
      <c r="C42" s="16" t="s">
        <v>114</v>
      </c>
      <c r="D42" s="16" t="s">
        <v>173</v>
      </c>
      <c r="E42" s="17">
        <v>1.0027726141252099E-2</v>
      </c>
      <c r="F42" s="18">
        <v>0.22562383817807999</v>
      </c>
      <c r="G42" s="17">
        <v>4.59449511400635E-3</v>
      </c>
      <c r="H42" s="18">
        <v>0.28210200000012298</v>
      </c>
      <c r="I42" s="17">
        <v>4.4322200392934996E-3</v>
      </c>
      <c r="J42" s="18">
        <v>0.22559999999998601</v>
      </c>
      <c r="K42" s="17">
        <v>0</v>
      </c>
      <c r="L42" s="18">
        <v>0</v>
      </c>
      <c r="M42" s="17">
        <v>0</v>
      </c>
      <c r="N42" s="18">
        <v>0</v>
      </c>
      <c r="O42" s="19">
        <f t="shared" si="4"/>
        <v>2.7220630420788502E-3</v>
      </c>
      <c r="P42" s="19">
        <f t="shared" si="2"/>
        <v>0</v>
      </c>
      <c r="Q42" s="19">
        <f t="shared" si="5"/>
        <v>1.0027726141252099E-2</v>
      </c>
      <c r="R42" s="19">
        <f t="shared" si="3"/>
        <v>0</v>
      </c>
      <c r="S42" s="19"/>
    </row>
    <row r="43" spans="2:19" x14ac:dyDescent="0.25">
      <c r="B43" s="15" t="s">
        <v>43</v>
      </c>
      <c r="C43" s="16" t="s">
        <v>115</v>
      </c>
      <c r="D43" s="16" t="s">
        <v>165</v>
      </c>
      <c r="E43" s="17">
        <v>8.2186916779574005E-3</v>
      </c>
      <c r="F43" s="18">
        <v>0.38776198271170897</v>
      </c>
      <c r="G43" s="17">
        <v>2.2482067353958E-2</v>
      </c>
      <c r="H43" s="18">
        <v>1.6700000000000701</v>
      </c>
      <c r="I43" s="17">
        <v>0</v>
      </c>
      <c r="J43" s="18">
        <v>0</v>
      </c>
      <c r="K43" s="17">
        <v>0</v>
      </c>
      <c r="L43" s="18">
        <v>0</v>
      </c>
      <c r="M43" s="17">
        <v>0</v>
      </c>
      <c r="N43" s="18">
        <v>0</v>
      </c>
      <c r="O43" s="19">
        <f t="shared" si="4"/>
        <v>4.3858227188450574E-3</v>
      </c>
      <c r="P43" s="19">
        <f t="shared" si="2"/>
        <v>0</v>
      </c>
      <c r="Q43" s="19">
        <f t="shared" si="5"/>
        <v>2.2482067353958E-2</v>
      </c>
      <c r="R43" s="19">
        <f t="shared" si="3"/>
        <v>0</v>
      </c>
      <c r="S43" s="19"/>
    </row>
    <row r="44" spans="2:19" x14ac:dyDescent="0.25">
      <c r="B44" s="15" t="s">
        <v>44</v>
      </c>
      <c r="C44" s="16" t="s">
        <v>116</v>
      </c>
      <c r="D44" s="16" t="s">
        <v>154</v>
      </c>
      <c r="E44" s="17">
        <v>0.154499999999825</v>
      </c>
      <c r="F44" s="18">
        <v>0.89609999999993295</v>
      </c>
      <c r="G44" s="17">
        <v>7.8843288888965607E-2</v>
      </c>
      <c r="H44" s="18">
        <v>1.41917920000014</v>
      </c>
      <c r="I44" s="17">
        <v>0.26681375358166398</v>
      </c>
      <c r="J44" s="18">
        <v>9.3117999999958592</v>
      </c>
      <c r="K44" s="17">
        <v>0.32952285714331098</v>
      </c>
      <c r="L44" s="18">
        <v>11.533300000010099</v>
      </c>
      <c r="M44" s="17">
        <v>7.7479338842967996E-2</v>
      </c>
      <c r="N44" s="18">
        <v>1.875</v>
      </c>
      <c r="O44" s="19">
        <f t="shared" si="4"/>
        <v>0.1295941769223905</v>
      </c>
      <c r="P44" s="19">
        <f t="shared" si="2"/>
        <v>7.8843288888965607E-2</v>
      </c>
      <c r="Q44" s="19">
        <f t="shared" si="5"/>
        <v>0.32952285714331098</v>
      </c>
      <c r="R44" s="19">
        <f t="shared" si="3"/>
        <v>7.7479338842967996E-2</v>
      </c>
      <c r="S44" s="19"/>
    </row>
    <row r="45" spans="2:19" x14ac:dyDescent="0.25">
      <c r="B45" s="15" t="s">
        <v>45</v>
      </c>
      <c r="C45" s="16" t="s">
        <v>117</v>
      </c>
      <c r="D45" s="16" t="s">
        <v>174</v>
      </c>
      <c r="E45" s="17">
        <v>3.1358695652215799E-3</v>
      </c>
      <c r="F45" s="18">
        <v>0.115400000000022</v>
      </c>
      <c r="G45" s="17">
        <v>4.3226654871159603E-3</v>
      </c>
      <c r="H45" s="18">
        <v>0.18457781629990699</v>
      </c>
      <c r="I45" s="17">
        <v>6.7992220080213897E-3</v>
      </c>
      <c r="J45" s="18">
        <v>0.84106376239196801</v>
      </c>
      <c r="K45" s="17">
        <v>1.35701839302783E-2</v>
      </c>
      <c r="L45" s="18">
        <v>1.40179999999964</v>
      </c>
      <c r="M45" s="17">
        <v>1.3194983352150301E-2</v>
      </c>
      <c r="N45" s="18">
        <v>1.1915069966998999</v>
      </c>
      <c r="O45" s="19">
        <f t="shared" si="4"/>
        <v>5.8604177632553614E-3</v>
      </c>
      <c r="P45" s="19">
        <f t="shared" si="2"/>
        <v>4.3226654871159603E-3</v>
      </c>
      <c r="Q45" s="19">
        <f t="shared" si="5"/>
        <v>1.35701839302783E-2</v>
      </c>
      <c r="R45" s="19">
        <f t="shared" si="3"/>
        <v>3.1358695652215799E-3</v>
      </c>
      <c r="S45" s="19"/>
    </row>
    <row r="46" spans="2:19" x14ac:dyDescent="0.25">
      <c r="B46" s="15" t="s">
        <v>46</v>
      </c>
      <c r="C46" s="16" t="s">
        <v>118</v>
      </c>
      <c r="D46" s="16" t="s">
        <v>158</v>
      </c>
      <c r="E46" s="17"/>
      <c r="F46" s="18">
        <v>5.96028646769469E-2</v>
      </c>
      <c r="G46" s="17">
        <v>7.4170856532509793E-2</v>
      </c>
      <c r="H46" s="18">
        <v>0.17267107226598499</v>
      </c>
      <c r="I46" s="17">
        <v>5.8278145695294402E-2</v>
      </c>
      <c r="J46" s="18">
        <v>0.44000000000005501</v>
      </c>
      <c r="K46" s="17">
        <v>0.113851992410055</v>
      </c>
      <c r="L46" s="18">
        <v>0.60000000000036402</v>
      </c>
      <c r="M46" s="17">
        <v>0</v>
      </c>
      <c r="N46" s="18">
        <v>0</v>
      </c>
      <c r="O46" s="19">
        <f t="shared" si="4"/>
        <v>4.1050165772976537E-2</v>
      </c>
      <c r="P46" s="19">
        <f t="shared" si="2"/>
        <v>2.9139072847647201E-2</v>
      </c>
      <c r="Q46" s="19">
        <f t="shared" si="5"/>
        <v>0.113851992410055</v>
      </c>
      <c r="R46" s="19">
        <f t="shared" si="3"/>
        <v>0</v>
      </c>
      <c r="S46" s="19"/>
    </row>
    <row r="47" spans="2:19" x14ac:dyDescent="0.25">
      <c r="B47" s="15" t="s">
        <v>47</v>
      </c>
      <c r="C47" s="16" t="s">
        <v>119</v>
      </c>
      <c r="D47" s="16" t="s">
        <v>2</v>
      </c>
      <c r="E47" s="17"/>
      <c r="F47" s="18"/>
      <c r="G47" s="17">
        <v>4.3926829268275498E-3</v>
      </c>
      <c r="H47" s="18">
        <v>0.18010000000003901</v>
      </c>
      <c r="I47" s="17">
        <v>4.7473083085469601E-3</v>
      </c>
      <c r="J47" s="18">
        <v>0.53359745388024704</v>
      </c>
      <c r="K47" s="17">
        <v>1.04802527646279E-2</v>
      </c>
      <c r="L47" s="18">
        <v>0.66340000000036503</v>
      </c>
      <c r="M47" s="17">
        <v>2.16914651162733E-2</v>
      </c>
      <c r="N47" s="18">
        <v>0.93273299999964399</v>
      </c>
      <c r="O47" s="19">
        <f t="shared" si="4"/>
        <v>6.8852848527126186E-3</v>
      </c>
      <c r="P47" s="19">
        <f t="shared" si="2"/>
        <v>4.569995617687255E-3</v>
      </c>
      <c r="Q47" s="19">
        <f t="shared" si="5"/>
        <v>2.16914651162733E-2</v>
      </c>
      <c r="R47" s="19">
        <f t="shared" si="3"/>
        <v>4.3926829268275498E-3</v>
      </c>
      <c r="S47" s="19"/>
    </row>
    <row r="48" spans="2:19" x14ac:dyDescent="0.25">
      <c r="B48" s="15" t="s">
        <v>48</v>
      </c>
      <c r="C48" s="16" t="s">
        <v>120</v>
      </c>
      <c r="D48" s="16" t="s">
        <v>159</v>
      </c>
      <c r="E48" s="17"/>
      <c r="F48" s="18"/>
      <c r="G48" s="17">
        <v>4.2003095975233003E-2</v>
      </c>
      <c r="H48" s="18">
        <v>1.35670000000027</v>
      </c>
      <c r="I48" s="17">
        <v>5.1406896283369898E-2</v>
      </c>
      <c r="J48" s="18">
        <v>1.9226179209999801</v>
      </c>
      <c r="K48" s="17">
        <v>0.12527407407396801</v>
      </c>
      <c r="L48" s="18">
        <v>6.7647999999971899</v>
      </c>
      <c r="M48" s="17">
        <v>0.11272890334163101</v>
      </c>
      <c r="N48" s="18">
        <v>8.6801255573081999</v>
      </c>
      <c r="O48" s="19">
        <f t="shared" si="4"/>
        <v>5.523549494570032E-2</v>
      </c>
      <c r="P48" s="19">
        <f t="shared" si="2"/>
        <v>4.670499612930145E-2</v>
      </c>
      <c r="Q48" s="19">
        <f t="shared" si="5"/>
        <v>0.12527407407396801</v>
      </c>
      <c r="R48" s="19">
        <f t="shared" si="3"/>
        <v>4.2003095975233003E-2</v>
      </c>
      <c r="S48" s="19"/>
    </row>
    <row r="49" spans="2:19" x14ac:dyDescent="0.25">
      <c r="B49" s="15" t="s">
        <v>49</v>
      </c>
      <c r="C49" s="16" t="s">
        <v>121</v>
      </c>
      <c r="D49" s="16" t="s">
        <v>175</v>
      </c>
      <c r="E49" s="17">
        <v>4.2307692307731501E-2</v>
      </c>
      <c r="F49" s="18">
        <v>0.55000000000018201</v>
      </c>
      <c r="G49" s="17">
        <v>8.9913544668670506E-2</v>
      </c>
      <c r="H49" s="18">
        <v>3.1200000000026198</v>
      </c>
      <c r="I49" s="17">
        <v>3.7989583333328497E-2</v>
      </c>
      <c r="J49" s="18">
        <v>2.9176000000006801</v>
      </c>
      <c r="K49" s="17">
        <v>0</v>
      </c>
      <c r="L49" s="18">
        <v>0</v>
      </c>
      <c r="M49" s="17">
        <v>3.2894736842099502E-2</v>
      </c>
      <c r="N49" s="18">
        <v>2.5</v>
      </c>
      <c r="O49" s="19">
        <f t="shared" si="4"/>
        <v>2.9015079593118574E-2</v>
      </c>
      <c r="P49" s="19">
        <f t="shared" si="2"/>
        <v>3.2894736842099502E-2</v>
      </c>
      <c r="Q49" s="19">
        <f t="shared" si="5"/>
        <v>8.9913544668670506E-2</v>
      </c>
      <c r="R49" s="19">
        <f t="shared" si="3"/>
        <v>0</v>
      </c>
      <c r="S49" s="19"/>
    </row>
    <row r="50" spans="2:19" x14ac:dyDescent="0.25">
      <c r="B50" s="15" t="s">
        <v>50</v>
      </c>
      <c r="C50" s="16" t="s">
        <v>122</v>
      </c>
      <c r="D50" s="16" t="s">
        <v>176</v>
      </c>
      <c r="E50" s="17">
        <v>1.17647058823604E-2</v>
      </c>
      <c r="F50" s="18">
        <v>0.200000000000045</v>
      </c>
      <c r="G50" s="17">
        <v>6.0659340659276499E-3</v>
      </c>
      <c r="H50" s="18">
        <v>0.13799999999991999</v>
      </c>
      <c r="I50" s="17">
        <v>0</v>
      </c>
      <c r="J50" s="18">
        <v>0</v>
      </c>
      <c r="K50" s="17">
        <v>0</v>
      </c>
      <c r="L50" s="18">
        <v>0</v>
      </c>
      <c r="M50" s="17">
        <v>0</v>
      </c>
      <c r="N50" s="18">
        <v>0</v>
      </c>
      <c r="O50" s="19">
        <f t="shared" si="4"/>
        <v>2.5472342783268644E-3</v>
      </c>
      <c r="P50" s="19">
        <f t="shared" si="2"/>
        <v>0</v>
      </c>
      <c r="Q50" s="19">
        <f t="shared" si="5"/>
        <v>1.17647058823604E-2</v>
      </c>
      <c r="R50" s="19">
        <f t="shared" si="3"/>
        <v>0</v>
      </c>
      <c r="S50" s="19"/>
    </row>
    <row r="51" spans="2:19" x14ac:dyDescent="0.25">
      <c r="B51" s="15" t="s">
        <v>51</v>
      </c>
      <c r="C51" s="16" t="s">
        <v>123</v>
      </c>
      <c r="D51" s="16" t="s">
        <v>177</v>
      </c>
      <c r="E51" s="17">
        <v>0</v>
      </c>
      <c r="F51" s="18">
        <v>0</v>
      </c>
      <c r="G51" s="17">
        <v>0</v>
      </c>
      <c r="H51" s="18">
        <v>0</v>
      </c>
      <c r="I51" s="17">
        <v>0</v>
      </c>
      <c r="J51" s="18">
        <v>0</v>
      </c>
      <c r="K51" s="17">
        <v>0</v>
      </c>
      <c r="L51" s="18">
        <v>0</v>
      </c>
      <c r="M51" s="17">
        <v>0</v>
      </c>
      <c r="N51" s="18">
        <v>0</v>
      </c>
      <c r="O51" s="19" t="str">
        <f t="shared" si="4"/>
        <v/>
      </c>
      <c r="P51" s="19" t="str">
        <f t="shared" si="2"/>
        <v/>
      </c>
      <c r="Q51" s="19" t="str">
        <f t="shared" si="5"/>
        <v/>
      </c>
      <c r="R51" s="19" t="str">
        <f t="shared" si="3"/>
        <v/>
      </c>
      <c r="S51" s="19"/>
    </row>
    <row r="52" spans="2:19" x14ac:dyDescent="0.25">
      <c r="B52" s="15" t="s">
        <v>52</v>
      </c>
      <c r="C52" s="16" t="s">
        <v>124</v>
      </c>
      <c r="D52" s="16" t="s">
        <v>177</v>
      </c>
      <c r="E52" s="17"/>
      <c r="F52" s="18">
        <v>0.5</v>
      </c>
      <c r="G52" s="17">
        <v>5.3571428571376603E-2</v>
      </c>
      <c r="H52" s="18">
        <v>1.5</v>
      </c>
      <c r="I52" s="17">
        <v>7.8125E-2</v>
      </c>
      <c r="J52" s="18">
        <v>2.5</v>
      </c>
      <c r="K52" s="17">
        <v>7.0000000000072796E-2</v>
      </c>
      <c r="L52" s="18">
        <v>3.5</v>
      </c>
      <c r="M52" s="17">
        <v>0</v>
      </c>
      <c r="N52" s="18">
        <v>0</v>
      </c>
      <c r="O52" s="19">
        <f t="shared" si="4"/>
        <v>3.3616071428574895E-2</v>
      </c>
      <c r="P52" s="19">
        <f t="shared" si="2"/>
        <v>2.6785714285688302E-2</v>
      </c>
      <c r="Q52" s="19">
        <f t="shared" si="5"/>
        <v>7.8125E-2</v>
      </c>
      <c r="R52" s="19">
        <f t="shared" si="3"/>
        <v>0</v>
      </c>
      <c r="S52" s="19"/>
    </row>
    <row r="53" spans="2:19" x14ac:dyDescent="0.25">
      <c r="B53" s="15" t="s">
        <v>53</v>
      </c>
      <c r="C53" s="16" t="s">
        <v>125</v>
      </c>
      <c r="D53" s="16" t="s">
        <v>178</v>
      </c>
      <c r="E53" s="17">
        <v>1.12021857923537E-2</v>
      </c>
      <c r="F53" s="18">
        <v>4.1371443061166198E-2</v>
      </c>
      <c r="G53" s="17">
        <v>0</v>
      </c>
      <c r="H53" s="18">
        <v>0</v>
      </c>
      <c r="I53" s="17">
        <v>1.24620978056373E-2</v>
      </c>
      <c r="J53" s="18">
        <v>9.9106260242706398E-2</v>
      </c>
      <c r="K53" s="17">
        <v>8.2077559783647301E-3</v>
      </c>
      <c r="L53" s="18">
        <v>4.9599999999998097E-2</v>
      </c>
      <c r="M53" s="17">
        <v>9.0181818181736192E-3</v>
      </c>
      <c r="N53" s="18">
        <v>4.9599999999998097E-2</v>
      </c>
      <c r="O53" s="19">
        <f t="shared" si="4"/>
        <v>5.8414601992184791E-3</v>
      </c>
      <c r="P53" s="19">
        <f t="shared" si="2"/>
        <v>8.2077559783647301E-3</v>
      </c>
      <c r="Q53" s="19">
        <f t="shared" si="5"/>
        <v>1.24620978056373E-2</v>
      </c>
      <c r="R53" s="19">
        <f t="shared" si="3"/>
        <v>0</v>
      </c>
      <c r="S53" s="19"/>
    </row>
    <row r="54" spans="2:19" x14ac:dyDescent="0.25">
      <c r="B54" s="15" t="s">
        <v>54</v>
      </c>
      <c r="C54" s="16" t="s">
        <v>126</v>
      </c>
      <c r="D54" s="16" t="s">
        <v>179</v>
      </c>
      <c r="E54" s="17">
        <v>0</v>
      </c>
      <c r="F54" s="18">
        <v>0</v>
      </c>
      <c r="G54" s="17">
        <v>0</v>
      </c>
      <c r="H54" s="18">
        <v>0</v>
      </c>
      <c r="I54" s="17">
        <v>0</v>
      </c>
      <c r="J54" s="18">
        <v>0</v>
      </c>
      <c r="K54" s="17">
        <v>0</v>
      </c>
      <c r="L54" s="18">
        <v>0</v>
      </c>
      <c r="M54" s="17">
        <v>0</v>
      </c>
      <c r="N54" s="18">
        <v>0</v>
      </c>
      <c r="O54" s="19" t="str">
        <f t="shared" si="4"/>
        <v/>
      </c>
      <c r="P54" s="19" t="str">
        <f t="shared" si="2"/>
        <v/>
      </c>
      <c r="Q54" s="19" t="str">
        <f t="shared" si="5"/>
        <v/>
      </c>
      <c r="R54" s="19" t="str">
        <f t="shared" si="3"/>
        <v/>
      </c>
      <c r="S54" s="19"/>
    </row>
    <row r="55" spans="2:19" x14ac:dyDescent="0.25">
      <c r="B55" s="15" t="s">
        <v>55</v>
      </c>
      <c r="C55" s="16" t="s">
        <v>127</v>
      </c>
      <c r="D55" s="16" t="s">
        <v>180</v>
      </c>
      <c r="E55" s="17">
        <v>0</v>
      </c>
      <c r="F55" s="18">
        <v>0</v>
      </c>
      <c r="G55" s="17">
        <v>8.2010169491550197E-2</v>
      </c>
      <c r="H55" s="18">
        <v>2.4193000000013898</v>
      </c>
      <c r="I55" s="17">
        <v>0</v>
      </c>
      <c r="J55" s="18">
        <v>0</v>
      </c>
      <c r="K55" s="17">
        <v>0</v>
      </c>
      <c r="L55" s="18">
        <v>0</v>
      </c>
      <c r="M55" s="17">
        <v>0</v>
      </c>
      <c r="N55" s="18">
        <v>0</v>
      </c>
      <c r="O55" s="19">
        <f t="shared" si="4"/>
        <v>1.1715738498792885E-2</v>
      </c>
      <c r="P55" s="19">
        <f t="shared" si="2"/>
        <v>0</v>
      </c>
      <c r="Q55" s="19">
        <f t="shared" si="5"/>
        <v>8.2010169491550197E-2</v>
      </c>
      <c r="R55" s="19">
        <f t="shared" si="3"/>
        <v>0</v>
      </c>
      <c r="S55" s="19"/>
    </row>
    <row r="56" spans="2:19" x14ac:dyDescent="0.25">
      <c r="B56" s="15" t="s">
        <v>56</v>
      </c>
      <c r="C56" s="16" t="s">
        <v>128</v>
      </c>
      <c r="D56" s="16" t="s">
        <v>180</v>
      </c>
      <c r="E56" s="17">
        <v>3.3489908256851803E-2</v>
      </c>
      <c r="F56" s="18">
        <v>3.6503999999986299</v>
      </c>
      <c r="G56" s="17">
        <v>3.2704242424188103E-2</v>
      </c>
      <c r="H56" s="18">
        <v>5.3962000000028603</v>
      </c>
      <c r="I56" s="17">
        <v>1.6634230769232101E-2</v>
      </c>
      <c r="J56" s="18">
        <v>4.3248999999996203</v>
      </c>
      <c r="K56" s="17">
        <v>2.4916622691307601E-2</v>
      </c>
      <c r="L56" s="18">
        <v>4.7217000000018698</v>
      </c>
      <c r="M56" s="17">
        <v>2.5249732620322901E-2</v>
      </c>
      <c r="N56" s="18">
        <v>4.7217000000018698</v>
      </c>
      <c r="O56" s="19">
        <f t="shared" si="4"/>
        <v>1.8999248108843212E-2</v>
      </c>
      <c r="P56" s="19">
        <f t="shared" si="2"/>
        <v>2.4916622691307601E-2</v>
      </c>
      <c r="Q56" s="19">
        <f t="shared" si="5"/>
        <v>3.3489908256851803E-2</v>
      </c>
      <c r="R56" s="19">
        <f t="shared" si="3"/>
        <v>1.6634230769232101E-2</v>
      </c>
      <c r="S56" s="19"/>
    </row>
    <row r="57" spans="2:19" x14ac:dyDescent="0.25">
      <c r="B57" s="15" t="s">
        <v>57</v>
      </c>
      <c r="C57" s="16" t="s">
        <v>129</v>
      </c>
      <c r="D57" s="16" t="s">
        <v>181</v>
      </c>
      <c r="E57" s="17"/>
      <c r="F57" s="18"/>
      <c r="G57" s="17"/>
      <c r="H57" s="18"/>
      <c r="I57" s="17">
        <v>3.9999999999963598E-3</v>
      </c>
      <c r="J57" s="18">
        <v>0.12599999999997599</v>
      </c>
      <c r="K57" s="17">
        <v>0</v>
      </c>
      <c r="L57" s="18">
        <v>0</v>
      </c>
      <c r="M57" s="17">
        <v>0</v>
      </c>
      <c r="N57" s="18">
        <v>0</v>
      </c>
      <c r="O57" s="19">
        <f t="shared" si="4"/>
        <v>7.99999999999272E-4</v>
      </c>
      <c r="P57" s="19">
        <f t="shared" si="2"/>
        <v>0</v>
      </c>
      <c r="Q57" s="19">
        <f t="shared" si="5"/>
        <v>3.9999999999963598E-3</v>
      </c>
      <c r="R57" s="19">
        <f t="shared" si="3"/>
        <v>0</v>
      </c>
      <c r="S57" s="19"/>
    </row>
    <row r="58" spans="2:19" x14ac:dyDescent="0.25">
      <c r="B58" s="15" t="s">
        <v>58</v>
      </c>
      <c r="C58" s="16" t="s">
        <v>130</v>
      </c>
      <c r="D58" s="16" t="s">
        <v>182</v>
      </c>
      <c r="E58" s="17">
        <v>7.71541501977481E-3</v>
      </c>
      <c r="F58" s="18">
        <v>9.7600000000056794E-2</v>
      </c>
      <c r="G58" s="17">
        <v>0</v>
      </c>
      <c r="H58" s="18">
        <v>0</v>
      </c>
      <c r="I58" s="17">
        <v>0</v>
      </c>
      <c r="J58" s="18">
        <v>0</v>
      </c>
      <c r="K58" s="17">
        <v>0</v>
      </c>
      <c r="L58" s="18">
        <v>0</v>
      </c>
      <c r="M58" s="17">
        <v>0</v>
      </c>
      <c r="N58" s="18">
        <v>0</v>
      </c>
      <c r="O58" s="19">
        <f t="shared" si="4"/>
        <v>1.1022021456821157E-3</v>
      </c>
      <c r="P58" s="19">
        <f t="shared" si="2"/>
        <v>0</v>
      </c>
      <c r="Q58" s="19">
        <f t="shared" si="5"/>
        <v>7.71541501977481E-3</v>
      </c>
      <c r="R58" s="19">
        <f t="shared" si="3"/>
        <v>0</v>
      </c>
      <c r="S58" s="19"/>
    </row>
    <row r="59" spans="2:19" x14ac:dyDescent="0.25">
      <c r="B59" s="15" t="s">
        <v>59</v>
      </c>
      <c r="C59" s="16" t="s">
        <v>131</v>
      </c>
      <c r="D59" s="16" t="s">
        <v>175</v>
      </c>
      <c r="E59" s="17"/>
      <c r="F59" s="18"/>
      <c r="G59" s="17"/>
      <c r="H59" s="18"/>
      <c r="I59" s="17">
        <v>0</v>
      </c>
      <c r="J59" s="18">
        <v>0</v>
      </c>
      <c r="K59" s="17">
        <v>0</v>
      </c>
      <c r="L59" s="18">
        <v>0</v>
      </c>
      <c r="M59" s="17">
        <v>4.89862124939828E-2</v>
      </c>
      <c r="N59" s="18">
        <v>4.0266666669995201</v>
      </c>
      <c r="O59" s="19">
        <f t="shared" si="4"/>
        <v>9.7972424987965608E-3</v>
      </c>
      <c r="P59" s="19">
        <f t="shared" si="2"/>
        <v>0</v>
      </c>
      <c r="Q59" s="19">
        <f t="shared" si="5"/>
        <v>4.89862124939828E-2</v>
      </c>
      <c r="R59" s="19">
        <f t="shared" si="3"/>
        <v>0</v>
      </c>
      <c r="S59" s="19"/>
    </row>
    <row r="60" spans="2:19" x14ac:dyDescent="0.25">
      <c r="B60" s="15" t="s">
        <v>60</v>
      </c>
      <c r="C60" s="16" t="s">
        <v>132</v>
      </c>
      <c r="D60" s="16" t="s">
        <v>168</v>
      </c>
      <c r="E60" s="17">
        <v>3.07758620689856E-2</v>
      </c>
      <c r="F60" s="18">
        <v>8.8148148148206901E-2</v>
      </c>
      <c r="G60" s="17">
        <v>0</v>
      </c>
      <c r="H60" s="18">
        <v>0</v>
      </c>
      <c r="I60" s="17">
        <v>0</v>
      </c>
      <c r="J60" s="18">
        <v>0</v>
      </c>
      <c r="K60" s="17">
        <v>0</v>
      </c>
      <c r="L60" s="18">
        <v>0</v>
      </c>
      <c r="M60" s="17">
        <v>0</v>
      </c>
      <c r="N60" s="18">
        <v>0</v>
      </c>
      <c r="O60" s="19">
        <f t="shared" si="4"/>
        <v>4.3965517241407997E-3</v>
      </c>
      <c r="P60" s="19">
        <f t="shared" si="2"/>
        <v>0</v>
      </c>
      <c r="Q60" s="19">
        <f t="shared" si="5"/>
        <v>3.07758620689856E-2</v>
      </c>
      <c r="R60" s="19">
        <f t="shared" si="3"/>
        <v>0</v>
      </c>
      <c r="S60" s="19"/>
    </row>
    <row r="61" spans="2:19" x14ac:dyDescent="0.25">
      <c r="B61" s="15" t="s">
        <v>61</v>
      </c>
      <c r="C61" s="16" t="s">
        <v>133</v>
      </c>
      <c r="D61" s="16" t="s">
        <v>183</v>
      </c>
      <c r="E61" s="17"/>
      <c r="F61" s="18">
        <v>0.68930000000000302</v>
      </c>
      <c r="G61" s="17">
        <v>0</v>
      </c>
      <c r="H61" s="18">
        <v>0</v>
      </c>
      <c r="I61" s="17">
        <v>0</v>
      </c>
      <c r="J61" s="18">
        <v>0</v>
      </c>
      <c r="K61" s="17">
        <v>0</v>
      </c>
      <c r="L61" s="18">
        <v>0</v>
      </c>
      <c r="M61" s="17"/>
      <c r="N61" s="18">
        <v>0</v>
      </c>
      <c r="O61" s="19" t="str">
        <f t="shared" si="4"/>
        <v/>
      </c>
      <c r="P61" s="19" t="str">
        <f t="shared" si="2"/>
        <v/>
      </c>
      <c r="Q61" s="19" t="str">
        <f t="shared" si="5"/>
        <v/>
      </c>
      <c r="R61" s="19" t="str">
        <f t="shared" si="3"/>
        <v/>
      </c>
      <c r="S61" s="19"/>
    </row>
    <row r="62" spans="2:19" x14ac:dyDescent="0.25">
      <c r="B62" s="15" t="s">
        <v>62</v>
      </c>
      <c r="C62" s="16" t="s">
        <v>134</v>
      </c>
      <c r="D62" s="16" t="s">
        <v>160</v>
      </c>
      <c r="E62" s="17">
        <v>0</v>
      </c>
      <c r="F62" s="18">
        <v>0</v>
      </c>
      <c r="G62" s="17">
        <v>0</v>
      </c>
      <c r="H62" s="18">
        <v>0</v>
      </c>
      <c r="I62" s="17">
        <v>0</v>
      </c>
      <c r="J62" s="18">
        <v>0</v>
      </c>
      <c r="K62" s="17">
        <v>0</v>
      </c>
      <c r="L62" s="18">
        <v>0</v>
      </c>
      <c r="M62" s="17">
        <v>0</v>
      </c>
      <c r="N62" s="18">
        <v>0</v>
      </c>
      <c r="O62" s="19" t="str">
        <f t="shared" si="4"/>
        <v/>
      </c>
      <c r="P62" s="19" t="str">
        <f t="shared" si="2"/>
        <v/>
      </c>
      <c r="Q62" s="19" t="str">
        <f t="shared" si="5"/>
        <v/>
      </c>
      <c r="R62" s="19" t="str">
        <f t="shared" si="3"/>
        <v/>
      </c>
      <c r="S62" s="19"/>
    </row>
    <row r="63" spans="2:19" x14ac:dyDescent="0.25">
      <c r="B63" s="15" t="s">
        <v>63</v>
      </c>
      <c r="C63" s="16" t="s">
        <v>135</v>
      </c>
      <c r="D63" s="16" t="s">
        <v>184</v>
      </c>
      <c r="E63" s="17">
        <v>1.23229205175448E-2</v>
      </c>
      <c r="F63" s="18">
        <v>2.2222333333338602</v>
      </c>
      <c r="G63" s="17">
        <v>5.7131595744704102E-3</v>
      </c>
      <c r="H63" s="18">
        <v>1.6111110000001601</v>
      </c>
      <c r="I63" s="17">
        <v>2.1667154138640399E-3</v>
      </c>
      <c r="J63" s="18">
        <v>1.11119999999937</v>
      </c>
      <c r="K63" s="17">
        <v>2.8129957805904299E-2</v>
      </c>
      <c r="L63" s="18">
        <v>10.0001999999949</v>
      </c>
      <c r="M63" s="17">
        <v>0</v>
      </c>
      <c r="N63" s="18">
        <v>0</v>
      </c>
      <c r="O63" s="19">
        <f t="shared" si="4"/>
        <v>6.9046790445405071E-3</v>
      </c>
      <c r="P63" s="19">
        <f t="shared" si="2"/>
        <v>2.1667154138640399E-3</v>
      </c>
      <c r="Q63" s="19">
        <f t="shared" si="5"/>
        <v>2.8129957805904299E-2</v>
      </c>
      <c r="R63" s="19">
        <f t="shared" si="3"/>
        <v>0</v>
      </c>
      <c r="S63" s="19"/>
    </row>
    <row r="64" spans="2:19" x14ac:dyDescent="0.25">
      <c r="B64" s="15" t="s">
        <v>64</v>
      </c>
      <c r="C64" s="16" t="s">
        <v>136</v>
      </c>
      <c r="D64" s="16" t="s">
        <v>185</v>
      </c>
      <c r="E64" s="17"/>
      <c r="F64" s="18"/>
      <c r="G64" s="17"/>
      <c r="H64" s="18"/>
      <c r="I64" s="17">
        <v>4.9803333333402401E-2</v>
      </c>
      <c r="J64" s="18">
        <v>8.9646000000066106</v>
      </c>
      <c r="K64" s="17">
        <v>0.22000140845048</v>
      </c>
      <c r="L64" s="18">
        <v>46.860300000000301</v>
      </c>
      <c r="M64" s="17">
        <v>0.113892249263881</v>
      </c>
      <c r="N64" s="18">
        <v>36.673304262978498</v>
      </c>
      <c r="O64" s="19">
        <f t="shared" si="4"/>
        <v>7.6739398209552695E-2</v>
      </c>
      <c r="P64" s="19">
        <f t="shared" si="2"/>
        <v>4.9803333333402401E-2</v>
      </c>
      <c r="Q64" s="19">
        <f t="shared" si="5"/>
        <v>0.22000140845048</v>
      </c>
      <c r="R64" s="19">
        <f t="shared" si="3"/>
        <v>4.9803333333402401E-2</v>
      </c>
      <c r="S64" s="19"/>
    </row>
    <row r="65" spans="2:19" x14ac:dyDescent="0.25">
      <c r="B65" s="15" t="s">
        <v>65</v>
      </c>
      <c r="C65" s="16" t="s">
        <v>137</v>
      </c>
      <c r="D65" s="16" t="s">
        <v>186</v>
      </c>
      <c r="E65" s="17">
        <v>0</v>
      </c>
      <c r="F65" s="18">
        <v>0</v>
      </c>
      <c r="G65" s="17">
        <v>0</v>
      </c>
      <c r="H65" s="18">
        <v>0</v>
      </c>
      <c r="I65" s="17">
        <v>0</v>
      </c>
      <c r="J65" s="18">
        <v>0</v>
      </c>
      <c r="K65" s="17">
        <v>0</v>
      </c>
      <c r="L65" s="18">
        <v>0</v>
      </c>
      <c r="M65" s="17">
        <v>0</v>
      </c>
      <c r="N65" s="18">
        <v>0</v>
      </c>
      <c r="O65" s="19" t="str">
        <f t="shared" si="4"/>
        <v/>
      </c>
      <c r="P65" s="19" t="str">
        <f t="shared" si="2"/>
        <v/>
      </c>
      <c r="Q65" s="19" t="str">
        <f t="shared" si="5"/>
        <v/>
      </c>
      <c r="R65" s="19" t="str">
        <f t="shared" si="3"/>
        <v/>
      </c>
      <c r="S65" s="19"/>
    </row>
    <row r="66" spans="2:19" x14ac:dyDescent="0.25">
      <c r="B66" s="15" t="s">
        <v>66</v>
      </c>
      <c r="C66" s="16" t="s">
        <v>138</v>
      </c>
      <c r="D66" s="16" t="s">
        <v>185</v>
      </c>
      <c r="E66" s="17">
        <v>0</v>
      </c>
      <c r="F66" s="18">
        <v>0</v>
      </c>
      <c r="G66" s="17">
        <v>0</v>
      </c>
      <c r="H66" s="18">
        <v>0</v>
      </c>
      <c r="I66" s="17">
        <v>0</v>
      </c>
      <c r="J66" s="18">
        <v>0</v>
      </c>
      <c r="K66" s="17">
        <v>2.67379679144506E-2</v>
      </c>
      <c r="L66" s="18">
        <v>5.0000000000011403E-2</v>
      </c>
      <c r="M66" s="17">
        <v>0</v>
      </c>
      <c r="N66" s="18">
        <v>0</v>
      </c>
      <c r="O66" s="19">
        <f t="shared" si="4"/>
        <v>3.8197097020643716E-3</v>
      </c>
      <c r="P66" s="19">
        <f t="shared" si="2"/>
        <v>0</v>
      </c>
      <c r="Q66" s="19">
        <f t="shared" si="5"/>
        <v>2.67379679144506E-2</v>
      </c>
      <c r="R66" s="19">
        <f t="shared" si="3"/>
        <v>0</v>
      </c>
      <c r="S66" s="19"/>
    </row>
    <row r="67" spans="2:19" x14ac:dyDescent="0.25">
      <c r="B67" s="15" t="s">
        <v>67</v>
      </c>
      <c r="C67" s="16" t="s">
        <v>139</v>
      </c>
      <c r="D67" s="16" t="s">
        <v>187</v>
      </c>
      <c r="E67" s="17">
        <v>0</v>
      </c>
      <c r="F67" s="18">
        <v>0</v>
      </c>
      <c r="G67" s="17">
        <v>0</v>
      </c>
      <c r="H67" s="18">
        <v>0</v>
      </c>
      <c r="I67" s="17">
        <v>0</v>
      </c>
      <c r="J67" s="18">
        <v>0</v>
      </c>
      <c r="K67" s="17">
        <v>0</v>
      </c>
      <c r="L67" s="18">
        <v>0</v>
      </c>
      <c r="M67" s="17">
        <v>0</v>
      </c>
      <c r="N67" s="18">
        <v>0</v>
      </c>
      <c r="O67" s="19" t="str">
        <f t="shared" si="4"/>
        <v/>
      </c>
      <c r="P67" s="19" t="str">
        <f t="shared" si="2"/>
        <v/>
      </c>
      <c r="Q67" s="19" t="str">
        <f t="shared" si="5"/>
        <v/>
      </c>
      <c r="R67" s="19" t="str">
        <f t="shared" si="3"/>
        <v/>
      </c>
      <c r="S67" s="19"/>
    </row>
    <row r="68" spans="2:19" x14ac:dyDescent="0.25">
      <c r="B68" s="15" t="s">
        <v>68</v>
      </c>
      <c r="C68" s="16" t="s">
        <v>140</v>
      </c>
      <c r="D68" s="16" t="s">
        <v>187</v>
      </c>
      <c r="E68" s="17"/>
      <c r="F68" s="18">
        <v>0</v>
      </c>
      <c r="G68" s="17">
        <v>0</v>
      </c>
      <c r="H68" s="18">
        <v>0</v>
      </c>
      <c r="I68" s="17">
        <v>0</v>
      </c>
      <c r="J68" s="18">
        <v>0</v>
      </c>
      <c r="K68" s="17">
        <v>0</v>
      </c>
      <c r="L68" s="18">
        <v>0</v>
      </c>
      <c r="M68" s="17">
        <v>0</v>
      </c>
      <c r="N68" s="18">
        <v>0</v>
      </c>
      <c r="O68" s="19" t="str">
        <f t="shared" si="4"/>
        <v/>
      </c>
      <c r="P68" s="19" t="str">
        <f t="shared" si="2"/>
        <v/>
      </c>
      <c r="Q68" s="19" t="str">
        <f t="shared" si="5"/>
        <v/>
      </c>
      <c r="R68" s="19" t="str">
        <f t="shared" si="3"/>
        <v/>
      </c>
      <c r="S68" s="19"/>
    </row>
    <row r="69" spans="2:19" x14ac:dyDescent="0.25">
      <c r="B69" s="15" t="s">
        <v>69</v>
      </c>
      <c r="C69" s="16" t="s">
        <v>141</v>
      </c>
      <c r="D69" s="16" t="s">
        <v>169</v>
      </c>
      <c r="E69" s="17">
        <v>0</v>
      </c>
      <c r="F69" s="18">
        <v>0</v>
      </c>
      <c r="G69" s="17">
        <v>0</v>
      </c>
      <c r="H69" s="18">
        <v>0</v>
      </c>
      <c r="I69" s="17">
        <v>0</v>
      </c>
      <c r="J69" s="18">
        <v>0</v>
      </c>
      <c r="K69" s="17">
        <v>0</v>
      </c>
      <c r="L69" s="18">
        <v>0</v>
      </c>
      <c r="M69" s="17">
        <v>0</v>
      </c>
      <c r="N69" s="18">
        <v>0</v>
      </c>
      <c r="O69" s="19" t="str">
        <f t="shared" si="4"/>
        <v/>
      </c>
      <c r="P69" s="19" t="str">
        <f t="shared" si="2"/>
        <v/>
      </c>
      <c r="Q69" s="19" t="str">
        <f t="shared" si="5"/>
        <v/>
      </c>
      <c r="R69" s="19" t="str">
        <f t="shared" si="3"/>
        <v/>
      </c>
      <c r="S69" s="19"/>
    </row>
    <row r="70" spans="2:19" x14ac:dyDescent="0.25">
      <c r="B70" s="15" t="s">
        <v>70</v>
      </c>
      <c r="C70" s="16" t="s">
        <v>142</v>
      </c>
      <c r="D70" s="16" t="s">
        <v>188</v>
      </c>
      <c r="E70" s="17">
        <v>1.9657142857140601E-2</v>
      </c>
      <c r="F70" s="18">
        <v>0.27520000000004102</v>
      </c>
      <c r="G70" s="17">
        <v>8.60000000000582E-3</v>
      </c>
      <c r="H70" s="18">
        <v>0.206400000000031</v>
      </c>
      <c r="I70" s="17">
        <v>8.8000000000101903E-3</v>
      </c>
      <c r="J70" s="18">
        <v>0.275000000000091</v>
      </c>
      <c r="K70" s="17">
        <v>0</v>
      </c>
      <c r="L70" s="18">
        <v>0</v>
      </c>
      <c r="M70" s="17">
        <v>0</v>
      </c>
      <c r="N70" s="18">
        <v>0</v>
      </c>
      <c r="O70" s="19">
        <f t="shared" si="4"/>
        <v>5.2938775510223733E-3</v>
      </c>
      <c r="P70" s="19">
        <f t="shared" si="2"/>
        <v>0</v>
      </c>
      <c r="Q70" s="19">
        <f t="shared" si="5"/>
        <v>1.9657142857140601E-2</v>
      </c>
      <c r="R70" s="19">
        <f t="shared" si="3"/>
        <v>0</v>
      </c>
      <c r="S70" s="19"/>
    </row>
    <row r="71" spans="2:19" x14ac:dyDescent="0.25">
      <c r="B71" s="15" t="s">
        <v>71</v>
      </c>
      <c r="C71" s="16" t="s">
        <v>143</v>
      </c>
      <c r="D71" s="16" t="s">
        <v>189</v>
      </c>
      <c r="E71" s="17">
        <v>1.53628865979408E-2</v>
      </c>
      <c r="F71" s="18">
        <v>0.74510000000009302</v>
      </c>
      <c r="G71" s="17">
        <v>9.5288135593273194E-3</v>
      </c>
      <c r="H71" s="18">
        <v>1.12440000000061</v>
      </c>
      <c r="I71" s="17">
        <v>0</v>
      </c>
      <c r="J71" s="18">
        <v>0</v>
      </c>
      <c r="K71" s="17">
        <v>3.7675392670171302E-2</v>
      </c>
      <c r="L71" s="18">
        <v>3.5980000000017802</v>
      </c>
      <c r="M71" s="17">
        <v>0</v>
      </c>
      <c r="N71" s="18">
        <v>0</v>
      </c>
      <c r="O71" s="19">
        <f t="shared" si="4"/>
        <v>8.9381561182056302E-3</v>
      </c>
      <c r="P71" s="19">
        <f t="shared" si="2"/>
        <v>0</v>
      </c>
      <c r="Q71" s="19">
        <f t="shared" si="5"/>
        <v>3.7675392670171302E-2</v>
      </c>
      <c r="R71" s="19">
        <f t="shared" si="3"/>
        <v>0</v>
      </c>
      <c r="S71" s="19"/>
    </row>
    <row r="72" spans="2:19" x14ac:dyDescent="0.25">
      <c r="B72" s="15" t="s">
        <v>72</v>
      </c>
      <c r="C72" s="16" t="s">
        <v>144</v>
      </c>
      <c r="D72" s="16" t="s">
        <v>185</v>
      </c>
      <c r="E72" s="17">
        <v>1.37472283813804E-2</v>
      </c>
      <c r="F72" s="18">
        <v>4.4379375577307201E-2</v>
      </c>
      <c r="G72" s="17">
        <v>5.5030800821350596E-3</v>
      </c>
      <c r="H72" s="18">
        <v>2.1983831010629701E-2</v>
      </c>
      <c r="I72" s="17">
        <v>1.35421507538013E-2</v>
      </c>
      <c r="J72" s="18">
        <v>4.4211912227353899E-2</v>
      </c>
      <c r="K72" s="17">
        <v>0</v>
      </c>
      <c r="L72" s="18">
        <v>0</v>
      </c>
      <c r="M72" s="17">
        <v>0</v>
      </c>
      <c r="N72" s="18">
        <v>0</v>
      </c>
      <c r="O72" s="19">
        <f t="shared" ref="O72:O103" si="6">IF(MAX(,,E72,G72,I72,K72,M72)=0,"",AVERAGE(,,E72,G72,I72,K72,M72))</f>
        <v>4.6846370310452507E-3</v>
      </c>
      <c r="P72" s="19">
        <f t="shared" si="2"/>
        <v>0</v>
      </c>
      <c r="Q72" s="19">
        <f t="shared" ref="Q72:Q103" si="7">IF(MAX(,,E72,G72,I72,K72,M72)=0,"",MAX(,,E72,G72,I72,K72,M72))</f>
        <v>1.37472283813804E-2</v>
      </c>
      <c r="R72" s="19">
        <f t="shared" si="3"/>
        <v>0</v>
      </c>
      <c r="S72" s="19"/>
    </row>
    <row r="73" spans="2:19" x14ac:dyDescent="0.25">
      <c r="B73" s="15" t="s">
        <v>73</v>
      </c>
      <c r="C73" s="16" t="s">
        <v>145</v>
      </c>
      <c r="D73" s="16" t="s">
        <v>190</v>
      </c>
      <c r="E73" s="17">
        <v>4.4862505239143501E-2</v>
      </c>
      <c r="F73" s="18">
        <v>2.0636752409991499</v>
      </c>
      <c r="G73" s="17">
        <v>7.2954003407066897E-2</v>
      </c>
      <c r="H73" s="18">
        <v>4.28239999999641</v>
      </c>
      <c r="I73" s="17">
        <v>6.7476416819117702E-2</v>
      </c>
      <c r="J73" s="18">
        <v>9.2274000000033993</v>
      </c>
      <c r="K73" s="17">
        <v>0.119913445378188</v>
      </c>
      <c r="L73" s="18">
        <v>14.2697000000044</v>
      </c>
      <c r="M73" s="17">
        <v>5.3571333775689699E-2</v>
      </c>
      <c r="N73" s="18">
        <v>8.0731999999989092</v>
      </c>
      <c r="O73" s="19">
        <f t="shared" si="6"/>
        <v>5.125395780274368E-2</v>
      </c>
      <c r="P73" s="19">
        <f t="shared" ref="P73:P136" si="8">IF(MAX(,,E73,G73,I73,K73,M73)=0,"",MEDIAN(,,E73,G73,I73,K73,M73))</f>
        <v>5.3571333775689699E-2</v>
      </c>
      <c r="Q73" s="19">
        <f t="shared" si="7"/>
        <v>0.119913445378188</v>
      </c>
      <c r="R73" s="19">
        <f t="shared" si="3"/>
        <v>4.4862505239143501E-2</v>
      </c>
      <c r="S73" s="19"/>
    </row>
    <row r="74" spans="2:19" x14ac:dyDescent="0.25">
      <c r="B74" s="15" t="s">
        <v>74</v>
      </c>
      <c r="C74" s="16" t="s">
        <v>146</v>
      </c>
      <c r="D74" s="16" t="s">
        <v>191</v>
      </c>
      <c r="E74" s="17">
        <v>4.9078179696516601E-2</v>
      </c>
      <c r="F74" s="18">
        <v>0.42059999999992198</v>
      </c>
      <c r="G74" s="17">
        <v>2.8449197540103301E-2</v>
      </c>
      <c r="H74" s="18">
        <v>0.26599999700010801</v>
      </c>
      <c r="I74" s="17">
        <v>2.3062506944443201E-2</v>
      </c>
      <c r="J74" s="18">
        <v>0.33210009999993401</v>
      </c>
      <c r="K74" s="17">
        <v>5.0969696969696103E-2</v>
      </c>
      <c r="L74" s="18">
        <v>0.67280000000027895</v>
      </c>
      <c r="M74" s="17">
        <v>0</v>
      </c>
      <c r="N74" s="18">
        <v>0</v>
      </c>
      <c r="O74" s="19">
        <f t="shared" si="6"/>
        <v>2.1651368735822744E-2</v>
      </c>
      <c r="P74" s="19">
        <f t="shared" si="8"/>
        <v>2.3062506944443201E-2</v>
      </c>
      <c r="Q74" s="19">
        <f t="shared" si="7"/>
        <v>5.0969696969696103E-2</v>
      </c>
      <c r="R74" s="19">
        <f t="shared" ref="R74:R79" si="9">IF(MAX(,,E74,G74,I74,K74,M74)=0,"",MIN(E74,G74,I74,K74,M74))</f>
        <v>0</v>
      </c>
      <c r="S74" s="19"/>
    </row>
    <row r="75" spans="2:19" x14ac:dyDescent="0.25">
      <c r="B75" s="15" t="s">
        <v>75</v>
      </c>
      <c r="C75" s="16" t="s">
        <v>147</v>
      </c>
      <c r="D75" s="16" t="s">
        <v>192</v>
      </c>
      <c r="E75" s="17">
        <v>0</v>
      </c>
      <c r="F75" s="18">
        <v>0</v>
      </c>
      <c r="G75" s="17">
        <v>0</v>
      </c>
      <c r="H75" s="18">
        <v>0</v>
      </c>
      <c r="I75" s="17">
        <v>0</v>
      </c>
      <c r="J75" s="18">
        <v>0</v>
      </c>
      <c r="K75" s="17">
        <v>0</v>
      </c>
      <c r="L75" s="18">
        <v>0</v>
      </c>
      <c r="M75" s="17">
        <v>0</v>
      </c>
      <c r="N75" s="18">
        <v>0</v>
      </c>
      <c r="O75" s="19" t="str">
        <f t="shared" si="6"/>
        <v/>
      </c>
      <c r="P75" s="19" t="str">
        <f t="shared" si="8"/>
        <v/>
      </c>
      <c r="Q75" s="19" t="str">
        <f t="shared" si="7"/>
        <v/>
      </c>
      <c r="R75" s="19" t="str">
        <f t="shared" si="9"/>
        <v/>
      </c>
      <c r="S75" s="19"/>
    </row>
    <row r="76" spans="2:19" x14ac:dyDescent="0.25">
      <c r="B76" s="15" t="s">
        <v>76</v>
      </c>
      <c r="C76" s="16" t="s">
        <v>148</v>
      </c>
      <c r="D76" s="16" t="s">
        <v>161</v>
      </c>
      <c r="E76" s="17">
        <v>0</v>
      </c>
      <c r="F76" s="18">
        <v>0</v>
      </c>
      <c r="G76" s="17">
        <v>0</v>
      </c>
      <c r="H76" s="18">
        <v>0</v>
      </c>
      <c r="I76" s="17">
        <v>6.8426966292099697E-2</v>
      </c>
      <c r="J76" s="18">
        <v>3.3495000000002602</v>
      </c>
      <c r="K76" s="17">
        <v>0.16473251942283201</v>
      </c>
      <c r="L76" s="18">
        <v>7.4211999999970404</v>
      </c>
      <c r="M76" s="17">
        <v>0</v>
      </c>
      <c r="N76" s="18">
        <v>0</v>
      </c>
      <c r="O76" s="19">
        <f t="shared" si="6"/>
        <v>3.3308497959275964E-2</v>
      </c>
      <c r="P76" s="19">
        <f t="shared" si="8"/>
        <v>0</v>
      </c>
      <c r="Q76" s="19">
        <f t="shared" si="7"/>
        <v>0.16473251942283201</v>
      </c>
      <c r="R76" s="19">
        <f t="shared" si="9"/>
        <v>0</v>
      </c>
      <c r="S76" s="19"/>
    </row>
    <row r="77" spans="2:19" x14ac:dyDescent="0.25">
      <c r="B77" s="15" t="s">
        <v>77</v>
      </c>
      <c r="C77" s="16" t="s">
        <v>149</v>
      </c>
      <c r="D77" s="16" t="s">
        <v>160</v>
      </c>
      <c r="E77" s="17">
        <v>0</v>
      </c>
      <c r="F77" s="18">
        <v>0</v>
      </c>
      <c r="G77" s="17">
        <v>0</v>
      </c>
      <c r="H77" s="18">
        <v>0</v>
      </c>
      <c r="I77" s="17">
        <v>1.11871657753909E-2</v>
      </c>
      <c r="J77" s="18">
        <v>0.83680000000003896</v>
      </c>
      <c r="K77" s="17">
        <v>0.121847922192974</v>
      </c>
      <c r="L77" s="18">
        <v>6.8905000000013397</v>
      </c>
      <c r="M77" s="17">
        <v>0</v>
      </c>
      <c r="N77" s="18">
        <v>0</v>
      </c>
      <c r="O77" s="19">
        <f t="shared" si="6"/>
        <v>1.9005012566909268E-2</v>
      </c>
      <c r="P77" s="19">
        <f t="shared" si="8"/>
        <v>0</v>
      </c>
      <c r="Q77" s="19">
        <f t="shared" si="7"/>
        <v>0.121847922192974</v>
      </c>
      <c r="R77" s="19">
        <f t="shared" si="9"/>
        <v>0</v>
      </c>
      <c r="S77" s="19"/>
    </row>
    <row r="78" spans="2:19" x14ac:dyDescent="0.25">
      <c r="B78" s="15" t="s">
        <v>78</v>
      </c>
      <c r="C78" s="16" t="s">
        <v>150</v>
      </c>
      <c r="D78" s="16" t="s">
        <v>160</v>
      </c>
      <c r="E78" s="17">
        <v>7.3607038123282096E-3</v>
      </c>
      <c r="F78" s="18">
        <v>0.125500000000102</v>
      </c>
      <c r="G78" s="17">
        <v>0</v>
      </c>
      <c r="H78" s="18">
        <v>0</v>
      </c>
      <c r="I78" s="17">
        <v>5.6475617098112697E-2</v>
      </c>
      <c r="J78" s="18">
        <v>4.6903000000020301</v>
      </c>
      <c r="K78" s="17">
        <v>8.3883264933829194E-2</v>
      </c>
      <c r="L78" s="18">
        <v>9.1977999999944604</v>
      </c>
      <c r="M78" s="17">
        <v>0</v>
      </c>
      <c r="N78" s="18">
        <v>0</v>
      </c>
      <c r="O78" s="19">
        <f t="shared" si="6"/>
        <v>2.1102797977752868E-2</v>
      </c>
      <c r="P78" s="19">
        <f t="shared" si="8"/>
        <v>0</v>
      </c>
      <c r="Q78" s="19">
        <f t="shared" si="7"/>
        <v>8.3883264933829194E-2</v>
      </c>
      <c r="R78" s="19">
        <f t="shared" si="9"/>
        <v>0</v>
      </c>
      <c r="S78" s="19"/>
    </row>
    <row r="79" spans="2:19" x14ac:dyDescent="0.25">
      <c r="B79" s="15" t="s">
        <v>79</v>
      </c>
      <c r="C79" s="16" t="s">
        <v>151</v>
      </c>
      <c r="D79" s="16" t="s">
        <v>162</v>
      </c>
      <c r="E79" s="17">
        <v>1.0275062514192501E-2</v>
      </c>
      <c r="F79" s="18">
        <v>2.2599999999984002</v>
      </c>
      <c r="G79" s="17">
        <v>1.4054054054054199E-3</v>
      </c>
      <c r="H79" s="18">
        <v>0.36400000000003302</v>
      </c>
      <c r="I79" s="17">
        <v>7.2341434499094295E-4</v>
      </c>
      <c r="J79" s="18">
        <v>0.30510000000003901</v>
      </c>
      <c r="K79" s="17">
        <v>1.1645524245759599E-2</v>
      </c>
      <c r="L79" s="18">
        <v>5.8478000000031898</v>
      </c>
      <c r="M79" s="17">
        <v>0</v>
      </c>
      <c r="N79" s="18">
        <v>0</v>
      </c>
      <c r="O79" s="19">
        <f t="shared" si="6"/>
        <v>3.4356295014783514E-3</v>
      </c>
      <c r="P79" s="19">
        <f t="shared" si="8"/>
        <v>7.2341434499094295E-4</v>
      </c>
      <c r="Q79" s="19">
        <f t="shared" si="7"/>
        <v>1.1645524245759599E-2</v>
      </c>
      <c r="R79" s="19">
        <f t="shared" si="9"/>
        <v>0</v>
      </c>
      <c r="S79" s="19"/>
    </row>
    <row r="80" spans="2:19" x14ac:dyDescent="0.25">
      <c r="B80" s="15"/>
      <c r="C80" s="16"/>
      <c r="D80" s="16"/>
      <c r="E80" s="17"/>
      <c r="F80" s="18"/>
      <c r="G80" s="17"/>
      <c r="H80" s="18"/>
      <c r="I80" s="17"/>
      <c r="J80" s="18"/>
      <c r="K80" s="17"/>
      <c r="L80" s="18"/>
      <c r="M80" s="17"/>
      <c r="N80" s="18"/>
      <c r="O80" s="19" t="str">
        <f t="shared" si="6"/>
        <v/>
      </c>
      <c r="P80" s="19" t="str">
        <f t="shared" si="8"/>
        <v/>
      </c>
      <c r="Q80" s="19" t="str">
        <f t="shared" si="7"/>
        <v/>
      </c>
      <c r="R80" s="19" t="str">
        <f t="shared" ref="R72:R103" si="10">IF(MAX(,,E80,G80,I80,K80,M80)=0,"",MIN(,,E80,G80,I80,K80,M80))</f>
        <v/>
      </c>
      <c r="S80" s="19"/>
    </row>
    <row r="81" spans="2:19" x14ac:dyDescent="0.25">
      <c r="B81" s="15"/>
      <c r="C81" s="16"/>
      <c r="D81" s="16"/>
      <c r="E81" s="17"/>
      <c r="F81" s="18"/>
      <c r="G81" s="17"/>
      <c r="H81" s="18"/>
      <c r="I81" s="17"/>
      <c r="J81" s="18"/>
      <c r="K81" s="17"/>
      <c r="L81" s="18"/>
      <c r="M81" s="17"/>
      <c r="N81" s="18"/>
      <c r="O81" s="19" t="str">
        <f t="shared" si="6"/>
        <v/>
      </c>
      <c r="P81" s="19" t="str">
        <f t="shared" si="8"/>
        <v/>
      </c>
      <c r="Q81" s="19" t="str">
        <f t="shared" si="7"/>
        <v/>
      </c>
      <c r="R81" s="19" t="str">
        <f t="shared" si="10"/>
        <v/>
      </c>
      <c r="S81" s="19"/>
    </row>
    <row r="82" spans="2:19" x14ac:dyDescent="0.25">
      <c r="B82" s="15"/>
      <c r="C82" s="16"/>
      <c r="D82" s="16"/>
      <c r="E82" s="17"/>
      <c r="F82" s="18"/>
      <c r="G82" s="17"/>
      <c r="H82" s="18"/>
      <c r="I82" s="17"/>
      <c r="J82" s="18"/>
      <c r="K82" s="17"/>
      <c r="L82" s="18"/>
      <c r="M82" s="17"/>
      <c r="N82" s="18"/>
      <c r="O82" s="19" t="str">
        <f t="shared" si="6"/>
        <v/>
      </c>
      <c r="P82" s="19" t="str">
        <f t="shared" si="8"/>
        <v/>
      </c>
      <c r="Q82" s="19" t="str">
        <f t="shared" si="7"/>
        <v/>
      </c>
      <c r="R82" s="19" t="str">
        <f t="shared" si="10"/>
        <v/>
      </c>
      <c r="S82" s="19"/>
    </row>
    <row r="83" spans="2:19" x14ac:dyDescent="0.25">
      <c r="B83" s="15"/>
      <c r="C83" s="16"/>
      <c r="D83" s="16"/>
      <c r="E83" s="17"/>
      <c r="F83" s="18"/>
      <c r="G83" s="17"/>
      <c r="H83" s="18"/>
      <c r="I83" s="17"/>
      <c r="J83" s="18"/>
      <c r="K83" s="17"/>
      <c r="L83" s="18"/>
      <c r="M83" s="17"/>
      <c r="N83" s="18"/>
      <c r="O83" s="19" t="str">
        <f t="shared" si="6"/>
        <v/>
      </c>
      <c r="P83" s="19" t="str">
        <f t="shared" si="8"/>
        <v/>
      </c>
      <c r="Q83" s="19" t="str">
        <f t="shared" si="7"/>
        <v/>
      </c>
      <c r="R83" s="19" t="str">
        <f t="shared" si="10"/>
        <v/>
      </c>
      <c r="S83" s="19"/>
    </row>
    <row r="84" spans="2:19" x14ac:dyDescent="0.25">
      <c r="B84" s="15"/>
      <c r="C84" s="16"/>
      <c r="D84" s="16"/>
      <c r="E84" s="17"/>
      <c r="F84" s="18"/>
      <c r="G84" s="17"/>
      <c r="H84" s="18"/>
      <c r="I84" s="17"/>
      <c r="J84" s="18"/>
      <c r="K84" s="17"/>
      <c r="L84" s="18"/>
      <c r="M84" s="17"/>
      <c r="N84" s="18"/>
      <c r="O84" s="19" t="str">
        <f t="shared" si="6"/>
        <v/>
      </c>
      <c r="P84" s="19" t="str">
        <f t="shared" si="8"/>
        <v/>
      </c>
      <c r="Q84" s="19" t="str">
        <f t="shared" si="7"/>
        <v/>
      </c>
      <c r="R84" s="19" t="str">
        <f t="shared" si="10"/>
        <v/>
      </c>
      <c r="S84" s="19"/>
    </row>
    <row r="85" spans="2:19" x14ac:dyDescent="0.25">
      <c r="B85" s="15"/>
      <c r="C85" s="16"/>
      <c r="D85" s="16"/>
      <c r="E85" s="17"/>
      <c r="F85" s="18"/>
      <c r="G85" s="17"/>
      <c r="H85" s="18"/>
      <c r="I85" s="17"/>
      <c r="J85" s="18"/>
      <c r="K85" s="17"/>
      <c r="L85" s="18"/>
      <c r="M85" s="17"/>
      <c r="N85" s="18"/>
      <c r="O85" s="19" t="str">
        <f t="shared" si="6"/>
        <v/>
      </c>
      <c r="P85" s="19" t="str">
        <f t="shared" si="8"/>
        <v/>
      </c>
      <c r="Q85" s="19" t="str">
        <f t="shared" si="7"/>
        <v/>
      </c>
      <c r="R85" s="19" t="str">
        <f t="shared" si="10"/>
        <v/>
      </c>
      <c r="S85" s="19"/>
    </row>
    <row r="86" spans="2:19" x14ac:dyDescent="0.25">
      <c r="B86" s="15"/>
      <c r="C86" s="16"/>
      <c r="D86" s="16"/>
      <c r="E86" s="17"/>
      <c r="F86" s="18"/>
      <c r="G86" s="17"/>
      <c r="H86" s="18"/>
      <c r="I86" s="17"/>
      <c r="J86" s="18"/>
      <c r="K86" s="17"/>
      <c r="L86" s="18"/>
      <c r="M86" s="17"/>
      <c r="N86" s="18"/>
      <c r="O86" s="19" t="str">
        <f t="shared" si="6"/>
        <v/>
      </c>
      <c r="P86" s="19" t="str">
        <f t="shared" si="8"/>
        <v/>
      </c>
      <c r="Q86" s="19" t="str">
        <f t="shared" si="7"/>
        <v/>
      </c>
      <c r="R86" s="19" t="str">
        <f t="shared" si="10"/>
        <v/>
      </c>
      <c r="S86" s="19"/>
    </row>
    <row r="87" spans="2:19" x14ac:dyDescent="0.25">
      <c r="B87" s="15"/>
      <c r="C87" s="16"/>
      <c r="D87" s="16"/>
      <c r="E87" s="17"/>
      <c r="F87" s="18"/>
      <c r="G87" s="17"/>
      <c r="H87" s="18"/>
      <c r="I87" s="17"/>
      <c r="J87" s="18"/>
      <c r="K87" s="17"/>
      <c r="L87" s="18"/>
      <c r="M87" s="17"/>
      <c r="N87" s="18"/>
      <c r="O87" s="19" t="str">
        <f t="shared" si="6"/>
        <v/>
      </c>
      <c r="P87" s="19" t="str">
        <f t="shared" si="8"/>
        <v/>
      </c>
      <c r="Q87" s="19" t="str">
        <f t="shared" si="7"/>
        <v/>
      </c>
      <c r="R87" s="19" t="str">
        <f t="shared" si="10"/>
        <v/>
      </c>
      <c r="S87" s="19"/>
    </row>
    <row r="88" spans="2:19" x14ac:dyDescent="0.25">
      <c r="B88" s="15"/>
      <c r="C88" s="16"/>
      <c r="D88" s="16"/>
      <c r="E88" s="17"/>
      <c r="F88" s="18"/>
      <c r="G88" s="17"/>
      <c r="H88" s="18"/>
      <c r="I88" s="17"/>
      <c r="J88" s="18"/>
      <c r="K88" s="17"/>
      <c r="L88" s="18"/>
      <c r="M88" s="17"/>
      <c r="N88" s="18"/>
      <c r="O88" s="19" t="str">
        <f t="shared" si="6"/>
        <v/>
      </c>
      <c r="P88" s="19" t="str">
        <f t="shared" si="8"/>
        <v/>
      </c>
      <c r="Q88" s="19" t="str">
        <f t="shared" si="7"/>
        <v/>
      </c>
      <c r="R88" s="19" t="str">
        <f t="shared" si="10"/>
        <v/>
      </c>
      <c r="S88" s="19"/>
    </row>
    <row r="89" spans="2:19" x14ac:dyDescent="0.25">
      <c r="B89" s="15"/>
      <c r="C89" s="16"/>
      <c r="D89" s="16"/>
      <c r="E89" s="17"/>
      <c r="F89" s="18"/>
      <c r="G89" s="17"/>
      <c r="H89" s="18"/>
      <c r="I89" s="17"/>
      <c r="J89" s="18"/>
      <c r="K89" s="17"/>
      <c r="L89" s="18"/>
      <c r="M89" s="17"/>
      <c r="N89" s="18"/>
      <c r="O89" s="19" t="str">
        <f t="shared" si="6"/>
        <v/>
      </c>
      <c r="P89" s="19" t="str">
        <f t="shared" si="8"/>
        <v/>
      </c>
      <c r="Q89" s="19" t="str">
        <f t="shared" si="7"/>
        <v/>
      </c>
      <c r="R89" s="19" t="str">
        <f t="shared" si="10"/>
        <v/>
      </c>
      <c r="S89" s="19"/>
    </row>
    <row r="90" spans="2:19" x14ac:dyDescent="0.25">
      <c r="B90" s="15"/>
      <c r="C90" s="16"/>
      <c r="D90" s="16"/>
      <c r="E90" s="17"/>
      <c r="F90" s="18"/>
      <c r="G90" s="17"/>
      <c r="H90" s="18"/>
      <c r="I90" s="17"/>
      <c r="J90" s="18"/>
      <c r="K90" s="17"/>
      <c r="L90" s="18"/>
      <c r="M90" s="17"/>
      <c r="N90" s="18"/>
      <c r="O90" s="19" t="str">
        <f t="shared" si="6"/>
        <v/>
      </c>
      <c r="P90" s="19" t="str">
        <f t="shared" si="8"/>
        <v/>
      </c>
      <c r="Q90" s="19" t="str">
        <f t="shared" si="7"/>
        <v/>
      </c>
      <c r="R90" s="19" t="str">
        <f t="shared" si="10"/>
        <v/>
      </c>
      <c r="S90" s="19"/>
    </row>
    <row r="91" spans="2:19" x14ac:dyDescent="0.25">
      <c r="B91" s="15"/>
      <c r="C91" s="16"/>
      <c r="D91" s="16"/>
      <c r="E91" s="17"/>
      <c r="F91" s="18"/>
      <c r="G91" s="17"/>
      <c r="H91" s="18"/>
      <c r="I91" s="17"/>
      <c r="J91" s="18"/>
      <c r="K91" s="17"/>
      <c r="L91" s="18"/>
      <c r="M91" s="17"/>
      <c r="N91" s="18"/>
      <c r="O91" s="19" t="str">
        <f t="shared" si="6"/>
        <v/>
      </c>
      <c r="P91" s="19" t="str">
        <f t="shared" si="8"/>
        <v/>
      </c>
      <c r="Q91" s="19" t="str">
        <f t="shared" si="7"/>
        <v/>
      </c>
      <c r="R91" s="19" t="str">
        <f t="shared" si="10"/>
        <v/>
      </c>
      <c r="S91" s="19"/>
    </row>
    <row r="92" spans="2:19" x14ac:dyDescent="0.25">
      <c r="B92" s="15"/>
      <c r="C92" s="16"/>
      <c r="D92" s="16"/>
      <c r="E92" s="17"/>
      <c r="F92" s="18"/>
      <c r="G92" s="17"/>
      <c r="H92" s="18"/>
      <c r="I92" s="17"/>
      <c r="J92" s="18"/>
      <c r="K92" s="17"/>
      <c r="L92" s="18"/>
      <c r="M92" s="17"/>
      <c r="N92" s="18"/>
      <c r="O92" s="19" t="str">
        <f t="shared" si="6"/>
        <v/>
      </c>
      <c r="P92" s="19" t="str">
        <f t="shared" si="8"/>
        <v/>
      </c>
      <c r="Q92" s="19" t="str">
        <f t="shared" si="7"/>
        <v/>
      </c>
      <c r="R92" s="19" t="str">
        <f t="shared" si="10"/>
        <v/>
      </c>
      <c r="S92" s="19"/>
    </row>
    <row r="93" spans="2:19" x14ac:dyDescent="0.25">
      <c r="B93" s="15"/>
      <c r="C93" s="16"/>
      <c r="D93" s="16"/>
      <c r="E93" s="17"/>
      <c r="F93" s="18"/>
      <c r="G93" s="17"/>
      <c r="H93" s="18"/>
      <c r="I93" s="17"/>
      <c r="J93" s="18"/>
      <c r="K93" s="17"/>
      <c r="L93" s="18"/>
      <c r="M93" s="17"/>
      <c r="N93" s="18"/>
      <c r="O93" s="19" t="str">
        <f t="shared" si="6"/>
        <v/>
      </c>
      <c r="P93" s="19" t="str">
        <f t="shared" si="8"/>
        <v/>
      </c>
      <c r="Q93" s="19" t="str">
        <f t="shared" si="7"/>
        <v/>
      </c>
      <c r="R93" s="19" t="str">
        <f t="shared" si="10"/>
        <v/>
      </c>
      <c r="S93" s="19"/>
    </row>
    <row r="94" spans="2:19" x14ac:dyDescent="0.25">
      <c r="B94" s="15"/>
      <c r="C94" s="16"/>
      <c r="D94" s="16"/>
      <c r="E94" s="17"/>
      <c r="F94" s="18"/>
      <c r="G94" s="17"/>
      <c r="H94" s="18"/>
      <c r="I94" s="17"/>
      <c r="J94" s="18"/>
      <c r="K94" s="17"/>
      <c r="L94" s="18"/>
      <c r="M94" s="17"/>
      <c r="N94" s="18"/>
      <c r="O94" s="19" t="str">
        <f t="shared" si="6"/>
        <v/>
      </c>
      <c r="P94" s="19" t="str">
        <f t="shared" si="8"/>
        <v/>
      </c>
      <c r="Q94" s="19" t="str">
        <f t="shared" si="7"/>
        <v/>
      </c>
      <c r="R94" s="19" t="str">
        <f t="shared" si="10"/>
        <v/>
      </c>
      <c r="S94" s="19"/>
    </row>
    <row r="95" spans="2:19" x14ac:dyDescent="0.25">
      <c r="B95" s="15"/>
      <c r="C95" s="16"/>
      <c r="D95" s="16"/>
      <c r="E95" s="17"/>
      <c r="F95" s="18"/>
      <c r="G95" s="17"/>
      <c r="H95" s="18"/>
      <c r="I95" s="17"/>
      <c r="J95" s="18"/>
      <c r="K95" s="17"/>
      <c r="L95" s="18"/>
      <c r="M95" s="17"/>
      <c r="N95" s="18"/>
      <c r="O95" s="19" t="str">
        <f t="shared" si="6"/>
        <v/>
      </c>
      <c r="P95" s="19" t="str">
        <f t="shared" si="8"/>
        <v/>
      </c>
      <c r="Q95" s="19" t="str">
        <f t="shared" si="7"/>
        <v/>
      </c>
      <c r="R95" s="19" t="str">
        <f t="shared" si="10"/>
        <v/>
      </c>
      <c r="S95" s="19"/>
    </row>
    <row r="96" spans="2:19" x14ac:dyDescent="0.25">
      <c r="B96" s="15"/>
      <c r="C96" s="16"/>
      <c r="D96" s="16"/>
      <c r="E96" s="17"/>
      <c r="F96" s="18"/>
      <c r="G96" s="17"/>
      <c r="H96" s="18"/>
      <c r="I96" s="17"/>
      <c r="J96" s="18"/>
      <c r="K96" s="17"/>
      <c r="L96" s="18"/>
      <c r="M96" s="17"/>
      <c r="N96" s="18"/>
      <c r="O96" s="19" t="str">
        <f t="shared" si="6"/>
        <v/>
      </c>
      <c r="P96" s="19" t="str">
        <f t="shared" si="8"/>
        <v/>
      </c>
      <c r="Q96" s="19" t="str">
        <f t="shared" si="7"/>
        <v/>
      </c>
      <c r="R96" s="19" t="str">
        <f t="shared" si="10"/>
        <v/>
      </c>
      <c r="S96" s="19"/>
    </row>
    <row r="97" spans="2:19" x14ac:dyDescent="0.25">
      <c r="B97" s="15"/>
      <c r="C97" s="16"/>
      <c r="D97" s="16"/>
      <c r="E97" s="17"/>
      <c r="F97" s="18"/>
      <c r="G97" s="17"/>
      <c r="H97" s="18"/>
      <c r="I97" s="17"/>
      <c r="J97" s="18"/>
      <c r="K97" s="17"/>
      <c r="L97" s="18"/>
      <c r="M97" s="17"/>
      <c r="N97" s="18"/>
      <c r="O97" s="19" t="str">
        <f t="shared" si="6"/>
        <v/>
      </c>
      <c r="P97" s="19" t="str">
        <f t="shared" si="8"/>
        <v/>
      </c>
      <c r="Q97" s="19" t="str">
        <f t="shared" si="7"/>
        <v/>
      </c>
      <c r="R97" s="19" t="str">
        <f t="shared" si="10"/>
        <v/>
      </c>
      <c r="S97" s="19"/>
    </row>
    <row r="98" spans="2:19" x14ac:dyDescent="0.25">
      <c r="B98" s="15"/>
      <c r="C98" s="16"/>
      <c r="D98" s="16"/>
      <c r="E98" s="17"/>
      <c r="F98" s="18"/>
      <c r="G98" s="17"/>
      <c r="H98" s="18"/>
      <c r="I98" s="17"/>
      <c r="J98" s="18"/>
      <c r="K98" s="17"/>
      <c r="L98" s="18"/>
      <c r="M98" s="17"/>
      <c r="N98" s="18"/>
      <c r="O98" s="19" t="str">
        <f t="shared" si="6"/>
        <v/>
      </c>
      <c r="P98" s="19" t="str">
        <f t="shared" si="8"/>
        <v/>
      </c>
      <c r="Q98" s="19" t="str">
        <f t="shared" si="7"/>
        <v/>
      </c>
      <c r="R98" s="19" t="str">
        <f t="shared" si="10"/>
        <v/>
      </c>
      <c r="S98" s="19"/>
    </row>
    <row r="99" spans="2:19" x14ac:dyDescent="0.25">
      <c r="B99" s="15"/>
      <c r="C99" s="16"/>
      <c r="D99" s="16"/>
      <c r="E99" s="17"/>
      <c r="F99" s="18"/>
      <c r="G99" s="17"/>
      <c r="H99" s="18"/>
      <c r="I99" s="17"/>
      <c r="J99" s="18"/>
      <c r="K99" s="17"/>
      <c r="L99" s="18"/>
      <c r="M99" s="17"/>
      <c r="N99" s="18"/>
      <c r="O99" s="19" t="str">
        <f t="shared" si="6"/>
        <v/>
      </c>
      <c r="P99" s="19" t="str">
        <f t="shared" si="8"/>
        <v/>
      </c>
      <c r="Q99" s="19" t="str">
        <f t="shared" si="7"/>
        <v/>
      </c>
      <c r="R99" s="19" t="str">
        <f t="shared" si="10"/>
        <v/>
      </c>
      <c r="S99" s="19"/>
    </row>
    <row r="100" spans="2:19" x14ac:dyDescent="0.25">
      <c r="B100" s="15"/>
      <c r="C100" s="16"/>
      <c r="D100" s="16"/>
      <c r="E100" s="17"/>
      <c r="F100" s="18"/>
      <c r="G100" s="17"/>
      <c r="H100" s="18"/>
      <c r="I100" s="17"/>
      <c r="J100" s="18"/>
      <c r="K100" s="17"/>
      <c r="L100" s="18"/>
      <c r="M100" s="17"/>
      <c r="N100" s="18"/>
      <c r="O100" s="19" t="str">
        <f t="shared" si="6"/>
        <v/>
      </c>
      <c r="P100" s="19" t="str">
        <f t="shared" si="8"/>
        <v/>
      </c>
      <c r="Q100" s="19" t="str">
        <f t="shared" si="7"/>
        <v/>
      </c>
      <c r="R100" s="19" t="str">
        <f t="shared" si="10"/>
        <v/>
      </c>
      <c r="S100" s="19"/>
    </row>
    <row r="101" spans="2:19" x14ac:dyDescent="0.25">
      <c r="B101" s="15"/>
      <c r="C101" s="16"/>
      <c r="D101" s="16"/>
      <c r="E101" s="17"/>
      <c r="F101" s="18"/>
      <c r="G101" s="17"/>
      <c r="H101" s="18"/>
      <c r="I101" s="17"/>
      <c r="J101" s="18"/>
      <c r="K101" s="17"/>
      <c r="L101" s="18"/>
      <c r="M101" s="17"/>
      <c r="N101" s="18"/>
      <c r="O101" s="19" t="str">
        <f t="shared" si="6"/>
        <v/>
      </c>
      <c r="P101" s="19" t="str">
        <f t="shared" si="8"/>
        <v/>
      </c>
      <c r="Q101" s="19" t="str">
        <f t="shared" si="7"/>
        <v/>
      </c>
      <c r="R101" s="19" t="str">
        <f t="shared" si="10"/>
        <v/>
      </c>
      <c r="S101" s="19"/>
    </row>
    <row r="102" spans="2:19" x14ac:dyDescent="0.25">
      <c r="B102" s="15"/>
      <c r="C102" s="16"/>
      <c r="D102" s="16"/>
      <c r="E102" s="17"/>
      <c r="F102" s="18"/>
      <c r="G102" s="17"/>
      <c r="H102" s="18"/>
      <c r="I102" s="17"/>
      <c r="J102" s="18"/>
      <c r="K102" s="17"/>
      <c r="L102" s="18"/>
      <c r="M102" s="17"/>
      <c r="N102" s="18"/>
      <c r="O102" s="19" t="str">
        <f t="shared" si="6"/>
        <v/>
      </c>
      <c r="P102" s="19" t="str">
        <f t="shared" si="8"/>
        <v/>
      </c>
      <c r="Q102" s="19" t="str">
        <f t="shared" si="7"/>
        <v/>
      </c>
      <c r="R102" s="19" t="str">
        <f t="shared" si="10"/>
        <v/>
      </c>
      <c r="S102" s="19"/>
    </row>
    <row r="103" spans="2:19" x14ac:dyDescent="0.25">
      <c r="B103" s="15"/>
      <c r="C103" s="16"/>
      <c r="D103" s="16"/>
      <c r="E103" s="17"/>
      <c r="F103" s="18"/>
      <c r="G103" s="17"/>
      <c r="H103" s="18"/>
      <c r="I103" s="17"/>
      <c r="J103" s="18"/>
      <c r="K103" s="17"/>
      <c r="L103" s="18"/>
      <c r="M103" s="17"/>
      <c r="N103" s="18"/>
      <c r="O103" s="19" t="str">
        <f t="shared" si="6"/>
        <v/>
      </c>
      <c r="P103" s="19" t="str">
        <f t="shared" si="8"/>
        <v/>
      </c>
      <c r="Q103" s="19" t="str">
        <f t="shared" si="7"/>
        <v/>
      </c>
      <c r="R103" s="19" t="str">
        <f t="shared" si="10"/>
        <v/>
      </c>
      <c r="S103" s="19"/>
    </row>
    <row r="104" spans="2:19" x14ac:dyDescent="0.25">
      <c r="B104" s="15"/>
      <c r="C104" s="16"/>
      <c r="D104" s="16"/>
      <c r="E104" s="17"/>
      <c r="F104" s="18"/>
      <c r="G104" s="17"/>
      <c r="H104" s="18"/>
      <c r="I104" s="17"/>
      <c r="J104" s="18"/>
      <c r="K104" s="17"/>
      <c r="L104" s="18"/>
      <c r="M104" s="17"/>
      <c r="N104" s="18"/>
      <c r="O104" s="19" t="str">
        <f t="shared" ref="O104:O135" si="11">IF(MAX(,,E104,G104,I104,K104,M104)=0,"",AVERAGE(,,E104,G104,I104,K104,M104))</f>
        <v/>
      </c>
      <c r="P104" s="19" t="str">
        <f t="shared" si="8"/>
        <v/>
      </c>
      <c r="Q104" s="19" t="str">
        <f t="shared" ref="Q104:Q135" si="12">IF(MAX(,,E104,G104,I104,K104,M104)=0,"",MAX(,,E104,G104,I104,K104,M104))</f>
        <v/>
      </c>
      <c r="R104" s="19" t="str">
        <f t="shared" ref="R104:R135" si="13">IF(MAX(,,E104,G104,I104,K104,M104)=0,"",MIN(,,E104,G104,I104,K104,M104))</f>
        <v/>
      </c>
      <c r="S104" s="19"/>
    </row>
    <row r="105" spans="2:19" x14ac:dyDescent="0.25">
      <c r="B105" s="15"/>
      <c r="C105" s="16"/>
      <c r="D105" s="16"/>
      <c r="E105" s="17"/>
      <c r="F105" s="18"/>
      <c r="G105" s="17"/>
      <c r="H105" s="18"/>
      <c r="I105" s="17"/>
      <c r="J105" s="18"/>
      <c r="K105" s="17"/>
      <c r="L105" s="18"/>
      <c r="M105" s="17"/>
      <c r="N105" s="18"/>
      <c r="O105" s="19" t="str">
        <f t="shared" si="11"/>
        <v/>
      </c>
      <c r="P105" s="19" t="str">
        <f t="shared" si="8"/>
        <v/>
      </c>
      <c r="Q105" s="19" t="str">
        <f t="shared" si="12"/>
        <v/>
      </c>
      <c r="R105" s="19" t="str">
        <f t="shared" si="13"/>
        <v/>
      </c>
      <c r="S105" s="19"/>
    </row>
    <row r="106" spans="2:19" x14ac:dyDescent="0.25">
      <c r="B106" s="15"/>
      <c r="C106" s="16"/>
      <c r="D106" s="16"/>
      <c r="E106" s="17"/>
      <c r="F106" s="18"/>
      <c r="G106" s="17"/>
      <c r="H106" s="18"/>
      <c r="I106" s="17"/>
      <c r="J106" s="18"/>
      <c r="K106" s="17"/>
      <c r="L106" s="18"/>
      <c r="M106" s="17"/>
      <c r="N106" s="18"/>
      <c r="O106" s="19" t="str">
        <f t="shared" si="11"/>
        <v/>
      </c>
      <c r="P106" s="19" t="str">
        <f t="shared" si="8"/>
        <v/>
      </c>
      <c r="Q106" s="19" t="str">
        <f t="shared" si="12"/>
        <v/>
      </c>
      <c r="R106" s="19" t="str">
        <f t="shared" si="13"/>
        <v/>
      </c>
      <c r="S106" s="19"/>
    </row>
    <row r="107" spans="2:19" x14ac:dyDescent="0.25">
      <c r="B107" s="15"/>
      <c r="C107" s="16"/>
      <c r="D107" s="16"/>
      <c r="E107" s="17"/>
      <c r="F107" s="18"/>
      <c r="G107" s="17"/>
      <c r="H107" s="18"/>
      <c r="I107" s="17"/>
      <c r="J107" s="18"/>
      <c r="K107" s="17"/>
      <c r="L107" s="18"/>
      <c r="M107" s="17"/>
      <c r="N107" s="18"/>
      <c r="O107" s="19" t="str">
        <f t="shared" si="11"/>
        <v/>
      </c>
      <c r="P107" s="19" t="str">
        <f t="shared" si="8"/>
        <v/>
      </c>
      <c r="Q107" s="19" t="str">
        <f t="shared" si="12"/>
        <v/>
      </c>
      <c r="R107" s="19" t="str">
        <f t="shared" si="13"/>
        <v/>
      </c>
      <c r="S107" s="19"/>
    </row>
    <row r="108" spans="2:19" x14ac:dyDescent="0.25">
      <c r="B108" s="15"/>
      <c r="C108" s="16"/>
      <c r="D108" s="16"/>
      <c r="E108" s="17"/>
      <c r="F108" s="18"/>
      <c r="G108" s="17"/>
      <c r="H108" s="18"/>
      <c r="I108" s="17"/>
      <c r="J108" s="18"/>
      <c r="K108" s="17"/>
      <c r="L108" s="18"/>
      <c r="M108" s="17"/>
      <c r="N108" s="18"/>
      <c r="O108" s="19" t="str">
        <f t="shared" si="11"/>
        <v/>
      </c>
      <c r="P108" s="19" t="str">
        <f t="shared" si="8"/>
        <v/>
      </c>
      <c r="Q108" s="19" t="str">
        <f t="shared" si="12"/>
        <v/>
      </c>
      <c r="R108" s="19" t="str">
        <f t="shared" si="13"/>
        <v/>
      </c>
      <c r="S108" s="19"/>
    </row>
    <row r="109" spans="2:19" x14ac:dyDescent="0.25">
      <c r="B109" s="15"/>
      <c r="C109" s="16"/>
      <c r="D109" s="16"/>
      <c r="E109" s="17"/>
      <c r="F109" s="18"/>
      <c r="G109" s="17"/>
      <c r="H109" s="18"/>
      <c r="I109" s="17"/>
      <c r="J109" s="18"/>
      <c r="K109" s="17"/>
      <c r="L109" s="18"/>
      <c r="M109" s="17"/>
      <c r="N109" s="18"/>
      <c r="O109" s="19" t="str">
        <f t="shared" si="11"/>
        <v/>
      </c>
      <c r="P109" s="19" t="str">
        <f t="shared" si="8"/>
        <v/>
      </c>
      <c r="Q109" s="19" t="str">
        <f t="shared" si="12"/>
        <v/>
      </c>
      <c r="R109" s="19" t="str">
        <f t="shared" si="13"/>
        <v/>
      </c>
      <c r="S109" s="19"/>
    </row>
    <row r="110" spans="2:19" x14ac:dyDescent="0.25">
      <c r="B110" s="15"/>
      <c r="C110" s="16"/>
      <c r="D110" s="16"/>
      <c r="E110" s="17"/>
      <c r="F110" s="18"/>
      <c r="G110" s="17"/>
      <c r="H110" s="18"/>
      <c r="I110" s="17"/>
      <c r="J110" s="18"/>
      <c r="K110" s="17"/>
      <c r="L110" s="18"/>
      <c r="M110" s="17"/>
      <c r="N110" s="18"/>
      <c r="O110" s="19" t="str">
        <f t="shared" si="11"/>
        <v/>
      </c>
      <c r="P110" s="19" t="str">
        <f t="shared" si="8"/>
        <v/>
      </c>
      <c r="Q110" s="19" t="str">
        <f t="shared" si="12"/>
        <v/>
      </c>
      <c r="R110" s="19" t="str">
        <f t="shared" si="13"/>
        <v/>
      </c>
      <c r="S110" s="19"/>
    </row>
    <row r="111" spans="2:19" x14ac:dyDescent="0.25">
      <c r="B111" s="15"/>
      <c r="C111" s="16"/>
      <c r="D111" s="16"/>
      <c r="E111" s="17"/>
      <c r="F111" s="18"/>
      <c r="G111" s="17"/>
      <c r="H111" s="18"/>
      <c r="I111" s="17"/>
      <c r="J111" s="18"/>
      <c r="K111" s="17"/>
      <c r="L111" s="18"/>
      <c r="M111" s="17"/>
      <c r="N111" s="18"/>
      <c r="O111" s="19" t="str">
        <f t="shared" si="11"/>
        <v/>
      </c>
      <c r="P111" s="19" t="str">
        <f t="shared" si="8"/>
        <v/>
      </c>
      <c r="Q111" s="19" t="str">
        <f t="shared" si="12"/>
        <v/>
      </c>
      <c r="R111" s="19" t="str">
        <f t="shared" si="13"/>
        <v/>
      </c>
      <c r="S111" s="19"/>
    </row>
    <row r="112" spans="2:19" x14ac:dyDescent="0.25">
      <c r="B112" s="15"/>
      <c r="C112" s="16"/>
      <c r="D112" s="16"/>
      <c r="E112" s="17"/>
      <c r="F112" s="18"/>
      <c r="G112" s="17"/>
      <c r="H112" s="18"/>
      <c r="I112" s="17"/>
      <c r="J112" s="18"/>
      <c r="K112" s="17"/>
      <c r="L112" s="18"/>
      <c r="M112" s="17"/>
      <c r="N112" s="18"/>
      <c r="O112" s="19" t="str">
        <f t="shared" si="11"/>
        <v/>
      </c>
      <c r="P112" s="19" t="str">
        <f t="shared" si="8"/>
        <v/>
      </c>
      <c r="Q112" s="19" t="str">
        <f t="shared" si="12"/>
        <v/>
      </c>
      <c r="R112" s="19" t="str">
        <f t="shared" si="13"/>
        <v/>
      </c>
      <c r="S112" s="19"/>
    </row>
    <row r="113" spans="2:19" x14ac:dyDescent="0.25">
      <c r="B113" s="15"/>
      <c r="C113" s="16"/>
      <c r="D113" s="16"/>
      <c r="E113" s="17"/>
      <c r="F113" s="18"/>
      <c r="G113" s="17"/>
      <c r="H113" s="18"/>
      <c r="I113" s="17"/>
      <c r="J113" s="18"/>
      <c r="K113" s="17"/>
      <c r="L113" s="18"/>
      <c r="M113" s="17"/>
      <c r="N113" s="18"/>
      <c r="O113" s="19" t="str">
        <f t="shared" si="11"/>
        <v/>
      </c>
      <c r="P113" s="19" t="str">
        <f t="shared" si="8"/>
        <v/>
      </c>
      <c r="Q113" s="19" t="str">
        <f t="shared" si="12"/>
        <v/>
      </c>
      <c r="R113" s="19" t="str">
        <f t="shared" si="13"/>
        <v/>
      </c>
      <c r="S113" s="19"/>
    </row>
    <row r="114" spans="2:19" x14ac:dyDescent="0.25">
      <c r="B114" s="15"/>
      <c r="C114" s="16"/>
      <c r="D114" s="16"/>
      <c r="E114" s="17"/>
      <c r="F114" s="18"/>
      <c r="G114" s="17"/>
      <c r="H114" s="18"/>
      <c r="I114" s="17"/>
      <c r="J114" s="18"/>
      <c r="K114" s="17"/>
      <c r="L114" s="18"/>
      <c r="M114" s="17"/>
      <c r="N114" s="18"/>
      <c r="O114" s="19" t="str">
        <f t="shared" si="11"/>
        <v/>
      </c>
      <c r="P114" s="19" t="str">
        <f t="shared" si="8"/>
        <v/>
      </c>
      <c r="Q114" s="19" t="str">
        <f t="shared" si="12"/>
        <v/>
      </c>
      <c r="R114" s="19" t="str">
        <f t="shared" si="13"/>
        <v/>
      </c>
      <c r="S114" s="19"/>
    </row>
    <row r="115" spans="2:19" x14ac:dyDescent="0.25">
      <c r="B115" s="15"/>
      <c r="C115" s="16"/>
      <c r="D115" s="16"/>
      <c r="E115" s="17"/>
      <c r="F115" s="18"/>
      <c r="G115" s="17"/>
      <c r="H115" s="18"/>
      <c r="I115" s="17"/>
      <c r="J115" s="18"/>
      <c r="K115" s="17"/>
      <c r="L115" s="18"/>
      <c r="M115" s="17"/>
      <c r="N115" s="18"/>
      <c r="O115" s="19" t="str">
        <f t="shared" si="11"/>
        <v/>
      </c>
      <c r="P115" s="19" t="str">
        <f t="shared" si="8"/>
        <v/>
      </c>
      <c r="Q115" s="19" t="str">
        <f t="shared" si="12"/>
        <v/>
      </c>
      <c r="R115" s="19" t="str">
        <f t="shared" si="13"/>
        <v/>
      </c>
      <c r="S115" s="19"/>
    </row>
    <row r="116" spans="2:19" x14ac:dyDescent="0.25">
      <c r="B116" s="15"/>
      <c r="C116" s="16"/>
      <c r="D116" s="16"/>
      <c r="E116" s="17"/>
      <c r="F116" s="18"/>
      <c r="G116" s="17"/>
      <c r="H116" s="18"/>
      <c r="I116" s="17"/>
      <c r="J116" s="18"/>
      <c r="K116" s="17"/>
      <c r="L116" s="18"/>
      <c r="M116" s="17"/>
      <c r="N116" s="18"/>
      <c r="O116" s="19" t="str">
        <f t="shared" si="11"/>
        <v/>
      </c>
      <c r="P116" s="19" t="str">
        <f t="shared" si="8"/>
        <v/>
      </c>
      <c r="Q116" s="19" t="str">
        <f t="shared" si="12"/>
        <v/>
      </c>
      <c r="R116" s="19" t="str">
        <f t="shared" si="13"/>
        <v/>
      </c>
      <c r="S116" s="19"/>
    </row>
    <row r="117" spans="2:19" x14ac:dyDescent="0.25">
      <c r="B117" s="15"/>
      <c r="C117" s="16"/>
      <c r="D117" s="16"/>
      <c r="E117" s="17"/>
      <c r="F117" s="18"/>
      <c r="G117" s="17"/>
      <c r="H117" s="18"/>
      <c r="I117" s="17"/>
      <c r="J117" s="18"/>
      <c r="K117" s="17"/>
      <c r="L117" s="18"/>
      <c r="M117" s="17"/>
      <c r="N117" s="18"/>
      <c r="O117" s="19" t="str">
        <f t="shared" si="11"/>
        <v/>
      </c>
      <c r="P117" s="19" t="str">
        <f t="shared" si="8"/>
        <v/>
      </c>
      <c r="Q117" s="19" t="str">
        <f t="shared" si="12"/>
        <v/>
      </c>
      <c r="R117" s="19" t="str">
        <f t="shared" si="13"/>
        <v/>
      </c>
      <c r="S117" s="19"/>
    </row>
    <row r="118" spans="2:19" x14ac:dyDescent="0.25">
      <c r="B118" s="15"/>
      <c r="C118" s="16"/>
      <c r="D118" s="16"/>
      <c r="E118" s="17"/>
      <c r="F118" s="18"/>
      <c r="G118" s="17"/>
      <c r="H118" s="18"/>
      <c r="I118" s="17"/>
      <c r="J118" s="18"/>
      <c r="K118" s="17"/>
      <c r="L118" s="18"/>
      <c r="M118" s="17"/>
      <c r="N118" s="18"/>
      <c r="O118" s="19" t="str">
        <f t="shared" si="11"/>
        <v/>
      </c>
      <c r="P118" s="19" t="str">
        <f t="shared" si="8"/>
        <v/>
      </c>
      <c r="Q118" s="19" t="str">
        <f t="shared" si="12"/>
        <v/>
      </c>
      <c r="R118" s="19" t="str">
        <f t="shared" si="13"/>
        <v/>
      </c>
      <c r="S118" s="19"/>
    </row>
    <row r="119" spans="2:19" x14ac:dyDescent="0.25">
      <c r="B119" s="15"/>
      <c r="C119" s="16"/>
      <c r="D119" s="16"/>
      <c r="E119" s="17"/>
      <c r="F119" s="18"/>
      <c r="G119" s="17"/>
      <c r="H119" s="18"/>
      <c r="I119" s="17"/>
      <c r="J119" s="18"/>
      <c r="K119" s="17"/>
      <c r="L119" s="18"/>
      <c r="M119" s="17"/>
      <c r="N119" s="18"/>
      <c r="O119" s="19" t="str">
        <f t="shared" si="11"/>
        <v/>
      </c>
      <c r="P119" s="19" t="str">
        <f t="shared" si="8"/>
        <v/>
      </c>
      <c r="Q119" s="19" t="str">
        <f t="shared" si="12"/>
        <v/>
      </c>
      <c r="R119" s="19" t="str">
        <f t="shared" si="13"/>
        <v/>
      </c>
      <c r="S119" s="19"/>
    </row>
    <row r="120" spans="2:19" x14ac:dyDescent="0.25">
      <c r="B120" s="15"/>
      <c r="C120" s="16"/>
      <c r="D120" s="16"/>
      <c r="E120" s="17"/>
      <c r="F120" s="18"/>
      <c r="G120" s="17"/>
      <c r="H120" s="18"/>
      <c r="I120" s="17"/>
      <c r="J120" s="18"/>
      <c r="K120" s="17"/>
      <c r="L120" s="18"/>
      <c r="M120" s="17"/>
      <c r="N120" s="18"/>
      <c r="O120" s="19" t="str">
        <f t="shared" si="11"/>
        <v/>
      </c>
      <c r="P120" s="19" t="str">
        <f t="shared" si="8"/>
        <v/>
      </c>
      <c r="Q120" s="19" t="str">
        <f t="shared" si="12"/>
        <v/>
      </c>
      <c r="R120" s="19" t="str">
        <f t="shared" si="13"/>
        <v/>
      </c>
      <c r="S120" s="19"/>
    </row>
    <row r="121" spans="2:19" x14ac:dyDescent="0.25">
      <c r="B121" s="15"/>
      <c r="C121" s="16"/>
      <c r="D121" s="16"/>
      <c r="E121" s="17"/>
      <c r="F121" s="18"/>
      <c r="G121" s="17"/>
      <c r="H121" s="18"/>
      <c r="I121" s="17"/>
      <c r="J121" s="18"/>
      <c r="K121" s="17"/>
      <c r="L121" s="18"/>
      <c r="M121" s="17"/>
      <c r="N121" s="18"/>
      <c r="O121" s="19" t="str">
        <f t="shared" si="11"/>
        <v/>
      </c>
      <c r="P121" s="19" t="str">
        <f t="shared" si="8"/>
        <v/>
      </c>
      <c r="Q121" s="19" t="str">
        <f t="shared" si="12"/>
        <v/>
      </c>
      <c r="R121" s="19" t="str">
        <f t="shared" si="13"/>
        <v/>
      </c>
      <c r="S121" s="19"/>
    </row>
    <row r="122" spans="2:19" x14ac:dyDescent="0.25">
      <c r="B122" s="15"/>
      <c r="C122" s="16"/>
      <c r="D122" s="16"/>
      <c r="E122" s="17"/>
      <c r="F122" s="18"/>
      <c r="G122" s="17"/>
      <c r="H122" s="18"/>
      <c r="I122" s="17"/>
      <c r="J122" s="18"/>
      <c r="K122" s="17"/>
      <c r="L122" s="18"/>
      <c r="M122" s="17"/>
      <c r="N122" s="18"/>
      <c r="O122" s="19" t="str">
        <f t="shared" si="11"/>
        <v/>
      </c>
      <c r="P122" s="19" t="str">
        <f t="shared" si="8"/>
        <v/>
      </c>
      <c r="Q122" s="19" t="str">
        <f t="shared" si="12"/>
        <v/>
      </c>
      <c r="R122" s="19" t="str">
        <f t="shared" si="13"/>
        <v/>
      </c>
      <c r="S122" s="19"/>
    </row>
    <row r="123" spans="2:19" x14ac:dyDescent="0.25">
      <c r="B123" s="15"/>
      <c r="C123" s="16"/>
      <c r="D123" s="16"/>
      <c r="E123" s="17"/>
      <c r="F123" s="18"/>
      <c r="G123" s="17"/>
      <c r="H123" s="18"/>
      <c r="I123" s="17"/>
      <c r="J123" s="18"/>
      <c r="K123" s="17"/>
      <c r="L123" s="18"/>
      <c r="M123" s="17"/>
      <c r="N123" s="18"/>
      <c r="O123" s="19" t="str">
        <f t="shared" si="11"/>
        <v/>
      </c>
      <c r="P123" s="19" t="str">
        <f t="shared" si="8"/>
        <v/>
      </c>
      <c r="Q123" s="19" t="str">
        <f t="shared" si="12"/>
        <v/>
      </c>
      <c r="R123" s="19" t="str">
        <f t="shared" si="13"/>
        <v/>
      </c>
      <c r="S123" s="19"/>
    </row>
    <row r="124" spans="2:19" x14ac:dyDescent="0.25">
      <c r="B124" s="15"/>
      <c r="C124" s="16"/>
      <c r="D124" s="16"/>
      <c r="E124" s="17"/>
      <c r="F124" s="18"/>
      <c r="G124" s="17"/>
      <c r="H124" s="18"/>
      <c r="I124" s="17"/>
      <c r="J124" s="18"/>
      <c r="K124" s="17"/>
      <c r="L124" s="18"/>
      <c r="M124" s="17"/>
      <c r="N124" s="18"/>
      <c r="O124" s="19" t="str">
        <f t="shared" si="11"/>
        <v/>
      </c>
      <c r="P124" s="19" t="str">
        <f t="shared" si="8"/>
        <v/>
      </c>
      <c r="Q124" s="19" t="str">
        <f t="shared" si="12"/>
        <v/>
      </c>
      <c r="R124" s="19" t="str">
        <f t="shared" si="13"/>
        <v/>
      </c>
      <c r="S124" s="19"/>
    </row>
    <row r="125" spans="2:19" x14ac:dyDescent="0.25">
      <c r="B125" s="15"/>
      <c r="C125" s="16"/>
      <c r="D125" s="16"/>
      <c r="E125" s="17"/>
      <c r="F125" s="18"/>
      <c r="G125" s="17"/>
      <c r="H125" s="18"/>
      <c r="I125" s="17"/>
      <c r="J125" s="18"/>
      <c r="K125" s="17"/>
      <c r="L125" s="18"/>
      <c r="M125" s="17"/>
      <c r="N125" s="18"/>
      <c r="O125" s="19" t="str">
        <f t="shared" si="11"/>
        <v/>
      </c>
      <c r="P125" s="19" t="str">
        <f t="shared" si="8"/>
        <v/>
      </c>
      <c r="Q125" s="19" t="str">
        <f t="shared" si="12"/>
        <v/>
      </c>
      <c r="R125" s="19" t="str">
        <f t="shared" si="13"/>
        <v/>
      </c>
      <c r="S125" s="19"/>
    </row>
    <row r="126" spans="2:19" x14ac:dyDescent="0.25">
      <c r="B126" s="15"/>
      <c r="C126" s="16"/>
      <c r="D126" s="16"/>
      <c r="E126" s="17"/>
      <c r="F126" s="18"/>
      <c r="G126" s="17"/>
      <c r="H126" s="18"/>
      <c r="I126" s="17"/>
      <c r="J126" s="18"/>
      <c r="K126" s="17"/>
      <c r="L126" s="18"/>
      <c r="M126" s="17"/>
      <c r="N126" s="18"/>
      <c r="O126" s="19" t="str">
        <f t="shared" si="11"/>
        <v/>
      </c>
      <c r="P126" s="19" t="str">
        <f t="shared" si="8"/>
        <v/>
      </c>
      <c r="Q126" s="19" t="str">
        <f t="shared" si="12"/>
        <v/>
      </c>
      <c r="R126" s="19" t="str">
        <f t="shared" si="13"/>
        <v/>
      </c>
      <c r="S126" s="19"/>
    </row>
    <row r="127" spans="2:19" x14ac:dyDescent="0.25">
      <c r="B127" s="15"/>
      <c r="C127" s="16"/>
      <c r="D127" s="16"/>
      <c r="E127" s="17"/>
      <c r="F127" s="18"/>
      <c r="G127" s="17"/>
      <c r="H127" s="18"/>
      <c r="I127" s="17"/>
      <c r="J127" s="18"/>
      <c r="K127" s="17"/>
      <c r="L127" s="18"/>
      <c r="M127" s="17"/>
      <c r="N127" s="18"/>
      <c r="O127" s="19" t="str">
        <f t="shared" si="11"/>
        <v/>
      </c>
      <c r="P127" s="19" t="str">
        <f t="shared" si="8"/>
        <v/>
      </c>
      <c r="Q127" s="19" t="str">
        <f t="shared" si="12"/>
        <v/>
      </c>
      <c r="R127" s="19" t="str">
        <f t="shared" si="13"/>
        <v/>
      </c>
      <c r="S127" s="19"/>
    </row>
    <row r="128" spans="2:19" x14ac:dyDescent="0.25">
      <c r="B128" s="15"/>
      <c r="C128" s="16"/>
      <c r="D128" s="16"/>
      <c r="E128" s="17"/>
      <c r="F128" s="18"/>
      <c r="G128" s="17"/>
      <c r="H128" s="18"/>
      <c r="I128" s="17"/>
      <c r="J128" s="18"/>
      <c r="K128" s="17"/>
      <c r="L128" s="18"/>
      <c r="M128" s="17"/>
      <c r="N128" s="18"/>
      <c r="O128" s="19" t="str">
        <f t="shared" si="11"/>
        <v/>
      </c>
      <c r="P128" s="19" t="str">
        <f t="shared" si="8"/>
        <v/>
      </c>
      <c r="Q128" s="19" t="str">
        <f t="shared" si="12"/>
        <v/>
      </c>
      <c r="R128" s="19" t="str">
        <f t="shared" si="13"/>
        <v/>
      </c>
      <c r="S128" s="19"/>
    </row>
    <row r="129" spans="2:19" x14ac:dyDescent="0.25">
      <c r="B129" s="15"/>
      <c r="C129" s="16"/>
      <c r="D129" s="16"/>
      <c r="E129" s="17"/>
      <c r="F129" s="18"/>
      <c r="G129" s="17"/>
      <c r="H129" s="18"/>
      <c r="I129" s="17"/>
      <c r="J129" s="18"/>
      <c r="K129" s="17"/>
      <c r="L129" s="18"/>
      <c r="M129" s="17"/>
      <c r="N129" s="18"/>
      <c r="O129" s="19" t="str">
        <f t="shared" si="11"/>
        <v/>
      </c>
      <c r="P129" s="19" t="str">
        <f t="shared" si="8"/>
        <v/>
      </c>
      <c r="Q129" s="19" t="str">
        <f t="shared" si="12"/>
        <v/>
      </c>
      <c r="R129" s="19" t="str">
        <f t="shared" si="13"/>
        <v/>
      </c>
      <c r="S129" s="19"/>
    </row>
    <row r="130" spans="2:19" x14ac:dyDescent="0.25">
      <c r="B130" s="15"/>
      <c r="C130" s="16"/>
      <c r="D130" s="16"/>
      <c r="E130" s="17"/>
      <c r="F130" s="18"/>
      <c r="G130" s="17"/>
      <c r="H130" s="18"/>
      <c r="I130" s="17"/>
      <c r="J130" s="18"/>
      <c r="K130" s="17"/>
      <c r="L130" s="18"/>
      <c r="M130" s="17"/>
      <c r="N130" s="18"/>
      <c r="O130" s="19" t="str">
        <f t="shared" si="11"/>
        <v/>
      </c>
      <c r="P130" s="19" t="str">
        <f t="shared" si="8"/>
        <v/>
      </c>
      <c r="Q130" s="19" t="str">
        <f t="shared" si="12"/>
        <v/>
      </c>
      <c r="R130" s="19" t="str">
        <f t="shared" si="13"/>
        <v/>
      </c>
      <c r="S130" s="19"/>
    </row>
    <row r="131" spans="2:19" x14ac:dyDescent="0.25">
      <c r="B131" s="15"/>
      <c r="C131" s="16"/>
      <c r="D131" s="16"/>
      <c r="E131" s="17"/>
      <c r="F131" s="18"/>
      <c r="G131" s="17"/>
      <c r="H131" s="18"/>
      <c r="I131" s="17"/>
      <c r="J131" s="18"/>
      <c r="K131" s="17"/>
      <c r="L131" s="18"/>
      <c r="M131" s="17"/>
      <c r="N131" s="18"/>
      <c r="O131" s="19" t="str">
        <f t="shared" si="11"/>
        <v/>
      </c>
      <c r="P131" s="19" t="str">
        <f t="shared" si="8"/>
        <v/>
      </c>
      <c r="Q131" s="19" t="str">
        <f t="shared" si="12"/>
        <v/>
      </c>
      <c r="R131" s="19" t="str">
        <f t="shared" si="13"/>
        <v/>
      </c>
      <c r="S131" s="19"/>
    </row>
    <row r="132" spans="2:19" x14ac:dyDescent="0.25">
      <c r="B132" s="15"/>
      <c r="C132" s="16"/>
      <c r="D132" s="16"/>
      <c r="E132" s="17"/>
      <c r="F132" s="18"/>
      <c r="G132" s="17"/>
      <c r="H132" s="18"/>
      <c r="I132" s="17"/>
      <c r="J132" s="18"/>
      <c r="K132" s="17"/>
      <c r="L132" s="18"/>
      <c r="M132" s="17"/>
      <c r="N132" s="18"/>
      <c r="O132" s="19" t="str">
        <f t="shared" si="11"/>
        <v/>
      </c>
      <c r="P132" s="19" t="str">
        <f t="shared" si="8"/>
        <v/>
      </c>
      <c r="Q132" s="19" t="str">
        <f t="shared" si="12"/>
        <v/>
      </c>
      <c r="R132" s="19" t="str">
        <f t="shared" si="13"/>
        <v/>
      </c>
      <c r="S132" s="19"/>
    </row>
    <row r="133" spans="2:19" x14ac:dyDescent="0.25">
      <c r="B133" s="15"/>
      <c r="C133" s="16"/>
      <c r="D133" s="16"/>
      <c r="E133" s="17"/>
      <c r="F133" s="18"/>
      <c r="G133" s="17"/>
      <c r="H133" s="18"/>
      <c r="I133" s="17"/>
      <c r="J133" s="18"/>
      <c r="K133" s="17"/>
      <c r="L133" s="18"/>
      <c r="M133" s="17"/>
      <c r="N133" s="18"/>
      <c r="O133" s="19" t="str">
        <f t="shared" si="11"/>
        <v/>
      </c>
      <c r="P133" s="19" t="str">
        <f t="shared" si="8"/>
        <v/>
      </c>
      <c r="Q133" s="19" t="str">
        <f t="shared" si="12"/>
        <v/>
      </c>
      <c r="R133" s="19" t="str">
        <f t="shared" si="13"/>
        <v/>
      </c>
      <c r="S133" s="19"/>
    </row>
    <row r="134" spans="2:19" x14ac:dyDescent="0.25">
      <c r="B134" s="15"/>
      <c r="C134" s="16"/>
      <c r="D134" s="16"/>
      <c r="E134" s="17"/>
      <c r="F134" s="18"/>
      <c r="G134" s="17"/>
      <c r="H134" s="18"/>
      <c r="I134" s="17"/>
      <c r="J134" s="18"/>
      <c r="K134" s="17"/>
      <c r="L134" s="18"/>
      <c r="M134" s="17"/>
      <c r="N134" s="18"/>
      <c r="O134" s="19" t="str">
        <f t="shared" si="11"/>
        <v/>
      </c>
      <c r="P134" s="19" t="str">
        <f t="shared" si="8"/>
        <v/>
      </c>
      <c r="Q134" s="19" t="str">
        <f t="shared" si="12"/>
        <v/>
      </c>
      <c r="R134" s="19" t="str">
        <f t="shared" si="13"/>
        <v/>
      </c>
      <c r="S134" s="19"/>
    </row>
    <row r="135" spans="2:19" x14ac:dyDescent="0.25">
      <c r="B135" s="15"/>
      <c r="C135" s="16"/>
      <c r="D135" s="16"/>
      <c r="E135" s="17"/>
      <c r="F135" s="18"/>
      <c r="G135" s="17"/>
      <c r="H135" s="18"/>
      <c r="I135" s="17"/>
      <c r="J135" s="18"/>
      <c r="K135" s="17"/>
      <c r="L135" s="18"/>
      <c r="M135" s="17"/>
      <c r="N135" s="18"/>
      <c r="O135" s="19" t="str">
        <f t="shared" si="11"/>
        <v/>
      </c>
      <c r="P135" s="19" t="str">
        <f t="shared" si="8"/>
        <v/>
      </c>
      <c r="Q135" s="19" t="str">
        <f t="shared" si="12"/>
        <v/>
      </c>
      <c r="R135" s="19" t="str">
        <f t="shared" si="13"/>
        <v/>
      </c>
      <c r="S135" s="19"/>
    </row>
    <row r="136" spans="2:19" x14ac:dyDescent="0.25">
      <c r="B136" s="15"/>
      <c r="C136" s="16"/>
      <c r="D136" s="16"/>
      <c r="E136" s="17"/>
      <c r="F136" s="18"/>
      <c r="G136" s="17"/>
      <c r="H136" s="18"/>
      <c r="I136" s="17"/>
      <c r="J136" s="18"/>
      <c r="K136" s="17"/>
      <c r="L136" s="18"/>
      <c r="M136" s="17"/>
      <c r="N136" s="18"/>
      <c r="O136" s="19" t="str">
        <f t="shared" ref="O136:O167" si="14">IF(MAX(,,E136,G136,I136,K136,M136)=0,"",AVERAGE(,,E136,G136,I136,K136,M136))</f>
        <v/>
      </c>
      <c r="P136" s="19" t="str">
        <f t="shared" si="8"/>
        <v/>
      </c>
      <c r="Q136" s="19" t="str">
        <f t="shared" ref="Q136:Q167" si="15">IF(MAX(,,E136,G136,I136,K136,M136)=0,"",MAX(,,E136,G136,I136,K136,M136))</f>
        <v/>
      </c>
      <c r="R136" s="19" t="str">
        <f t="shared" ref="R136:R167" si="16">IF(MAX(,,E136,G136,I136,K136,M136)=0,"",MIN(,,E136,G136,I136,K136,M136))</f>
        <v/>
      </c>
      <c r="S136" s="19"/>
    </row>
    <row r="137" spans="2:19" x14ac:dyDescent="0.25">
      <c r="B137" s="15"/>
      <c r="C137" s="16"/>
      <c r="D137" s="16"/>
      <c r="E137" s="17"/>
      <c r="F137" s="18"/>
      <c r="G137" s="17"/>
      <c r="H137" s="18"/>
      <c r="I137" s="17"/>
      <c r="J137" s="18"/>
      <c r="K137" s="17"/>
      <c r="L137" s="18"/>
      <c r="M137" s="17"/>
      <c r="N137" s="18"/>
      <c r="O137" s="19" t="str">
        <f t="shared" si="14"/>
        <v/>
      </c>
      <c r="P137" s="19" t="str">
        <f t="shared" ref="P137:P198" si="17">IF(MAX(,,E137,G137,I137,K137,M137)=0,"",MEDIAN(,,E137,G137,I137,K137,M137))</f>
        <v/>
      </c>
      <c r="Q137" s="19" t="str">
        <f t="shared" si="15"/>
        <v/>
      </c>
      <c r="R137" s="19" t="str">
        <f t="shared" si="16"/>
        <v/>
      </c>
      <c r="S137" s="19"/>
    </row>
    <row r="138" spans="2:19" x14ac:dyDescent="0.25">
      <c r="B138" s="15"/>
      <c r="C138" s="16"/>
      <c r="D138" s="16"/>
      <c r="E138" s="17"/>
      <c r="F138" s="18"/>
      <c r="G138" s="17"/>
      <c r="H138" s="18"/>
      <c r="I138" s="17"/>
      <c r="J138" s="18"/>
      <c r="K138" s="17"/>
      <c r="L138" s="18"/>
      <c r="M138" s="17"/>
      <c r="N138" s="18"/>
      <c r="O138" s="19" t="str">
        <f t="shared" si="14"/>
        <v/>
      </c>
      <c r="P138" s="19" t="str">
        <f t="shared" si="17"/>
        <v/>
      </c>
      <c r="Q138" s="19" t="str">
        <f t="shared" si="15"/>
        <v/>
      </c>
      <c r="R138" s="19" t="str">
        <f t="shared" si="16"/>
        <v/>
      </c>
      <c r="S138" s="19"/>
    </row>
    <row r="139" spans="2:19" x14ac:dyDescent="0.25">
      <c r="B139" s="15"/>
      <c r="C139" s="16"/>
      <c r="D139" s="16"/>
      <c r="E139" s="17"/>
      <c r="F139" s="18"/>
      <c r="G139" s="17"/>
      <c r="H139" s="18"/>
      <c r="I139" s="17"/>
      <c r="J139" s="18"/>
      <c r="K139" s="17"/>
      <c r="L139" s="18"/>
      <c r="M139" s="17"/>
      <c r="N139" s="18"/>
      <c r="O139" s="19" t="str">
        <f t="shared" si="14"/>
        <v/>
      </c>
      <c r="P139" s="19" t="str">
        <f t="shared" si="17"/>
        <v/>
      </c>
      <c r="Q139" s="19" t="str">
        <f t="shared" si="15"/>
        <v/>
      </c>
      <c r="R139" s="19" t="str">
        <f t="shared" si="16"/>
        <v/>
      </c>
      <c r="S139" s="19"/>
    </row>
    <row r="140" spans="2:19" x14ac:dyDescent="0.25">
      <c r="B140" s="15"/>
      <c r="C140" s="16"/>
      <c r="D140" s="16"/>
      <c r="E140" s="17"/>
      <c r="F140" s="18"/>
      <c r="G140" s="17"/>
      <c r="H140" s="18"/>
      <c r="I140" s="17"/>
      <c r="J140" s="18"/>
      <c r="K140" s="17"/>
      <c r="L140" s="18"/>
      <c r="M140" s="17"/>
      <c r="N140" s="18"/>
      <c r="O140" s="19" t="str">
        <f t="shared" si="14"/>
        <v/>
      </c>
      <c r="P140" s="19" t="str">
        <f t="shared" si="17"/>
        <v/>
      </c>
      <c r="Q140" s="19" t="str">
        <f t="shared" si="15"/>
        <v/>
      </c>
      <c r="R140" s="19" t="str">
        <f t="shared" si="16"/>
        <v/>
      </c>
      <c r="S140" s="19"/>
    </row>
    <row r="141" spans="2:19" x14ac:dyDescent="0.25">
      <c r="B141" s="15"/>
      <c r="C141" s="16"/>
      <c r="D141" s="16"/>
      <c r="E141" s="17"/>
      <c r="F141" s="18"/>
      <c r="G141" s="17"/>
      <c r="H141" s="18"/>
      <c r="I141" s="17"/>
      <c r="J141" s="18"/>
      <c r="K141" s="17"/>
      <c r="L141" s="18"/>
      <c r="M141" s="17"/>
      <c r="N141" s="18"/>
      <c r="O141" s="19" t="str">
        <f t="shared" si="14"/>
        <v/>
      </c>
      <c r="P141" s="19" t="str">
        <f t="shared" si="17"/>
        <v/>
      </c>
      <c r="Q141" s="19" t="str">
        <f t="shared" si="15"/>
        <v/>
      </c>
      <c r="R141" s="19" t="str">
        <f t="shared" si="16"/>
        <v/>
      </c>
      <c r="S141" s="19"/>
    </row>
    <row r="142" spans="2:19" x14ac:dyDescent="0.25">
      <c r="C142" s="16"/>
      <c r="D142" s="16"/>
      <c r="E142" s="17"/>
      <c r="F142" s="18"/>
      <c r="G142" s="17"/>
      <c r="H142" s="18"/>
      <c r="I142" s="17"/>
      <c r="J142" s="18"/>
      <c r="K142" s="17"/>
      <c r="L142" s="18"/>
      <c r="M142" s="17"/>
      <c r="N142" s="18"/>
      <c r="O142" s="19" t="str">
        <f t="shared" si="14"/>
        <v/>
      </c>
      <c r="P142" s="19" t="str">
        <f t="shared" si="17"/>
        <v/>
      </c>
      <c r="Q142" s="19" t="str">
        <f t="shared" si="15"/>
        <v/>
      </c>
      <c r="R142" s="19" t="str">
        <f t="shared" si="16"/>
        <v/>
      </c>
      <c r="S142" s="19"/>
    </row>
    <row r="143" spans="2:19" x14ac:dyDescent="0.25">
      <c r="C143" s="16"/>
      <c r="D143" s="16"/>
      <c r="E143" s="17"/>
      <c r="F143" s="18"/>
      <c r="G143" s="17"/>
      <c r="H143" s="18"/>
      <c r="I143" s="17"/>
      <c r="J143" s="18"/>
      <c r="K143" s="17"/>
      <c r="L143" s="18"/>
      <c r="M143" s="17"/>
      <c r="N143" s="18"/>
      <c r="O143" s="19" t="str">
        <f t="shared" si="14"/>
        <v/>
      </c>
      <c r="P143" s="19" t="str">
        <f t="shared" si="17"/>
        <v/>
      </c>
      <c r="Q143" s="19" t="str">
        <f t="shared" si="15"/>
        <v/>
      </c>
      <c r="R143" s="19" t="str">
        <f t="shared" si="16"/>
        <v/>
      </c>
      <c r="S143" s="19"/>
    </row>
    <row r="144" spans="2:19" x14ac:dyDescent="0.25">
      <c r="C144" s="16"/>
      <c r="D144" s="16"/>
      <c r="E144" s="17"/>
      <c r="F144" s="18"/>
      <c r="G144" s="17"/>
      <c r="H144" s="18"/>
      <c r="I144" s="17"/>
      <c r="J144" s="18"/>
      <c r="K144" s="17"/>
      <c r="L144" s="18"/>
      <c r="M144" s="17"/>
      <c r="N144" s="18"/>
      <c r="O144" s="19" t="str">
        <f t="shared" si="14"/>
        <v/>
      </c>
      <c r="P144" s="19" t="str">
        <f t="shared" si="17"/>
        <v/>
      </c>
      <c r="Q144" s="19" t="str">
        <f t="shared" si="15"/>
        <v/>
      </c>
      <c r="R144" s="19" t="str">
        <f t="shared" si="16"/>
        <v/>
      </c>
      <c r="S144" s="19"/>
    </row>
    <row r="145" spans="5:19" x14ac:dyDescent="0.25">
      <c r="E145" s="21"/>
      <c r="F145" s="22"/>
      <c r="G145" s="21"/>
      <c r="H145" s="22"/>
      <c r="I145" s="21"/>
      <c r="J145" s="22"/>
      <c r="K145" s="21"/>
      <c r="L145" s="22"/>
      <c r="M145" s="21"/>
      <c r="N145" s="22"/>
      <c r="O145" s="23" t="str">
        <f t="shared" si="14"/>
        <v/>
      </c>
      <c r="P145" s="19" t="str">
        <f t="shared" si="17"/>
        <v/>
      </c>
      <c r="Q145" s="23" t="str">
        <f t="shared" si="15"/>
        <v/>
      </c>
      <c r="R145" s="23" t="str">
        <f t="shared" si="16"/>
        <v/>
      </c>
      <c r="S145" s="23"/>
    </row>
    <row r="146" spans="5:19" x14ac:dyDescent="0.25">
      <c r="E146" s="21"/>
      <c r="F146" s="22"/>
      <c r="G146" s="21"/>
      <c r="H146" s="22"/>
      <c r="I146" s="21"/>
      <c r="J146" s="22"/>
      <c r="K146" s="21"/>
      <c r="L146" s="22"/>
      <c r="M146" s="21"/>
      <c r="N146" s="22"/>
      <c r="O146" s="23" t="str">
        <f t="shared" si="14"/>
        <v/>
      </c>
      <c r="P146" s="19" t="str">
        <f t="shared" si="17"/>
        <v/>
      </c>
      <c r="Q146" s="23" t="str">
        <f t="shared" si="15"/>
        <v/>
      </c>
      <c r="R146" s="23" t="str">
        <f t="shared" si="16"/>
        <v/>
      </c>
      <c r="S146" s="23"/>
    </row>
    <row r="147" spans="5:19" x14ac:dyDescent="0.25">
      <c r="E147" s="21"/>
      <c r="F147" s="22"/>
      <c r="G147" s="21"/>
      <c r="H147" s="22"/>
      <c r="I147" s="21"/>
      <c r="J147" s="22"/>
      <c r="K147" s="21"/>
      <c r="L147" s="22"/>
      <c r="M147" s="21"/>
      <c r="N147" s="22"/>
      <c r="O147" s="23" t="str">
        <f t="shared" si="14"/>
        <v/>
      </c>
      <c r="P147" s="19" t="str">
        <f t="shared" si="17"/>
        <v/>
      </c>
      <c r="Q147" s="23" t="str">
        <f t="shared" si="15"/>
        <v/>
      </c>
      <c r="R147" s="23" t="str">
        <f t="shared" si="16"/>
        <v/>
      </c>
      <c r="S147" s="23"/>
    </row>
    <row r="148" spans="5:19" x14ac:dyDescent="0.25">
      <c r="E148" s="21"/>
      <c r="F148" s="22"/>
      <c r="G148" s="21"/>
      <c r="H148" s="22"/>
      <c r="I148" s="21"/>
      <c r="J148" s="22"/>
      <c r="K148" s="21"/>
      <c r="L148" s="22"/>
      <c r="M148" s="21"/>
      <c r="N148" s="22"/>
      <c r="O148" s="23" t="str">
        <f t="shared" si="14"/>
        <v/>
      </c>
      <c r="P148" s="19" t="str">
        <f t="shared" si="17"/>
        <v/>
      </c>
      <c r="Q148" s="23" t="str">
        <f t="shared" si="15"/>
        <v/>
      </c>
      <c r="R148" s="23" t="str">
        <f t="shared" si="16"/>
        <v/>
      </c>
      <c r="S148" s="23"/>
    </row>
    <row r="149" spans="5:19" x14ac:dyDescent="0.25">
      <c r="E149" s="21"/>
      <c r="F149" s="22"/>
      <c r="G149" s="21"/>
      <c r="H149" s="22"/>
      <c r="I149" s="21"/>
      <c r="J149" s="22"/>
      <c r="K149" s="21"/>
      <c r="L149" s="22"/>
      <c r="M149" s="21"/>
      <c r="N149" s="22"/>
      <c r="O149" s="23" t="str">
        <f t="shared" si="14"/>
        <v/>
      </c>
      <c r="P149" s="19" t="str">
        <f t="shared" si="17"/>
        <v/>
      </c>
      <c r="Q149" s="23" t="str">
        <f t="shared" si="15"/>
        <v/>
      </c>
      <c r="R149" s="23" t="str">
        <f t="shared" si="16"/>
        <v/>
      </c>
      <c r="S149" s="23"/>
    </row>
    <row r="150" spans="5:19" x14ac:dyDescent="0.25">
      <c r="E150" s="21"/>
      <c r="F150" s="22"/>
      <c r="G150" s="21"/>
      <c r="H150" s="22"/>
      <c r="I150" s="21"/>
      <c r="J150" s="22"/>
      <c r="K150" s="21"/>
      <c r="L150" s="22"/>
      <c r="M150" s="21"/>
      <c r="N150" s="22"/>
      <c r="O150" s="23" t="str">
        <f t="shared" si="14"/>
        <v/>
      </c>
      <c r="P150" s="19" t="str">
        <f t="shared" si="17"/>
        <v/>
      </c>
      <c r="Q150" s="23" t="str">
        <f t="shared" si="15"/>
        <v/>
      </c>
      <c r="R150" s="23" t="str">
        <f t="shared" si="16"/>
        <v/>
      </c>
      <c r="S150" s="23"/>
    </row>
    <row r="151" spans="5:19" x14ac:dyDescent="0.25">
      <c r="E151" s="21"/>
      <c r="F151" s="22"/>
      <c r="G151" s="21"/>
      <c r="H151" s="22"/>
      <c r="I151" s="21"/>
      <c r="J151" s="22"/>
      <c r="K151" s="21"/>
      <c r="L151" s="22"/>
      <c r="M151" s="21"/>
      <c r="N151" s="22"/>
      <c r="O151" s="23" t="str">
        <f t="shared" si="14"/>
        <v/>
      </c>
      <c r="P151" s="19" t="str">
        <f t="shared" si="17"/>
        <v/>
      </c>
      <c r="Q151" s="23" t="str">
        <f t="shared" si="15"/>
        <v/>
      </c>
      <c r="R151" s="23" t="str">
        <f t="shared" si="16"/>
        <v/>
      </c>
      <c r="S151" s="23"/>
    </row>
    <row r="152" spans="5:19" x14ac:dyDescent="0.25">
      <c r="E152" s="21"/>
      <c r="F152" s="22"/>
      <c r="G152" s="21"/>
      <c r="H152" s="22"/>
      <c r="I152" s="21"/>
      <c r="J152" s="22"/>
      <c r="K152" s="21"/>
      <c r="L152" s="22"/>
      <c r="M152" s="21"/>
      <c r="N152" s="22"/>
      <c r="O152" s="23" t="str">
        <f t="shared" si="14"/>
        <v/>
      </c>
      <c r="P152" s="19" t="str">
        <f t="shared" si="17"/>
        <v/>
      </c>
      <c r="Q152" s="23" t="str">
        <f t="shared" si="15"/>
        <v/>
      </c>
      <c r="R152" s="23" t="str">
        <f t="shared" si="16"/>
        <v/>
      </c>
      <c r="S152" s="23"/>
    </row>
    <row r="153" spans="5:19" x14ac:dyDescent="0.25">
      <c r="E153" s="21"/>
      <c r="F153" s="22"/>
      <c r="G153" s="21"/>
      <c r="H153" s="22"/>
      <c r="I153" s="21"/>
      <c r="J153" s="22"/>
      <c r="K153" s="21"/>
      <c r="L153" s="22"/>
      <c r="M153" s="21"/>
      <c r="N153" s="22"/>
      <c r="O153" s="23" t="str">
        <f t="shared" si="14"/>
        <v/>
      </c>
      <c r="P153" s="19" t="str">
        <f t="shared" si="17"/>
        <v/>
      </c>
      <c r="Q153" s="23" t="str">
        <f t="shared" si="15"/>
        <v/>
      </c>
      <c r="R153" s="23" t="str">
        <f t="shared" si="16"/>
        <v/>
      </c>
      <c r="S153" s="23"/>
    </row>
    <row r="154" spans="5:19" x14ac:dyDescent="0.25">
      <c r="E154" s="21"/>
      <c r="F154" s="22"/>
      <c r="G154" s="21"/>
      <c r="H154" s="22"/>
      <c r="I154" s="21"/>
      <c r="J154" s="22"/>
      <c r="K154" s="21"/>
      <c r="L154" s="22"/>
      <c r="M154" s="21"/>
      <c r="N154" s="22"/>
      <c r="O154" s="23" t="str">
        <f t="shared" si="14"/>
        <v/>
      </c>
      <c r="P154" s="19" t="str">
        <f t="shared" si="17"/>
        <v/>
      </c>
      <c r="Q154" s="23" t="str">
        <f t="shared" si="15"/>
        <v/>
      </c>
      <c r="R154" s="23" t="str">
        <f t="shared" si="16"/>
        <v/>
      </c>
      <c r="S154" s="23"/>
    </row>
    <row r="155" spans="5:19" x14ac:dyDescent="0.25">
      <c r="E155" s="21"/>
      <c r="F155" s="22"/>
      <c r="G155" s="21"/>
      <c r="H155" s="22"/>
      <c r="I155" s="21"/>
      <c r="J155" s="22"/>
      <c r="K155" s="21"/>
      <c r="L155" s="22"/>
      <c r="M155" s="21"/>
      <c r="N155" s="22"/>
      <c r="O155" s="23" t="str">
        <f t="shared" si="14"/>
        <v/>
      </c>
      <c r="P155" s="19" t="str">
        <f t="shared" si="17"/>
        <v/>
      </c>
      <c r="Q155" s="23" t="str">
        <f t="shared" si="15"/>
        <v/>
      </c>
      <c r="R155" s="23" t="str">
        <f t="shared" si="16"/>
        <v/>
      </c>
      <c r="S155" s="23"/>
    </row>
    <row r="156" spans="5:19" x14ac:dyDescent="0.25">
      <c r="E156" s="21"/>
      <c r="F156" s="22"/>
      <c r="G156" s="21"/>
      <c r="H156" s="22"/>
      <c r="I156" s="21"/>
      <c r="J156" s="22"/>
      <c r="K156" s="21"/>
      <c r="L156" s="22"/>
      <c r="M156" s="21"/>
      <c r="N156" s="22"/>
      <c r="O156" s="23" t="str">
        <f t="shared" si="14"/>
        <v/>
      </c>
      <c r="P156" s="19" t="str">
        <f t="shared" si="17"/>
        <v/>
      </c>
      <c r="Q156" s="23" t="str">
        <f t="shared" si="15"/>
        <v/>
      </c>
      <c r="R156" s="23" t="str">
        <f t="shared" si="16"/>
        <v/>
      </c>
      <c r="S156" s="23"/>
    </row>
    <row r="157" spans="5:19" x14ac:dyDescent="0.25">
      <c r="E157" s="21"/>
      <c r="F157" s="22"/>
      <c r="G157" s="21"/>
      <c r="H157" s="22"/>
      <c r="I157" s="21"/>
      <c r="J157" s="22"/>
      <c r="K157" s="21"/>
      <c r="L157" s="22"/>
      <c r="M157" s="21"/>
      <c r="N157" s="22"/>
      <c r="O157" s="23" t="str">
        <f t="shared" si="14"/>
        <v/>
      </c>
      <c r="P157" s="19" t="str">
        <f t="shared" si="17"/>
        <v/>
      </c>
      <c r="Q157" s="23" t="str">
        <f t="shared" si="15"/>
        <v/>
      </c>
      <c r="R157" s="23" t="str">
        <f t="shared" si="16"/>
        <v/>
      </c>
      <c r="S157" s="23"/>
    </row>
    <row r="158" spans="5:19" x14ac:dyDescent="0.25">
      <c r="E158" s="21"/>
      <c r="F158" s="22"/>
      <c r="G158" s="21"/>
      <c r="H158" s="22"/>
      <c r="I158" s="21"/>
      <c r="J158" s="22"/>
      <c r="K158" s="21"/>
      <c r="L158" s="22"/>
      <c r="M158" s="21"/>
      <c r="N158" s="22"/>
      <c r="O158" s="23" t="str">
        <f t="shared" si="14"/>
        <v/>
      </c>
      <c r="P158" s="19" t="str">
        <f t="shared" si="17"/>
        <v/>
      </c>
      <c r="Q158" s="23" t="str">
        <f t="shared" si="15"/>
        <v/>
      </c>
      <c r="R158" s="23" t="str">
        <f t="shared" si="16"/>
        <v/>
      </c>
      <c r="S158" s="23"/>
    </row>
    <row r="159" spans="5:19" x14ac:dyDescent="0.25">
      <c r="E159" s="21"/>
      <c r="F159" s="22"/>
      <c r="G159" s="21"/>
      <c r="H159" s="22"/>
      <c r="I159" s="21"/>
      <c r="J159" s="22"/>
      <c r="K159" s="21"/>
      <c r="L159" s="22"/>
      <c r="M159" s="21"/>
      <c r="N159" s="22"/>
      <c r="O159" s="23" t="str">
        <f t="shared" si="14"/>
        <v/>
      </c>
      <c r="P159" s="19" t="str">
        <f t="shared" si="17"/>
        <v/>
      </c>
      <c r="Q159" s="23" t="str">
        <f t="shared" si="15"/>
        <v/>
      </c>
      <c r="R159" s="23" t="str">
        <f t="shared" si="16"/>
        <v/>
      </c>
      <c r="S159" s="23"/>
    </row>
    <row r="160" spans="5:19" x14ac:dyDescent="0.25">
      <c r="E160" s="21"/>
      <c r="F160" s="22"/>
      <c r="G160" s="21"/>
      <c r="H160" s="22"/>
      <c r="I160" s="21"/>
      <c r="J160" s="22"/>
      <c r="K160" s="21"/>
      <c r="L160" s="22"/>
      <c r="M160" s="21"/>
      <c r="N160" s="22"/>
      <c r="O160" s="23" t="str">
        <f t="shared" si="14"/>
        <v/>
      </c>
      <c r="P160" s="19" t="str">
        <f t="shared" si="17"/>
        <v/>
      </c>
      <c r="Q160" s="23" t="str">
        <f t="shared" si="15"/>
        <v/>
      </c>
      <c r="R160" s="23" t="str">
        <f t="shared" si="16"/>
        <v/>
      </c>
      <c r="S160" s="23"/>
    </row>
    <row r="161" spans="5:19" x14ac:dyDescent="0.25">
      <c r="E161" s="21"/>
      <c r="F161" s="22"/>
      <c r="G161" s="21"/>
      <c r="H161" s="22"/>
      <c r="I161" s="21"/>
      <c r="J161" s="22"/>
      <c r="K161" s="21"/>
      <c r="L161" s="22"/>
      <c r="M161" s="21"/>
      <c r="N161" s="22"/>
      <c r="O161" s="23" t="str">
        <f t="shared" si="14"/>
        <v/>
      </c>
      <c r="P161" s="19" t="str">
        <f t="shared" si="17"/>
        <v/>
      </c>
      <c r="Q161" s="23" t="str">
        <f t="shared" si="15"/>
        <v/>
      </c>
      <c r="R161" s="23" t="str">
        <f t="shared" si="16"/>
        <v/>
      </c>
      <c r="S161" s="23"/>
    </row>
    <row r="162" spans="5:19" x14ac:dyDescent="0.25">
      <c r="E162" s="21"/>
      <c r="F162" s="22"/>
      <c r="G162" s="21"/>
      <c r="H162" s="22"/>
      <c r="I162" s="21"/>
      <c r="J162" s="22"/>
      <c r="K162" s="21"/>
      <c r="L162" s="22"/>
      <c r="M162" s="21"/>
      <c r="N162" s="22"/>
      <c r="O162" s="23" t="str">
        <f t="shared" si="14"/>
        <v/>
      </c>
      <c r="P162" s="19" t="str">
        <f t="shared" si="17"/>
        <v/>
      </c>
      <c r="Q162" s="23" t="str">
        <f t="shared" si="15"/>
        <v/>
      </c>
      <c r="R162" s="23" t="str">
        <f t="shared" si="16"/>
        <v/>
      </c>
      <c r="S162" s="23"/>
    </row>
    <row r="163" spans="5:19" x14ac:dyDescent="0.25">
      <c r="E163" s="21"/>
      <c r="F163" s="22"/>
      <c r="G163" s="21"/>
      <c r="H163" s="22"/>
      <c r="I163" s="21"/>
      <c r="J163" s="22"/>
      <c r="K163" s="21"/>
      <c r="L163" s="22"/>
      <c r="M163" s="21"/>
      <c r="N163" s="22"/>
      <c r="O163" s="23" t="str">
        <f t="shared" si="14"/>
        <v/>
      </c>
      <c r="P163" s="19" t="str">
        <f t="shared" si="17"/>
        <v/>
      </c>
      <c r="Q163" s="23" t="str">
        <f t="shared" si="15"/>
        <v/>
      </c>
      <c r="R163" s="23" t="str">
        <f t="shared" si="16"/>
        <v/>
      </c>
      <c r="S163" s="23"/>
    </row>
    <row r="164" spans="5:19" x14ac:dyDescent="0.25">
      <c r="E164" s="21"/>
      <c r="F164" s="22"/>
      <c r="G164" s="21"/>
      <c r="H164" s="22"/>
      <c r="I164" s="21"/>
      <c r="J164" s="22"/>
      <c r="K164" s="21"/>
      <c r="L164" s="22"/>
      <c r="M164" s="21"/>
      <c r="N164" s="22"/>
      <c r="O164" s="23" t="str">
        <f t="shared" si="14"/>
        <v/>
      </c>
      <c r="P164" s="19" t="str">
        <f t="shared" si="17"/>
        <v/>
      </c>
      <c r="Q164" s="23" t="str">
        <f t="shared" si="15"/>
        <v/>
      </c>
      <c r="R164" s="23" t="str">
        <f t="shared" si="16"/>
        <v/>
      </c>
      <c r="S164" s="23"/>
    </row>
    <row r="165" spans="5:19" x14ac:dyDescent="0.25">
      <c r="E165" s="21"/>
      <c r="F165" s="22"/>
      <c r="G165" s="21"/>
      <c r="H165" s="22"/>
      <c r="I165" s="21"/>
      <c r="J165" s="22"/>
      <c r="K165" s="21"/>
      <c r="L165" s="22"/>
      <c r="M165" s="21"/>
      <c r="N165" s="22"/>
      <c r="O165" s="23" t="str">
        <f t="shared" si="14"/>
        <v/>
      </c>
      <c r="P165" s="19" t="str">
        <f t="shared" si="17"/>
        <v/>
      </c>
      <c r="Q165" s="23" t="str">
        <f t="shared" si="15"/>
        <v/>
      </c>
      <c r="R165" s="23" t="str">
        <f t="shared" si="16"/>
        <v/>
      </c>
      <c r="S165" s="23"/>
    </row>
    <row r="166" spans="5:19" x14ac:dyDescent="0.25">
      <c r="E166" s="21"/>
      <c r="F166" s="22"/>
      <c r="G166" s="21"/>
      <c r="H166" s="22"/>
      <c r="I166" s="21"/>
      <c r="J166" s="22"/>
      <c r="K166" s="21"/>
      <c r="L166" s="22"/>
      <c r="M166" s="21"/>
      <c r="N166" s="22"/>
      <c r="O166" s="23" t="str">
        <f t="shared" si="14"/>
        <v/>
      </c>
      <c r="P166" s="19" t="str">
        <f t="shared" si="17"/>
        <v/>
      </c>
      <c r="Q166" s="23" t="str">
        <f t="shared" si="15"/>
        <v/>
      </c>
      <c r="R166" s="23" t="str">
        <f t="shared" si="16"/>
        <v/>
      </c>
      <c r="S166" s="23"/>
    </row>
    <row r="167" spans="5:19" x14ac:dyDescent="0.25">
      <c r="E167" s="21"/>
      <c r="F167" s="22"/>
      <c r="G167" s="21"/>
      <c r="H167" s="22"/>
      <c r="I167" s="21"/>
      <c r="J167" s="22"/>
      <c r="K167" s="21"/>
      <c r="L167" s="22"/>
      <c r="M167" s="21"/>
      <c r="N167" s="22"/>
      <c r="O167" s="23" t="str">
        <f t="shared" si="14"/>
        <v/>
      </c>
      <c r="P167" s="19" t="str">
        <f t="shared" si="17"/>
        <v/>
      </c>
      <c r="Q167" s="23" t="str">
        <f t="shared" si="15"/>
        <v/>
      </c>
      <c r="R167" s="23" t="str">
        <f t="shared" si="16"/>
        <v/>
      </c>
      <c r="S167" s="23"/>
    </row>
    <row r="168" spans="5:19" x14ac:dyDescent="0.25">
      <c r="E168" s="21"/>
      <c r="F168" s="22"/>
      <c r="G168" s="21"/>
      <c r="H168" s="22"/>
      <c r="I168" s="21"/>
      <c r="J168" s="22"/>
      <c r="K168" s="21"/>
      <c r="L168" s="22"/>
      <c r="M168" s="21"/>
      <c r="N168" s="22"/>
      <c r="O168" s="23" t="str">
        <f t="shared" ref="O168:O198" si="18">IF(MAX(,,E168,G168,I168,K168,M168)=0,"",AVERAGE(,,E168,G168,I168,K168,M168))</f>
        <v/>
      </c>
      <c r="P168" s="19" t="str">
        <f t="shared" si="17"/>
        <v/>
      </c>
      <c r="Q168" s="23" t="str">
        <f t="shared" ref="Q168:Q198" si="19">IF(MAX(,,E168,G168,I168,K168,M168)=0,"",MAX(,,E168,G168,I168,K168,M168))</f>
        <v/>
      </c>
      <c r="R168" s="23" t="str">
        <f t="shared" ref="R168:R198" si="20">IF(MAX(,,E168,G168,I168,K168,M168)=0,"",MIN(,,E168,G168,I168,K168,M168))</f>
        <v/>
      </c>
      <c r="S168" s="23"/>
    </row>
    <row r="169" spans="5:19" x14ac:dyDescent="0.25">
      <c r="E169" s="21"/>
      <c r="F169" s="22"/>
      <c r="G169" s="21"/>
      <c r="H169" s="22"/>
      <c r="I169" s="21"/>
      <c r="J169" s="22"/>
      <c r="K169" s="21"/>
      <c r="L169" s="22"/>
      <c r="M169" s="21"/>
      <c r="N169" s="22"/>
      <c r="O169" s="23" t="str">
        <f t="shared" si="18"/>
        <v/>
      </c>
      <c r="P169" s="19" t="str">
        <f t="shared" si="17"/>
        <v/>
      </c>
      <c r="Q169" s="23" t="str">
        <f t="shared" si="19"/>
        <v/>
      </c>
      <c r="R169" s="23" t="str">
        <f t="shared" si="20"/>
        <v/>
      </c>
      <c r="S169" s="23"/>
    </row>
    <row r="170" spans="5:19" x14ac:dyDescent="0.25">
      <c r="E170" s="21"/>
      <c r="F170" s="22"/>
      <c r="G170" s="21"/>
      <c r="H170" s="22"/>
      <c r="I170" s="21"/>
      <c r="J170" s="22"/>
      <c r="K170" s="21"/>
      <c r="L170" s="22"/>
      <c r="M170" s="21"/>
      <c r="N170" s="22"/>
      <c r="O170" s="23" t="str">
        <f t="shared" si="18"/>
        <v/>
      </c>
      <c r="P170" s="19" t="str">
        <f t="shared" si="17"/>
        <v/>
      </c>
      <c r="Q170" s="23" t="str">
        <f t="shared" si="19"/>
        <v/>
      </c>
      <c r="R170" s="23" t="str">
        <f t="shared" si="20"/>
        <v/>
      </c>
      <c r="S170" s="23"/>
    </row>
    <row r="171" spans="5:19" x14ac:dyDescent="0.25">
      <c r="E171" s="21"/>
      <c r="F171" s="22"/>
      <c r="G171" s="21"/>
      <c r="H171" s="22"/>
      <c r="I171" s="21"/>
      <c r="J171" s="22"/>
      <c r="K171" s="21"/>
      <c r="L171" s="22"/>
      <c r="M171" s="21"/>
      <c r="N171" s="22"/>
      <c r="O171" s="23" t="str">
        <f t="shared" si="18"/>
        <v/>
      </c>
      <c r="P171" s="19" t="str">
        <f t="shared" si="17"/>
        <v/>
      </c>
      <c r="Q171" s="23" t="str">
        <f t="shared" si="19"/>
        <v/>
      </c>
      <c r="R171" s="23" t="str">
        <f t="shared" si="20"/>
        <v/>
      </c>
      <c r="S171" s="23"/>
    </row>
    <row r="172" spans="5:19" x14ac:dyDescent="0.25">
      <c r="E172" s="21"/>
      <c r="F172" s="22"/>
      <c r="G172" s="21"/>
      <c r="H172" s="22"/>
      <c r="I172" s="21"/>
      <c r="J172" s="22"/>
      <c r="K172" s="21"/>
      <c r="L172" s="22"/>
      <c r="M172" s="21"/>
      <c r="N172" s="22"/>
      <c r="O172" s="23" t="str">
        <f t="shared" si="18"/>
        <v/>
      </c>
      <c r="P172" s="19" t="str">
        <f t="shared" si="17"/>
        <v/>
      </c>
      <c r="Q172" s="23" t="str">
        <f t="shared" si="19"/>
        <v/>
      </c>
      <c r="R172" s="23" t="str">
        <f t="shared" si="20"/>
        <v/>
      </c>
      <c r="S172" s="23"/>
    </row>
    <row r="173" spans="5:19" x14ac:dyDescent="0.25">
      <c r="E173" s="21"/>
      <c r="F173" s="22"/>
      <c r="G173" s="21"/>
      <c r="H173" s="22"/>
      <c r="I173" s="21"/>
      <c r="J173" s="22"/>
      <c r="K173" s="21"/>
      <c r="L173" s="22"/>
      <c r="M173" s="21"/>
      <c r="N173" s="22"/>
      <c r="O173" s="23" t="str">
        <f t="shared" si="18"/>
        <v/>
      </c>
      <c r="P173" s="19" t="str">
        <f t="shared" si="17"/>
        <v/>
      </c>
      <c r="Q173" s="23" t="str">
        <f t="shared" si="19"/>
        <v/>
      </c>
      <c r="R173" s="23" t="str">
        <f t="shared" si="20"/>
        <v/>
      </c>
      <c r="S173" s="23"/>
    </row>
    <row r="174" spans="5:19" x14ac:dyDescent="0.25">
      <c r="E174" s="21"/>
      <c r="F174" s="22"/>
      <c r="G174" s="21"/>
      <c r="H174" s="22"/>
      <c r="I174" s="21"/>
      <c r="J174" s="22"/>
      <c r="K174" s="21"/>
      <c r="L174" s="22"/>
      <c r="M174" s="21"/>
      <c r="N174" s="22"/>
      <c r="O174" s="23" t="str">
        <f t="shared" si="18"/>
        <v/>
      </c>
      <c r="P174" s="19" t="str">
        <f t="shared" si="17"/>
        <v/>
      </c>
      <c r="Q174" s="23" t="str">
        <f t="shared" si="19"/>
        <v/>
      </c>
      <c r="R174" s="23" t="str">
        <f t="shared" si="20"/>
        <v/>
      </c>
      <c r="S174" s="23"/>
    </row>
    <row r="175" spans="5:19" x14ac:dyDescent="0.25">
      <c r="E175" s="21"/>
      <c r="F175" s="22"/>
      <c r="G175" s="21"/>
      <c r="H175" s="22"/>
      <c r="I175" s="21"/>
      <c r="J175" s="22"/>
      <c r="K175" s="21"/>
      <c r="L175" s="22"/>
      <c r="M175" s="21"/>
      <c r="N175" s="22"/>
      <c r="O175" s="23" t="str">
        <f t="shared" si="18"/>
        <v/>
      </c>
      <c r="P175" s="19" t="str">
        <f t="shared" si="17"/>
        <v/>
      </c>
      <c r="Q175" s="23" t="str">
        <f t="shared" si="19"/>
        <v/>
      </c>
      <c r="R175" s="23" t="str">
        <f t="shared" si="20"/>
        <v/>
      </c>
      <c r="S175" s="23"/>
    </row>
    <row r="176" spans="5:19" x14ac:dyDescent="0.25">
      <c r="E176" s="21"/>
      <c r="F176" s="22"/>
      <c r="G176" s="21"/>
      <c r="H176" s="22"/>
      <c r="I176" s="21"/>
      <c r="J176" s="22"/>
      <c r="K176" s="21"/>
      <c r="L176" s="22"/>
      <c r="M176" s="21"/>
      <c r="N176" s="22"/>
      <c r="O176" s="23" t="str">
        <f t="shared" si="18"/>
        <v/>
      </c>
      <c r="P176" s="19" t="str">
        <f t="shared" si="17"/>
        <v/>
      </c>
      <c r="Q176" s="23" t="str">
        <f t="shared" si="19"/>
        <v/>
      </c>
      <c r="R176" s="23" t="str">
        <f t="shared" si="20"/>
        <v/>
      </c>
      <c r="S176" s="23"/>
    </row>
    <row r="177" spans="5:19" x14ac:dyDescent="0.25">
      <c r="E177" s="21"/>
      <c r="F177" s="22"/>
      <c r="G177" s="21"/>
      <c r="H177" s="22"/>
      <c r="I177" s="21"/>
      <c r="J177" s="22"/>
      <c r="K177" s="21"/>
      <c r="L177" s="22"/>
      <c r="M177" s="21"/>
      <c r="N177" s="22"/>
      <c r="O177" s="23" t="str">
        <f t="shared" si="18"/>
        <v/>
      </c>
      <c r="P177" s="19" t="str">
        <f t="shared" si="17"/>
        <v/>
      </c>
      <c r="Q177" s="23" t="str">
        <f t="shared" si="19"/>
        <v/>
      </c>
      <c r="R177" s="23" t="str">
        <f t="shared" si="20"/>
        <v/>
      </c>
      <c r="S177" s="23"/>
    </row>
    <row r="178" spans="5:19" x14ac:dyDescent="0.25">
      <c r="E178" s="21"/>
      <c r="F178" s="22"/>
      <c r="G178" s="21"/>
      <c r="H178" s="22"/>
      <c r="I178" s="21"/>
      <c r="J178" s="22"/>
      <c r="K178" s="21"/>
      <c r="L178" s="22"/>
      <c r="M178" s="21"/>
      <c r="N178" s="22"/>
      <c r="O178" s="23" t="str">
        <f t="shared" si="18"/>
        <v/>
      </c>
      <c r="P178" s="19" t="str">
        <f t="shared" si="17"/>
        <v/>
      </c>
      <c r="Q178" s="23" t="str">
        <f t="shared" si="19"/>
        <v/>
      </c>
      <c r="R178" s="23" t="str">
        <f t="shared" si="20"/>
        <v/>
      </c>
      <c r="S178" s="23"/>
    </row>
    <row r="179" spans="5:19" x14ac:dyDescent="0.25">
      <c r="E179" s="21"/>
      <c r="F179" s="22"/>
      <c r="G179" s="21"/>
      <c r="H179" s="22"/>
      <c r="I179" s="21"/>
      <c r="J179" s="22"/>
      <c r="K179" s="21"/>
      <c r="L179" s="22"/>
      <c r="M179" s="21"/>
      <c r="N179" s="22"/>
      <c r="O179" s="23" t="str">
        <f t="shared" si="18"/>
        <v/>
      </c>
      <c r="P179" s="19" t="str">
        <f t="shared" si="17"/>
        <v/>
      </c>
      <c r="Q179" s="23" t="str">
        <f t="shared" si="19"/>
        <v/>
      </c>
      <c r="R179" s="23" t="str">
        <f t="shared" si="20"/>
        <v/>
      </c>
      <c r="S179" s="23"/>
    </row>
    <row r="180" spans="5:19" x14ac:dyDescent="0.25">
      <c r="E180" s="21"/>
      <c r="F180" s="22"/>
      <c r="G180" s="21"/>
      <c r="H180" s="22"/>
      <c r="I180" s="21"/>
      <c r="J180" s="22"/>
      <c r="K180" s="21"/>
      <c r="L180" s="22"/>
      <c r="M180" s="21"/>
      <c r="N180" s="22"/>
      <c r="O180" s="23" t="str">
        <f t="shared" si="18"/>
        <v/>
      </c>
      <c r="P180" s="19" t="str">
        <f t="shared" si="17"/>
        <v/>
      </c>
      <c r="Q180" s="23" t="str">
        <f t="shared" si="19"/>
        <v/>
      </c>
      <c r="R180" s="23" t="str">
        <f t="shared" si="20"/>
        <v/>
      </c>
      <c r="S180" s="23"/>
    </row>
    <row r="181" spans="5:19" x14ac:dyDescent="0.25">
      <c r="E181" s="21"/>
      <c r="F181" s="22"/>
      <c r="G181" s="21"/>
      <c r="H181" s="22"/>
      <c r="I181" s="21"/>
      <c r="J181" s="22"/>
      <c r="K181" s="21"/>
      <c r="L181" s="22"/>
      <c r="M181" s="21"/>
      <c r="N181" s="22"/>
      <c r="O181" s="23" t="str">
        <f t="shared" si="18"/>
        <v/>
      </c>
      <c r="P181" s="19" t="str">
        <f t="shared" si="17"/>
        <v/>
      </c>
      <c r="Q181" s="23" t="str">
        <f t="shared" si="19"/>
        <v/>
      </c>
      <c r="R181" s="23" t="str">
        <f t="shared" si="20"/>
        <v/>
      </c>
      <c r="S181" s="23"/>
    </row>
    <row r="182" spans="5:19" x14ac:dyDescent="0.25">
      <c r="E182" s="21"/>
      <c r="F182" s="22"/>
      <c r="G182" s="21"/>
      <c r="H182" s="22"/>
      <c r="I182" s="21"/>
      <c r="J182" s="22"/>
      <c r="K182" s="21"/>
      <c r="L182" s="22"/>
      <c r="M182" s="21"/>
      <c r="N182" s="22"/>
      <c r="O182" s="23" t="str">
        <f t="shared" si="18"/>
        <v/>
      </c>
      <c r="P182" s="19" t="str">
        <f t="shared" si="17"/>
        <v/>
      </c>
      <c r="Q182" s="23" t="str">
        <f t="shared" si="19"/>
        <v/>
      </c>
      <c r="R182" s="23" t="str">
        <f t="shared" si="20"/>
        <v/>
      </c>
      <c r="S182" s="23"/>
    </row>
    <row r="183" spans="5:19" x14ac:dyDescent="0.25">
      <c r="E183" s="21"/>
      <c r="F183" s="22"/>
      <c r="G183" s="21"/>
      <c r="H183" s="22"/>
      <c r="I183" s="21"/>
      <c r="J183" s="22"/>
      <c r="K183" s="21"/>
      <c r="L183" s="22"/>
      <c r="M183" s="21"/>
      <c r="N183" s="22"/>
      <c r="O183" s="23" t="str">
        <f t="shared" si="18"/>
        <v/>
      </c>
      <c r="P183" s="19" t="str">
        <f t="shared" si="17"/>
        <v/>
      </c>
      <c r="Q183" s="23" t="str">
        <f t="shared" si="19"/>
        <v/>
      </c>
      <c r="R183" s="23" t="str">
        <f t="shared" si="20"/>
        <v/>
      </c>
      <c r="S183" s="23"/>
    </row>
    <row r="184" spans="5:19" x14ac:dyDescent="0.25">
      <c r="E184" s="21"/>
      <c r="F184" s="22"/>
      <c r="G184" s="21"/>
      <c r="H184" s="22"/>
      <c r="I184" s="21"/>
      <c r="J184" s="22"/>
      <c r="K184" s="21"/>
      <c r="L184" s="22"/>
      <c r="M184" s="21"/>
      <c r="N184" s="22"/>
      <c r="O184" s="23" t="str">
        <f t="shared" si="18"/>
        <v/>
      </c>
      <c r="P184" s="19" t="str">
        <f t="shared" si="17"/>
        <v/>
      </c>
      <c r="Q184" s="23" t="str">
        <f t="shared" si="19"/>
        <v/>
      </c>
      <c r="R184" s="23" t="str">
        <f t="shared" si="20"/>
        <v/>
      </c>
      <c r="S184" s="23"/>
    </row>
    <row r="185" spans="5:19" x14ac:dyDescent="0.25">
      <c r="E185" s="21"/>
      <c r="F185" s="22"/>
      <c r="G185" s="21"/>
      <c r="H185" s="22"/>
      <c r="I185" s="21"/>
      <c r="J185" s="22"/>
      <c r="K185" s="21"/>
      <c r="L185" s="22"/>
      <c r="M185" s="21"/>
      <c r="N185" s="22"/>
      <c r="O185" s="23" t="str">
        <f t="shared" si="18"/>
        <v/>
      </c>
      <c r="P185" s="19" t="str">
        <f t="shared" si="17"/>
        <v/>
      </c>
      <c r="Q185" s="23" t="str">
        <f t="shared" si="19"/>
        <v/>
      </c>
      <c r="R185" s="23" t="str">
        <f t="shared" si="20"/>
        <v/>
      </c>
      <c r="S185" s="23"/>
    </row>
    <row r="186" spans="5:19" x14ac:dyDescent="0.25">
      <c r="E186" s="21"/>
      <c r="F186" s="22"/>
      <c r="G186" s="21"/>
      <c r="H186" s="22"/>
      <c r="I186" s="21"/>
      <c r="J186" s="22"/>
      <c r="K186" s="21"/>
      <c r="L186" s="22"/>
      <c r="M186" s="21"/>
      <c r="N186" s="22"/>
      <c r="O186" s="23" t="str">
        <f t="shared" si="18"/>
        <v/>
      </c>
      <c r="P186" s="19" t="str">
        <f t="shared" si="17"/>
        <v/>
      </c>
      <c r="Q186" s="23" t="str">
        <f t="shared" si="19"/>
        <v/>
      </c>
      <c r="R186" s="23" t="str">
        <f t="shared" si="20"/>
        <v/>
      </c>
      <c r="S186" s="23"/>
    </row>
    <row r="187" spans="5:19" x14ac:dyDescent="0.25">
      <c r="E187" s="21"/>
      <c r="F187" s="22"/>
      <c r="G187" s="21"/>
      <c r="H187" s="22"/>
      <c r="I187" s="21"/>
      <c r="J187" s="22"/>
      <c r="K187" s="21"/>
      <c r="L187" s="22"/>
      <c r="M187" s="21"/>
      <c r="N187" s="22"/>
      <c r="O187" s="23" t="str">
        <f t="shared" si="18"/>
        <v/>
      </c>
      <c r="P187" s="19" t="str">
        <f t="shared" si="17"/>
        <v/>
      </c>
      <c r="Q187" s="23" t="str">
        <f t="shared" si="19"/>
        <v/>
      </c>
      <c r="R187" s="23" t="str">
        <f t="shared" si="20"/>
        <v/>
      </c>
      <c r="S187" s="23"/>
    </row>
    <row r="188" spans="5:19" x14ac:dyDescent="0.25">
      <c r="E188" s="21"/>
      <c r="F188" s="22"/>
      <c r="G188" s="21"/>
      <c r="H188" s="22"/>
      <c r="I188" s="21"/>
      <c r="J188" s="22"/>
      <c r="K188" s="21"/>
      <c r="L188" s="22"/>
      <c r="M188" s="21"/>
      <c r="N188" s="22"/>
      <c r="O188" s="23" t="str">
        <f t="shared" si="18"/>
        <v/>
      </c>
      <c r="P188" s="19" t="str">
        <f t="shared" si="17"/>
        <v/>
      </c>
      <c r="Q188" s="23" t="str">
        <f t="shared" si="19"/>
        <v/>
      </c>
      <c r="R188" s="23" t="str">
        <f t="shared" si="20"/>
        <v/>
      </c>
      <c r="S188" s="23"/>
    </row>
    <row r="189" spans="5:19" x14ac:dyDescent="0.25">
      <c r="E189" s="21"/>
      <c r="F189" s="22"/>
      <c r="G189" s="21"/>
      <c r="H189" s="22"/>
      <c r="I189" s="21"/>
      <c r="J189" s="22"/>
      <c r="K189" s="21"/>
      <c r="L189" s="22"/>
      <c r="M189" s="21"/>
      <c r="N189" s="22"/>
      <c r="O189" s="23" t="str">
        <f t="shared" si="18"/>
        <v/>
      </c>
      <c r="P189" s="19" t="str">
        <f t="shared" si="17"/>
        <v/>
      </c>
      <c r="Q189" s="23" t="str">
        <f t="shared" si="19"/>
        <v/>
      </c>
      <c r="R189" s="23" t="str">
        <f t="shared" si="20"/>
        <v/>
      </c>
      <c r="S189" s="23"/>
    </row>
    <row r="190" spans="5:19" x14ac:dyDescent="0.25">
      <c r="E190" s="21"/>
      <c r="F190" s="22"/>
      <c r="G190" s="21"/>
      <c r="H190" s="22"/>
      <c r="I190" s="21"/>
      <c r="J190" s="22"/>
      <c r="K190" s="21"/>
      <c r="L190" s="22"/>
      <c r="M190" s="21"/>
      <c r="N190" s="22"/>
      <c r="O190" s="23" t="str">
        <f t="shared" si="18"/>
        <v/>
      </c>
      <c r="P190" s="19" t="str">
        <f t="shared" si="17"/>
        <v/>
      </c>
      <c r="Q190" s="23" t="str">
        <f t="shared" si="19"/>
        <v/>
      </c>
      <c r="R190" s="23" t="str">
        <f t="shared" si="20"/>
        <v/>
      </c>
      <c r="S190" s="23"/>
    </row>
    <row r="191" spans="5:19" x14ac:dyDescent="0.25">
      <c r="E191" s="21"/>
      <c r="F191" s="22"/>
      <c r="G191" s="21"/>
      <c r="H191" s="22"/>
      <c r="I191" s="21"/>
      <c r="J191" s="22"/>
      <c r="K191" s="21"/>
      <c r="L191" s="22"/>
      <c r="M191" s="21"/>
      <c r="N191" s="22"/>
      <c r="O191" s="23" t="str">
        <f t="shared" si="18"/>
        <v/>
      </c>
      <c r="P191" s="19" t="str">
        <f t="shared" si="17"/>
        <v/>
      </c>
      <c r="Q191" s="23" t="str">
        <f t="shared" si="19"/>
        <v/>
      </c>
      <c r="R191" s="23" t="str">
        <f t="shared" si="20"/>
        <v/>
      </c>
      <c r="S191" s="23"/>
    </row>
    <row r="192" spans="5:19" x14ac:dyDescent="0.25">
      <c r="E192" s="21"/>
      <c r="F192" s="22"/>
      <c r="G192" s="21"/>
      <c r="H192" s="22"/>
      <c r="I192" s="21"/>
      <c r="J192" s="22"/>
      <c r="K192" s="21"/>
      <c r="L192" s="22"/>
      <c r="M192" s="21"/>
      <c r="N192" s="22"/>
      <c r="O192" s="23" t="str">
        <f t="shared" si="18"/>
        <v/>
      </c>
      <c r="P192" s="19" t="str">
        <f t="shared" si="17"/>
        <v/>
      </c>
      <c r="Q192" s="23" t="str">
        <f t="shared" si="19"/>
        <v/>
      </c>
      <c r="R192" s="23" t="str">
        <f t="shared" si="20"/>
        <v/>
      </c>
      <c r="S192" s="23"/>
    </row>
    <row r="193" spans="5:19" x14ac:dyDescent="0.25">
      <c r="E193" s="21"/>
      <c r="F193" s="22"/>
      <c r="G193" s="21"/>
      <c r="H193" s="22"/>
      <c r="I193" s="21"/>
      <c r="J193" s="22"/>
      <c r="K193" s="21"/>
      <c r="L193" s="22"/>
      <c r="M193" s="21"/>
      <c r="N193" s="22"/>
      <c r="O193" s="23" t="str">
        <f t="shared" si="18"/>
        <v/>
      </c>
      <c r="P193" s="19" t="str">
        <f t="shared" si="17"/>
        <v/>
      </c>
      <c r="Q193" s="23" t="str">
        <f t="shared" si="19"/>
        <v/>
      </c>
      <c r="R193" s="23" t="str">
        <f t="shared" si="20"/>
        <v/>
      </c>
      <c r="S193" s="23"/>
    </row>
    <row r="194" spans="5:19" x14ac:dyDescent="0.25">
      <c r="E194" s="21"/>
      <c r="F194" s="22"/>
      <c r="G194" s="21"/>
      <c r="H194" s="22"/>
      <c r="I194" s="21"/>
      <c r="J194" s="22"/>
      <c r="K194" s="21"/>
      <c r="L194" s="22"/>
      <c r="M194" s="21"/>
      <c r="N194" s="22"/>
      <c r="O194" s="23" t="str">
        <f t="shared" si="18"/>
        <v/>
      </c>
      <c r="P194" s="19" t="str">
        <f t="shared" si="17"/>
        <v/>
      </c>
      <c r="Q194" s="23" t="str">
        <f t="shared" si="19"/>
        <v/>
      </c>
      <c r="R194" s="23" t="str">
        <f t="shared" si="20"/>
        <v/>
      </c>
      <c r="S194" s="23"/>
    </row>
    <row r="195" spans="5:19" x14ac:dyDescent="0.25">
      <c r="E195" s="21"/>
      <c r="F195" s="22"/>
      <c r="G195" s="21"/>
      <c r="H195" s="22"/>
      <c r="I195" s="21"/>
      <c r="J195" s="22"/>
      <c r="K195" s="21"/>
      <c r="L195" s="22"/>
      <c r="M195" s="21"/>
      <c r="N195" s="22"/>
      <c r="O195" s="23" t="str">
        <f t="shared" si="18"/>
        <v/>
      </c>
      <c r="P195" s="19" t="str">
        <f t="shared" si="17"/>
        <v/>
      </c>
      <c r="Q195" s="23" t="str">
        <f t="shared" si="19"/>
        <v/>
      </c>
      <c r="R195" s="23" t="str">
        <f t="shared" si="20"/>
        <v/>
      </c>
      <c r="S195" s="23"/>
    </row>
    <row r="196" spans="5:19" x14ac:dyDescent="0.25">
      <c r="E196" s="21"/>
      <c r="F196" s="22"/>
      <c r="G196" s="21"/>
      <c r="H196" s="22"/>
      <c r="I196" s="21"/>
      <c r="J196" s="22"/>
      <c r="K196" s="21"/>
      <c r="L196" s="22"/>
      <c r="M196" s="21"/>
      <c r="N196" s="22"/>
      <c r="O196" s="23" t="str">
        <f t="shared" si="18"/>
        <v/>
      </c>
      <c r="P196" s="19" t="str">
        <f t="shared" si="17"/>
        <v/>
      </c>
      <c r="Q196" s="23" t="str">
        <f t="shared" si="19"/>
        <v/>
      </c>
      <c r="R196" s="23" t="str">
        <f t="shared" si="20"/>
        <v/>
      </c>
      <c r="S196" s="23"/>
    </row>
    <row r="197" spans="5:19" x14ac:dyDescent="0.25">
      <c r="E197" s="21"/>
      <c r="F197" s="22"/>
      <c r="G197" s="21"/>
      <c r="H197" s="22"/>
      <c r="I197" s="21"/>
      <c r="J197" s="22"/>
      <c r="K197" s="21"/>
      <c r="L197" s="22"/>
      <c r="M197" s="21"/>
      <c r="N197" s="22"/>
      <c r="O197" s="23" t="str">
        <f t="shared" si="18"/>
        <v/>
      </c>
      <c r="P197" s="19" t="str">
        <f t="shared" si="17"/>
        <v/>
      </c>
      <c r="Q197" s="23" t="str">
        <f t="shared" si="19"/>
        <v/>
      </c>
      <c r="R197" s="23" t="str">
        <f t="shared" si="20"/>
        <v/>
      </c>
      <c r="S197" s="23"/>
    </row>
    <row r="198" spans="5:19" x14ac:dyDescent="0.25">
      <c r="E198" s="21"/>
      <c r="F198" s="22"/>
      <c r="G198" s="21"/>
      <c r="H198" s="22"/>
      <c r="I198" s="21"/>
      <c r="J198" s="22"/>
      <c r="K198" s="21"/>
      <c r="L198" s="22"/>
      <c r="M198" s="21"/>
      <c r="N198" s="22"/>
      <c r="O198" s="23" t="str">
        <f t="shared" si="18"/>
        <v/>
      </c>
      <c r="P198" s="19" t="str">
        <f t="shared" si="17"/>
        <v/>
      </c>
      <c r="Q198" s="23" t="str">
        <f t="shared" si="19"/>
        <v/>
      </c>
      <c r="R198" s="23" t="str">
        <f t="shared" si="20"/>
        <v/>
      </c>
      <c r="S198" s="23"/>
    </row>
    <row r="199" spans="5:19" x14ac:dyDescent="0.25">
      <c r="E199" s="21"/>
      <c r="F199" s="22"/>
      <c r="G199" s="21"/>
      <c r="H199" s="22"/>
      <c r="I199" s="21"/>
      <c r="J199" s="22"/>
      <c r="K199" s="21"/>
      <c r="L199" s="22"/>
      <c r="M199" s="21"/>
      <c r="N199" s="22"/>
    </row>
    <row r="210" spans="1:48" s="2" customFormat="1" x14ac:dyDescent="0.25">
      <c r="A210"/>
      <c r="B210" s="1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 spans="1:48" s="2" customFormat="1" x14ac:dyDescent="0.25">
      <c r="A211"/>
      <c r="B211" s="1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 spans="1:48" s="2" customFormat="1" x14ac:dyDescent="0.25">
      <c r="A212"/>
      <c r="B212" s="1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 spans="1:48" s="2" customFormat="1" x14ac:dyDescent="0.25">
      <c r="A213"/>
      <c r="B213" s="1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 spans="1:48" s="2" customFormat="1" x14ac:dyDescent="0.25">
      <c r="A214"/>
      <c r="B214" s="1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 spans="1:48" s="2" customFormat="1" x14ac:dyDescent="0.25">
      <c r="A215"/>
      <c r="B215" s="1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 spans="1:48" s="2" customFormat="1" x14ac:dyDescent="0.25">
      <c r="A216"/>
      <c r="B216" s="1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 spans="1:48" s="2" customFormat="1" x14ac:dyDescent="0.25">
      <c r="A217"/>
      <c r="B217" s="1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 spans="1:48" s="2" customFormat="1" x14ac:dyDescent="0.25">
      <c r="A218"/>
      <c r="B218" s="1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 spans="1:48" s="2" customFormat="1" x14ac:dyDescent="0.25">
      <c r="A219"/>
      <c r="B219" s="1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 spans="1:48" s="2" customFormat="1" x14ac:dyDescent="0.25">
      <c r="A220"/>
      <c r="B220" s="1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 spans="1:48" s="2" customFormat="1" x14ac:dyDescent="0.25">
      <c r="A221"/>
      <c r="B221" s="1"/>
      <c r="E221" s="3"/>
      <c r="F221" s="3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 spans="1:48" s="2" customFormat="1" x14ac:dyDescent="0.25">
      <c r="A222"/>
      <c r="B222" s="1"/>
      <c r="E222" s="3"/>
      <c r="F222" s="3"/>
      <c r="G222" s="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 spans="1:48" s="2" customFormat="1" x14ac:dyDescent="0.25">
      <c r="A223"/>
      <c r="B223" s="1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 spans="1:48" s="2" customFormat="1" x14ac:dyDescent="0.25">
      <c r="A224"/>
      <c r="B224" s="1"/>
      <c r="E224" s="3"/>
      <c r="F224" s="3"/>
      <c r="G224" s="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 spans="1:48" s="2" customFormat="1" x14ac:dyDescent="0.25">
      <c r="A225"/>
      <c r="B225" s="1"/>
      <c r="E225" s="3"/>
      <c r="F225" s="3"/>
      <c r="G225" s="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 spans="1:48" s="2" customFormat="1" x14ac:dyDescent="0.25">
      <c r="A226"/>
      <c r="B226" s="1"/>
      <c r="E226" s="3"/>
      <c r="F226" s="3"/>
      <c r="G226" s="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 spans="1:48" s="2" customFormat="1" x14ac:dyDescent="0.25">
      <c r="A227"/>
      <c r="B227" s="1"/>
      <c r="E227" s="3"/>
      <c r="F227" s="3"/>
      <c r="G227" s="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 spans="1:48" s="2" customFormat="1" x14ac:dyDescent="0.25">
      <c r="A228"/>
      <c r="B228" s="1"/>
      <c r="E228" s="3"/>
      <c r="F228" s="3"/>
      <c r="G228" s="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 spans="1:48" s="2" customFormat="1" x14ac:dyDescent="0.25">
      <c r="A229"/>
      <c r="B229" s="1"/>
      <c r="E229" s="3"/>
      <c r="F229" s="3"/>
      <c r="G229" s="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 spans="1:48" s="2" customFormat="1" x14ac:dyDescent="0.25">
      <c r="A230"/>
      <c r="B230" s="1"/>
      <c r="E230" s="3"/>
      <c r="F230" s="3"/>
      <c r="G230" s="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 spans="1:48" s="2" customFormat="1" x14ac:dyDescent="0.25">
      <c r="A231"/>
      <c r="B231" s="1"/>
      <c r="E231" s="3"/>
      <c r="F231" s="3"/>
      <c r="G231" s="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 spans="1:48" s="2" customFormat="1" x14ac:dyDescent="0.25">
      <c r="A232"/>
      <c r="B232" s="1"/>
      <c r="E232" s="3"/>
      <c r="F232" s="3"/>
      <c r="G232" s="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 spans="1:48" s="2" customFormat="1" x14ac:dyDescent="0.25">
      <c r="A233"/>
      <c r="B233" s="1"/>
      <c r="E233" s="3"/>
      <c r="F233" s="3"/>
      <c r="G233" s="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 spans="1:48" s="2" customFormat="1" x14ac:dyDescent="0.25">
      <c r="A234"/>
      <c r="B234" s="1"/>
      <c r="E234" s="3"/>
      <c r="F234" s="3"/>
      <c r="G234" s="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 spans="1:48" s="2" customFormat="1" x14ac:dyDescent="0.25">
      <c r="A235"/>
      <c r="B235" s="1"/>
      <c r="E235" s="3"/>
      <c r="F235" s="3"/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 spans="1:48" s="2" customFormat="1" x14ac:dyDescent="0.25">
      <c r="A236"/>
      <c r="B236" s="1"/>
      <c r="E236" s="3"/>
      <c r="F236" s="3"/>
      <c r="G236" s="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 spans="1:48" s="2" customFormat="1" x14ac:dyDescent="0.25">
      <c r="A237"/>
      <c r="B237" s="1"/>
      <c r="E237" s="3"/>
      <c r="F237" s="3"/>
      <c r="G237" s="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 spans="1:48" s="2" customFormat="1" x14ac:dyDescent="0.25">
      <c r="A238"/>
      <c r="B238" s="1"/>
      <c r="E238" s="3"/>
      <c r="F238" s="3"/>
      <c r="G238" s="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 spans="1:48" s="2" customFormat="1" x14ac:dyDescent="0.25">
      <c r="A239"/>
      <c r="B239" s="1"/>
      <c r="E239" s="3"/>
      <c r="F239" s="3"/>
      <c r="G239" s="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 spans="1:48" s="2" customFormat="1" x14ac:dyDescent="0.25">
      <c r="A240"/>
      <c r="B240" s="1"/>
      <c r="E240" s="3"/>
      <c r="F240" s="3"/>
      <c r="G240" s="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 spans="1:48" s="2" customFormat="1" x14ac:dyDescent="0.25">
      <c r="A241"/>
      <c r="B241" s="1"/>
      <c r="E241" s="3"/>
      <c r="F241" s="3"/>
      <c r="G241" s="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 spans="1:48" s="2" customFormat="1" x14ac:dyDescent="0.25">
      <c r="A242"/>
      <c r="B242" s="1"/>
      <c r="E242" s="3"/>
      <c r="F242" s="3"/>
      <c r="G242" s="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 spans="1:48" s="2" customFormat="1" x14ac:dyDescent="0.25">
      <c r="A243"/>
      <c r="B243" s="1"/>
      <c r="E243" s="3"/>
      <c r="F243" s="3"/>
      <c r="G243" s="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 spans="1:48" s="2" customFormat="1" x14ac:dyDescent="0.25">
      <c r="A244"/>
      <c r="B244" s="1"/>
      <c r="E244" s="3"/>
      <c r="F244" s="3"/>
      <c r="G244" s="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 spans="1:48" s="2" customFormat="1" x14ac:dyDescent="0.25">
      <c r="A245"/>
      <c r="B245" s="1"/>
      <c r="E245" s="3"/>
      <c r="F245" s="3"/>
      <c r="G245" s="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 spans="1:48" s="2" customFormat="1" x14ac:dyDescent="0.25">
      <c r="A246"/>
      <c r="B246" s="1"/>
      <c r="E246" s="3"/>
      <c r="F246" s="3"/>
      <c r="G246" s="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 spans="1:48" s="2" customFormat="1" x14ac:dyDescent="0.25">
      <c r="A247"/>
      <c r="B247" s="1"/>
      <c r="E247" s="3"/>
      <c r="F247" s="3"/>
      <c r="G247" s="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 spans="1:48" s="2" customFormat="1" x14ac:dyDescent="0.25">
      <c r="A248"/>
      <c r="B248" s="1"/>
      <c r="E248" s="3"/>
      <c r="F248" s="3"/>
      <c r="G248" s="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 spans="1:48" s="2" customFormat="1" x14ac:dyDescent="0.25">
      <c r="A249"/>
      <c r="B249" s="1"/>
      <c r="E249" s="3"/>
      <c r="F249" s="3"/>
      <c r="G249" s="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 spans="1:48" s="2" customFormat="1" x14ac:dyDescent="0.25">
      <c r="A250"/>
      <c r="B250" s="1"/>
      <c r="E250" s="3"/>
      <c r="F250" s="3"/>
      <c r="G250" s="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 spans="1:48" s="2" customFormat="1" x14ac:dyDescent="0.25">
      <c r="A251"/>
      <c r="B251" s="1"/>
      <c r="E251" s="3"/>
      <c r="F251" s="3"/>
      <c r="G251" s="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 spans="1:48" s="2" customFormat="1" x14ac:dyDescent="0.25">
      <c r="A252"/>
      <c r="B252" s="1"/>
      <c r="E252" s="3"/>
      <c r="F252" s="3"/>
      <c r="G252" s="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 spans="1:48" s="2" customFormat="1" x14ac:dyDescent="0.25">
      <c r="A253"/>
      <c r="B253" s="1"/>
      <c r="E253" s="3"/>
      <c r="F253" s="3"/>
      <c r="G253" s="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 spans="1:48" s="2" customFormat="1" x14ac:dyDescent="0.25">
      <c r="A254"/>
      <c r="B254" s="1"/>
      <c r="E254" s="3"/>
      <c r="F254" s="3"/>
      <c r="G254" s="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 spans="1:48" s="2" customFormat="1" x14ac:dyDescent="0.25">
      <c r="A255"/>
      <c r="B255" s="1"/>
      <c r="E255" s="3"/>
      <c r="F255" s="3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 spans="1:48" s="2" customFormat="1" x14ac:dyDescent="0.25">
      <c r="A256"/>
      <c r="B256" s="1"/>
      <c r="E256" s="3"/>
      <c r="F256" s="3"/>
      <c r="G256" s="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 spans="1:48" s="2" customFormat="1" x14ac:dyDescent="0.25">
      <c r="A257"/>
      <c r="B257" s="1"/>
      <c r="E257" s="3"/>
      <c r="F257" s="3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 spans="1:48" s="2" customFormat="1" x14ac:dyDescent="0.25">
      <c r="A258"/>
      <c r="B258" s="1"/>
      <c r="E258" s="3"/>
      <c r="F258" s="3"/>
      <c r="G258" s="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 spans="1:48" s="2" customFormat="1" x14ac:dyDescent="0.25">
      <c r="A259"/>
      <c r="B259" s="1"/>
      <c r="E259" s="3"/>
      <c r="F259" s="3"/>
      <c r="G259" s="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 spans="1:48" s="2" customFormat="1" x14ac:dyDescent="0.25">
      <c r="A260"/>
      <c r="B260" s="1"/>
      <c r="E260" s="3"/>
      <c r="F260" s="3"/>
      <c r="G260" s="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 spans="1:48" s="2" customFormat="1" x14ac:dyDescent="0.25">
      <c r="A261"/>
      <c r="B261" s="1"/>
      <c r="E261" s="3"/>
      <c r="F261" s="3"/>
      <c r="G261" s="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 spans="1:48" s="2" customFormat="1" x14ac:dyDescent="0.25">
      <c r="A262"/>
      <c r="B262" s="1"/>
      <c r="E262" s="3"/>
      <c r="F262" s="3"/>
      <c r="G262" s="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 spans="1:48" s="2" customFormat="1" x14ac:dyDescent="0.25">
      <c r="A263"/>
      <c r="B263" s="1"/>
      <c r="E263" s="3"/>
      <c r="F263" s="3"/>
      <c r="G263" s="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 spans="1:48" s="2" customFormat="1" x14ac:dyDescent="0.25">
      <c r="A264"/>
      <c r="B264" s="1"/>
      <c r="E264" s="3"/>
      <c r="F264" s="3"/>
      <c r="G264" s="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 spans="1:48" s="2" customFormat="1" x14ac:dyDescent="0.25">
      <c r="A265"/>
      <c r="B265" s="1"/>
      <c r="E265" s="3"/>
      <c r="F265" s="3"/>
      <c r="G265" s="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 spans="1:48" s="2" customFormat="1" x14ac:dyDescent="0.25">
      <c r="A266"/>
      <c r="B266" s="1"/>
      <c r="E266" s="3"/>
      <c r="F266" s="3"/>
      <c r="G266" s="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 spans="1:48" s="2" customFormat="1" x14ac:dyDescent="0.25">
      <c r="A267"/>
      <c r="B267" s="1"/>
      <c r="E267" s="3"/>
      <c r="F267" s="3"/>
      <c r="G267" s="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 spans="1:48" s="2" customFormat="1" x14ac:dyDescent="0.25">
      <c r="A268"/>
      <c r="B268" s="1"/>
      <c r="E268" s="3"/>
      <c r="F268" s="3"/>
      <c r="G268" s="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 spans="1:48" s="2" customFormat="1" x14ac:dyDescent="0.25">
      <c r="A269"/>
      <c r="B269" s="1"/>
      <c r="E269" s="3"/>
      <c r="F269" s="3"/>
      <c r="G269" s="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 spans="1:48" s="2" customFormat="1" x14ac:dyDescent="0.25">
      <c r="A270"/>
      <c r="B270" s="1"/>
      <c r="E270" s="3"/>
      <c r="F270" s="3"/>
      <c r="G270" s="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 spans="1:48" s="2" customFormat="1" x14ac:dyDescent="0.25">
      <c r="A271"/>
      <c r="B271" s="1"/>
      <c r="E271" s="3"/>
      <c r="F271" s="3"/>
      <c r="G271" s="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 spans="1:48" s="2" customFormat="1" x14ac:dyDescent="0.25">
      <c r="A272"/>
      <c r="B272" s="1"/>
      <c r="E272" s="3"/>
      <c r="F272" s="3"/>
      <c r="G272" s="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 spans="1:48" s="2" customFormat="1" x14ac:dyDescent="0.25">
      <c r="A273"/>
      <c r="B273" s="1"/>
      <c r="E273" s="3"/>
      <c r="F273" s="3"/>
      <c r="G273" s="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 spans="1:48" s="2" customFormat="1" x14ac:dyDescent="0.25">
      <c r="A274"/>
      <c r="B274" s="1"/>
      <c r="E274" s="3"/>
      <c r="F274" s="3"/>
      <c r="G274" s="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 spans="1:48" s="2" customFormat="1" x14ac:dyDescent="0.25">
      <c r="A275"/>
      <c r="B275" s="1"/>
      <c r="E275" s="3"/>
      <c r="F275" s="3"/>
      <c r="G275" s="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</row>
    <row r="276" spans="1:48" s="2" customFormat="1" x14ac:dyDescent="0.25">
      <c r="A276"/>
      <c r="B276" s="1"/>
      <c r="E276" s="3"/>
      <c r="F276" s="3"/>
      <c r="G276" s="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 spans="1:48" s="2" customFormat="1" x14ac:dyDescent="0.25">
      <c r="A277"/>
      <c r="B277" s="1"/>
      <c r="E277" s="3"/>
      <c r="F277" s="3"/>
      <c r="G277" s="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 spans="1:48" s="2" customFormat="1" x14ac:dyDescent="0.25">
      <c r="A278"/>
      <c r="B278" s="1"/>
      <c r="E278" s="3"/>
      <c r="F278" s="3"/>
      <c r="G278" s="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 spans="1:48" s="2" customFormat="1" x14ac:dyDescent="0.25">
      <c r="A279"/>
      <c r="B279" s="1"/>
      <c r="E279" s="3"/>
      <c r="F279" s="3"/>
      <c r="G279" s="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 spans="1:48" s="2" customFormat="1" x14ac:dyDescent="0.25">
      <c r="A280"/>
      <c r="B280" s="1"/>
      <c r="E280" s="3"/>
      <c r="F280" s="3"/>
      <c r="G280" s="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 spans="1:48" s="2" customFormat="1" x14ac:dyDescent="0.25">
      <c r="A281"/>
      <c r="B281" s="1"/>
      <c r="E281" s="3"/>
      <c r="F281" s="3"/>
      <c r="G281" s="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 spans="1:48" s="2" customFormat="1" x14ac:dyDescent="0.25">
      <c r="A282"/>
      <c r="B282" s="1"/>
      <c r="E282" s="3"/>
      <c r="F282" s="3"/>
      <c r="G282" s="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 spans="1:48" s="2" customFormat="1" x14ac:dyDescent="0.25">
      <c r="A283"/>
      <c r="B283" s="1"/>
      <c r="E283" s="3"/>
      <c r="F283" s="3"/>
      <c r="G283" s="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 spans="1:48" s="2" customFormat="1" x14ac:dyDescent="0.25">
      <c r="A284"/>
      <c r="B284" s="1"/>
      <c r="E284" s="3"/>
      <c r="F284" s="3"/>
      <c r="G284" s="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 spans="1:48" s="2" customFormat="1" x14ac:dyDescent="0.25">
      <c r="A285"/>
      <c r="B285" s="1"/>
      <c r="E285" s="3"/>
      <c r="F285" s="3"/>
      <c r="G285" s="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 spans="1:48" s="2" customFormat="1" x14ac:dyDescent="0.25">
      <c r="A286"/>
      <c r="B286" s="1"/>
      <c r="E286" s="3"/>
      <c r="F286" s="3"/>
      <c r="G286" s="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 spans="1:48" s="2" customFormat="1" x14ac:dyDescent="0.25">
      <c r="A287"/>
      <c r="B287" s="1"/>
      <c r="E287" s="3"/>
      <c r="F287" s="3"/>
      <c r="G287" s="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 spans="1:48" s="2" customFormat="1" x14ac:dyDescent="0.25">
      <c r="A288"/>
      <c r="B288" s="1"/>
      <c r="E288" s="3"/>
      <c r="F288" s="3"/>
      <c r="G288" s="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 spans="1:48" s="2" customFormat="1" x14ac:dyDescent="0.25">
      <c r="A289"/>
      <c r="B289" s="1"/>
      <c r="E289" s="3"/>
      <c r="F289" s="3"/>
      <c r="G289" s="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 spans="1:48" s="2" customFormat="1" x14ac:dyDescent="0.25">
      <c r="A290"/>
      <c r="B290" s="1"/>
      <c r="E290" s="3"/>
      <c r="F290" s="3"/>
      <c r="G290" s="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 spans="1:48" s="2" customFormat="1" x14ac:dyDescent="0.25">
      <c r="A291"/>
      <c r="B291" s="1"/>
      <c r="E291" s="3"/>
      <c r="F291" s="3"/>
      <c r="G291" s="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 spans="1:48" s="2" customFormat="1" x14ac:dyDescent="0.25">
      <c r="A292"/>
      <c r="B292" s="1"/>
      <c r="E292" s="3"/>
      <c r="F292" s="3"/>
      <c r="G292" s="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 spans="1:48" s="2" customFormat="1" x14ac:dyDescent="0.25">
      <c r="A293"/>
      <c r="B293" s="1"/>
      <c r="E293" s="3"/>
      <c r="F293" s="3"/>
      <c r="G293" s="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 spans="1:48" s="2" customFormat="1" x14ac:dyDescent="0.25">
      <c r="A294"/>
      <c r="B294" s="1"/>
      <c r="E294" s="3"/>
      <c r="F294" s="3"/>
      <c r="G294" s="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 spans="1:48" s="2" customFormat="1" x14ac:dyDescent="0.25">
      <c r="A295"/>
      <c r="B295" s="1"/>
      <c r="E295" s="3"/>
      <c r="F295" s="3"/>
      <c r="G295" s="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 spans="1:48" s="2" customFormat="1" x14ac:dyDescent="0.25">
      <c r="A296"/>
      <c r="B296" s="1"/>
      <c r="E296" s="3"/>
      <c r="F296" s="3"/>
      <c r="G296" s="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 spans="1:48" s="2" customFormat="1" x14ac:dyDescent="0.25">
      <c r="A297"/>
      <c r="B297" s="1"/>
      <c r="E297" s="3"/>
      <c r="F297" s="3"/>
      <c r="G297" s="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 spans="1:48" s="2" customFormat="1" x14ac:dyDescent="0.25">
      <c r="A298"/>
      <c r="B298" s="1"/>
      <c r="E298" s="3"/>
      <c r="F298" s="3"/>
      <c r="G298" s="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 spans="1:48" s="2" customFormat="1" x14ac:dyDescent="0.25">
      <c r="A299"/>
      <c r="B299" s="1"/>
      <c r="E299" s="3"/>
      <c r="F299" s="3"/>
      <c r="G299" s="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 spans="1:48" s="2" customFormat="1" x14ac:dyDescent="0.25">
      <c r="A300"/>
      <c r="B300" s="1"/>
      <c r="E300" s="3"/>
      <c r="F300" s="3"/>
      <c r="G300" s="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 spans="1:48" s="2" customFormat="1" x14ac:dyDescent="0.25">
      <c r="A301"/>
      <c r="B301" s="1"/>
      <c r="E301" s="3"/>
      <c r="F301" s="3"/>
      <c r="G301" s="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 spans="1:48" s="2" customFormat="1" x14ac:dyDescent="0.25">
      <c r="A302"/>
      <c r="B302" s="1"/>
      <c r="E302" s="3"/>
      <c r="F302" s="3"/>
      <c r="G302" s="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 spans="1:48" s="2" customFormat="1" x14ac:dyDescent="0.25">
      <c r="A303"/>
      <c r="B303" s="1"/>
      <c r="E303" s="3"/>
      <c r="F303" s="3"/>
      <c r="G303" s="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 spans="1:48" s="2" customFormat="1" x14ac:dyDescent="0.25">
      <c r="A304"/>
      <c r="B304" s="1"/>
      <c r="E304" s="3"/>
      <c r="F304" s="3"/>
      <c r="G304" s="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 spans="1:48" s="2" customFormat="1" x14ac:dyDescent="0.25">
      <c r="A305"/>
      <c r="B305" s="1"/>
      <c r="E305" s="3"/>
      <c r="F305" s="3"/>
      <c r="G305" s="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 spans="1:48" s="2" customFormat="1" x14ac:dyDescent="0.25">
      <c r="A306"/>
      <c r="B306" s="1"/>
      <c r="E306" s="3"/>
      <c r="F306" s="3"/>
      <c r="G306" s="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 spans="1:48" s="2" customFormat="1" x14ac:dyDescent="0.25">
      <c r="A307"/>
      <c r="B307" s="1"/>
      <c r="E307" s="3"/>
      <c r="F307" s="3"/>
      <c r="G307" s="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 spans="1:48" s="2" customFormat="1" x14ac:dyDescent="0.25">
      <c r="A308"/>
      <c r="B308" s="1"/>
      <c r="E308" s="3"/>
      <c r="F308" s="3"/>
      <c r="G308" s="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 spans="1:48" s="2" customFormat="1" x14ac:dyDescent="0.25">
      <c r="A309"/>
      <c r="B309" s="1"/>
      <c r="E309" s="3"/>
      <c r="F309" s="3"/>
      <c r="G309" s="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 spans="1:48" s="2" customFormat="1" x14ac:dyDescent="0.25">
      <c r="A310"/>
      <c r="B310" s="1"/>
      <c r="E310" s="3"/>
      <c r="F310" s="3"/>
      <c r="G310" s="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 spans="1:48" s="2" customFormat="1" x14ac:dyDescent="0.25">
      <c r="A311"/>
      <c r="B311" s="1"/>
      <c r="E311" s="3"/>
      <c r="F311" s="3"/>
      <c r="G311" s="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 spans="1:48" s="2" customFormat="1" x14ac:dyDescent="0.25">
      <c r="A312"/>
      <c r="B312" s="1"/>
      <c r="E312" s="3"/>
      <c r="F312" s="3"/>
      <c r="G312" s="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 spans="1:48" s="2" customFormat="1" x14ac:dyDescent="0.25">
      <c r="A313"/>
      <c r="B313" s="1"/>
      <c r="E313" s="3"/>
      <c r="F313" s="3"/>
      <c r="G313" s="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 spans="1:48" s="2" customFormat="1" x14ac:dyDescent="0.25">
      <c r="A314"/>
      <c r="B314" s="1"/>
      <c r="E314" s="3"/>
      <c r="F314" s="3"/>
      <c r="G314" s="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 spans="1:48" s="2" customFormat="1" x14ac:dyDescent="0.25">
      <c r="A315"/>
      <c r="B315" s="1"/>
      <c r="E315" s="3"/>
      <c r="F315" s="3"/>
      <c r="G315" s="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 spans="1:48" s="2" customFormat="1" x14ac:dyDescent="0.25">
      <c r="A316"/>
      <c r="B316" s="1"/>
      <c r="E316" s="3"/>
      <c r="F316" s="3"/>
      <c r="G316" s="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 spans="1:48" s="2" customFormat="1" x14ac:dyDescent="0.25">
      <c r="A317"/>
      <c r="B317" s="1"/>
      <c r="E317" s="3"/>
      <c r="F317" s="3"/>
      <c r="G317" s="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 spans="1:48" s="2" customFormat="1" x14ac:dyDescent="0.25">
      <c r="A318"/>
      <c r="B318" s="1"/>
      <c r="E318" s="3"/>
      <c r="F318" s="3"/>
      <c r="G318" s="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 spans="1:48" s="2" customFormat="1" x14ac:dyDescent="0.25">
      <c r="A319"/>
      <c r="B319" s="1"/>
      <c r="E319" s="3"/>
      <c r="F319" s="3"/>
      <c r="G319" s="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</row>
    <row r="320" spans="1:48" s="2" customFormat="1" x14ac:dyDescent="0.25">
      <c r="A320"/>
      <c r="B320" s="1"/>
      <c r="E320" s="3"/>
      <c r="F320" s="3"/>
      <c r="G320" s="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</row>
    <row r="321" spans="1:48" s="2" customFormat="1" x14ac:dyDescent="0.25">
      <c r="A321"/>
      <c r="B321" s="1"/>
      <c r="E321" s="3"/>
      <c r="F321" s="3"/>
      <c r="G321" s="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</row>
    <row r="322" spans="1:48" s="2" customFormat="1" x14ac:dyDescent="0.25">
      <c r="A322"/>
      <c r="B322" s="1"/>
      <c r="E322" s="3"/>
      <c r="F322" s="3"/>
      <c r="G322" s="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</row>
    <row r="323" spans="1:48" s="2" customFormat="1" x14ac:dyDescent="0.25">
      <c r="A323"/>
      <c r="B323" s="1"/>
      <c r="E323" s="3"/>
      <c r="F323" s="3"/>
      <c r="G323" s="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</row>
    <row r="324" spans="1:48" s="2" customFormat="1" x14ac:dyDescent="0.25">
      <c r="A324"/>
      <c r="B324" s="1"/>
      <c r="E324" s="3"/>
      <c r="F324" s="3"/>
      <c r="G324" s="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</row>
    <row r="325" spans="1:48" s="2" customFormat="1" x14ac:dyDescent="0.25">
      <c r="A325"/>
      <c r="B325" s="1"/>
      <c r="E325" s="3"/>
      <c r="F325" s="3"/>
      <c r="G325" s="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</row>
    <row r="326" spans="1:48" s="2" customFormat="1" x14ac:dyDescent="0.25">
      <c r="A326"/>
      <c r="B326" s="1"/>
      <c r="E326" s="3"/>
      <c r="F326" s="3"/>
      <c r="G326" s="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</row>
    <row r="327" spans="1:48" s="2" customFormat="1" x14ac:dyDescent="0.25">
      <c r="A327"/>
      <c r="B327" s="1"/>
      <c r="E327" s="3"/>
      <c r="F327" s="3"/>
      <c r="G327" s="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</row>
    <row r="328" spans="1:48" s="2" customFormat="1" x14ac:dyDescent="0.25">
      <c r="A328"/>
      <c r="B328" s="1"/>
      <c r="E328" s="3"/>
      <c r="F328" s="3"/>
      <c r="G328" s="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</row>
    <row r="329" spans="1:48" s="2" customFormat="1" x14ac:dyDescent="0.25">
      <c r="A329"/>
      <c r="B329" s="1"/>
      <c r="E329" s="3"/>
      <c r="F329" s="3"/>
      <c r="G329" s="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</row>
    <row r="330" spans="1:48" s="2" customFormat="1" x14ac:dyDescent="0.25">
      <c r="A330"/>
      <c r="B330" s="1"/>
      <c r="E330" s="3"/>
      <c r="F330" s="3"/>
      <c r="G330" s="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</row>
    <row r="331" spans="1:48" s="2" customFormat="1" x14ac:dyDescent="0.25">
      <c r="A331"/>
      <c r="B331" s="1"/>
      <c r="E331" s="3"/>
      <c r="F331" s="3"/>
      <c r="G331" s="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</row>
    <row r="332" spans="1:48" s="2" customFormat="1" x14ac:dyDescent="0.25">
      <c r="A332"/>
      <c r="B332" s="1"/>
      <c r="E332" s="3"/>
      <c r="F332" s="3"/>
      <c r="G332" s="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</row>
    <row r="333" spans="1:48" s="2" customFormat="1" x14ac:dyDescent="0.25">
      <c r="A333"/>
      <c r="B333" s="1"/>
      <c r="E333" s="3"/>
      <c r="F333" s="3"/>
      <c r="G333" s="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</row>
    <row r="334" spans="1:48" s="2" customFormat="1" x14ac:dyDescent="0.25">
      <c r="A334"/>
      <c r="B334" s="1"/>
      <c r="E334" s="3"/>
      <c r="F334" s="3"/>
      <c r="G334" s="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</row>
    <row r="335" spans="1:48" s="2" customFormat="1" x14ac:dyDescent="0.25">
      <c r="A335"/>
      <c r="B335" s="1"/>
      <c r="E335" s="3"/>
      <c r="F335" s="3"/>
      <c r="G335" s="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</row>
    <row r="336" spans="1:48" s="2" customFormat="1" x14ac:dyDescent="0.25">
      <c r="A336"/>
      <c r="B336" s="1"/>
      <c r="E336" s="3"/>
      <c r="F336" s="3"/>
      <c r="G336" s="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</row>
    <row r="337" spans="1:48" s="2" customFormat="1" x14ac:dyDescent="0.25">
      <c r="A337"/>
      <c r="B337" s="1"/>
      <c r="E337" s="3"/>
      <c r="F337" s="3"/>
      <c r="G337" s="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</row>
    <row r="338" spans="1:48" s="2" customFormat="1" x14ac:dyDescent="0.25">
      <c r="A338"/>
      <c r="B338" s="1"/>
      <c r="E338" s="3"/>
      <c r="F338" s="3"/>
      <c r="G338" s="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</row>
    <row r="339" spans="1:48" s="2" customFormat="1" x14ac:dyDescent="0.25">
      <c r="A339"/>
      <c r="B339" s="1"/>
      <c r="E339" s="3"/>
      <c r="F339" s="3"/>
      <c r="G339" s="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</row>
    <row r="340" spans="1:48" s="2" customFormat="1" x14ac:dyDescent="0.25">
      <c r="A340"/>
      <c r="B340" s="1"/>
      <c r="E340" s="3"/>
      <c r="F340" s="3"/>
      <c r="G340" s="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</row>
    <row r="341" spans="1:48" s="2" customFormat="1" x14ac:dyDescent="0.25">
      <c r="A341"/>
      <c r="B341" s="1"/>
      <c r="E341" s="3"/>
      <c r="F341" s="3"/>
      <c r="G341" s="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</row>
    <row r="342" spans="1:48" s="2" customFormat="1" x14ac:dyDescent="0.25">
      <c r="A342"/>
      <c r="B342" s="1"/>
      <c r="E342" s="3"/>
      <c r="F342" s="3"/>
      <c r="G342" s="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</row>
    <row r="343" spans="1:48" s="2" customFormat="1" x14ac:dyDescent="0.25">
      <c r="A343"/>
      <c r="B343" s="1"/>
      <c r="E343" s="3"/>
      <c r="F343" s="3"/>
      <c r="G343" s="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</row>
    <row r="344" spans="1:48" s="2" customFormat="1" x14ac:dyDescent="0.25">
      <c r="A344"/>
      <c r="B344" s="1"/>
      <c r="E344" s="3"/>
      <c r="F344" s="3"/>
      <c r="G344" s="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</row>
    <row r="345" spans="1:48" s="2" customFormat="1" x14ac:dyDescent="0.25">
      <c r="A345"/>
      <c r="B345" s="1"/>
      <c r="E345" s="3"/>
      <c r="F345" s="3"/>
      <c r="G345" s="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</row>
    <row r="346" spans="1:48" s="2" customFormat="1" x14ac:dyDescent="0.25">
      <c r="A346"/>
      <c r="B346" s="1"/>
      <c r="E346" s="3"/>
      <c r="F346" s="3"/>
      <c r="G346" s="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</row>
    <row r="347" spans="1:48" s="2" customFormat="1" x14ac:dyDescent="0.25">
      <c r="A347"/>
      <c r="B347" s="1"/>
      <c r="E347" s="3"/>
      <c r="F347" s="3"/>
      <c r="G347" s="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</row>
    <row r="348" spans="1:48" s="2" customFormat="1" x14ac:dyDescent="0.25">
      <c r="A348"/>
      <c r="B348" s="1"/>
      <c r="E348" s="3"/>
      <c r="F348" s="3"/>
      <c r="G348" s="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</row>
    <row r="349" spans="1:48" s="2" customFormat="1" x14ac:dyDescent="0.25">
      <c r="A349"/>
      <c r="B349" s="1"/>
      <c r="E349" s="3"/>
      <c r="F349" s="3"/>
      <c r="G349" s="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</row>
    <row r="350" spans="1:48" s="2" customFormat="1" x14ac:dyDescent="0.25">
      <c r="A350"/>
      <c r="B350" s="1"/>
      <c r="E350" s="3"/>
      <c r="F350" s="3"/>
      <c r="G350" s="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</row>
    <row r="351" spans="1:48" s="2" customFormat="1" x14ac:dyDescent="0.25">
      <c r="A351"/>
      <c r="B351" s="1"/>
      <c r="E351" s="3"/>
      <c r="F351" s="3"/>
      <c r="G351" s="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</row>
    <row r="352" spans="1:48" s="2" customFormat="1" x14ac:dyDescent="0.25">
      <c r="A352"/>
      <c r="B352" s="1"/>
      <c r="E352" s="3"/>
      <c r="F352" s="3"/>
      <c r="G352" s="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</row>
    <row r="353" spans="1:48" s="2" customFormat="1" x14ac:dyDescent="0.25">
      <c r="A353"/>
      <c r="B353" s="1"/>
      <c r="E353" s="3"/>
      <c r="F353" s="3"/>
      <c r="G353" s="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</row>
    <row r="354" spans="1:48" s="2" customFormat="1" x14ac:dyDescent="0.25">
      <c r="A354"/>
      <c r="B354" s="1"/>
      <c r="E354" s="3"/>
      <c r="F354" s="3"/>
      <c r="G354" s="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</row>
    <row r="355" spans="1:48" s="2" customFormat="1" x14ac:dyDescent="0.25">
      <c r="A355"/>
      <c r="B355" s="1"/>
      <c r="E355" s="3"/>
      <c r="F355" s="3"/>
      <c r="G355" s="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</row>
    <row r="356" spans="1:48" s="2" customFormat="1" x14ac:dyDescent="0.25">
      <c r="A356"/>
      <c r="B356" s="1"/>
      <c r="E356" s="3"/>
      <c r="F356" s="3"/>
      <c r="G356" s="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</row>
    <row r="357" spans="1:48" s="2" customFormat="1" x14ac:dyDescent="0.25">
      <c r="A357"/>
      <c r="B357" s="1"/>
      <c r="E357" s="3"/>
      <c r="F357" s="3"/>
      <c r="G357" s="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</row>
    <row r="358" spans="1:48" s="2" customFormat="1" x14ac:dyDescent="0.25">
      <c r="A358"/>
      <c r="B358" s="1"/>
      <c r="E358" s="3"/>
      <c r="F358" s="3"/>
      <c r="G358" s="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</row>
    <row r="359" spans="1:48" s="2" customFormat="1" x14ac:dyDescent="0.25">
      <c r="A359"/>
      <c r="B359" s="1"/>
      <c r="E359" s="3"/>
      <c r="F359" s="3"/>
      <c r="G359" s="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</row>
    <row r="360" spans="1:48" s="2" customFormat="1" x14ac:dyDescent="0.25">
      <c r="A360"/>
      <c r="B360" s="1"/>
      <c r="E360" s="3"/>
      <c r="F360" s="3"/>
      <c r="G360" s="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</row>
    <row r="361" spans="1:48" s="2" customFormat="1" x14ac:dyDescent="0.25">
      <c r="A361"/>
      <c r="B361" s="1"/>
      <c r="E361" s="3"/>
      <c r="F361" s="3"/>
      <c r="G361" s="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</row>
    <row r="362" spans="1:48" s="2" customFormat="1" x14ac:dyDescent="0.25">
      <c r="A362"/>
      <c r="B362" s="1"/>
      <c r="E362" s="3"/>
      <c r="F362" s="3"/>
      <c r="G362" s="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</row>
    <row r="363" spans="1:48" s="2" customFormat="1" x14ac:dyDescent="0.25">
      <c r="A363"/>
      <c r="B363" s="1"/>
      <c r="E363" s="3"/>
      <c r="F363" s="3"/>
      <c r="G363" s="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</row>
    <row r="364" spans="1:48" s="2" customFormat="1" x14ac:dyDescent="0.25">
      <c r="A364"/>
      <c r="B364" s="1"/>
      <c r="E364" s="3"/>
      <c r="F364" s="3"/>
      <c r="G364" s="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</row>
    <row r="365" spans="1:48" s="2" customFormat="1" x14ac:dyDescent="0.25">
      <c r="A365"/>
      <c r="B365" s="1"/>
      <c r="E365" s="3"/>
      <c r="F365" s="3"/>
      <c r="G365" s="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 spans="1:48" s="2" customFormat="1" x14ac:dyDescent="0.25">
      <c r="A366"/>
      <c r="B366" s="1"/>
      <c r="E366" s="3"/>
      <c r="F366" s="3"/>
      <c r="G366" s="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 spans="1:48" s="2" customFormat="1" x14ac:dyDescent="0.25">
      <c r="A367"/>
      <c r="B367" s="1"/>
      <c r="E367" s="3"/>
      <c r="F367" s="3"/>
      <c r="G367" s="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 spans="1:48" s="2" customFormat="1" x14ac:dyDescent="0.25">
      <c r="A368"/>
      <c r="B368" s="1"/>
      <c r="E368" s="3"/>
      <c r="F368" s="3"/>
      <c r="G368" s="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 spans="1:48" s="2" customFormat="1" x14ac:dyDescent="0.25">
      <c r="A369"/>
      <c r="B369" s="1"/>
      <c r="E369" s="3"/>
      <c r="F369" s="3"/>
      <c r="G369" s="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 spans="1:48" s="2" customFormat="1" x14ac:dyDescent="0.25">
      <c r="A370"/>
      <c r="B370" s="1"/>
      <c r="E370" s="3"/>
      <c r="F370" s="3"/>
      <c r="G370" s="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 spans="1:48" s="2" customFormat="1" x14ac:dyDescent="0.25">
      <c r="A371"/>
      <c r="B371" s="1"/>
      <c r="E371" s="3"/>
      <c r="F371" s="3"/>
      <c r="G371" s="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 spans="1:48" s="2" customFormat="1" x14ac:dyDescent="0.25">
      <c r="A372"/>
      <c r="B372" s="1"/>
      <c r="E372" s="3"/>
      <c r="F372" s="3"/>
      <c r="G372" s="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 spans="1:48" s="2" customFormat="1" x14ac:dyDescent="0.25">
      <c r="A373"/>
      <c r="B373" s="1"/>
      <c r="E373" s="3"/>
      <c r="F373" s="3"/>
      <c r="G373" s="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 spans="1:48" s="2" customFormat="1" x14ac:dyDescent="0.25">
      <c r="A374"/>
      <c r="B374" s="1"/>
      <c r="E374" s="3"/>
      <c r="F374" s="3"/>
      <c r="G374" s="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 spans="1:48" s="2" customFormat="1" x14ac:dyDescent="0.25">
      <c r="A375"/>
      <c r="B375" s="1"/>
      <c r="E375" s="3"/>
      <c r="F375" s="3"/>
      <c r="G375" s="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 spans="1:48" s="2" customFormat="1" x14ac:dyDescent="0.25">
      <c r="A376"/>
      <c r="B376" s="1"/>
      <c r="E376" s="3"/>
      <c r="F376" s="3"/>
      <c r="G376" s="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 spans="1:48" s="2" customFormat="1" x14ac:dyDescent="0.25">
      <c r="A377"/>
      <c r="B377" s="1"/>
      <c r="E377" s="3"/>
      <c r="F377" s="3"/>
      <c r="G377" s="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 spans="1:48" s="2" customFormat="1" x14ac:dyDescent="0.25">
      <c r="A378"/>
      <c r="B378" s="1"/>
      <c r="E378" s="3"/>
      <c r="F378" s="3"/>
      <c r="G378" s="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 spans="1:48" s="2" customFormat="1" x14ac:dyDescent="0.25">
      <c r="A379"/>
      <c r="B379" s="1"/>
      <c r="E379" s="3"/>
      <c r="F379" s="3"/>
      <c r="G379" s="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 spans="1:48" s="2" customFormat="1" x14ac:dyDescent="0.25">
      <c r="A380"/>
      <c r="B380" s="1"/>
      <c r="E380" s="3"/>
      <c r="F380" s="3"/>
      <c r="G380" s="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 spans="1:48" s="2" customFormat="1" x14ac:dyDescent="0.25">
      <c r="A381"/>
      <c r="B381" s="1"/>
      <c r="E381" s="3"/>
      <c r="F381" s="3"/>
      <c r="G381" s="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</sheetData>
  <mergeCells count="6">
    <mergeCell ref="I6:J6"/>
    <mergeCell ref="K6:L6"/>
    <mergeCell ref="E4:R4"/>
    <mergeCell ref="M6:N6"/>
    <mergeCell ref="E6:F6"/>
    <mergeCell ref="G6:H6"/>
  </mergeCells>
  <conditionalFormatting sqref="O8:P198">
    <cfRule type="top10" dxfId="18" priority="39" percent="1" rank="25"/>
  </conditionalFormatting>
  <conditionalFormatting sqref="Q8:Q198">
    <cfRule type="top10" dxfId="17" priority="38" rank="25"/>
  </conditionalFormatting>
  <conditionalFormatting sqref="M8:M198">
    <cfRule type="top10" dxfId="1" priority="36" percent="1" rank="25"/>
  </conditionalFormatting>
  <conditionalFormatting sqref="B8:B199 C8:S202">
    <cfRule type="expression" dxfId="0" priority="35">
      <formula>MOD(ROW(),2)</formula>
    </cfRule>
  </conditionalFormatting>
  <conditionalFormatting sqref="AD8:AG202">
    <cfRule type="expression" dxfId="16" priority="19">
      <formula>MOD(ROW(),2)</formula>
    </cfRule>
  </conditionalFormatting>
  <conditionalFormatting sqref="T8 V8:V198 X8:X198 Z8:Z198 AB8:AB198 T10:T198">
    <cfRule type="top10" dxfId="15" priority="24" percent="1" rank="25"/>
  </conditionalFormatting>
  <conditionalFormatting sqref="T8:AC8 T10:AC202 U9:AC9">
    <cfRule type="expression" dxfId="14" priority="23">
      <formula>MOD(ROW(),2)</formula>
    </cfRule>
  </conditionalFormatting>
  <conditionalFormatting sqref="AD8:AE198">
    <cfRule type="top10" dxfId="13" priority="22" percent="1" rank="25"/>
  </conditionalFormatting>
  <conditionalFormatting sqref="AF8:AF198">
    <cfRule type="top10" dxfId="12" priority="21" rank="25"/>
  </conditionalFormatting>
  <conditionalFormatting sqref="AG8:AG198">
    <cfRule type="top10" dxfId="11" priority="20" percent="1" rank="25"/>
  </conditionalFormatting>
  <conditionalFormatting sqref="R8:S198">
    <cfRule type="top10" dxfId="10" priority="40" percent="1" rank="25"/>
  </conditionalFormatting>
  <conditionalFormatting sqref="AS8:AV202">
    <cfRule type="expression" dxfId="9" priority="3">
      <formula>MOD(ROW(),2)</formula>
    </cfRule>
  </conditionalFormatting>
  <conditionalFormatting sqref="AI8:AI198 AK8:AK198 AM8:AM198 AO8:AO198 AQ8:AQ198">
    <cfRule type="top10" dxfId="8" priority="8" percent="1" rank="25"/>
  </conditionalFormatting>
  <conditionalFormatting sqref="AI8:AR202">
    <cfRule type="expression" dxfId="7" priority="7">
      <formula>MOD(ROW(),2)</formula>
    </cfRule>
  </conditionalFormatting>
  <conditionalFormatting sqref="AS8:AT198">
    <cfRule type="top10" dxfId="6" priority="6" percent="1" rank="25"/>
  </conditionalFormatting>
  <conditionalFormatting sqref="AU8:AU198">
    <cfRule type="top10" dxfId="5" priority="5" rank="25"/>
  </conditionalFormatting>
  <conditionalFormatting sqref="AV8:AV198">
    <cfRule type="top10" dxfId="4" priority="4" percent="1" rank="25"/>
  </conditionalFormatting>
  <conditionalFormatting sqref="T9">
    <cfRule type="expression" dxfId="3" priority="1">
      <formula>MOD(ROW(),2)</formula>
    </cfRule>
  </conditionalFormatting>
  <conditionalFormatting sqref="T9">
    <cfRule type="top10" dxfId="2" priority="2" percent="1" rank="25"/>
  </conditionalFormatting>
  <dataValidations disablePrompts="1"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C8:N199 AI8:AR199" xr:uid="{00000000-0002-0000-0000-000000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Base!$A$3:$A$23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8"/>
  <dimension ref="A1:A2"/>
  <sheetViews>
    <sheetView workbookViewId="0">
      <selection sqref="A1:A1048576"/>
    </sheetView>
  </sheetViews>
  <sheetFormatPr baseColWidth="10" defaultColWidth="9.140625" defaultRowHeight="12.75" x14ac:dyDescent="0.2"/>
  <cols>
    <col min="1" max="1" width="24.42578125" style="10" bestFit="1" customWidth="1"/>
    <col min="2" max="16384" width="9.140625" style="10"/>
  </cols>
  <sheetData>
    <row r="1" spans="1:1" x14ac:dyDescent="0.2">
      <c r="A1" s="25"/>
    </row>
    <row r="2" spans="1:1" x14ac:dyDescent="0.2">
      <c r="A2" s="2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Dividendos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Los Serios</cp:lastModifiedBy>
  <cp:lastPrinted>2018-09-20T18:57:51Z</cp:lastPrinted>
  <dcterms:created xsi:type="dcterms:W3CDTF">2018-09-20T18:57:25Z</dcterms:created>
  <dcterms:modified xsi:type="dcterms:W3CDTF">2020-10-15T15:27:31Z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1287242251</vt:lpwstr>
  </property>
  <property fmtid="{D5CDD505-2E9C-101B-9397-08002B2CF9AE}" pid="3" name="EcoUpdateMessage">
    <vt:lpwstr>2020/10/15-15:17:31</vt:lpwstr>
  </property>
  <property fmtid="{D5CDD505-2E9C-101B-9397-08002B2CF9AE}" pid="4" name="EcoUpdateStatus">
    <vt:lpwstr>2020-10-14=BRA:St,ME,Fd,TP;USA:St,ME;ARG:St,ME,TP;MEX:St,ME,Fd,TP;CHL:St,ME,Fd;COL:St,ME;PER:St,ME,Fd|2000-07-28=USA:TP|2020-10-13=ARG:Fd;COL:Fd;PER:TP|2019-10-28=CHL:TP|2014-02-26=VEN:St|2002-11-08=JPN:St|2020-10-12=GBR:St,ME|2016-08-18=NNN:St|2007-01-31</vt:lpwstr>
  </property>
</Properties>
</file>