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6 - Títulos Públicos\"/>
    </mc:Choice>
  </mc:AlternateContent>
  <xr:revisionPtr revIDLastSave="0" documentId="13_ncr:1_{3994141F-310F-47BF-96D0-769D2D10D47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isco e Retorno" sheetId="1" r:id="rId1"/>
  </sheets>
  <definedNames>
    <definedName name="_ECO_RANGE_ID36cb282ff2794968ae8c3a504d762aa6" localSheetId="0" hidden="1">'Risco e Retorno'!$D$8:$D$13</definedName>
    <definedName name="_ECO_RANGE_ID61aed0a3e6a6444db4885ef527d833f7" localSheetId="0" hidden="1">'Risco e Retorno'!$E$8:$E$13</definedName>
    <definedName name="_ECO_RANGE_ID853e83f60055443297e95adee4f715dc" localSheetId="0" hidden="1">'Risco e Retorno'!$C$8:$C$13</definedName>
    <definedName name="Codigos">OFFSET('Risco e Retorno'!$D$8,0,0,COUNTA('Risco e Retorno'!$D:$D)-4)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1" l="1"/>
  <c r="K8" i="1"/>
  <c r="C2" i="1"/>
  <c r="C7" i="1" a="1"/>
  <c r="K9" i="1"/>
  <c r="D7" i="1"/>
  <c r="L9" i="1"/>
  <c r="K10" i="1"/>
  <c r="E7" i="1"/>
  <c r="K11" i="1"/>
  <c r="L11" i="1"/>
  <c r="L10" i="1"/>
  <c r="C7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<sst xmlns="http://schemas.openxmlformats.org/spreadsheetml/2006/main" count="29" uniqueCount="20">
  <si>
    <t>Código</t>
  </si>
  <si>
    <t>Data:</t>
  </si>
  <si>
    <t>Selecionar o Índice de Mercado</t>
  </si>
  <si>
    <t>BRSTNCNTB4T8</t>
  </si>
  <si>
    <t>BRSTNCNTB3Y0</t>
  </si>
  <si>
    <t>BRSTNCNTB4O9</t>
  </si>
  <si>
    <t>BRSTNCNTB096</t>
  </si>
  <si>
    <t>BRSTNCNTB4U6</t>
  </si>
  <si>
    <t>BRSTNCNTB4X0</t>
  </si>
  <si>
    <t>CDI Acumulado</t>
  </si>
  <si>
    <t>IMA-G</t>
  </si>
  <si>
    <t>IMA-B</t>
  </si>
  <si>
    <t>Período:</t>
  </si>
  <si>
    <t>12M</t>
  </si>
  <si>
    <r>
      <rPr>
        <b/>
        <sz val="10"/>
        <color rgb="FF023A4A"/>
        <rFont val="Calibri"/>
        <family val="2"/>
        <scheme val="minor"/>
      </rPr>
      <t xml:space="preserve">Digitar Um </t>
    </r>
    <r>
      <rPr>
        <b/>
        <sz val="10"/>
        <color rgb="FFB1AE2D"/>
        <rFont val="Calibri"/>
        <family val="2"/>
        <scheme val="minor"/>
      </rPr>
      <t>Índice →</t>
    </r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</si>
  <si>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</si>
  <si>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B1AE2D"/>
        <rFont val="Calibri"/>
        <family val="2"/>
        <scheme val="minor"/>
      </rPr>
      <t xml:space="preserve"> Célula C3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</si>
  <si>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o intervalo (D = </t>
    </r>
    <r>
      <rPr>
        <b/>
        <sz val="10"/>
        <color rgb="FFB1AE2D"/>
        <rFont val="Calibri"/>
        <family val="2"/>
        <scheme val="minor"/>
      </rPr>
      <t>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Semana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M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Mês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Q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Trimestre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Y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Ano</t>
    </r>
    <r>
      <rPr>
        <b/>
        <sz val="10"/>
        <color rgb="FF023A4A"/>
        <rFont val="Calibri"/>
        <family val="2"/>
        <scheme val="minor"/>
      </rPr>
      <t>)</t>
    </r>
  </si>
  <si>
    <r>
      <t>Planilha de Risco e Retorno</t>
    </r>
    <r>
      <rPr>
        <b/>
        <sz val="28"/>
        <color rgb="FFB1AE2D"/>
        <rFont val="Calibri"/>
        <family val="2"/>
        <scheme val="minor"/>
      </rPr>
      <t xml:space="preserve"> </t>
    </r>
    <r>
      <rPr>
        <b/>
        <sz val="28"/>
        <color rgb="FF006B66"/>
        <rFont val="Calibri"/>
        <family val="2"/>
        <scheme val="minor"/>
      </rPr>
      <t xml:space="preserve"> </t>
    </r>
    <r>
      <rPr>
        <b/>
        <sz val="28"/>
        <color rgb="FF023A4A"/>
        <rFont val="Calibri"/>
        <family val="2"/>
        <scheme val="minor"/>
      </rPr>
      <t xml:space="preserve">- </t>
    </r>
    <r>
      <rPr>
        <b/>
        <sz val="28"/>
        <color rgb="FFB1AE2D"/>
        <rFont val="Calibri"/>
        <family val="2"/>
        <scheme val="minor"/>
      </rPr>
      <t>Título Público</t>
    </r>
  </si>
  <si>
    <t>NTN-B 760199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</si>
</sst>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0.0"/>
    <numFmt numFmtId="165" formatCode="&quot;R$&quot;\ #,##0"/>
    <numFmt numFmtId="167" formatCode="dd/mm/yyyy"/>
  </numFmts>
  <fonts count="17" x14ac:knownFonts="1">
    <font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rgb="FF006B66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CCD8DB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8"/>
      <color rgb="FF023A4A"/>
      <name val="Calibri"/>
      <family val="2"/>
      <scheme val="minor"/>
    </font>
    <font>
      <b/>
      <sz val="28"/>
      <color rgb="FFB1AE2D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8"/>
      <color rgb="FF006B6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rgb="FF023A4A"/>
        <bgColor indexed="64"/>
      </patternFill>
    </fill>
    <fill>
      <patternFill patternType="solid">
        <fgColor rgb="FFCCD8DB"/>
        <bgColor indexed="64"/>
      </patternFill>
    </fill>
  </fills>
  <borders count="32">
    <border>
      <left/>
      <right/>
      <top/>
      <bottom/>
      <diagonal/>
    </border>
    <border>
      <left style="thin">
        <color theme="0"/>
      </left>
      <right style="medium">
        <color rgb="FFC59C00"/>
      </right>
      <top style="thin">
        <color theme="0"/>
      </top>
      <bottom style="thick">
        <color rgb="FFC59C00"/>
      </bottom>
      <diagonal/>
    </border>
    <border>
      <left style="medium">
        <color rgb="FFC59C00"/>
      </left>
      <right style="medium">
        <color rgb="FFC59C00"/>
      </right>
      <top style="thin">
        <color theme="0"/>
      </top>
      <bottom style="thick">
        <color rgb="FFC59C00"/>
      </bottom>
      <diagonal/>
    </border>
    <border>
      <left style="medium">
        <color rgb="FFC59C00"/>
      </left>
      <right style="thin">
        <color theme="0"/>
      </right>
      <top style="thin">
        <color theme="0"/>
      </top>
      <bottom style="thick">
        <color rgb="FFC59C00"/>
      </bottom>
      <diagonal/>
    </border>
    <border>
      <left/>
      <right style="medium">
        <color rgb="FF023A4A"/>
      </right>
      <top style="thick">
        <color rgb="FFC59C00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C59C00"/>
      </top>
      <bottom style="thin">
        <color rgb="FF023A4A"/>
      </bottom>
      <diagonal/>
    </border>
    <border>
      <left style="medium">
        <color rgb="FF023A4A"/>
      </left>
      <right/>
      <top style="thick">
        <color rgb="FFC59C00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  <border>
      <left/>
      <right/>
      <top/>
      <bottom style="thick">
        <color rgb="FFC59C00"/>
      </bottom>
      <diagonal/>
    </border>
    <border>
      <left style="thin">
        <color theme="0"/>
      </left>
      <right/>
      <top style="thick">
        <color rgb="FFC59C00"/>
      </top>
      <bottom/>
      <diagonal/>
    </border>
    <border>
      <left/>
      <right/>
      <top style="thick">
        <color rgb="FFC59C00"/>
      </top>
      <bottom/>
      <diagonal/>
    </border>
    <border>
      <left/>
      <right style="thin">
        <color theme="0"/>
      </right>
      <top style="thick">
        <color rgb="FFC59C00"/>
      </top>
      <bottom/>
      <diagonal/>
    </border>
    <border>
      <left/>
      <right style="medium">
        <color rgb="FF006B66"/>
      </right>
      <top/>
      <bottom style="hair">
        <color rgb="FF006B66"/>
      </bottom>
      <diagonal/>
    </border>
    <border>
      <left style="medium">
        <color rgb="FF006B66"/>
      </left>
      <right style="medium">
        <color rgb="FF006B66"/>
      </right>
      <top/>
      <bottom style="hair">
        <color rgb="FF006B66"/>
      </bottom>
      <diagonal/>
    </border>
    <border>
      <left style="medium">
        <color rgb="FF006B66"/>
      </left>
      <right/>
      <top/>
      <bottom style="hair">
        <color rgb="FF006B66"/>
      </bottom>
      <diagonal/>
    </border>
    <border>
      <left/>
      <right style="medium">
        <color rgb="FF006B66"/>
      </right>
      <top style="hair">
        <color rgb="FF006B66"/>
      </top>
      <bottom style="hair">
        <color rgb="FF006B66"/>
      </bottom>
      <diagonal/>
    </border>
    <border>
      <left style="medium">
        <color rgb="FF006B66"/>
      </left>
      <right style="medium">
        <color rgb="FF006B66"/>
      </right>
      <top style="hair">
        <color rgb="FF006B66"/>
      </top>
      <bottom style="hair">
        <color rgb="FF006B66"/>
      </bottom>
      <diagonal/>
    </border>
    <border>
      <left style="medium">
        <color rgb="FF006B66"/>
      </left>
      <right/>
      <top style="hair">
        <color rgb="FF006B66"/>
      </top>
      <bottom style="hair">
        <color rgb="FF006B66"/>
      </bottom>
      <diagonal/>
    </border>
    <border>
      <left/>
      <right style="medium">
        <color rgb="FF006B66"/>
      </right>
      <top style="hair">
        <color rgb="FF006B66"/>
      </top>
      <bottom/>
      <diagonal/>
    </border>
    <border>
      <left style="medium">
        <color rgb="FF006B66"/>
      </left>
      <right style="medium">
        <color rgb="FF006B66"/>
      </right>
      <top style="hair">
        <color rgb="FF006B66"/>
      </top>
      <bottom/>
      <diagonal/>
    </border>
    <border>
      <left style="medium">
        <color rgb="FF006B66"/>
      </left>
      <right/>
      <top style="hair">
        <color rgb="FF006B66"/>
      </top>
      <bottom/>
      <diagonal/>
    </border>
    <border>
      <left/>
      <right style="thick">
        <color rgb="FFC59C00"/>
      </right>
      <top/>
      <bottom style="hair">
        <color rgb="FFC59C00"/>
      </bottom>
      <diagonal/>
    </border>
    <border>
      <left style="thick">
        <color rgb="FFC59C00"/>
      </left>
      <right/>
      <top/>
      <bottom style="hair">
        <color rgb="FFC59C00"/>
      </bottom>
      <diagonal/>
    </border>
    <border>
      <left/>
      <right style="thick">
        <color rgb="FFC59C00"/>
      </right>
      <top style="hair">
        <color rgb="FFC59C00"/>
      </top>
      <bottom style="hair">
        <color rgb="FFC59C00"/>
      </bottom>
      <diagonal/>
    </border>
    <border>
      <left style="thick">
        <color rgb="FFC59C00"/>
      </left>
      <right/>
      <top style="hair">
        <color rgb="FFC59C00"/>
      </top>
      <bottom style="hair">
        <color rgb="FFC59C00"/>
      </bottom>
      <diagonal/>
    </border>
    <border>
      <left/>
      <right style="thick">
        <color rgb="FFC59C00"/>
      </right>
      <top style="hair">
        <color rgb="FFC59C00"/>
      </top>
      <bottom/>
      <diagonal/>
    </border>
    <border>
      <left style="thick">
        <color rgb="FFC59C00"/>
      </left>
      <right/>
      <top style="hair">
        <color rgb="FFC59C00"/>
      </top>
      <bottom/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164" fontId="2" fillId="0" borderId="0" xfId="0" applyNumberFormat="1" applyFont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3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5" xfId="0" applyBorder="1"/>
    <xf numFmtId="164" fontId="0" fillId="0" borderId="5" xfId="0" applyNumberFormat="1" applyBorder="1" applyAlignment="1">
      <alignment horizontal="center"/>
    </xf>
    <xf numFmtId="164" fontId="0" fillId="0" borderId="6" xfId="1" applyNumberFormat="1" applyFont="1" applyBorder="1" applyAlignment="1">
      <alignment horizontal="center"/>
    </xf>
    <xf numFmtId="0" fontId="8" fillId="4" borderId="7" xfId="0" applyFont="1" applyFill="1" applyBorder="1" applyAlignment="1">
      <alignment horizontal="center" vertical="center"/>
    </xf>
    <xf numFmtId="0" fontId="0" fillId="4" borderId="8" xfId="0" applyFill="1" applyBorder="1"/>
    <xf numFmtId="164" fontId="0" fillId="4" borderId="8" xfId="0" applyNumberFormat="1" applyFill="1" applyBorder="1" applyAlignment="1">
      <alignment horizontal="center"/>
    </xf>
    <xf numFmtId="164" fontId="0" fillId="4" borderId="9" xfId="1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 vertical="center"/>
    </xf>
    <xf numFmtId="0" fontId="0" fillId="0" borderId="8" xfId="0" applyBorder="1"/>
    <xf numFmtId="164" fontId="0" fillId="0" borderId="8" xfId="0" applyNumberFormat="1" applyBorder="1" applyAlignment="1">
      <alignment horizontal="center"/>
    </xf>
    <xf numFmtId="164" fontId="0" fillId="0" borderId="9" xfId="1" applyNumberFormat="1" applyFont="1" applyBorder="1" applyAlignment="1">
      <alignment horizontal="center"/>
    </xf>
    <xf numFmtId="0" fontId="8" fillId="0" borderId="10" xfId="0" applyFont="1" applyBorder="1" applyAlignment="1">
      <alignment horizontal="center" vertical="center"/>
    </xf>
    <xf numFmtId="0" fontId="0" fillId="0" borderId="11" xfId="0" applyBorder="1"/>
    <xf numFmtId="164" fontId="0" fillId="0" borderId="11" xfId="0" applyNumberFormat="1" applyBorder="1" applyAlignment="1">
      <alignment horizontal="center"/>
    </xf>
    <xf numFmtId="164" fontId="0" fillId="0" borderId="12" xfId="1" applyNumberFormat="1" applyFont="1" applyBorder="1" applyAlignment="1">
      <alignment horizontal="center"/>
    </xf>
    <xf numFmtId="2" fontId="8" fillId="4" borderId="14" xfId="0" applyNumberFormat="1" applyFont="1" applyFill="1" applyBorder="1" applyAlignment="1">
      <alignment horizontal="center"/>
    </xf>
    <xf numFmtId="2" fontId="8" fillId="4" borderId="15" xfId="0" applyNumberFormat="1" applyFont="1" applyFill="1" applyBorder="1" applyAlignment="1">
      <alignment horizontal="center"/>
    </xf>
    <xf numFmtId="2" fontId="8" fillId="4" borderId="16" xfId="0" applyNumberFormat="1" applyFont="1" applyFill="1" applyBorder="1" applyAlignment="1">
      <alignment horizontal="center"/>
    </xf>
    <xf numFmtId="0" fontId="8" fillId="0" borderId="17" xfId="0" applyFont="1" applyBorder="1" applyAlignment="1">
      <alignment horizontal="left"/>
    </xf>
    <xf numFmtId="164" fontId="0" fillId="0" borderId="18" xfId="0" applyNumberFormat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0" fontId="8" fillId="4" borderId="20" xfId="0" applyFont="1" applyFill="1" applyBorder="1" applyAlignment="1">
      <alignment horizontal="left"/>
    </xf>
    <xf numFmtId="164" fontId="0" fillId="4" borderId="21" xfId="0" applyNumberFormat="1" applyFill="1" applyBorder="1" applyAlignment="1">
      <alignment horizontal="center"/>
    </xf>
    <xf numFmtId="164" fontId="0" fillId="4" borderId="22" xfId="0" applyNumberFormat="1" applyFill="1" applyBorder="1" applyAlignment="1">
      <alignment horizontal="center"/>
    </xf>
    <xf numFmtId="0" fontId="8" fillId="0" borderId="23" xfId="0" applyFont="1" applyBorder="1" applyAlignment="1">
      <alignment horizontal="left"/>
    </xf>
    <xf numFmtId="164" fontId="0" fillId="0" borderId="24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2" fontId="9" fillId="0" borderId="0" xfId="1" applyNumberFormat="1" applyFont="1" applyAlignment="1">
      <alignment horizontal="right"/>
    </xf>
    <xf numFmtId="0" fontId="1" fillId="0" borderId="0" xfId="0" applyFont="1" applyAlignment="1">
      <alignment horizontal="left" vertical="center"/>
    </xf>
    <xf numFmtId="165" fontId="1" fillId="0" borderId="0" xfId="2" applyNumberFormat="1" applyFont="1" applyBorder="1" applyAlignment="1">
      <alignment vertical="center"/>
    </xf>
    <xf numFmtId="0" fontId="8" fillId="0" borderId="26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14" fontId="12" fillId="4" borderId="29" xfId="0" applyNumberFormat="1" applyFont="1" applyFill="1" applyBorder="1" applyAlignment="1">
      <alignment horizontal="center" vertical="center"/>
    </xf>
    <xf numFmtId="0" fontId="8" fillId="0" borderId="30" xfId="0" applyFont="1" applyBorder="1" applyAlignment="1">
      <alignment horizontal="left"/>
    </xf>
    <xf numFmtId="2" fontId="12" fillId="0" borderId="31" xfId="0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vertical="center"/>
    </xf>
    <xf numFmtId="165" fontId="15" fillId="0" borderId="0" xfId="0" applyNumberFormat="1" applyFont="1" applyAlignment="1">
      <alignment vertical="center"/>
    </xf>
    <xf numFmtId="164" fontId="2" fillId="0" borderId="0" xfId="0" applyNumberFormat="1" applyFont="1"/>
    <xf numFmtId="0" fontId="1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164" fontId="3" fillId="0" borderId="0" xfId="0" applyNumberFormat="1" applyFont="1"/>
    <xf numFmtId="0" fontId="2" fillId="2" borderId="20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0" xfId="1" applyNumberFormat="1" applyFont="1" applyAlignment="1">
      <alignment horizontal="center"/>
    </xf>
    <xf numFmtId="164" fontId="0" fillId="0" borderId="0" xfId="0" applyNumberFormat="1"/>
    <xf numFmtId="49" fontId="0" fillId="0" borderId="0" xfId="0" applyNumberFormat="1" applyAlignment="1">
      <alignment horizontal="center"/>
    </xf>
    <xf numFmtId="164" fontId="4" fillId="0" borderId="0" xfId="0" applyNumberFormat="1" applyFont="1"/>
    <xf numFmtId="0" fontId="2" fillId="0" borderId="2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167" fontId="8" fillId="0" borderId="27" xfId="0" applyNumberFormat="1" applyFont="1" applyBorder="1" applyAlignment="1">
      <alignment horizontal="center" vertical="center"/>
    </xf>
  </cellXfs>
  <cellStyles count="3">
    <cellStyle name="Moeda" xfId="2" builtinId="4"/>
    <cellStyle name="Normal" xfId="0" builtinId="0"/>
    <cellStyle name="Porcentagem" xfId="1" builtinId="5"/>
  </cellStyles>
  <dxfs count="2">
    <dxf>
      <numFmt numFmtId="166" formatCode="0.00\ \x"/>
    </dxf>
    <dxf>
      <numFmt numFmtId="3" formatCode="#,##0"/>
    </dxf>
  </dxfs>
  <tableStyles count="0" defaultTableStyle="TableStyleMedium2" defaultPivotStyle="PivotStyleLight16"/>
  <colors>
    <mruColors>
      <color rgb="FFCCD8DB"/>
      <color rgb="FF023A4A"/>
      <color rgb="FFB1AE2D"/>
      <color rgb="FF006B66"/>
      <color rgb="FFDAE2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9674cd7c1bb148338c71b3dcaa6f669f">
      <tp>
        <v>2</v>
        <stp/>
        <stp>69e5c426-e695-4288-a8f7-1a7f79152102</stp>
        <tr r="L9" s="1"/>
      </tp>
    </main>
    <main first="rtdsrv_eco_9674cd7c1bb148338c71b3dcaa6f669f">
      <tp>
        <v>2</v>
        <stp/>
        <stp>81da7c9e-7417-47af-affb-913ef49509b1</stp>
        <tr r="K9" s="1"/>
      </tp>
    </main>
    <main first="rtdsrv_eco_9674cd7c1bb148338c71b3dcaa6f669f">
      <tp>
        <v>3</v>
        <stp/>
        <stp>d075d544-633c-4095-b69a-eddee45888a2</stp>
        <tr r="C2" s="1"/>
      </tp>
    </main>
    <main first="rtdsrv_eco_9674cd7c1bb148338c71b3dcaa6f669f">
      <tp>
        <v>2</v>
        <stp/>
        <stp>da3d0a65-e223-4cea-b2ca-f1d3c21ae5c3</stp>
        <tr r="D7" s="1"/>
      </tp>
      <tp>
        <v>2</v>
        <stp/>
        <stp>c0e5f04b-ed6c-4c6d-a0fb-26af2eca3832</stp>
        <tr r="L11" s="1"/>
      </tp>
      <tp>
        <v>2</v>
        <stp/>
        <stp>71b78632-f292-4eb4-ae71-be43f46c99a8</stp>
        <tr r="K10" s="1"/>
      </tp>
    </main>
    <main first="rtdsrv_eco_9674cd7c1bb148338c71b3dcaa6f669f">
      <tp>
        <v>2</v>
        <stp/>
        <stp>d44c8c09-3b79-4dcc-a4b8-013586dc9f5f</stp>
        <tr r="C7" s="1"/>
      </tp>
      <tp>
        <v>2</v>
        <stp/>
        <stp>84ad12dd-fa23-4488-8996-2bb34ec72d10</stp>
        <tr r="L10" s="1"/>
      </tp>
    </main>
    <main first="rtdsrv_eco_9674cd7c1bb148338c71b3dcaa6f669f">
      <tp>
        <v>2</v>
        <stp/>
        <stp>79ee05ae-9e8d-419f-ba19-2b839efb0e2d</stp>
        <tr r="K11" s="1"/>
      </tp>
      <tp>
        <v>2</v>
        <stp/>
        <stp>62b677bc-4284-4ebf-bac2-2191c33d9683</stp>
        <tr r="E7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780994359186887E-2"/>
          <c:y val="1.9995451285312476E-2"/>
          <c:w val="0.94265559775090768"/>
          <c:h val="0.86118046219832278"/>
        </c:manualLayout>
      </c:layout>
      <c:scatterChart>
        <c:scatterStyle val="lineMarker"/>
        <c:varyColors val="0"/>
        <c:ser>
          <c:idx val="0"/>
          <c:order val="0"/>
          <c:tx>
            <c:v>Ações</c:v>
          </c:tx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006B66"/>
              </a:solidFill>
              <a:ln w="34925" cap="flat" cmpd="dbl" algn="ctr">
                <a:solidFill>
                  <a:srgbClr val="006B66">
                    <a:alpha val="70000"/>
                  </a:srgbClr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F10E2B52-F4D7-48A9-AB1F-F0869ADB9ACE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3BFA-4D93-B188-0F3B7F65AF2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FA32-49AE-99A8-3C4CC1759EF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FA32-49AE-99A8-3C4CC1759EF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FA32-49AE-99A8-3C4CC1759EF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0FD7AAC-7A22-4DD0-BDAC-412D19F57B19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FA32-49AE-99A8-3C4CC1759EFD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CC57BEF-20DE-4A2F-ACC1-83EA7C2B7EC0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FA32-49AE-99A8-3C4CC1759EFD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FA32-49AE-99A8-3C4CC1759EFD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FA32-49AE-99A8-3C4CC1759EFD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0BF3-4F07-BBD9-F479DD7161E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0BF3-4F07-BBD9-F479DD7161E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0BF3-4F07-BBD9-F479DD7161E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0BF3-4F07-BBD9-F479DD7161E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0BF3-4F07-BBD9-F479DD7161E6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0BF3-4F07-BBD9-F479DD7161E6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0BF3-4F07-BBD9-F479DD7161E6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0BF3-4F07-BBD9-F479DD7161E6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0BF3-4F07-BBD9-F479DD7161E6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0BF3-4F07-BBD9-F479DD7161E6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0BF3-4F07-BBD9-F479DD7161E6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2-0BF3-4F07-BBD9-F479DD7161E6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0BF3-4F07-BBD9-F479DD7161E6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0BF3-4F07-BBD9-F479DD7161E6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5-0BF3-4F07-BBD9-F479DD7161E6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6-0BF3-4F07-BBD9-F479DD7161E6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7-0BF3-4F07-BBD9-F479DD7161E6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8-0BF3-4F07-BBD9-F479DD7161E6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9-0BF3-4F07-BBD9-F479DD7161E6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A-0BF3-4F07-BBD9-F479DD7161E6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B-0BF3-4F07-BBD9-F479DD7161E6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C-0BF3-4F07-BBD9-F479DD7161E6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D-0BF3-4F07-BBD9-F479DD7161E6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E-0BF3-4F07-BBD9-F479DD7161E6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F-0BF3-4F07-BBD9-F479DD7161E6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0-0BF3-4F07-BBD9-F479DD7161E6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1-0BF3-4F07-BBD9-F479DD7161E6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2-0BF3-4F07-BBD9-F479DD7161E6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3-0BF3-4F07-BBD9-F479DD7161E6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4-0BF3-4F07-BBD9-F479DD7161E6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5-0BF3-4F07-BBD9-F479DD7161E6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6-0BF3-4F07-BBD9-F479DD7161E6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7-0BF3-4F07-BBD9-F479DD7161E6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8-0BF3-4F07-BBD9-F479DD7161E6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9-0BF3-4F07-BBD9-F479DD7161E6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A-0BF3-4F07-BBD9-F479DD7161E6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B-0BF3-4F07-BBD9-F479DD7161E6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C-0BF3-4F07-BBD9-F479DD7161E6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D-0BF3-4F07-BBD9-F479DD7161E6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E-0BF3-4F07-BBD9-F479DD7161E6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F-0BF3-4F07-BBD9-F479DD7161E6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0-0BF3-4F07-BBD9-F479DD7161E6}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1-0BF3-4F07-BBD9-F479DD7161E6}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2-0BF3-4F07-BBD9-F479DD7161E6}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3-0BF3-4F07-BBD9-F479DD7161E6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4-0BF3-4F07-BBD9-F479DD7161E6}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5-0BF3-4F07-BBD9-F479DD7161E6}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6-0BF3-4F07-BBD9-F479DD7161E6}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7-0BF3-4F07-BBD9-F479DD7161E6}"/>
                </c:ext>
              </c:extLst>
            </c:dLbl>
            <c:dLbl>
              <c:idx val="5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8-0BF3-4F07-BBD9-F479DD7161E6}"/>
                </c:ext>
              </c:extLst>
            </c:dLbl>
            <c:dLbl>
              <c:idx val="5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9-0BF3-4F07-BBD9-F479DD7161E6}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A-0BF3-4F07-BBD9-F479DD7161E6}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B-0BF3-4F07-BBD9-F479DD7161E6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C-0BF3-4F07-BBD9-F479DD7161E6}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D-0BF3-4F07-BBD9-F479DD7161E6}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E-0BF3-4F07-BBD9-F479DD7161E6}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F-0BF3-4F07-BBD9-F479DD7161E6}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0-0BF3-4F07-BBD9-F479DD7161E6}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2-3BFA-4D93-B188-0F3B7F65AF2D}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3-3BFA-4D93-B188-0F3B7F65AF2D}"/>
                </c:ext>
              </c:extLst>
            </c:dLbl>
            <c:dLbl>
              <c:idx val="6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4-3BFA-4D93-B188-0F3B7F65AF2D}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5-3BFA-4D93-B188-0F3B7F65AF2D}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6-3BFA-4D93-B188-0F3B7F65AF2D}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7-3BFA-4D93-B188-0F3B7F65AF2D}"/>
                </c:ext>
              </c:extLst>
            </c:dLbl>
            <c:dLbl>
              <c:idx val="7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8-3BFA-4D93-B188-0F3B7F65AF2D}"/>
                </c:ext>
              </c:extLst>
            </c:dLbl>
            <c:dLbl>
              <c:idx val="7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9-3BFA-4D93-B188-0F3B7F65AF2D}"/>
                </c:ext>
              </c:extLst>
            </c:dLbl>
            <c:dLbl>
              <c:idx val="7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A-3BFA-4D93-B188-0F3B7F65AF2D}"/>
                </c:ext>
              </c:extLst>
            </c:dLbl>
            <c:dLbl>
              <c:idx val="7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B-3BFA-4D93-B188-0F3B7F65AF2D}"/>
                </c:ext>
              </c:extLst>
            </c:dLbl>
            <c:dLbl>
              <c:idx val="7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C-3BFA-4D93-B188-0F3B7F65AF2D}"/>
                </c:ext>
              </c:extLst>
            </c:dLbl>
            <c:dLbl>
              <c:idx val="7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D-3BFA-4D93-B188-0F3B7F65AF2D}"/>
                </c:ext>
              </c:extLst>
            </c:dLbl>
            <c:dLbl>
              <c:idx val="7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E-3BFA-4D93-B188-0F3B7F65AF2D}"/>
                </c:ext>
              </c:extLst>
            </c:dLbl>
            <c:dLbl>
              <c:idx val="7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F-3BFA-4D93-B188-0F3B7F65AF2D}"/>
                </c:ext>
              </c:extLst>
            </c:dLbl>
            <c:dLbl>
              <c:idx val="8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0-3BFA-4D93-B188-0F3B7F65AF2D}"/>
                </c:ext>
              </c:extLst>
            </c:dLbl>
            <c:dLbl>
              <c:idx val="8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1-3BFA-4D93-B188-0F3B7F65AF2D}"/>
                </c:ext>
              </c:extLst>
            </c:dLbl>
            <c:dLbl>
              <c:idx val="8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2-3BFA-4D93-B188-0F3B7F65AF2D}"/>
                </c:ext>
              </c:extLst>
            </c:dLbl>
            <c:dLbl>
              <c:idx val="8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3-3BFA-4D93-B188-0F3B7F65AF2D}"/>
                </c:ext>
              </c:extLst>
            </c:dLbl>
            <c:dLbl>
              <c:idx val="8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4-3BFA-4D93-B188-0F3B7F65AF2D}"/>
                </c:ext>
              </c:extLst>
            </c:dLbl>
            <c:dLbl>
              <c:idx val="8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5-3BFA-4D93-B188-0F3B7F65AF2D}"/>
                </c:ext>
              </c:extLst>
            </c:dLbl>
            <c:dLbl>
              <c:idx val="8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6-3BFA-4D93-B188-0F3B7F65AF2D}"/>
                </c:ext>
              </c:extLst>
            </c:dLbl>
            <c:dLbl>
              <c:idx val="8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7-3BFA-4D93-B188-0F3B7F65AF2D}"/>
                </c:ext>
              </c:extLst>
            </c:dLbl>
            <c:dLbl>
              <c:idx val="8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8-3BFA-4D93-B188-0F3B7F65AF2D}"/>
                </c:ext>
              </c:extLst>
            </c:dLbl>
            <c:dLbl>
              <c:idx val="8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9-3BFA-4D93-B188-0F3B7F65AF2D}"/>
                </c:ext>
              </c:extLst>
            </c:dLbl>
            <c:dLbl>
              <c:idx val="9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A-3BFA-4D93-B188-0F3B7F65AF2D}"/>
                </c:ext>
              </c:extLst>
            </c:dLbl>
            <c:dLbl>
              <c:idx val="9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B-3BFA-4D93-B188-0F3B7F65AF2D}"/>
                </c:ext>
              </c:extLst>
            </c:dLbl>
            <c:dLbl>
              <c:idx val="9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C-3BFA-4D93-B188-0F3B7F65AF2D}"/>
                </c:ext>
              </c:extLst>
            </c:dLbl>
            <c:dLbl>
              <c:idx val="9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D-3BFA-4D93-B188-0F3B7F65AF2D}"/>
                </c:ext>
              </c:extLst>
            </c:dLbl>
            <c:dLbl>
              <c:idx val="9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E-3BFA-4D93-B188-0F3B7F65AF2D}"/>
                </c:ext>
              </c:extLst>
            </c:dLbl>
            <c:dLbl>
              <c:idx val="9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F-3BFA-4D93-B188-0F3B7F65AF2D}"/>
                </c:ext>
              </c:extLst>
            </c:dLbl>
            <c:dLbl>
              <c:idx val="9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0-3BFA-4D93-B188-0F3B7F65AF2D}"/>
                </c:ext>
              </c:extLst>
            </c:dLbl>
            <c:dLbl>
              <c:idx val="9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1-3BFA-4D93-B188-0F3B7F65AF2D}"/>
                </c:ext>
              </c:extLst>
            </c:dLbl>
            <c:dLbl>
              <c:idx val="9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2-3BFA-4D93-B188-0F3B7F65AF2D}"/>
                </c:ext>
              </c:extLst>
            </c:dLbl>
            <c:dLbl>
              <c:idx val="9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3-3BFA-4D93-B188-0F3B7F65AF2D}"/>
                </c:ext>
              </c:extLst>
            </c:dLbl>
            <c:dLbl>
              <c:idx val="10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4-3BFA-4D93-B188-0F3B7F65AF2D}"/>
                </c:ext>
              </c:extLst>
            </c:dLbl>
            <c:dLbl>
              <c:idx val="10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5-3BFA-4D93-B188-0F3B7F65AF2D}"/>
                </c:ext>
              </c:extLst>
            </c:dLbl>
            <c:dLbl>
              <c:idx val="10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6-3BFA-4D93-B188-0F3B7F65AF2D}"/>
                </c:ext>
              </c:extLst>
            </c:dLbl>
            <c:dLbl>
              <c:idx val="10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7-3BFA-4D93-B188-0F3B7F65AF2D}"/>
                </c:ext>
              </c:extLst>
            </c:dLbl>
            <c:dLbl>
              <c:idx val="10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8-3BFA-4D93-B188-0F3B7F65AF2D}"/>
                </c:ext>
              </c:extLst>
            </c:dLbl>
            <c:dLbl>
              <c:idx val="10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9-3BFA-4D93-B188-0F3B7F65AF2D}"/>
                </c:ext>
              </c:extLst>
            </c:dLbl>
            <c:dLbl>
              <c:idx val="10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A-3BFA-4D93-B188-0F3B7F65AF2D}"/>
                </c:ext>
              </c:extLst>
            </c:dLbl>
            <c:dLbl>
              <c:idx val="10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B-3BFA-4D93-B188-0F3B7F65AF2D}"/>
                </c:ext>
              </c:extLst>
            </c:dLbl>
            <c:dLbl>
              <c:idx val="10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C-3BFA-4D93-B188-0F3B7F65AF2D}"/>
                </c:ext>
              </c:extLst>
            </c:dLbl>
            <c:dLbl>
              <c:idx val="10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D-3BFA-4D93-B188-0F3B7F65AF2D}"/>
                </c:ext>
              </c:extLst>
            </c:dLbl>
            <c:dLbl>
              <c:idx val="11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E-3BFA-4D93-B188-0F3B7F65AF2D}"/>
                </c:ext>
              </c:extLst>
            </c:dLbl>
            <c:dLbl>
              <c:idx val="11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F-3BFA-4D93-B188-0F3B7F65AF2D}"/>
                </c:ext>
              </c:extLst>
            </c:dLbl>
            <c:dLbl>
              <c:idx val="11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0-3BFA-4D93-B188-0F3B7F65AF2D}"/>
                </c:ext>
              </c:extLst>
            </c:dLbl>
            <c:dLbl>
              <c:idx val="11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1-3BFA-4D93-B188-0F3B7F65AF2D}"/>
                </c:ext>
              </c:extLst>
            </c:dLbl>
            <c:dLbl>
              <c:idx val="11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2-3BFA-4D93-B188-0F3B7F65AF2D}"/>
                </c:ext>
              </c:extLst>
            </c:dLbl>
            <c:dLbl>
              <c:idx val="1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3-3BFA-4D93-B188-0F3B7F65AF2D}"/>
                </c:ext>
              </c:extLst>
            </c:dLbl>
            <c:dLbl>
              <c:idx val="1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4-3BFA-4D93-B188-0F3B7F65AF2D}"/>
                </c:ext>
              </c:extLst>
            </c:dLbl>
            <c:dLbl>
              <c:idx val="1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5-3BFA-4D93-B188-0F3B7F65AF2D}"/>
                </c:ext>
              </c:extLst>
            </c:dLbl>
            <c:dLbl>
              <c:idx val="1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6-3BFA-4D93-B188-0F3B7F65AF2D}"/>
                </c:ext>
              </c:extLst>
            </c:dLbl>
            <c:dLbl>
              <c:idx val="1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7-3BFA-4D93-B188-0F3B7F65AF2D}"/>
                </c:ext>
              </c:extLst>
            </c:dLbl>
            <c:dLbl>
              <c:idx val="1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8-3BFA-4D93-B188-0F3B7F65AF2D}"/>
                </c:ext>
              </c:extLst>
            </c:dLbl>
            <c:dLbl>
              <c:idx val="1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9-3BFA-4D93-B188-0F3B7F65AF2D}"/>
                </c:ext>
              </c:extLst>
            </c:dLbl>
            <c:dLbl>
              <c:idx val="1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A-3BFA-4D93-B188-0F3B7F65AF2D}"/>
                </c:ext>
              </c:extLst>
            </c:dLbl>
            <c:dLbl>
              <c:idx val="1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B-3BFA-4D93-B188-0F3B7F65AF2D}"/>
                </c:ext>
              </c:extLst>
            </c:dLbl>
            <c:dLbl>
              <c:idx val="1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C-3BFA-4D93-B188-0F3B7F65AF2D}"/>
                </c:ext>
              </c:extLst>
            </c:dLbl>
            <c:dLbl>
              <c:idx val="1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D-3BFA-4D93-B188-0F3B7F65AF2D}"/>
                </c:ext>
              </c:extLst>
            </c:dLbl>
            <c:dLbl>
              <c:idx val="12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E-3BFA-4D93-B188-0F3B7F65AF2D}"/>
                </c:ext>
              </c:extLst>
            </c:dLbl>
            <c:dLbl>
              <c:idx val="12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F-3BFA-4D93-B188-0F3B7F65AF2D}"/>
                </c:ext>
              </c:extLst>
            </c:dLbl>
            <c:dLbl>
              <c:idx val="12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0-3BFA-4D93-B188-0F3B7F65AF2D}"/>
                </c:ext>
              </c:extLst>
            </c:dLbl>
            <c:dLbl>
              <c:idx val="12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1-3BFA-4D93-B188-0F3B7F65AF2D}"/>
                </c:ext>
              </c:extLst>
            </c:dLbl>
            <c:dLbl>
              <c:idx val="13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2-3BFA-4D93-B188-0F3B7F65AF2D}"/>
                </c:ext>
              </c:extLst>
            </c:dLbl>
            <c:dLbl>
              <c:idx val="13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3-3BFA-4D93-B188-0F3B7F65AF2D}"/>
                </c:ext>
              </c:extLst>
            </c:dLbl>
            <c:dLbl>
              <c:idx val="13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4-3BFA-4D93-B188-0F3B7F65AF2D}"/>
                </c:ext>
              </c:extLst>
            </c:dLbl>
            <c:dLbl>
              <c:idx val="13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5-3BFA-4D93-B188-0F3B7F65AF2D}"/>
                </c:ext>
              </c:extLst>
            </c:dLbl>
            <c:dLbl>
              <c:idx val="13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6-3BFA-4D93-B188-0F3B7F65AF2D}"/>
                </c:ext>
              </c:extLst>
            </c:dLbl>
            <c:dLbl>
              <c:idx val="13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7-3BFA-4D93-B188-0F3B7F65AF2D}"/>
                </c:ext>
              </c:extLst>
            </c:dLbl>
            <c:dLbl>
              <c:idx val="13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8-3BFA-4D93-B188-0F3B7F65AF2D}"/>
                </c:ext>
              </c:extLst>
            </c:dLbl>
            <c:dLbl>
              <c:idx val="13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9-3BFA-4D93-B188-0F3B7F65AF2D}"/>
                </c:ext>
              </c:extLst>
            </c:dLbl>
            <c:dLbl>
              <c:idx val="13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A-3BFA-4D93-B188-0F3B7F65AF2D}"/>
                </c:ext>
              </c:extLst>
            </c:dLbl>
            <c:dLbl>
              <c:idx val="13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B-3BFA-4D93-B188-0F3B7F65AF2D}"/>
                </c:ext>
              </c:extLst>
            </c:dLbl>
            <c:dLbl>
              <c:idx val="14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C-3BFA-4D93-B188-0F3B7F65AF2D}"/>
                </c:ext>
              </c:extLst>
            </c:dLbl>
            <c:dLbl>
              <c:idx val="14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D-3BFA-4D93-B188-0F3B7F65AF2D}"/>
                </c:ext>
              </c:extLst>
            </c:dLbl>
            <c:dLbl>
              <c:idx val="14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E-3BFA-4D93-B188-0F3B7F65AF2D}"/>
                </c:ext>
              </c:extLst>
            </c:dLbl>
            <c:dLbl>
              <c:idx val="14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F-3BFA-4D93-B188-0F3B7F65AF2D}"/>
                </c:ext>
              </c:extLst>
            </c:dLbl>
            <c:dLbl>
              <c:idx val="14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0-3BFA-4D93-B188-0F3B7F65AF2D}"/>
                </c:ext>
              </c:extLst>
            </c:dLbl>
            <c:dLbl>
              <c:idx val="14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1-3BFA-4D93-B188-0F3B7F65AF2D}"/>
                </c:ext>
              </c:extLst>
            </c:dLbl>
            <c:dLbl>
              <c:idx val="14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2-3BFA-4D93-B188-0F3B7F65AF2D}"/>
                </c:ext>
              </c:extLst>
            </c:dLbl>
            <c:dLbl>
              <c:idx val="14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3-3BFA-4D93-B188-0F3B7F65AF2D}"/>
                </c:ext>
              </c:extLst>
            </c:dLbl>
            <c:dLbl>
              <c:idx val="14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4-3BFA-4D93-B188-0F3B7F65AF2D}"/>
                </c:ext>
              </c:extLst>
            </c:dLbl>
            <c:dLbl>
              <c:idx val="14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5-3BFA-4D93-B188-0F3B7F65AF2D}"/>
                </c:ext>
              </c:extLst>
            </c:dLbl>
            <c:dLbl>
              <c:idx val="15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6-3BFA-4D93-B188-0F3B7F65AF2D}"/>
                </c:ext>
              </c:extLst>
            </c:dLbl>
            <c:dLbl>
              <c:idx val="15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7-3BFA-4D93-B188-0F3B7F65AF2D}"/>
                </c:ext>
              </c:extLst>
            </c:dLbl>
            <c:dLbl>
              <c:idx val="15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8-3BFA-4D93-B188-0F3B7F65AF2D}"/>
                </c:ext>
              </c:extLst>
            </c:dLbl>
            <c:dLbl>
              <c:idx val="15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9-3BFA-4D93-B188-0F3B7F65AF2D}"/>
                </c:ext>
              </c:extLst>
            </c:dLbl>
            <c:dLbl>
              <c:idx val="15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A-3BFA-4D93-B188-0F3B7F65AF2D}"/>
                </c:ext>
              </c:extLst>
            </c:dLbl>
            <c:dLbl>
              <c:idx val="15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B-3BFA-4D93-B188-0F3B7F65AF2D}"/>
                </c:ext>
              </c:extLst>
            </c:dLbl>
            <c:dLbl>
              <c:idx val="15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C-3BFA-4D93-B188-0F3B7F65AF2D}"/>
                </c:ext>
              </c:extLst>
            </c:dLbl>
            <c:dLbl>
              <c:idx val="15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D-3BFA-4D93-B188-0F3B7F65AF2D}"/>
                </c:ext>
              </c:extLst>
            </c:dLbl>
            <c:dLbl>
              <c:idx val="15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E-3BFA-4D93-B188-0F3B7F65AF2D}"/>
                </c:ext>
              </c:extLst>
            </c:dLbl>
            <c:dLbl>
              <c:idx val="15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F-3BFA-4D93-B188-0F3B7F65AF2D}"/>
                </c:ext>
              </c:extLst>
            </c:dLbl>
            <c:dLbl>
              <c:idx val="16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0-3BFA-4D93-B188-0F3B7F65AF2D}"/>
                </c:ext>
              </c:extLst>
            </c:dLbl>
            <c:dLbl>
              <c:idx val="16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1-3BFA-4D93-B188-0F3B7F65AF2D}"/>
                </c:ext>
              </c:extLst>
            </c:dLbl>
            <c:dLbl>
              <c:idx val="16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2-3BFA-4D93-B188-0F3B7F65AF2D}"/>
                </c:ext>
              </c:extLst>
            </c:dLbl>
            <c:dLbl>
              <c:idx val="16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3-3BFA-4D93-B188-0F3B7F65AF2D}"/>
                </c:ext>
              </c:extLst>
            </c:dLbl>
            <c:dLbl>
              <c:idx val="16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4-3BFA-4D93-B188-0F3B7F65AF2D}"/>
                </c:ext>
              </c:extLst>
            </c:dLbl>
            <c:dLbl>
              <c:idx val="16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5-3BFA-4D93-B188-0F3B7F65AF2D}"/>
                </c:ext>
              </c:extLst>
            </c:dLbl>
            <c:dLbl>
              <c:idx val="16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6-3BFA-4D93-B188-0F3B7F65AF2D}"/>
                </c:ext>
              </c:extLst>
            </c:dLbl>
            <c:dLbl>
              <c:idx val="16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7-3BFA-4D93-B188-0F3B7F65AF2D}"/>
                </c:ext>
              </c:extLst>
            </c:dLbl>
            <c:dLbl>
              <c:idx val="16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8-3BFA-4D93-B188-0F3B7F65AF2D}"/>
                </c:ext>
              </c:extLst>
            </c:dLbl>
            <c:dLbl>
              <c:idx val="16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9-3BFA-4D93-B188-0F3B7F65AF2D}"/>
                </c:ext>
              </c:extLst>
            </c:dLbl>
            <c:dLbl>
              <c:idx val="17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A-3BFA-4D93-B188-0F3B7F65AF2D}"/>
                </c:ext>
              </c:extLst>
            </c:dLbl>
            <c:dLbl>
              <c:idx val="17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B-3BFA-4D93-B188-0F3B7F65AF2D}"/>
                </c:ext>
              </c:extLst>
            </c:dLbl>
            <c:dLbl>
              <c:idx val="17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C-3BFA-4D93-B188-0F3B7F65AF2D}"/>
                </c:ext>
              </c:extLst>
            </c:dLbl>
            <c:dLbl>
              <c:idx val="17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D-3BFA-4D93-B188-0F3B7F65AF2D}"/>
                </c:ext>
              </c:extLst>
            </c:dLbl>
            <c:dLbl>
              <c:idx val="17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E-3BFA-4D93-B188-0F3B7F65AF2D}"/>
                </c:ext>
              </c:extLst>
            </c:dLbl>
            <c:dLbl>
              <c:idx val="17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F-3BFA-4D93-B188-0F3B7F65AF2D}"/>
                </c:ext>
              </c:extLst>
            </c:dLbl>
            <c:dLbl>
              <c:idx val="17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0-3BFA-4D93-B188-0F3B7F65AF2D}"/>
                </c:ext>
              </c:extLst>
            </c:dLbl>
            <c:dLbl>
              <c:idx val="17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1-3BFA-4D93-B188-0F3B7F65AF2D}"/>
                </c:ext>
              </c:extLst>
            </c:dLbl>
            <c:dLbl>
              <c:idx val="17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2-3BFA-4D93-B188-0F3B7F65AF2D}"/>
                </c:ext>
              </c:extLst>
            </c:dLbl>
            <c:dLbl>
              <c:idx val="17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3-3BFA-4D93-B188-0F3B7F65AF2D}"/>
                </c:ext>
              </c:extLst>
            </c:dLbl>
            <c:dLbl>
              <c:idx val="18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4-3BFA-4D93-B188-0F3B7F65AF2D}"/>
                </c:ext>
              </c:extLst>
            </c:dLbl>
            <c:dLbl>
              <c:idx val="18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5-3BFA-4D93-B188-0F3B7F65AF2D}"/>
                </c:ext>
              </c:extLst>
            </c:dLbl>
            <c:dLbl>
              <c:idx val="18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6-3BFA-4D93-B188-0F3B7F65AF2D}"/>
                </c:ext>
              </c:extLst>
            </c:dLbl>
            <c:dLbl>
              <c:idx val="18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7-3BFA-4D93-B188-0F3B7F65AF2D}"/>
                </c:ext>
              </c:extLst>
            </c:dLbl>
            <c:dLbl>
              <c:idx val="18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8-3BFA-4D93-B188-0F3B7F65AF2D}"/>
                </c:ext>
              </c:extLst>
            </c:dLbl>
            <c:dLbl>
              <c:idx val="18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9-3BFA-4D93-B188-0F3B7F65AF2D}"/>
                </c:ext>
              </c:extLst>
            </c:dLbl>
            <c:dLbl>
              <c:idx val="18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A-3BFA-4D93-B188-0F3B7F65AF2D}"/>
                </c:ext>
              </c:extLst>
            </c:dLbl>
            <c:dLbl>
              <c:idx val="18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B-3BFA-4D93-B188-0F3B7F65AF2D}"/>
                </c:ext>
              </c:extLst>
            </c:dLbl>
            <c:dLbl>
              <c:idx val="18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C-3BFA-4D93-B188-0F3B7F65AF2D}"/>
                </c:ext>
              </c:extLst>
            </c:dLbl>
            <c:dLbl>
              <c:idx val="18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D-3BFA-4D93-B188-0F3B7F65AF2D}"/>
                </c:ext>
              </c:extLst>
            </c:dLbl>
            <c:dLbl>
              <c:idx val="19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E-3BFA-4D93-B188-0F3B7F65AF2D}"/>
                </c:ext>
              </c:extLst>
            </c:dLbl>
            <c:dLbl>
              <c:idx val="19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F-3BFA-4D93-B188-0F3B7F65AF2D}"/>
                </c:ext>
              </c:extLst>
            </c:dLbl>
            <c:dLbl>
              <c:idx val="19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C0-3BFA-4D93-B188-0F3B7F65AF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'Risco e Retorno'!$E$8:$E$200</c:f>
              <c:numCache>
                <c:formatCode>0.0</c:formatCode>
                <c:ptCount val="193"/>
                <c:pt idx="4">
                  <c:v>2.2694108364000001</c:v>
                </c:pt>
                <c:pt idx="5">
                  <c:v>3.4376222779000001</c:v>
                </c:pt>
              </c:numCache>
            </c:numRef>
          </c:xVal>
          <c:yVal>
            <c:numRef>
              <c:f>'Risco e Retorno'!$D$8:$D$200</c:f>
              <c:numCache>
                <c:formatCode>#,#00</c:formatCode>
                <c:ptCount val="193"/>
                <c:pt idx="4">
                  <c:v>7.4396419622999996</c:v>
                </c:pt>
                <c:pt idx="5">
                  <c:v>5.6618545479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'Risco e Retorno'!$B$8:$B$25</c15:f>
                <c15:dlblRangeCache>
                  <c:ptCount val="18"/>
                  <c:pt idx="0">
                    <c:v>BRSTNCNTB4T8</c:v>
                  </c:pt>
                  <c:pt idx="1">
                    <c:v>BRSTNCNTB3Y0</c:v>
                  </c:pt>
                  <c:pt idx="2">
                    <c:v>BRSTNCNTB4O9</c:v>
                  </c:pt>
                  <c:pt idx="3">
                    <c:v>BRSTNCNTB096</c:v>
                  </c:pt>
                  <c:pt idx="4">
                    <c:v>BRSTNCNTB4U6</c:v>
                  </c:pt>
                  <c:pt idx="5">
                    <c:v>BRSTNCNTB4X0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F1-58E7-4E67-A83D-0854AC9A55CE}"/>
            </c:ext>
          </c:extLst>
        </c:ser>
        <c:ser>
          <c:idx val="3"/>
          <c:order val="1"/>
          <c:tx>
            <c:strRef>
              <c:f>'Risco e Retorno'!$J$9</c:f>
              <c:strCache>
                <c:ptCount val="1"/>
                <c:pt idx="0">
                  <c:v>CDI Acumulado</c:v>
                </c:pt>
              </c:strCache>
            </c:strRef>
          </c:tx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12"/>
            <c:spPr>
              <a:solidFill>
                <a:srgbClr val="C00000"/>
              </a:solidFill>
              <a:ln w="34925" cap="flat" cmpd="dbl" algn="ctr">
                <a:solidFill>
                  <a:srgbClr val="FF0000">
                    <a:alpha val="70000"/>
                  </a:srgbClr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852B0E5D-AC31-45C7-B70F-536B5BCCE2A2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0-3BFA-4D93-B188-0F3B7F65AF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'Risco e Retorno'!$L$9</c:f>
              <c:numCache>
                <c:formatCode>0.0</c:formatCode>
                <c:ptCount val="1"/>
                <c:pt idx="0">
                  <c:v>4.4924850556999997E-2</c:v>
                </c:pt>
              </c:numCache>
            </c:numRef>
          </c:xVal>
          <c:yVal>
            <c:numRef>
              <c:f>'Risco e Retorno'!$K$9</c:f>
              <c:numCache>
                <c:formatCode>0.0</c:formatCode>
                <c:ptCount val="1"/>
                <c:pt idx="0">
                  <c:v>11.131296622000001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'Risco e Retorno'!$J$9</c15:f>
                <c15:dlblRangeCache>
                  <c:ptCount val="1"/>
                  <c:pt idx="0">
                    <c:v>CDI Acumulado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F3-58E7-4E67-A83D-0854AC9A55CE}"/>
            </c:ext>
          </c:extLst>
        </c:ser>
        <c:ser>
          <c:idx val="1"/>
          <c:order val="2"/>
          <c:tx>
            <c:strRef>
              <c:f>'Risco e Retorno'!$J$10</c:f>
              <c:strCache>
                <c:ptCount val="1"/>
                <c:pt idx="0">
                  <c:v>IMA-B</c:v>
                </c:pt>
              </c:strCache>
            </c:strRef>
          </c:tx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12"/>
            <c:spPr>
              <a:solidFill>
                <a:srgbClr val="00B0F0"/>
              </a:solidFill>
              <a:ln w="34925" cap="flat" cmpd="dbl" algn="ctr">
                <a:solidFill>
                  <a:srgbClr val="00B0F0">
                    <a:alpha val="70000"/>
                  </a:srgbClr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93ED0414-BFF7-4292-B819-18A783CDA4CE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3-0BF3-4F07-BBD9-F479DD7161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'Risco e Retorno'!$L$10</c:f>
              <c:numCache>
                <c:formatCode>0.0</c:formatCode>
                <c:ptCount val="1"/>
                <c:pt idx="0">
                  <c:v>4.1547344260000001</c:v>
                </c:pt>
              </c:numCache>
            </c:numRef>
          </c:xVal>
          <c:yVal>
            <c:numRef>
              <c:f>'Risco e Retorno'!$K$10</c:f>
              <c:numCache>
                <c:formatCode>0.0</c:formatCode>
                <c:ptCount val="1"/>
                <c:pt idx="0">
                  <c:v>5.0387937983000004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'Risco e Retorno'!$J$10</c15:f>
                <c15:dlblRangeCache>
                  <c:ptCount val="1"/>
                  <c:pt idx="0">
                    <c:v>IMA-B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1-0BF3-4F07-BBD9-F479DD7161E6}"/>
            </c:ext>
          </c:extLst>
        </c:ser>
        <c:ser>
          <c:idx val="2"/>
          <c:order val="3"/>
          <c:tx>
            <c:strRef>
              <c:f>'Risco e Retorno'!$J$11</c:f>
              <c:strCache>
                <c:ptCount val="1"/>
                <c:pt idx="0">
                  <c:v>IMA-G</c:v>
                </c:pt>
              </c:strCache>
            </c:strRef>
          </c:tx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12"/>
            <c:spPr>
              <a:solidFill>
                <a:schemeClr val="tx1"/>
              </a:solidFill>
              <a:ln w="34925" cap="flat" cmpd="dbl" algn="ctr">
                <a:solidFill>
                  <a:schemeClr val="tx1">
                    <a:alpha val="70000"/>
                  </a:schemeClr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CDF096F5-4817-4BBF-B13B-845C436ABC72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4-0BF3-4F07-BBD9-F479DD7161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'Risco e Retorno'!$L$11</c:f>
              <c:numCache>
                <c:formatCode>0.0</c:formatCode>
                <c:ptCount val="1"/>
                <c:pt idx="0">
                  <c:v>1.8053425215000001</c:v>
                </c:pt>
              </c:numCache>
            </c:numRef>
          </c:xVal>
          <c:yVal>
            <c:numRef>
              <c:f>'Risco e Retorno'!$K$11</c:f>
              <c:numCache>
                <c:formatCode>0.0</c:formatCode>
                <c:ptCount val="1"/>
                <c:pt idx="0">
                  <c:v>8.7806995443000009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'Risco e Retorno'!$J$11</c15:f>
                <c15:dlblRangeCache>
                  <c:ptCount val="1"/>
                  <c:pt idx="0">
                    <c:v>IMA-G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2-0BF3-4F07-BBD9-F479DD7161E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477902832"/>
        <c:axId val="477901264"/>
      </c:scatterChart>
      <c:valAx>
        <c:axId val="477902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strRef>
              <c:f>'Risco e Retorno'!$L$8</c:f>
              <c:strCache>
                <c:ptCount val="1"/>
                <c:pt idx="0">
                  <c:v>Volatilidade 12M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cap="all" baseline="0">
                  <a:solidFill>
                    <a:srgbClr val="023A4A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" sourceLinked="0"/>
        <c:majorTickMark val="out"/>
        <c:minorTickMark val="none"/>
        <c:tickLblPos val="low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901264"/>
        <c:crosses val="autoZero"/>
        <c:crossBetween val="midCat"/>
      </c:valAx>
      <c:valAx>
        <c:axId val="477901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strRef>
              <c:f>'Risco e Retorno'!$K$8</c:f>
              <c:strCache>
                <c:ptCount val="1"/>
                <c:pt idx="0">
                  <c:v>Retorno 12M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cap="all" baseline="0">
                  <a:solidFill>
                    <a:srgbClr val="023A4A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" sourceLinked="0"/>
        <c:majorTickMark val="out"/>
        <c:minorTickMark val="none"/>
        <c:tickLblPos val="low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902832"/>
        <c:crosses val="autoZero"/>
        <c:crossBetween val="midCat"/>
      </c:valAx>
      <c:spPr>
        <a:solidFill>
          <a:srgbClr val="CCD8DB">
            <a:alpha val="25000"/>
          </a:srgb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13603</xdr:colOff>
      <xdr:row>12</xdr:row>
      <xdr:rowOff>74825</xdr:rowOff>
    </xdr:from>
    <xdr:to>
      <xdr:col>17</xdr:col>
      <xdr:colOff>375550</xdr:colOff>
      <xdr:row>40</xdr:row>
      <xdr:rowOff>74824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15085B5-FA57-45A6-8300-991CF24575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190500</xdr:colOff>
      <xdr:row>0</xdr:row>
      <xdr:rowOff>107156</xdr:rowOff>
    </xdr:from>
    <xdr:to>
      <xdr:col>2</xdr:col>
      <xdr:colOff>1065795</xdr:colOff>
      <xdr:row>0</xdr:row>
      <xdr:rowOff>668969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0ED0338-571C-4A61-AE1F-BC4944F1DD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400050" y="105251"/>
          <a:ext cx="2304045" cy="5599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0"/>
  <dimension ref="B1:W48"/>
  <sheetViews>
    <sheetView showGridLines="0" tabSelected="1" zoomScale="80" zoomScaleNormal="80" workbookViewId="0"/>
  </sheetViews>
  <sheetFormatPr defaultRowHeight="14.4" x14ac:dyDescent="0.3"/>
  <cols>
    <col min="1" max="1" width="3" customWidth="1"/>
    <col min="2" max="2" width="20.88671875" style="4" customWidth="1"/>
    <col min="3" max="3" width="20.88671875" customWidth="1"/>
    <col min="4" max="5" width="20.88671875" style="58" customWidth="1"/>
    <col min="6" max="6" width="2.77734375" style="58" customWidth="1"/>
    <col min="7" max="11" width="17.6640625" style="58" customWidth="1"/>
    <col min="12" max="17" width="17.6640625" customWidth="1"/>
    <col min="18" max="19" width="11.77734375" bestFit="1" customWidth="1"/>
    <col min="20" max="21" width="26.21875" hidden="1" customWidth="1"/>
  </cols>
  <sheetData>
    <row r="1" spans="2:23" s="1" customFormat="1" ht="60" customHeight="1" x14ac:dyDescent="0.3">
      <c r="E1" s="47" t="s">
        <v>18</v>
      </c>
      <c r="G1" s="48"/>
      <c r="H1" s="48"/>
      <c r="I1" s="48"/>
      <c r="J1" s="48"/>
    </row>
    <row r="2" spans="2:23" s="1" customFormat="1" ht="16.05" customHeight="1" x14ac:dyDescent="0.3">
      <c r="B2" s="42" t="s">
        <v>1</v>
      </c>
      <c r="C2" s="64">
        <f>IF($C$3="",_xll.ECONOMATICA("IBOV","DATE OF LAST QUOTE"),$C$3)</f>
        <v>45559</v>
      </c>
      <c r="D2" s="40" t="s">
        <v>15</v>
      </c>
      <c r="G2" s="49"/>
      <c r="H2" s="49"/>
      <c r="I2" s="49"/>
      <c r="J2" s="49"/>
      <c r="T2" s="50"/>
      <c r="U2" s="51"/>
    </row>
    <row r="3" spans="2:23" s="1" customFormat="1" ht="16.05" customHeight="1" x14ac:dyDescent="0.3">
      <c r="B3" s="43" t="s">
        <v>1</v>
      </c>
      <c r="C3" s="44"/>
      <c r="D3" s="40" t="s">
        <v>16</v>
      </c>
      <c r="G3" s="52"/>
      <c r="H3" s="52"/>
      <c r="I3" s="52"/>
      <c r="J3" s="52"/>
      <c r="K3" s="5"/>
      <c r="T3" s="53"/>
      <c r="U3" s="54"/>
    </row>
    <row r="4" spans="2:23" s="1" customFormat="1" ht="16.05" customHeight="1" x14ac:dyDescent="0.3">
      <c r="B4" s="45" t="s">
        <v>12</v>
      </c>
      <c r="C4" s="46" t="s">
        <v>13</v>
      </c>
      <c r="D4" s="41" t="s">
        <v>17</v>
      </c>
      <c r="E4"/>
      <c r="F4"/>
      <c r="G4"/>
      <c r="H4"/>
      <c r="I4"/>
      <c r="J4"/>
      <c r="K4" s="5"/>
      <c r="T4" s="55"/>
      <c r="U4" s="56"/>
    </row>
    <row r="5" spans="2:23" s="1" customFormat="1" ht="16.05" customHeight="1" x14ac:dyDescent="0.3">
      <c r="E5" s="41"/>
      <c r="F5" s="41"/>
      <c r="G5" s="41"/>
      <c r="H5" s="41"/>
      <c r="I5" s="41"/>
      <c r="J5" s="41"/>
      <c r="K5" s="41"/>
      <c r="P5" s="41"/>
      <c r="Q5" s="41"/>
      <c r="R5" s="41"/>
      <c r="T5" s="53"/>
      <c r="U5" s="54"/>
    </row>
    <row r="6" spans="2:23" s="1" customFormat="1" x14ac:dyDescent="0.3">
      <c r="B6" s="3"/>
      <c r="D6" s="6"/>
      <c r="E6" s="57"/>
      <c r="F6" s="58"/>
      <c r="G6" s="58"/>
      <c r="H6" s="58"/>
      <c r="I6" s="49"/>
      <c r="J6" s="49"/>
      <c r="K6" s="49"/>
      <c r="L6" s="2"/>
      <c r="T6" s="55"/>
      <c r="U6" s="56"/>
    </row>
    <row r="7" spans="2:23" s="1" customFormat="1" ht="16.2" thickBot="1" x14ac:dyDescent="0.35">
      <c r="B7" s="7" t="s">
        <v>0</v>
      </c>
      <c r="C7" s="8" t="str" cm="1">
        <f t="array" ref="C7">_xll.ECONOMATICA($B$8:$B$48,"NAME")</f>
        <v>Nome</v>
      </c>
      <c r="D7" s="9" t="str">
        <f>_xll.ECONOMATICA($B$8:$B$202,"return",$C$4,$C$2,,,,,"false",,"Retorno")</f>
        <v>Retorno</v>
      </c>
      <c r="E7" s="10" t="str">
        <f>_xll.ECONOMATICA($B$8:$B$202,"volatility",$C$4,$C$2,,,,,"false",,"Volatilidade")</f>
        <v>Volatilidade</v>
      </c>
      <c r="F7" s="58"/>
      <c r="H7" s="58"/>
      <c r="J7" s="63" t="s">
        <v>2</v>
      </c>
      <c r="K7" s="63"/>
      <c r="L7" s="63"/>
      <c r="M7"/>
      <c r="N7"/>
      <c r="T7" s="53"/>
      <c r="U7" s="54"/>
    </row>
    <row r="8" spans="2:23" s="1" customFormat="1" ht="16.05" customHeight="1" thickTop="1" x14ac:dyDescent="0.3">
      <c r="B8" s="11" t="s">
        <v>3</v>
      </c>
      <c r="C8" s="12" t="s">
        <v>19</v>
      </c>
      <c r="D8" s="13"/>
      <c r="E8" s="14"/>
      <c r="F8" s="58"/>
      <c r="J8" s="27" t="s">
        <v>0</v>
      </c>
      <c r="K8" s="28" t="str">
        <f>"Retorno "&amp;$C$4</f>
        <v>Retorno 12M</v>
      </c>
      <c r="L8" s="29" t="str">
        <f>"Volatilidade "&amp;$C$4</f>
        <v>Volatilidade 12M</v>
      </c>
      <c r="T8" s="55"/>
      <c r="U8" s="56"/>
    </row>
    <row r="9" spans="2:23" s="1" customFormat="1" ht="15.6" x14ac:dyDescent="0.3">
      <c r="B9" s="15" t="s">
        <v>4</v>
      </c>
      <c r="C9" s="16" t="s">
        <v>19</v>
      </c>
      <c r="D9" s="17"/>
      <c r="E9" s="18"/>
      <c r="F9" s="58"/>
      <c r="I9" s="39" t="s">
        <v>14</v>
      </c>
      <c r="J9" s="30" t="s">
        <v>9</v>
      </c>
      <c r="K9" s="31">
        <f>_xll.ECONOMATICA($J$9,"return",$C$4,$C$2,,,,,"false",,"Retorno")</f>
        <v>11.131296622000001</v>
      </c>
      <c r="L9" s="32">
        <f>_xll.ECONOMATICA($J$9,"volatility",$C$4,$C$2,,,,,"false",,"Volatilidade")</f>
        <v>4.4924850556999997E-2</v>
      </c>
      <c r="T9" s="53"/>
      <c r="U9" s="54"/>
    </row>
    <row r="10" spans="2:23" s="1" customFormat="1" ht="15.6" x14ac:dyDescent="0.3">
      <c r="B10" s="19" t="s">
        <v>5</v>
      </c>
      <c r="C10" s="20" t="s">
        <v>19</v>
      </c>
      <c r="D10" s="21"/>
      <c r="E10" s="22"/>
      <c r="F10" s="58"/>
      <c r="I10" s="39" t="s">
        <v>14</v>
      </c>
      <c r="J10" s="33" t="s">
        <v>11</v>
      </c>
      <c r="K10" s="34">
        <f>_xll.ECONOMATICA($J$10,"return",$C$4,$C$2,,,,,"false",,"Retorno")</f>
        <v>5.0387937983000004</v>
      </c>
      <c r="L10" s="35">
        <f>_xll.ECONOMATICA($J$10,"volatility",$C$4,$C$2,,,,,"false",,"Volatilidade")</f>
        <v>4.1547344260000001</v>
      </c>
      <c r="T10" s="55"/>
      <c r="U10" s="56"/>
    </row>
    <row r="11" spans="2:23" s="1" customFormat="1" ht="15.6" x14ac:dyDescent="0.3">
      <c r="B11" s="15" t="s">
        <v>6</v>
      </c>
      <c r="C11" s="16" t="s">
        <v>19</v>
      </c>
      <c r="D11" s="17"/>
      <c r="E11" s="18"/>
      <c r="F11" s="58"/>
      <c r="I11" s="39" t="s">
        <v>14</v>
      </c>
      <c r="J11" s="36" t="s">
        <v>10</v>
      </c>
      <c r="K11" s="37">
        <f>_xll.ECONOMATICA($J$11,"return",$C$4,$C$2,,,,,"false",,"Retorno")</f>
        <v>8.7806995443000009</v>
      </c>
      <c r="L11" s="38">
        <f>_xll.ECONOMATICA($J$11,"volatility",$C$4,$C$2,,,,,"false",,"Volatilidade")</f>
        <v>1.8053425215000001</v>
      </c>
      <c r="S11"/>
      <c r="T11" s="53"/>
      <c r="U11" s="54"/>
      <c r="V11" s="59"/>
    </row>
    <row r="12" spans="2:23" s="1" customFormat="1" ht="15.6" x14ac:dyDescent="0.3">
      <c r="B12" s="19" t="s">
        <v>7</v>
      </c>
      <c r="C12" s="20" t="s">
        <v>19</v>
      </c>
      <c r="D12" s="21">
        <v>7.4396419622999996</v>
      </c>
      <c r="E12" s="22">
        <v>2.2694108364000001</v>
      </c>
      <c r="F12" s="58"/>
      <c r="G12" s="58"/>
      <c r="H12" s="58"/>
      <c r="I12" s="49"/>
      <c r="J12" s="49"/>
      <c r="K12" s="49"/>
      <c r="S12"/>
      <c r="T12" s="55"/>
      <c r="U12" s="56"/>
      <c r="V12" s="59"/>
      <c r="W12" s="59"/>
    </row>
    <row r="13" spans="2:23" s="1" customFormat="1" ht="15.6" x14ac:dyDescent="0.3">
      <c r="B13" s="15" t="s">
        <v>8</v>
      </c>
      <c r="C13" s="16" t="s">
        <v>19</v>
      </c>
      <c r="D13" s="17">
        <v>5.6618545479</v>
      </c>
      <c r="E13" s="18">
        <v>3.4376222779000001</v>
      </c>
      <c r="F13" s="58"/>
      <c r="G13" s="58"/>
      <c r="H13" s="58"/>
      <c r="I13" s="49"/>
      <c r="J13" s="49"/>
      <c r="K13" s="49"/>
      <c r="S13"/>
      <c r="T13" s="53"/>
      <c r="U13" s="54"/>
      <c r="V13" s="59"/>
    </row>
    <row r="14" spans="2:23" s="1" customFormat="1" ht="15.6" x14ac:dyDescent="0.3">
      <c r="B14" s="19"/>
      <c r="C14" s="20"/>
      <c r="D14" s="21"/>
      <c r="E14" s="22"/>
      <c r="F14" s="58"/>
      <c r="G14" s="58"/>
      <c r="H14" s="58"/>
      <c r="I14" s="60"/>
      <c r="J14" s="49"/>
      <c r="K14" s="49"/>
      <c r="S14"/>
      <c r="T14" s="55"/>
      <c r="U14" s="56"/>
    </row>
    <row r="15" spans="2:23" s="1" customFormat="1" ht="15.6" x14ac:dyDescent="0.3">
      <c r="B15" s="15"/>
      <c r="C15" s="16"/>
      <c r="D15" s="17"/>
      <c r="E15" s="18"/>
      <c r="F15" s="58"/>
      <c r="G15" s="58"/>
      <c r="H15" s="58"/>
      <c r="I15" s="49"/>
      <c r="J15" s="49"/>
      <c r="K15" s="49"/>
      <c r="S15"/>
      <c r="T15" s="53"/>
      <c r="U15" s="54"/>
    </row>
    <row r="16" spans="2:23" s="1" customFormat="1" ht="15.6" x14ac:dyDescent="0.3">
      <c r="B16" s="19"/>
      <c r="C16" s="20"/>
      <c r="D16" s="21"/>
      <c r="E16" s="22"/>
      <c r="F16" s="58"/>
      <c r="G16" s="58"/>
      <c r="H16" s="58"/>
      <c r="I16" s="49"/>
      <c r="J16" s="49"/>
      <c r="K16" s="49"/>
      <c r="S16"/>
      <c r="T16" s="55"/>
      <c r="U16" s="56"/>
    </row>
    <row r="17" spans="2:21" s="1" customFormat="1" ht="15.6" x14ac:dyDescent="0.3">
      <c r="B17" s="15"/>
      <c r="C17" s="16"/>
      <c r="D17" s="17"/>
      <c r="E17" s="18"/>
      <c r="F17" s="58"/>
      <c r="G17" s="58"/>
      <c r="H17" s="58"/>
      <c r="I17" s="49"/>
      <c r="J17" s="49"/>
      <c r="K17" s="49"/>
      <c r="S17"/>
      <c r="T17" s="53"/>
      <c r="U17" s="54"/>
    </row>
    <row r="18" spans="2:21" s="1" customFormat="1" ht="15.6" x14ac:dyDescent="0.3">
      <c r="B18" s="19"/>
      <c r="C18" s="20"/>
      <c r="D18" s="21"/>
      <c r="E18" s="22"/>
      <c r="F18" s="58"/>
      <c r="G18" s="58"/>
      <c r="H18" s="58"/>
      <c r="I18" s="49"/>
      <c r="J18" s="49"/>
      <c r="K18" s="49"/>
      <c r="S18"/>
      <c r="T18" s="55"/>
      <c r="U18" s="56"/>
    </row>
    <row r="19" spans="2:21" s="1" customFormat="1" ht="15.6" x14ac:dyDescent="0.3">
      <c r="B19" s="15"/>
      <c r="C19" s="16"/>
      <c r="D19" s="17"/>
      <c r="E19" s="18"/>
      <c r="F19" s="58"/>
      <c r="G19" s="58"/>
      <c r="H19" s="58"/>
      <c r="I19" s="49"/>
      <c r="J19" s="49"/>
      <c r="K19" s="49"/>
      <c r="T19" s="53"/>
      <c r="U19" s="54"/>
    </row>
    <row r="20" spans="2:21" s="1" customFormat="1" ht="15.6" x14ac:dyDescent="0.3">
      <c r="B20" s="19"/>
      <c r="C20" s="20"/>
      <c r="D20" s="21"/>
      <c r="E20" s="22"/>
      <c r="F20" s="58"/>
      <c r="G20" s="58"/>
      <c r="H20" s="58"/>
      <c r="I20" s="49"/>
      <c r="J20" s="49"/>
      <c r="K20" s="49"/>
      <c r="T20" s="55"/>
      <c r="U20" s="56"/>
    </row>
    <row r="21" spans="2:21" s="1" customFormat="1" ht="15.6" x14ac:dyDescent="0.3">
      <c r="B21" s="15"/>
      <c r="C21" s="16"/>
      <c r="D21" s="17"/>
      <c r="E21" s="18"/>
      <c r="F21" s="58"/>
      <c r="G21" s="58"/>
      <c r="H21" s="58"/>
      <c r="I21" s="49"/>
      <c r="J21" s="49"/>
      <c r="K21" s="49"/>
      <c r="T21" s="53"/>
      <c r="U21" s="54"/>
    </row>
    <row r="22" spans="2:21" s="1" customFormat="1" ht="15.6" x14ac:dyDescent="0.3">
      <c r="B22" s="19"/>
      <c r="C22" s="20"/>
      <c r="D22" s="21"/>
      <c r="E22" s="22"/>
      <c r="F22" s="58"/>
      <c r="G22" s="58"/>
      <c r="H22" s="58"/>
      <c r="I22" s="49"/>
      <c r="J22" s="49"/>
      <c r="K22" s="49"/>
      <c r="T22" s="55"/>
      <c r="U22" s="56"/>
    </row>
    <row r="23" spans="2:21" s="1" customFormat="1" ht="15.6" x14ac:dyDescent="0.3">
      <c r="B23" s="15"/>
      <c r="C23" s="16"/>
      <c r="D23" s="17"/>
      <c r="E23" s="18"/>
      <c r="F23" s="58"/>
      <c r="G23" s="58"/>
      <c r="H23" s="58"/>
      <c r="I23" s="49"/>
      <c r="J23" s="49"/>
      <c r="K23" s="49"/>
      <c r="T23" s="53"/>
      <c r="U23" s="54"/>
    </row>
    <row r="24" spans="2:21" s="1" customFormat="1" ht="15.6" x14ac:dyDescent="0.3">
      <c r="B24" s="19"/>
      <c r="C24" s="20"/>
      <c r="D24" s="21"/>
      <c r="E24" s="22"/>
      <c r="F24" s="58"/>
      <c r="G24" s="58"/>
      <c r="H24" s="58"/>
      <c r="I24" s="49"/>
      <c r="J24" s="49"/>
      <c r="K24" s="49"/>
      <c r="T24" s="55"/>
      <c r="U24" s="56"/>
    </row>
    <row r="25" spans="2:21" s="1" customFormat="1" ht="15.6" x14ac:dyDescent="0.3">
      <c r="B25" s="15"/>
      <c r="C25" s="16"/>
      <c r="D25" s="17"/>
      <c r="E25" s="18"/>
      <c r="F25" s="58"/>
      <c r="G25" s="58"/>
      <c r="H25" s="58"/>
      <c r="I25" s="49"/>
      <c r="J25" s="49"/>
      <c r="K25" s="49"/>
      <c r="T25" s="53"/>
      <c r="U25" s="54"/>
    </row>
    <row r="26" spans="2:21" s="1" customFormat="1" ht="15.6" x14ac:dyDescent="0.3">
      <c r="B26" s="19"/>
      <c r="C26" s="20"/>
      <c r="D26" s="21"/>
      <c r="E26" s="22"/>
      <c r="F26" s="58"/>
      <c r="G26" s="58"/>
      <c r="H26" s="58"/>
      <c r="I26" s="49"/>
      <c r="J26" s="49"/>
      <c r="K26" s="49"/>
      <c r="T26" s="55"/>
      <c r="U26" s="56"/>
    </row>
    <row r="27" spans="2:21" s="1" customFormat="1" ht="15.6" x14ac:dyDescent="0.3">
      <c r="B27" s="15"/>
      <c r="C27" s="16"/>
      <c r="D27" s="17"/>
      <c r="E27" s="18"/>
      <c r="F27" s="58"/>
      <c r="G27" s="58"/>
      <c r="H27" s="58"/>
      <c r="I27" s="49"/>
      <c r="J27" s="49"/>
      <c r="K27" s="49"/>
      <c r="T27" s="53"/>
      <c r="U27" s="54"/>
    </row>
    <row r="28" spans="2:21" s="1" customFormat="1" ht="15.6" x14ac:dyDescent="0.3">
      <c r="B28" s="19"/>
      <c r="C28" s="20"/>
      <c r="D28" s="21"/>
      <c r="E28" s="22"/>
      <c r="F28" s="58"/>
      <c r="G28" s="58"/>
      <c r="H28" s="58"/>
      <c r="I28" s="49"/>
      <c r="J28" s="49"/>
      <c r="K28" s="49"/>
      <c r="T28" s="61"/>
      <c r="U28" s="62"/>
    </row>
    <row r="29" spans="2:21" s="1" customFormat="1" ht="15.6" x14ac:dyDescent="0.3">
      <c r="B29" s="15"/>
      <c r="C29" s="16"/>
      <c r="D29" s="17"/>
      <c r="E29" s="18"/>
      <c r="F29" s="58"/>
      <c r="G29" s="58"/>
      <c r="H29" s="58"/>
      <c r="I29" s="49"/>
      <c r="J29" s="49"/>
      <c r="K29" s="49"/>
      <c r="T29" s="53"/>
      <c r="U29" s="54"/>
    </row>
    <row r="30" spans="2:21" s="1" customFormat="1" ht="15.6" x14ac:dyDescent="0.3">
      <c r="B30" s="19"/>
      <c r="C30" s="20"/>
      <c r="D30" s="21"/>
      <c r="E30" s="22"/>
      <c r="F30" s="58"/>
      <c r="G30" s="58"/>
      <c r="H30" s="58"/>
      <c r="I30" s="49"/>
      <c r="J30" s="49"/>
      <c r="K30" s="49"/>
      <c r="T30" s="61"/>
      <c r="U30" s="62"/>
    </row>
    <row r="31" spans="2:21" s="1" customFormat="1" ht="15.6" x14ac:dyDescent="0.3">
      <c r="B31" s="15"/>
      <c r="C31" s="16"/>
      <c r="D31" s="17"/>
      <c r="E31" s="18"/>
      <c r="F31" s="58"/>
      <c r="G31" s="58"/>
      <c r="H31" s="58"/>
      <c r="I31" s="49"/>
      <c r="J31" s="49"/>
      <c r="K31" s="49"/>
    </row>
    <row r="32" spans="2:21" s="1" customFormat="1" ht="15.6" x14ac:dyDescent="0.3">
      <c r="B32" s="19"/>
      <c r="C32" s="20"/>
      <c r="D32" s="21"/>
      <c r="E32" s="22"/>
      <c r="F32" s="58"/>
      <c r="G32" s="58"/>
      <c r="H32" s="58"/>
      <c r="I32" s="49"/>
      <c r="J32" s="49"/>
      <c r="K32" s="58"/>
    </row>
    <row r="33" spans="2:11" s="1" customFormat="1" ht="15.6" x14ac:dyDescent="0.3">
      <c r="B33" s="15"/>
      <c r="C33" s="16"/>
      <c r="D33" s="17"/>
      <c r="E33" s="18"/>
      <c r="F33" s="58"/>
      <c r="G33" s="58"/>
      <c r="H33" s="58"/>
      <c r="I33" s="49"/>
      <c r="J33" s="49"/>
      <c r="K33" s="49"/>
    </row>
    <row r="34" spans="2:11" s="1" customFormat="1" ht="15.6" x14ac:dyDescent="0.3">
      <c r="B34" s="19"/>
      <c r="C34" s="20"/>
      <c r="D34" s="21"/>
      <c r="E34" s="22"/>
      <c r="F34" s="58"/>
      <c r="G34" s="58"/>
      <c r="H34" s="58"/>
      <c r="I34" s="49"/>
      <c r="J34" s="49"/>
      <c r="K34" s="49"/>
    </row>
    <row r="35" spans="2:11" s="1" customFormat="1" ht="15.6" x14ac:dyDescent="0.3">
      <c r="B35" s="15"/>
      <c r="C35" s="16"/>
      <c r="D35" s="17"/>
      <c r="E35" s="18"/>
      <c r="F35" s="58"/>
      <c r="G35" s="58"/>
      <c r="H35" s="58"/>
      <c r="I35" s="49"/>
      <c r="J35" s="49"/>
      <c r="K35" s="49"/>
    </row>
    <row r="36" spans="2:11" s="1" customFormat="1" ht="15.6" x14ac:dyDescent="0.3">
      <c r="B36" s="19"/>
      <c r="C36" s="20"/>
      <c r="D36" s="21"/>
      <c r="E36" s="22"/>
      <c r="F36" s="58"/>
      <c r="G36" s="58"/>
      <c r="H36" s="58"/>
      <c r="I36" s="49"/>
      <c r="J36" s="49"/>
      <c r="K36" s="49"/>
    </row>
    <row r="37" spans="2:11" s="1" customFormat="1" ht="15.6" x14ac:dyDescent="0.3">
      <c r="B37" s="15"/>
      <c r="C37" s="16"/>
      <c r="D37" s="17"/>
      <c r="E37" s="18"/>
      <c r="F37" s="58"/>
      <c r="G37" s="58"/>
      <c r="H37" s="58"/>
      <c r="I37" s="49"/>
      <c r="J37" s="49"/>
      <c r="K37" s="49"/>
    </row>
    <row r="38" spans="2:11" s="1" customFormat="1" ht="15.6" x14ac:dyDescent="0.3">
      <c r="B38" s="19"/>
      <c r="C38" s="20"/>
      <c r="D38" s="21"/>
      <c r="E38" s="22"/>
      <c r="F38" s="58"/>
      <c r="G38" s="58"/>
      <c r="H38" s="58"/>
      <c r="I38" s="49"/>
      <c r="J38" s="49"/>
      <c r="K38" s="49"/>
    </row>
    <row r="39" spans="2:11" s="1" customFormat="1" ht="15.6" x14ac:dyDescent="0.3">
      <c r="B39" s="15"/>
      <c r="C39" s="16"/>
      <c r="D39" s="17"/>
      <c r="E39" s="18"/>
      <c r="F39" s="58"/>
      <c r="G39" s="58"/>
      <c r="H39" s="58"/>
      <c r="I39" s="49"/>
      <c r="J39" s="49"/>
      <c r="K39" s="49"/>
    </row>
    <row r="40" spans="2:11" s="1" customFormat="1" ht="15.6" x14ac:dyDescent="0.3">
      <c r="B40" s="19"/>
      <c r="C40" s="20"/>
      <c r="D40" s="21"/>
      <c r="E40" s="22"/>
      <c r="F40" s="58"/>
      <c r="G40" s="58"/>
      <c r="H40" s="58"/>
      <c r="I40" s="49"/>
      <c r="J40" s="49"/>
      <c r="K40" s="49"/>
    </row>
    <row r="41" spans="2:11" s="1" customFormat="1" ht="15.6" x14ac:dyDescent="0.3">
      <c r="B41" s="15"/>
      <c r="C41" s="16"/>
      <c r="D41" s="17"/>
      <c r="E41" s="18"/>
      <c r="F41" s="58"/>
      <c r="G41" s="58"/>
      <c r="H41" s="58"/>
      <c r="I41" s="49"/>
      <c r="J41" s="49"/>
      <c r="K41" s="49"/>
    </row>
    <row r="42" spans="2:11" s="1" customFormat="1" ht="15.6" x14ac:dyDescent="0.3">
      <c r="B42" s="19"/>
      <c r="C42" s="20"/>
      <c r="D42" s="21"/>
      <c r="E42" s="22"/>
      <c r="F42" s="58"/>
      <c r="G42" s="58"/>
      <c r="H42" s="58"/>
      <c r="I42" s="49"/>
      <c r="J42" s="49"/>
      <c r="K42" s="49"/>
    </row>
    <row r="43" spans="2:11" s="1" customFormat="1" ht="15.6" x14ac:dyDescent="0.3">
      <c r="B43" s="15"/>
      <c r="C43" s="16"/>
      <c r="D43" s="17"/>
      <c r="E43" s="18"/>
      <c r="F43" s="58"/>
      <c r="G43" s="58"/>
      <c r="H43" s="58"/>
      <c r="I43" s="49"/>
      <c r="J43" s="49"/>
      <c r="K43" s="49"/>
    </row>
    <row r="44" spans="2:11" s="1" customFormat="1" ht="15.6" x14ac:dyDescent="0.3">
      <c r="B44" s="19"/>
      <c r="C44" s="20"/>
      <c r="D44" s="21"/>
      <c r="E44" s="22"/>
      <c r="F44" s="58"/>
      <c r="G44" s="58"/>
      <c r="H44" s="58"/>
      <c r="I44" s="49"/>
      <c r="J44" s="49"/>
      <c r="K44" s="49"/>
    </row>
    <row r="45" spans="2:11" s="1" customFormat="1" ht="15.6" x14ac:dyDescent="0.3">
      <c r="B45" s="15"/>
      <c r="C45" s="16"/>
      <c r="D45" s="17"/>
      <c r="E45" s="18"/>
      <c r="F45" s="58"/>
      <c r="G45" s="58"/>
      <c r="H45" s="58"/>
      <c r="I45" s="49"/>
      <c r="J45" s="49"/>
      <c r="K45" s="49"/>
    </row>
    <row r="46" spans="2:11" s="1" customFormat="1" ht="15.6" x14ac:dyDescent="0.3">
      <c r="B46" s="19"/>
      <c r="C46" s="20"/>
      <c r="D46" s="21"/>
      <c r="E46" s="22"/>
      <c r="F46" s="58"/>
      <c r="G46" s="58"/>
      <c r="H46" s="58"/>
      <c r="I46" s="49"/>
      <c r="J46" s="49"/>
      <c r="K46" s="49"/>
    </row>
    <row r="47" spans="2:11" s="1" customFormat="1" ht="15.6" x14ac:dyDescent="0.3">
      <c r="B47" s="15"/>
      <c r="C47" s="16"/>
      <c r="D47" s="17"/>
      <c r="E47" s="18"/>
      <c r="F47" s="58"/>
      <c r="G47" s="58"/>
      <c r="H47" s="58"/>
      <c r="I47" s="49"/>
      <c r="J47" s="49"/>
      <c r="K47" s="49"/>
    </row>
    <row r="48" spans="2:11" s="1" customFormat="1" ht="15.6" x14ac:dyDescent="0.3">
      <c r="B48" s="23"/>
      <c r="C48" s="24"/>
      <c r="D48" s="25"/>
      <c r="E48" s="26"/>
      <c r="F48" s="58"/>
      <c r="G48" s="58"/>
      <c r="H48" s="58"/>
      <c r="I48" s="49"/>
      <c r="J48" s="49"/>
      <c r="K48" s="49"/>
    </row>
  </sheetData>
  <mergeCells count="1">
    <mergeCell ref="J7:L7"/>
  </mergeCells>
  <conditionalFormatting sqref="E1">
    <cfRule type="expression" dxfId="1" priority="1">
      <formula>OR($D$4="Volume",$D$4="Volume Médio",$D$4="Negócios Médio",$D$4="Negócios")</formula>
    </cfRule>
    <cfRule type="expression" dxfId="0" priority="2">
      <formula>$D$4="P/VPA Atual"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Risco e Retorno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dcterms:created xsi:type="dcterms:W3CDTF">2018-09-20T17:36:10Z</dcterms:created>
  <dcterms:modified xsi:type="dcterms:W3CDTF">2024-09-25T19:09:29Z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1411758121</vt:lpwstr>
  </property>
  <property fmtid="{D5CDD505-2E9C-101B-9397-08002B2CF9AE}" pid="3" name="EcoUpdateMessage">
    <vt:lpwstr>2024/09/25-19:02:01</vt:lpwstr>
  </property>
  <property fmtid="{D5CDD505-2E9C-101B-9397-08002B2CF9AE}" pid="4" name="EcoUpdateStatus">
    <vt:lpwstr>2024-09-24=BRA:St,ME,Fd,TP;USA:St,ME;ARG:St,ME,Fd,TP;MEX:St,ME,Fd,TP;CHL:St,ME,Fd;COL:St,ME;PER:St,ME,Fd|2022-10-17=USA:TP|2021-11-17=CHL:TP|2014-02-26=VEN:St|2002-11-08=JPN:St|2024-09-09=GBR:St,ME|2016-08-18=NNN:St|2024-09-23=COL:Fd;PER:TP|2007-01-31=ESP:St|2003-01-29=CHN:St|2003-01-28=TWN:St|2003-01-30=HKG:St;KOR:St|2023-01-19=OTH:St|2024-06-30=PAN:St|2024-09-25=SAU:St|2024-06-24=SAU:ME</vt:lpwstr>
  </property>
</Properties>
</file>