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e\Desktop\Planillas\Acciones\"/>
    </mc:Choice>
  </mc:AlternateContent>
  <xr:revisionPtr revIDLastSave="0" documentId="13_ncr:1_{85D22C79-81B0-448E-9757-DEC8F1439354}" xr6:coauthVersionLast="45" xr6:coauthVersionMax="45" xr10:uidLastSave="{00000000-0000-0000-0000-000000000000}"/>
  <bookViews>
    <workbookView xWindow="-120" yWindow="-120" windowWidth="20730" windowHeight="11160" xr2:uid="{E7C9CD1B-EFCB-4AD2-AD84-9FD46CDBC99C}"/>
  </bookViews>
  <sheets>
    <sheet name="Informe" sheetId="1" r:id="rId1"/>
    <sheet name="Referencias" sheetId="4" r:id="rId2"/>
    <sheet name="Gráfico" sheetId="3" r:id="rId3"/>
  </sheets>
  <definedNames>
    <definedName name="_ECO_RANGE_ID0768ce4ca6604ef7a7f4ee6d7bf06ffc" localSheetId="1" hidden="1">Referencias!$A$3:$A$219</definedName>
    <definedName name="_ECO_RANGE_ID1db3bda4101f4e8e845ee294183b1823" localSheetId="2" hidden="1">Gráfico!$C$7</definedName>
    <definedName name="_ECO_RANGE_ID2c982e4d0548450ab3ac22179c57b45c" localSheetId="2" hidden="1">Gráfico!$D$8:$D$1899</definedName>
    <definedName name="_ECO_RANGE_ID3df7937536474d5f9264624b0a52bf0b" localSheetId="2" hidden="1">Gráfico!$C$7</definedName>
    <definedName name="_ECO_RANGE_ID4308ce83766b4649b0a65d446c6dfa2b" localSheetId="2" hidden="1">Gráfico!$D$8:$D$1899</definedName>
    <definedName name="_ECO_RANGE_ID504f24ca3321401bb14fae0571076a64" localSheetId="1" hidden="1">Referencias!$C$3:$C$219</definedName>
    <definedName name="_ECO_RANGE_ID5e1a39658e5048a5b8e1c485d5221b9d" localSheetId="1" hidden="1">Referencias!$A$3:$A$219</definedName>
    <definedName name="_ECO_RANGE_ID77dcbc29ce794f4881dbac4ba95c957a" localSheetId="2" hidden="1">Gráfico!$B$8:$C$1899</definedName>
    <definedName name="_ECO_RANGE_ID845baf3f2b0f4b439a02434d1b6ce7ab" localSheetId="1" hidden="1">Referencias!$B$3:$B$219</definedName>
    <definedName name="_ECO_RANGE_ID86a6d782db324a65b9bab6f887e7966a" localSheetId="1" hidden="1">Referencias!$D$3:$D$219</definedName>
    <definedName name="_ECO_RANGE_ID8c2aee03999f4cd789bd22f3e77de9f7" localSheetId="2" hidden="1">Gráfico!$B$8:$C$1899</definedName>
    <definedName name="_ECO_RANGE_IDa45384f3098d480f8295c13ac5baff49" localSheetId="1" hidden="1">Referencias!$C$3:$C$219</definedName>
    <definedName name="_ECO_RANGE_IDa51293417fcd4ccc87dfb0aeaacd91a9" localSheetId="1" hidden="1">Referencias!$B$3:$B$219</definedName>
    <definedName name="_ECO_RANGE_IDb60ecc11effa436ab1c5d49cdd6d4381" localSheetId="1" hidden="1">Referencias!$D$3:$D$219</definedName>
    <definedName name="_xlnm.Print_Area" localSheetId="0">Informe!$C$1:$K$59</definedName>
    <definedName name="Imagem">INDEX(#REF!,MATCH(#REF!,#REF!,0))</definedName>
    <definedName name="Lista">OFFSET(#REF!,0,0,COUNTA(#REF!)-1)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3" l="1"/>
  <c r="C21" i="1" l="1"/>
  <c r="K21" i="1"/>
  <c r="J21" i="1"/>
  <c r="F21" i="1"/>
  <c r="G21" i="1"/>
  <c r="E21" i="1"/>
  <c r="D21" i="1"/>
  <c r="I21" i="1"/>
  <c r="H21" i="1"/>
  <c r="O6" i="1"/>
  <c r="A2" i="4"/>
  <c r="C2" i="4"/>
  <c r="O5" i="1"/>
  <c r="B2" i="4"/>
  <c r="D2" i="4"/>
  <c r="C3" i="3"/>
  <c r="C6" i="3"/>
  <c r="C32" i="1" l="1"/>
  <c r="C20" i="1"/>
  <c r="G32" i="1"/>
  <c r="J32" i="1"/>
  <c r="H32" i="1"/>
  <c r="D32" i="1"/>
  <c r="E32" i="1"/>
  <c r="F32" i="1"/>
  <c r="K32" i="1"/>
  <c r="I32" i="1"/>
  <c r="D20" i="1"/>
  <c r="F20" i="1"/>
  <c r="E20" i="1"/>
  <c r="G20" i="1"/>
  <c r="H20" i="1"/>
  <c r="I20" i="1"/>
  <c r="J20" i="1"/>
  <c r="K20" i="1"/>
  <c r="C31" i="1" l="1"/>
  <c r="C19" i="1"/>
  <c r="F31" i="1"/>
  <c r="G31" i="1"/>
  <c r="H31" i="1"/>
  <c r="E31" i="1"/>
  <c r="I31" i="1"/>
  <c r="K31" i="1"/>
  <c r="J31" i="1"/>
  <c r="D31" i="1"/>
  <c r="F19" i="1"/>
  <c r="D19" i="1"/>
  <c r="H19" i="1"/>
  <c r="I19" i="1"/>
  <c r="E19" i="1"/>
  <c r="G19" i="1"/>
  <c r="J19" i="1"/>
  <c r="K19" i="1"/>
  <c r="C30" i="1" l="1"/>
  <c r="C18" i="1"/>
  <c r="F30" i="1"/>
  <c r="D30" i="1"/>
  <c r="E30" i="1"/>
  <c r="J30" i="1"/>
  <c r="G30" i="1"/>
  <c r="H30" i="1"/>
  <c r="I30" i="1"/>
  <c r="K30" i="1"/>
  <c r="H18" i="1"/>
  <c r="D18" i="1"/>
  <c r="I18" i="1"/>
  <c r="E18" i="1"/>
  <c r="G18" i="1"/>
  <c r="F18" i="1"/>
  <c r="J18" i="1"/>
  <c r="K18" i="1"/>
  <c r="C29" i="1" l="1"/>
  <c r="C17" i="1"/>
  <c r="F29" i="1"/>
  <c r="J29" i="1"/>
  <c r="K29" i="1"/>
  <c r="E29" i="1"/>
  <c r="G29" i="1"/>
  <c r="I29" i="1"/>
  <c r="H29" i="1"/>
  <c r="D29" i="1"/>
  <c r="I17" i="1"/>
  <c r="E17" i="1"/>
  <c r="G17" i="1"/>
  <c r="J17" i="1"/>
  <c r="K17" i="1"/>
  <c r="D17" i="1"/>
  <c r="F17" i="1"/>
  <c r="H17" i="1"/>
  <c r="C28" i="1" l="1"/>
  <c r="C16" i="1"/>
  <c r="G28" i="1"/>
  <c r="D28" i="1"/>
  <c r="H28" i="1"/>
  <c r="E28" i="1"/>
  <c r="F28" i="1"/>
  <c r="J28" i="1"/>
  <c r="K28" i="1"/>
  <c r="I28" i="1"/>
  <c r="D16" i="1"/>
  <c r="E16" i="1"/>
  <c r="G16" i="1"/>
  <c r="J16" i="1"/>
  <c r="K16" i="1"/>
  <c r="I16" i="1"/>
  <c r="F16" i="1"/>
  <c r="H16" i="1"/>
  <c r="C27" i="1" l="1"/>
  <c r="C15" i="1"/>
  <c r="F27" i="1"/>
  <c r="G27" i="1"/>
  <c r="H27" i="1"/>
  <c r="E27" i="1"/>
  <c r="D27" i="1"/>
  <c r="I27" i="1"/>
  <c r="J27" i="1"/>
  <c r="K27" i="1"/>
  <c r="D15" i="1"/>
  <c r="E15" i="1"/>
  <c r="G15" i="1"/>
  <c r="J15" i="1"/>
  <c r="K15" i="1"/>
  <c r="I15" i="1"/>
  <c r="F15" i="1"/>
  <c r="H15" i="1"/>
  <c r="C26" i="1" l="1"/>
  <c r="C14" i="1"/>
  <c r="J26" i="1"/>
  <c r="G26" i="1"/>
  <c r="H26" i="1"/>
  <c r="E26" i="1"/>
  <c r="F26" i="1"/>
  <c r="D26" i="1"/>
  <c r="I26" i="1"/>
  <c r="K26" i="1"/>
  <c r="H14" i="1"/>
  <c r="D14" i="1"/>
  <c r="F14" i="1"/>
  <c r="E14" i="1"/>
  <c r="G14" i="1"/>
  <c r="I14" i="1"/>
  <c r="J14" i="1"/>
  <c r="K14" i="1"/>
  <c r="C25" i="1" l="1"/>
  <c r="C13" i="1"/>
  <c r="F25" i="1"/>
  <c r="G25" i="1"/>
  <c r="I25" i="1"/>
  <c r="E25" i="1"/>
  <c r="D25" i="1"/>
  <c r="K25" i="1"/>
  <c r="H25" i="1"/>
  <c r="J25" i="1"/>
  <c r="J13" i="1"/>
  <c r="E13" i="1"/>
  <c r="F13" i="1"/>
  <c r="I13" i="1"/>
  <c r="G13" i="1"/>
  <c r="K13" i="1"/>
  <c r="D13" i="1"/>
  <c r="H13" i="1"/>
  <c r="C2" i="3" l="1"/>
  <c r="C24" i="1"/>
  <c r="D7" i="3"/>
  <c r="B7" i="3"/>
  <c r="D24" i="1"/>
  <c r="H24" i="1"/>
  <c r="F24" i="1"/>
  <c r="G24" i="1"/>
  <c r="E24" i="1"/>
  <c r="J24" i="1"/>
  <c r="K24" i="1"/>
  <c r="I24" i="1"/>
</calcChain>
</file>

<file path=xl/sharedStrings.xml><?xml version="1.0" encoding="utf-8"?>
<sst xmlns="http://schemas.openxmlformats.org/spreadsheetml/2006/main" count="903" uniqueCount="679">
  <si>
    <t>ROE</t>
  </si>
  <si>
    <t>Código</t>
  </si>
  <si>
    <t>P/L</t>
  </si>
  <si>
    <t>P/VP</t>
  </si>
  <si>
    <t>EV / EBITDA</t>
  </si>
  <si>
    <t>ORIGINAL CURRENCY</t>
  </si>
  <si>
    <t>Millions</t>
  </si>
  <si>
    <t>SP IPSA</t>
  </si>
  <si>
    <t>FALABELLA</t>
  </si>
  <si>
    <t>Falabella S.A.</t>
  </si>
  <si>
    <t>AFPCAPITAL&lt;XSGO&gt;</t>
  </si>
  <si>
    <t>CUPRUM&lt;XSGO&gt;</t>
  </si>
  <si>
    <t>HABITAT&lt;XSGO&gt;</t>
  </si>
  <si>
    <t>PLANVITAL&lt;XSGO&gt;</t>
  </si>
  <si>
    <t>PROVIDA&lt;XSGO&gt;</t>
  </si>
  <si>
    <t>AESGENER&lt;XSGO&gt;</t>
  </si>
  <si>
    <t>AGUNSA&lt;XSGO&gt;</t>
  </si>
  <si>
    <t>ANASAC&lt;XSGO&gt;</t>
  </si>
  <si>
    <t>AGUAS-A&lt;XSGO&gt;</t>
  </si>
  <si>
    <t>AGUAS-B&lt;XSGO&gt;</t>
  </si>
  <si>
    <t>ALMENDRAL&lt;XSGO&gt;</t>
  </si>
  <si>
    <t>ANDACOR&lt;XSGO&gt;</t>
  </si>
  <si>
    <t>ANTARCHILE&lt;XSGO&gt;</t>
  </si>
  <si>
    <t>AUSTRALIS&lt;XSGO&gt;</t>
  </si>
  <si>
    <t>ATSA&lt;XSGO&gt;</t>
  </si>
  <si>
    <t>AXXION&lt;XSGO&gt;</t>
  </si>
  <si>
    <t>AZUL AZUL&lt;XSGO&gt;</t>
  </si>
  <si>
    <t>CHILE&lt;XSGO&gt;</t>
  </si>
  <si>
    <t>BCI&lt;XSGO&gt;</t>
  </si>
  <si>
    <t>BINT&lt;XSGO&gt;</t>
  </si>
  <si>
    <t>ITAUCORP&lt;XSGO&gt;</t>
  </si>
  <si>
    <t>BSANTANDER&lt;XSGO&gt;</t>
  </si>
  <si>
    <t>BANMEDICA&lt;XSGO&gt;</t>
  </si>
  <si>
    <t>BANVIDA&lt;XSGO&gt;</t>
  </si>
  <si>
    <t>BESALCO&lt;XSGO&gt;</t>
  </si>
  <si>
    <t>BETLAN DOS&lt;XSGO&gt;</t>
  </si>
  <si>
    <t>BICECORP&lt;XSGO&gt;</t>
  </si>
  <si>
    <t>COLO COLO&lt;XSGO&gt;</t>
  </si>
  <si>
    <t>BLUMAR&lt;XSGO&gt;</t>
  </si>
  <si>
    <t>BOLSASTGO&lt;XSGO&gt;</t>
  </si>
  <si>
    <t>CAP&lt;XSGO&gt;</t>
  </si>
  <si>
    <t>CAROZZI&lt;XSGO&gt;</t>
  </si>
  <si>
    <t>CEM&lt;XSGO&gt;</t>
  </si>
  <si>
    <t>POLPAICO&lt;XSGO&gt;</t>
  </si>
  <si>
    <t>CEMENTOS&lt;XSGO&gt;</t>
  </si>
  <si>
    <t>CENCOSUD&lt;XSGO&gt;</t>
  </si>
  <si>
    <t>CENCOSHOPP&lt;XSGO&gt;</t>
  </si>
  <si>
    <t>CGEGAS&lt;XSGO&gt;</t>
  </si>
  <si>
    <t>CONSOGRAL&lt;XSGO&gt;</t>
  </si>
  <si>
    <t>CINTAC&lt;XSGO&gt;</t>
  </si>
  <si>
    <t>LAS CONDES&lt;XSGO&gt;</t>
  </si>
  <si>
    <t>POLO&lt;XSGO&gt;</t>
  </si>
  <si>
    <t>ESPANOLVAL&lt;XSGO&gt;</t>
  </si>
  <si>
    <t>HIPICO&lt;XSGO&gt;</t>
  </si>
  <si>
    <t>EMBONOR-A&lt;XSGO&gt;</t>
  </si>
  <si>
    <t>EMBONOR-B&lt;XSGO&gt;</t>
  </si>
  <si>
    <t>COLBUN&lt;XSGO&gt;</t>
  </si>
  <si>
    <t>MARGARET'S&lt;XSGO&gt;</t>
  </si>
  <si>
    <t>MAISONNETT&lt;XSGO&gt;</t>
  </si>
  <si>
    <t>UNESPA&lt;XSGO&gt;</t>
  </si>
  <si>
    <t>COPEVAL&lt;XSGO&gt;</t>
  </si>
  <si>
    <t>CCU&lt;XSGO&gt;</t>
  </si>
  <si>
    <t>FOSFOROS&lt;XSGO&gt;</t>
  </si>
  <si>
    <t>ESPANOLA&lt;XSGO&gt;</t>
  </si>
  <si>
    <t>LITORAL&lt;XSGO&gt;</t>
  </si>
  <si>
    <t>ELECMETAL&lt;XSGO&gt;</t>
  </si>
  <si>
    <t>CGE&lt;XSGO&gt;</t>
  </si>
  <si>
    <t>VOLCAN&lt;XSGO&gt;</t>
  </si>
  <si>
    <t>INTEROCEAN&lt;XSGO&gt;</t>
  </si>
  <si>
    <t>CAMANCHACA&lt;XSGO&gt;</t>
  </si>
  <si>
    <t>VAPORES&lt;XSGO&gt;</t>
  </si>
  <si>
    <t>CIC&lt;XSGO&gt;</t>
  </si>
  <si>
    <t>CVA&lt;XSGO&gt;</t>
  </si>
  <si>
    <t>CRISTALES&lt;XSGO&gt;</t>
  </si>
  <si>
    <t>CRUZADOS&lt;XSGO&gt;</t>
  </si>
  <si>
    <t>DUNCANFOX&lt;XSGO&gt;</t>
  </si>
  <si>
    <t>EISA&lt;XSGO&gt;</t>
  </si>
  <si>
    <t>PUNTILLA&lt;XSGO&gt;</t>
  </si>
  <si>
    <t>ELUXSA&lt;XSGO&gt;</t>
  </si>
  <si>
    <t>ANDINA-A&lt;XSGO&gt;</t>
  </si>
  <si>
    <t>ANDINA-B&lt;XSGO&gt;</t>
  </si>
  <si>
    <t>ESSAL-A&lt;XSGO&gt;</t>
  </si>
  <si>
    <t>ESSAL-B&lt;XSGO&gt;</t>
  </si>
  <si>
    <t>MOLLER&lt;XSGO&gt;</t>
  </si>
  <si>
    <t>EDELMAG&lt;XSGO&gt;</t>
  </si>
  <si>
    <t>PEHUENCHE&lt;XSGO&gt;</t>
  </si>
  <si>
    <t>ENTEL&lt;XSGO&gt;</t>
  </si>
  <si>
    <t>EPERVA&lt;XSGO&gt;</t>
  </si>
  <si>
    <t>AQUACHILE&lt;XSGO&gt;</t>
  </si>
  <si>
    <t>HORNOS&lt;XSGO&gt;</t>
  </si>
  <si>
    <t>CMPC&lt;XSGO&gt;</t>
  </si>
  <si>
    <t>COPEC&lt;XSGO&gt;</t>
  </si>
  <si>
    <t>HITES&lt;XSGO&gt;</t>
  </si>
  <si>
    <t>IANSA&lt;XSGO&gt;</t>
  </si>
  <si>
    <t>NUEVAPOLAR&lt;XSGO&gt;</t>
  </si>
  <si>
    <t>LIPIGAS&lt;XSGO&gt;</t>
  </si>
  <si>
    <t>TRICOT&lt;XSGO&gt;</t>
  </si>
  <si>
    <t>ENAEX&lt;XSGO&gt;</t>
  </si>
  <si>
    <t>ENELAM&lt;XSGO&gt;</t>
  </si>
  <si>
    <t>ENELCHILE&lt;XSGO&gt;</t>
  </si>
  <si>
    <t>ENELDXCH&lt;XSGO&gt;</t>
  </si>
  <si>
    <t>ENELGXCH&lt;XSGO&gt;</t>
  </si>
  <si>
    <t>CASABLANCA&lt;XSGO&gt;</t>
  </si>
  <si>
    <t>ENLASA&lt;XSGO&gt;</t>
  </si>
  <si>
    <t>ECL&lt;XSGO&gt;</t>
  </si>
  <si>
    <t>Enjoy&lt;XSGO&gt;</t>
  </si>
  <si>
    <t>EDELPA&lt;XSGO&gt;</t>
  </si>
  <si>
    <t>ESSBIO-A&lt;XSGO&gt;</t>
  </si>
  <si>
    <t>ESSBIO-B&lt;XSGO&gt;</t>
  </si>
  <si>
    <t>ESSBIO-C&lt;XSGO&gt;</t>
  </si>
  <si>
    <t>OXIQUIM&lt;XSGO&gt;</t>
  </si>
  <si>
    <t>ESVAL-A&lt;XSGO&gt;</t>
  </si>
  <si>
    <t>ESVAL-B&lt;XSGO&gt;</t>
  </si>
  <si>
    <t>ESVAL-C&lt;XSGO&gt;</t>
  </si>
  <si>
    <t>FALABELLA&lt;XSGO&gt;</t>
  </si>
  <si>
    <t>FERIAOSOR&lt;XSGO&gt;</t>
  </si>
  <si>
    <t>FEPASA&lt;XSGO&gt;</t>
  </si>
  <si>
    <t>PASUR&lt;XSGO&gt;</t>
  </si>
  <si>
    <t>FORUS&lt;XSGO&gt;</t>
  </si>
  <si>
    <t>VICONTO&lt;XSGO&gt;</t>
  </si>
  <si>
    <t>GASCO&lt;XSGO&gt;</t>
  </si>
  <si>
    <t>GRANADILLA&lt;XSGO&gt;</t>
  </si>
  <si>
    <t>NAVIERA&lt;XSGO&gt;</t>
  </si>
  <si>
    <t>SECURITY&lt;XSGO&gt;</t>
  </si>
  <si>
    <t>HIPERMARC&lt;XSGO&gt;</t>
  </si>
  <si>
    <t>HF&lt;XSGO&gt;</t>
  </si>
  <si>
    <t>HWM&lt;XSGO&gt;</t>
  </si>
  <si>
    <t>INFODEMA&lt;XSGO&gt;</t>
  </si>
  <si>
    <t>INGEVEC&lt;XSGO&gt;</t>
  </si>
  <si>
    <t>ESTACIONAM&lt;XSGO&gt;</t>
  </si>
  <si>
    <t>CLUBCAMPO&lt;XSGO&gt;</t>
  </si>
  <si>
    <t>MANQUEHUE&lt;XSGO&gt;</t>
  </si>
  <si>
    <t>ISANPA&lt;XSGO&gt;</t>
  </si>
  <si>
    <t>SIXTERRA&lt;XSGO&gt;</t>
  </si>
  <si>
    <t>STADITALIA&lt;XSGO&gt;</t>
  </si>
  <si>
    <t>YUGOSLAVA&lt;XSGO&gt;</t>
  </si>
  <si>
    <t>INDISA&lt;XSGO&gt;</t>
  </si>
  <si>
    <t>INTASA&lt;XSGO&gt;</t>
  </si>
  <si>
    <t>INVERCAP&lt;XSGO&gt;</t>
  </si>
  <si>
    <t>INVERMAR&lt;XSGO&gt;</t>
  </si>
  <si>
    <t>INVERNOVA&lt;XSGO&gt;</t>
  </si>
  <si>
    <t>IACSA&lt;XSGO&gt;</t>
  </si>
  <si>
    <t>IAM&lt;XSGO&gt;</t>
  </si>
  <si>
    <t>COVADONGA&lt;XSGO&gt;</t>
  </si>
  <si>
    <t>ILC&lt;XSGO&gt;</t>
  </si>
  <si>
    <t>NUEVAREG&lt;XSGO&gt;</t>
  </si>
  <si>
    <t>SIEMEL&lt;XSGO&gt;</t>
  </si>
  <si>
    <t>TRICAHUE&lt;XSGO&gt;</t>
  </si>
  <si>
    <t>INVIESPA&lt;XSGO&gt;</t>
  </si>
  <si>
    <t>INVERFOODS&lt;XSGO&gt;</t>
  </si>
  <si>
    <t>INVEXANS&lt;XSGO&gt;</t>
  </si>
  <si>
    <t>IPAL&lt;XSGO&gt;</t>
  </si>
  <si>
    <t>LTM&lt;XSGO&gt;</t>
  </si>
  <si>
    <t>MARBELLACC&lt;XSGO&gt;</t>
  </si>
  <si>
    <t>MARINSA&lt;XSGO&gt;</t>
  </si>
  <si>
    <t>MASISA&lt;XSGO&gt;</t>
  </si>
  <si>
    <t>MELON&lt;XSGO&gt;</t>
  </si>
  <si>
    <t>MINERA&lt;XSGO&gt;</t>
  </si>
  <si>
    <t>MOLYMET&lt;XSGO&gt;</t>
  </si>
  <si>
    <t>MS&lt;XSGO&gt;</t>
  </si>
  <si>
    <t>MUELLES&lt;XSGO&gt;</t>
  </si>
  <si>
    <t>MULTIFOODS&lt;XSGO&gt;</t>
  </si>
  <si>
    <t>NAVARINO&lt;XSGO&gt;</t>
  </si>
  <si>
    <t>NIBSA&lt;XSGO&gt;</t>
  </si>
  <si>
    <t>NITRATOS&lt;XSGO&gt;</t>
  </si>
  <si>
    <t>NORTEGRAN&lt;XSGO&gt;</t>
  </si>
  <si>
    <t>OLDBOYS&lt;XSGO&gt;</t>
  </si>
  <si>
    <t>PARAUCO&lt;XSGO&gt;</t>
  </si>
  <si>
    <t>PAZ&lt;XSGO&gt;</t>
  </si>
  <si>
    <t>PPXCL&lt;XSGO&gt;</t>
  </si>
  <si>
    <t>MALLPLAZA&lt;XSGO&gt;</t>
  </si>
  <si>
    <t>FROWARD&lt;XSGO&gt;</t>
  </si>
  <si>
    <t>POTASIOS-A&lt;XSGO&gt;</t>
  </si>
  <si>
    <t>POTASIOS-B&lt;XSGO&gt;</t>
  </si>
  <si>
    <t>COUNTRY-A&lt;XSGO&gt;</t>
  </si>
  <si>
    <t>COUNTRY-B&lt;XSGO&gt;</t>
  </si>
  <si>
    <t>COUNTRY-P&lt;XSGO&gt;</t>
  </si>
  <si>
    <t>VENTANAS&lt;XSGO&gt;</t>
  </si>
  <si>
    <t>PUERTO&lt;XSGO&gt;</t>
  </si>
  <si>
    <t>QUEMCHI&lt;XSGO&gt;</t>
  </si>
  <si>
    <t>QUILICURA&lt;XSGO&gt;</t>
  </si>
  <si>
    <t>QUINENCO&lt;XSGO&gt;</t>
  </si>
  <si>
    <t>RTX&lt;XSGO&gt;</t>
  </si>
  <si>
    <t>REBRISA-A&lt;XSGO&gt;</t>
  </si>
  <si>
    <t>REBRISA-B&lt;XSGO&gt;</t>
  </si>
  <si>
    <t>RIPLEY&lt;XSGO&gt;</t>
  </si>
  <si>
    <t>SPORTFRAN&lt;XSGO&gt;</t>
  </si>
  <si>
    <t>SALFACORP&lt;XSGO&gt;</t>
  </si>
  <si>
    <t>SALMOCAM&lt;XSGO&gt;</t>
  </si>
  <si>
    <t>SANTANA&lt;XSGO&gt;</t>
  </si>
  <si>
    <t>SCHWAGER&lt;XSGO&gt;</t>
  </si>
  <si>
    <t>SCOTIABKCL&lt;XSGO&gt;</t>
  </si>
  <si>
    <t>PREVISION&lt;XSGO&gt;</t>
  </si>
  <si>
    <t>SK&lt;XSGO&gt;</t>
  </si>
  <si>
    <t>SIPSA&lt;XSGO&gt;</t>
  </si>
  <si>
    <t>SMU&lt;XSGO&gt;</t>
  </si>
  <si>
    <t>GOLF&lt;XSGO&gt;</t>
  </si>
  <si>
    <t>CANALISTAS&lt;XSGO&gt;</t>
  </si>
  <si>
    <t>SOFRUCO&lt;XSGO&gt;</t>
  </si>
  <si>
    <t>SANTA RITA&lt;XSGO&gt;</t>
  </si>
  <si>
    <t>CAMPOS&lt;XSGO&gt;</t>
  </si>
  <si>
    <t>ORO BLANCO&lt;XSGO&gt;</t>
  </si>
  <si>
    <t>CALICHERAA&lt;XSGO&gt;</t>
  </si>
  <si>
    <t>CALICHERAB&lt;XSGO&gt;</t>
  </si>
  <si>
    <t>HIPODROMOA&lt;XSGO&gt;</t>
  </si>
  <si>
    <t>HIPODROMOB&lt;XSGO&gt;</t>
  </si>
  <si>
    <t>INMOBVINA&lt;XSGO&gt;</t>
  </si>
  <si>
    <t>SMSAAM&lt;XSGO&gt;</t>
  </si>
  <si>
    <t>COLOSO&lt;XSGO&gt;</t>
  </si>
  <si>
    <t>PUCOBRE&lt;XSGO&gt;</t>
  </si>
  <si>
    <t>SQM-A&lt;XSGO&gt;</t>
  </si>
  <si>
    <t>SQM-B&lt;XSGO&gt;</t>
  </si>
  <si>
    <t>SOCOVESA&lt;XSGO&gt;</t>
  </si>
  <si>
    <t>SONDA&lt;XSGO&gt;</t>
  </si>
  <si>
    <t>SOPROCAL&lt;XSGO&gt;</t>
  </si>
  <si>
    <t>SOQUICOM&lt;XSGO&gt;</t>
  </si>
  <si>
    <t>CTC&lt;XSGO&gt;</t>
  </si>
  <si>
    <t>UNION GOLF&lt;XSGO&gt;</t>
  </si>
  <si>
    <t>CLUBUNION&lt;XSGO&gt;</t>
  </si>
  <si>
    <t>SPORTING&lt;XSGO&gt;</t>
  </si>
  <si>
    <t>CONCHATORO&lt;XSGO&gt;</t>
  </si>
  <si>
    <t>VSPT&lt;XSGO&gt;</t>
  </si>
  <si>
    <t>EMILIANA&lt;XSGO&gt;</t>
  </si>
  <si>
    <t>VCMAC1&lt;XSGO&gt;</t>
  </si>
  <si>
    <t>VCMBC1&lt;XSGO&gt;</t>
  </si>
  <si>
    <t>WATTS&lt;XSGO&gt;</t>
  </si>
  <si>
    <t>ZOFRI&lt;XSGO&gt;</t>
  </si>
  <si>
    <t>A.F.P. Capital S.A.</t>
  </si>
  <si>
    <t>A.F.P. Cuprum S.A.</t>
  </si>
  <si>
    <t>A.F.P. Habitat S.A.</t>
  </si>
  <si>
    <t>A.F.P. Planvital S.A.</t>
  </si>
  <si>
    <t>A.F.P. Provida S.A.</t>
  </si>
  <si>
    <t>Aes Gener S.A.</t>
  </si>
  <si>
    <t>Agencias Universales S.A.</t>
  </si>
  <si>
    <t>Agricola Nacional S.A.C. E I.</t>
  </si>
  <si>
    <t>Aguas Andinas S.A.</t>
  </si>
  <si>
    <t>Almendral S.A.</t>
  </si>
  <si>
    <t>Andacor S.A.</t>
  </si>
  <si>
    <t>Antarchile S.A.</t>
  </si>
  <si>
    <t>Australis Seafoods S.A.</t>
  </si>
  <si>
    <t>Automovilismo Y Turismo S.A.</t>
  </si>
  <si>
    <t>Axxion S.A.</t>
  </si>
  <si>
    <t>Azul Azul S.A.</t>
  </si>
  <si>
    <t>Banco De Chile</t>
  </si>
  <si>
    <t>Banco De Credito E Inversiones</t>
  </si>
  <si>
    <t>Banco Internacional</t>
  </si>
  <si>
    <t>Banco Itau Corpbanca</t>
  </si>
  <si>
    <t>Banco Santander-Chile</t>
  </si>
  <si>
    <t>Banmedica S.A.</t>
  </si>
  <si>
    <t>Banvida S.A.</t>
  </si>
  <si>
    <t>Besalco S.A.</t>
  </si>
  <si>
    <t>Betlan Dos S.A.</t>
  </si>
  <si>
    <t>Bicecorp S.A.</t>
  </si>
  <si>
    <t>Blanco Y Negro S.A.</t>
  </si>
  <si>
    <t>Blumar S.A.</t>
  </si>
  <si>
    <t>Bolsa De Comercio De Santiago - Bolsa De Valores</t>
  </si>
  <si>
    <t>Cap S.A.</t>
  </si>
  <si>
    <t>Carozzi S.A.</t>
  </si>
  <si>
    <t>Cem S.A.</t>
  </si>
  <si>
    <t>Cemento Polpaico S.A.</t>
  </si>
  <si>
    <t>Cementos Bio Bio S.A.</t>
  </si>
  <si>
    <t>Cencosud S.A.</t>
  </si>
  <si>
    <t>Cencosud Shopping S.A.</t>
  </si>
  <si>
    <t>Cge Gas Natural S.A.</t>
  </si>
  <si>
    <t>Chilena Consolidada Seguros Generales S.A.</t>
  </si>
  <si>
    <t>Cintac S.A.</t>
  </si>
  <si>
    <t>Clinica Las Condes S.A.</t>
  </si>
  <si>
    <t>Club De Polo Y Equitacion San Cristobal S.A.</t>
  </si>
  <si>
    <t>Club Español De Valparaiso S.A.</t>
  </si>
  <si>
    <t>Club Hipico De Santiago S.A.</t>
  </si>
  <si>
    <t>Coca Cola Embonor S.A.</t>
  </si>
  <si>
    <t>Colbun S.A.</t>
  </si>
  <si>
    <t>Colegio Britanico St. Margaret</t>
  </si>
  <si>
    <t>Colegio La Maisonnette S.A.</t>
  </si>
  <si>
    <t>Comp Nac. De Seguros Generales Union Española S.A.</t>
  </si>
  <si>
    <t>Compañia Agropecuaria Copeval S.A.</t>
  </si>
  <si>
    <t>Compañia Cervecerias Unidas S.A.</t>
  </si>
  <si>
    <t>Compañia Chilena De Fosforos S.A.</t>
  </si>
  <si>
    <t>Compañia De Inversiones La Española S.A.</t>
  </si>
  <si>
    <t>Compañia Electrica Del Litoral S.A.</t>
  </si>
  <si>
    <t>Compañia Electro Metalurgica S.A.</t>
  </si>
  <si>
    <t>Compañia General De Electricidad S.A.</t>
  </si>
  <si>
    <t>Compañia Industrial El Volcan S.A.</t>
  </si>
  <si>
    <t>Compañia Maritima Chilena S.A.</t>
  </si>
  <si>
    <t>Compañia Pesquera Camanchaca S.A.</t>
  </si>
  <si>
    <t>Compañia Sud Americana De Vapores S.A.</t>
  </si>
  <si>
    <t>Compañias Cic S.A.</t>
  </si>
  <si>
    <t>Costa Verde Aeronautica S.A.</t>
  </si>
  <si>
    <t>Cristalerias De Chile S.A.</t>
  </si>
  <si>
    <t>Cruzados S.A.D.P.</t>
  </si>
  <si>
    <t>Duncan Fox S.A.</t>
  </si>
  <si>
    <t>Echeverria, Izquierdo S.A.</t>
  </si>
  <si>
    <t>Electrica Puntilla S.A.</t>
  </si>
  <si>
    <t>Electrolux De Chile S.A.</t>
  </si>
  <si>
    <t>Embotelladora Andina S.A.</t>
  </si>
  <si>
    <t>Emp. De Serv. Sanitarios De Los Lagos S.A.</t>
  </si>
  <si>
    <t>Empresa Const Moller Y Perez Cotapos S.A.</t>
  </si>
  <si>
    <t>Empresa Electrica De Magallanes S.A.</t>
  </si>
  <si>
    <t>Empresa Electrica Pehuenche S.A.</t>
  </si>
  <si>
    <t>Empresa Nacional De Telecomunicaciones S.A.</t>
  </si>
  <si>
    <t>Empresa Pesquera Eperva S.A.</t>
  </si>
  <si>
    <t>Empresas Aquachile S.A.</t>
  </si>
  <si>
    <t>Empresas Cabo De Hornos S.A.</t>
  </si>
  <si>
    <t>Empresas Cmpc S.A.</t>
  </si>
  <si>
    <t>Empresas Copec S.A.</t>
  </si>
  <si>
    <t>Empresas Hites S.A.</t>
  </si>
  <si>
    <t>Empresas Iansa S.A.</t>
  </si>
  <si>
    <t>Empresas La Polar S.A.</t>
  </si>
  <si>
    <t>Empresas Lipigas S.A.</t>
  </si>
  <si>
    <t>Empresas Tricot S.A.</t>
  </si>
  <si>
    <t>Enaex S.A.</t>
  </si>
  <si>
    <t>Enel Americas S.A.</t>
  </si>
  <si>
    <t>Enel Chile S.A.</t>
  </si>
  <si>
    <t>Enel Distribucion Chile S.A.</t>
  </si>
  <si>
    <t>Enel Generacion Chile S.A.</t>
  </si>
  <si>
    <t>Energia De Casablanca S.A.</t>
  </si>
  <si>
    <t>Energia Latina S.A.</t>
  </si>
  <si>
    <t>Engie Energia Chile S.A.</t>
  </si>
  <si>
    <t>Enjoy S.A.</t>
  </si>
  <si>
    <t>Envases Del Pacifico S.A.</t>
  </si>
  <si>
    <t>Essbio S.A.</t>
  </si>
  <si>
    <t>Estab Industriales Quimicos Oxiquim S.A.</t>
  </si>
  <si>
    <t>Esval S.A.</t>
  </si>
  <si>
    <t>Feria De Osorno S.A.</t>
  </si>
  <si>
    <t>Ferrocarril Del Pacifico S.A.</t>
  </si>
  <si>
    <t>Forestal Const. Y Com. Del Pacifico Sur S.A.</t>
  </si>
  <si>
    <t>Forus S.A.</t>
  </si>
  <si>
    <t>Fruticola Viconto S.A.</t>
  </si>
  <si>
    <t>Gasco S.A.</t>
  </si>
  <si>
    <t>Granadilla Country Club S.A.</t>
  </si>
  <si>
    <t>Grupo Empresas Navieras S.A.</t>
  </si>
  <si>
    <t>Grupo Security S.A.</t>
  </si>
  <si>
    <t>Hipermarc S.A.</t>
  </si>
  <si>
    <t>Hortifrut S.A.</t>
  </si>
  <si>
    <t>Howmet Aerospace Inc.</t>
  </si>
  <si>
    <t>Infodema S. A.</t>
  </si>
  <si>
    <t>Ingevec S.A.</t>
  </si>
  <si>
    <t>Inmob. Central De Estacionamientos Agustinas S.A.</t>
  </si>
  <si>
    <t>Inmobiliaria Club De Campo S.A.</t>
  </si>
  <si>
    <t>Inmobiliaria Manquehue S.A.</t>
  </si>
  <si>
    <t>Inmobiliaria San Patricio S.A.</t>
  </si>
  <si>
    <t>Inmobiliaria Sixterra S.A.</t>
  </si>
  <si>
    <t>Inmobiliaria Stadio Italiano S.A.</t>
  </si>
  <si>
    <t>Inmobiliaria Yugoslava Sociedad Anonima</t>
  </si>
  <si>
    <t>Instituto De Diagnostico S.A.</t>
  </si>
  <si>
    <t>Intasa S.A.</t>
  </si>
  <si>
    <t>Invercap S.A.</t>
  </si>
  <si>
    <t>Invermar S.A.</t>
  </si>
  <si>
    <t>Invernova S.A.</t>
  </si>
  <si>
    <t>Inversiones Agricolas Y Comerciales S.A.</t>
  </si>
  <si>
    <t>Inversiones Aguas Metropolitanas S.A.</t>
  </si>
  <si>
    <t>Inversiones Covadonga S.A.</t>
  </si>
  <si>
    <t>Inversiones La Construccion S.A.</t>
  </si>
  <si>
    <t>Inversiones Nueva Region S.A.</t>
  </si>
  <si>
    <t>Inversiones Siemel S.A.</t>
  </si>
  <si>
    <t>Inversiones Tricahue S.A.</t>
  </si>
  <si>
    <t>Inversiones Union Española S.A.</t>
  </si>
  <si>
    <t>Invertec Foods S.A.</t>
  </si>
  <si>
    <t>Invexans S.A.</t>
  </si>
  <si>
    <t>Ipal S.A.</t>
  </si>
  <si>
    <t>Latam Airlines Group S.A.</t>
  </si>
  <si>
    <t>Marbella Country Club S.A.</t>
  </si>
  <si>
    <t>Maritima De Inversiones S.A.</t>
  </si>
  <si>
    <t>Masisa S.A.</t>
  </si>
  <si>
    <t>Melon S.A.</t>
  </si>
  <si>
    <t>Minera Valparaiso S.A.</t>
  </si>
  <si>
    <t>Molibdenos Y Metales S. A.</t>
  </si>
  <si>
    <t>Morgan Stanley</t>
  </si>
  <si>
    <t>Muelles De Penco S.A.</t>
  </si>
  <si>
    <t>Multiexport Foods S.A.</t>
  </si>
  <si>
    <t>Navarino S.A.</t>
  </si>
  <si>
    <t>Nibsa S.A.</t>
  </si>
  <si>
    <t>Nitratos De Chile S.A.</t>
  </si>
  <si>
    <t>Norte Grande S.A.</t>
  </si>
  <si>
    <t>Old Grangonian Club S.A.</t>
  </si>
  <si>
    <t>Parque Arauco S.A.</t>
  </si>
  <si>
    <t>Paz Corp S.A.</t>
  </si>
  <si>
    <t>Peruvian Precious Metals Corp</t>
  </si>
  <si>
    <t>Plaza S.A.</t>
  </si>
  <si>
    <t>Portuaria Cabo Froward S.A.</t>
  </si>
  <si>
    <t>Potasios De Chile S.A.</t>
  </si>
  <si>
    <t>Prince Of Wales Country Club S.A. Inmobiliaria</t>
  </si>
  <si>
    <t>Puerto Ventanas S.A.</t>
  </si>
  <si>
    <t>Puertos Y Logistica S.A.</t>
  </si>
  <si>
    <t>Quemchi S.A.</t>
  </si>
  <si>
    <t>Quilicura S.A.</t>
  </si>
  <si>
    <t>Quiñenco S.A.</t>
  </si>
  <si>
    <t>Raytheon Technologies Corp.</t>
  </si>
  <si>
    <t>Rebrisa S.A.</t>
  </si>
  <si>
    <t>Ripley Corp S.A.</t>
  </si>
  <si>
    <t>S. A. Inmobiliaria Sport Francais</t>
  </si>
  <si>
    <t>Salfacorp S.A.</t>
  </si>
  <si>
    <t>Salmones Camanchaca S.A.</t>
  </si>
  <si>
    <t>Santana S.A.</t>
  </si>
  <si>
    <t>Schwager Energy S.A.</t>
  </si>
  <si>
    <t>Scotiabank Chile</t>
  </si>
  <si>
    <t>Seguros Vida Security Prevision S.A.</t>
  </si>
  <si>
    <t>Sigdo Koppers S.A.</t>
  </si>
  <si>
    <t>Sipsa Sociedad Anonima</t>
  </si>
  <si>
    <t>Smu S.A.</t>
  </si>
  <si>
    <t>Soc. Anonima De Deportes, Club De Golf Santiago</t>
  </si>
  <si>
    <t>Soc. De Canalistas La Foresta De Apoquindo S.A.</t>
  </si>
  <si>
    <t>Sociedad Agricola La Rosa Sofruco S.A.</t>
  </si>
  <si>
    <t>Sociedad Anonima Viña Santa Rita</t>
  </si>
  <si>
    <t>Sociedad De Inversiones Campos Chilenos S.A.</t>
  </si>
  <si>
    <t>Sociedad De Inversiones Oro Blanco S.A.</t>
  </si>
  <si>
    <t>Sociedad De Inversiones Pampa Calichera S.A.</t>
  </si>
  <si>
    <t>Sociedad Hipodromo Chile S.A.</t>
  </si>
  <si>
    <t>Sociedad Inmobiliaria Viña Del Mar S.A.</t>
  </si>
  <si>
    <t>Sociedad Matriz Saam S.A.</t>
  </si>
  <si>
    <t>Sociedad Pesquera Coloso S.A.</t>
  </si>
  <si>
    <t>Sociedad Punta Del Cobre S.A.</t>
  </si>
  <si>
    <t>Sociedad Quimica Y Minera De Chile S.A.</t>
  </si>
  <si>
    <t>Socovesa S.A.</t>
  </si>
  <si>
    <t>Sonda S.A.</t>
  </si>
  <si>
    <t>Soprocal Calerias E Industrias S.A.</t>
  </si>
  <si>
    <t>Soquimich Comercial S.A.</t>
  </si>
  <si>
    <t>Telefonica Chile S.A.</t>
  </si>
  <si>
    <t>Union El Golf S.A.</t>
  </si>
  <si>
    <t>Union Inmobiliaria S.A.</t>
  </si>
  <si>
    <t>Valparaiso Sporting Club S.A.</t>
  </si>
  <si>
    <t>Viña Concha Y Toro S.A.</t>
  </si>
  <si>
    <t>Viña San Pedro Tarapaca S.A.</t>
  </si>
  <si>
    <t>Viñedos Emiliana S.A.</t>
  </si>
  <si>
    <t>Volcan Compania Minera S.A.A., Clase B</t>
  </si>
  <si>
    <t>Watts S.A.</t>
  </si>
  <si>
    <t>Zona Franca De Iquique S.A.</t>
  </si>
  <si>
    <t>AFPCAPITAL</t>
  </si>
  <si>
    <t>CUPRUM</t>
  </si>
  <si>
    <t>HABITAT</t>
  </si>
  <si>
    <t>PLANVITAL</t>
  </si>
  <si>
    <t>PROVIDA</t>
  </si>
  <si>
    <t>AESGENER</t>
  </si>
  <si>
    <t>AGUNSA</t>
  </si>
  <si>
    <t>ANASAC</t>
  </si>
  <si>
    <t>AGUAS-A</t>
  </si>
  <si>
    <t>AGUAS-B</t>
  </si>
  <si>
    <t>ALMENDRAL</t>
  </si>
  <si>
    <t>ANDACOR</t>
  </si>
  <si>
    <t>ANTARCHILE</t>
  </si>
  <si>
    <t>AUSTRALIS</t>
  </si>
  <si>
    <t>ATSA</t>
  </si>
  <si>
    <t>AXXION</t>
  </si>
  <si>
    <t>AZUL AZUL</t>
  </si>
  <si>
    <t>CHILE</t>
  </si>
  <si>
    <t>BCI</t>
  </si>
  <si>
    <t>BINT</t>
  </si>
  <si>
    <t>ITAUCORP</t>
  </si>
  <si>
    <t>BSANTANDER</t>
  </si>
  <si>
    <t>BANMEDICA</t>
  </si>
  <si>
    <t>BANVIDA</t>
  </si>
  <si>
    <t>BESALCO</t>
  </si>
  <si>
    <t>BETLAN DOS</t>
  </si>
  <si>
    <t>BICECORP</t>
  </si>
  <si>
    <t>COLO COLO</t>
  </si>
  <si>
    <t>BLUMAR</t>
  </si>
  <si>
    <t>BOLSASTGO</t>
  </si>
  <si>
    <t>CAP</t>
  </si>
  <si>
    <t>CAROZZI</t>
  </si>
  <si>
    <t>CEM</t>
  </si>
  <si>
    <t>POLPAICO</t>
  </si>
  <si>
    <t>CEMENTOS</t>
  </si>
  <si>
    <t>CENCOSUD</t>
  </si>
  <si>
    <t>CENCOSHOPP</t>
  </si>
  <si>
    <t>CGEGAS</t>
  </si>
  <si>
    <t>CONSOGRAL</t>
  </si>
  <si>
    <t>CINTAC</t>
  </si>
  <si>
    <t>LAS CONDES</t>
  </si>
  <si>
    <t>POLO</t>
  </si>
  <si>
    <t>ESPANOLVAL</t>
  </si>
  <si>
    <t>HIPICO</t>
  </si>
  <si>
    <t>EMBONOR-A</t>
  </si>
  <si>
    <t>EMBONOR-B</t>
  </si>
  <si>
    <t>COLBUN</t>
  </si>
  <si>
    <t>MARGARET'S</t>
  </si>
  <si>
    <t>MAISONNETT</t>
  </si>
  <si>
    <t>UNESPA</t>
  </si>
  <si>
    <t>COPEVAL</t>
  </si>
  <si>
    <t>CCU</t>
  </si>
  <si>
    <t>FOSFOROS</t>
  </si>
  <si>
    <t>ESPANOLA</t>
  </si>
  <si>
    <t>LITORAL</t>
  </si>
  <si>
    <t>ELECMETAL</t>
  </si>
  <si>
    <t>CGE</t>
  </si>
  <si>
    <t>VOLCAN</t>
  </si>
  <si>
    <t>INTEROCEAN</t>
  </si>
  <si>
    <t>CAMANCHACA</t>
  </si>
  <si>
    <t>VAPORES</t>
  </si>
  <si>
    <t>CIC</t>
  </si>
  <si>
    <t>CVA</t>
  </si>
  <si>
    <t>CRISTALES</t>
  </si>
  <si>
    <t>CRUZADOS</t>
  </si>
  <si>
    <t>DUNCANFOX</t>
  </si>
  <si>
    <t>EISA</t>
  </si>
  <si>
    <t>PUNTILLA</t>
  </si>
  <si>
    <t>ELUXSA</t>
  </si>
  <si>
    <t>ANDINA-A</t>
  </si>
  <si>
    <t>ANDINA-B</t>
  </si>
  <si>
    <t>ESSAL-A</t>
  </si>
  <si>
    <t>ESSAL-B</t>
  </si>
  <si>
    <t>MOLLER</t>
  </si>
  <si>
    <t>EDELMAG</t>
  </si>
  <si>
    <t>PEHUENCHE</t>
  </si>
  <si>
    <t>ENTEL</t>
  </si>
  <si>
    <t>EPERVA</t>
  </si>
  <si>
    <t>AQUACHILE</t>
  </si>
  <si>
    <t>HORNOS</t>
  </si>
  <si>
    <t>CMPC</t>
  </si>
  <si>
    <t>COPEC</t>
  </si>
  <si>
    <t>HITES</t>
  </si>
  <si>
    <t>IANSA</t>
  </si>
  <si>
    <t>NUEVAPOLAR</t>
  </si>
  <si>
    <t>LIPIGAS</t>
  </si>
  <si>
    <t>TRICOT</t>
  </si>
  <si>
    <t>ENAEX</t>
  </si>
  <si>
    <t>ENELAM</t>
  </si>
  <si>
    <t>ENELCHILE</t>
  </si>
  <si>
    <t>ENELDXCH</t>
  </si>
  <si>
    <t>ENELGXCH</t>
  </si>
  <si>
    <t>CASABLANCA</t>
  </si>
  <si>
    <t>ENLASA</t>
  </si>
  <si>
    <t>ECL</t>
  </si>
  <si>
    <t>Enjoy</t>
  </si>
  <si>
    <t>EDELPA</t>
  </si>
  <si>
    <t>ESSBIO-A</t>
  </si>
  <si>
    <t>ESSBIO-B</t>
  </si>
  <si>
    <t>ESSBIO-C</t>
  </si>
  <si>
    <t>OXIQUIM</t>
  </si>
  <si>
    <t>ESVAL-A</t>
  </si>
  <si>
    <t>ESVAL-B</t>
  </si>
  <si>
    <t>ESVAL-C</t>
  </si>
  <si>
    <t>FERIAOSOR</t>
  </si>
  <si>
    <t>FEPASA</t>
  </si>
  <si>
    <t>PASUR</t>
  </si>
  <si>
    <t>FORUS</t>
  </si>
  <si>
    <t>VICONTO</t>
  </si>
  <si>
    <t>GASCO</t>
  </si>
  <si>
    <t>GRANADILLA</t>
  </si>
  <si>
    <t>NAVIERA</t>
  </si>
  <si>
    <t>SECURITY</t>
  </si>
  <si>
    <t>HIPERMARC</t>
  </si>
  <si>
    <t>HF</t>
  </si>
  <si>
    <t>HWM</t>
  </si>
  <si>
    <t>INFODEMA</t>
  </si>
  <si>
    <t>INGEVEC</t>
  </si>
  <si>
    <t>ESTACIONAM</t>
  </si>
  <si>
    <t>CLUBCAMPO</t>
  </si>
  <si>
    <t>MANQUEHUE</t>
  </si>
  <si>
    <t>ISANPA</t>
  </si>
  <si>
    <t>SIXTERRA</t>
  </si>
  <si>
    <t>STADITALIA</t>
  </si>
  <si>
    <t>YUGOSLAVA</t>
  </si>
  <si>
    <t>INDISA</t>
  </si>
  <si>
    <t>INTASA</t>
  </si>
  <si>
    <t>INVERCAP</t>
  </si>
  <si>
    <t>INVERMAR</t>
  </si>
  <si>
    <t>INVERNOVA</t>
  </si>
  <si>
    <t>IACSA</t>
  </si>
  <si>
    <t>IAM</t>
  </si>
  <si>
    <t>COVADONGA</t>
  </si>
  <si>
    <t>ILC</t>
  </si>
  <si>
    <t>NUEVAREG</t>
  </si>
  <si>
    <t>SIEMEL</t>
  </si>
  <si>
    <t>TRICAHUE</t>
  </si>
  <si>
    <t>INVIESPA</t>
  </si>
  <si>
    <t>INVERFOODS</t>
  </si>
  <si>
    <t>INVEXANS</t>
  </si>
  <si>
    <t>IPAL</t>
  </si>
  <si>
    <t>LTM</t>
  </si>
  <si>
    <t>MARBELLACC</t>
  </si>
  <si>
    <t>MARINSA</t>
  </si>
  <si>
    <t>MASISA</t>
  </si>
  <si>
    <t>MELON</t>
  </si>
  <si>
    <t>MINERA</t>
  </si>
  <si>
    <t>MOLYMET</t>
  </si>
  <si>
    <t>MS</t>
  </si>
  <si>
    <t>MUELLES</t>
  </si>
  <si>
    <t>MULTIFOODS</t>
  </si>
  <si>
    <t>NAVARINO</t>
  </si>
  <si>
    <t>NIBSA</t>
  </si>
  <si>
    <t>NITRATOS</t>
  </si>
  <si>
    <t>NORTEGRAN</t>
  </si>
  <si>
    <t>OLDBOYS</t>
  </si>
  <si>
    <t>PARAUCO</t>
  </si>
  <si>
    <t>PAZ</t>
  </si>
  <si>
    <t>PPXCL</t>
  </si>
  <si>
    <t>MALLPLAZA</t>
  </si>
  <si>
    <t>FROWARD</t>
  </si>
  <si>
    <t>POTASIOS-A</t>
  </si>
  <si>
    <t>POTASIOS-B</t>
  </si>
  <si>
    <t>COUNTRY-A</t>
  </si>
  <si>
    <t>COUNTRY-B</t>
  </si>
  <si>
    <t>COUNTRY-P</t>
  </si>
  <si>
    <t>VENTANAS</t>
  </si>
  <si>
    <t>PUERTO</t>
  </si>
  <si>
    <t>QUEMCHI</t>
  </si>
  <si>
    <t>QUILICURA</t>
  </si>
  <si>
    <t>QUINENCO</t>
  </si>
  <si>
    <t>RTX</t>
  </si>
  <si>
    <t>REBRISA-A</t>
  </si>
  <si>
    <t>REBRISA-B</t>
  </si>
  <si>
    <t>RIPLEY</t>
  </si>
  <si>
    <t>SPORTFRAN</t>
  </si>
  <si>
    <t>SALFACORP</t>
  </si>
  <si>
    <t>SALMOCAM</t>
  </si>
  <si>
    <t>SANTANA</t>
  </si>
  <si>
    <t>SCHWAGER</t>
  </si>
  <si>
    <t>SCOTIABKCL</t>
  </si>
  <si>
    <t>PREVISION</t>
  </si>
  <si>
    <t>SK</t>
  </si>
  <si>
    <t>SIPSA</t>
  </si>
  <si>
    <t>SMU</t>
  </si>
  <si>
    <t>GOLF</t>
  </si>
  <si>
    <t>CANALISTAS</t>
  </si>
  <si>
    <t>SOFRUCO</t>
  </si>
  <si>
    <t>SANTA RITA</t>
  </si>
  <si>
    <t>CAMPOS</t>
  </si>
  <si>
    <t>ORO BLANCO</t>
  </si>
  <si>
    <t>CALICHERAA</t>
  </si>
  <si>
    <t>CALICHERAB</t>
  </si>
  <si>
    <t>HIPODROMOA</t>
  </si>
  <si>
    <t>HIPODROMOB</t>
  </si>
  <si>
    <t>INMOBVINA</t>
  </si>
  <si>
    <t>SMSAAM</t>
  </si>
  <si>
    <t>COLOSO</t>
  </si>
  <si>
    <t>PUCOBRE</t>
  </si>
  <si>
    <t>SQM-A</t>
  </si>
  <si>
    <t>SQM-B</t>
  </si>
  <si>
    <t>SOCOVESA</t>
  </si>
  <si>
    <t>SONDA</t>
  </si>
  <si>
    <t>SOPROCAL</t>
  </si>
  <si>
    <t>SOQUICOM</t>
  </si>
  <si>
    <t>CTC</t>
  </si>
  <si>
    <t>UNION GOLF</t>
  </si>
  <si>
    <t>CLUBUNION</t>
  </si>
  <si>
    <t>SPORTING</t>
  </si>
  <si>
    <t>CONCHATORO</t>
  </si>
  <si>
    <t>VSPT</t>
  </si>
  <si>
    <t>EMILIANA</t>
  </si>
  <si>
    <t>VCMAC1</t>
  </si>
  <si>
    <t>VCMBC1</t>
  </si>
  <si>
    <t>WATTS</t>
  </si>
  <si>
    <t>ZOFRI</t>
  </si>
  <si>
    <t>REFERENCIAS</t>
  </si>
  <si>
    <t>PERESONALICE</t>
  </si>
  <si>
    <t>INDICADORES FINANCIEROS</t>
  </si>
  <si>
    <t>INDICADORES DE MERCADO</t>
  </si>
  <si>
    <t>Fecha</t>
  </si>
  <si>
    <t>Fecha Inicial</t>
  </si>
  <si>
    <t>Fecha Final</t>
  </si>
  <si>
    <t>HOJA AUXILIAR - NO MODIFIQUE ESTOS DATOS</t>
  </si>
  <si>
    <t>CODIGO</t>
  </si>
  <si>
    <t>Ord</t>
  </si>
  <si>
    <t>A</t>
  </si>
  <si>
    <t>B</t>
  </si>
  <si>
    <t>C</t>
  </si>
  <si>
    <t>P</t>
  </si>
  <si>
    <t>EMPRESA</t>
  </si>
  <si>
    <t>FECHA DEL ÚLT. BALANCE</t>
  </si>
  <si>
    <t>ANÁLISIS DE EMPRESAS | NO FINANCIERAS</t>
  </si>
  <si>
    <t>PATRIMONIO NETO</t>
  </si>
  <si>
    <t>INGRESOS NETOS</t>
  </si>
  <si>
    <t>GANANCIA NETA</t>
  </si>
  <si>
    <t>MARGEN NETO</t>
  </si>
  <si>
    <t>DEUDA BRUTA</t>
  </si>
  <si>
    <t>DEUDA NETA</t>
  </si>
  <si>
    <t>DEUDA N / PAT N</t>
  </si>
  <si>
    <t>AÑO</t>
  </si>
  <si>
    <t>RETORNO ANUAL</t>
  </si>
  <si>
    <t>MARKET CAP</t>
  </si>
  <si>
    <t>EV</t>
  </si>
  <si>
    <t>DIV YIELD</t>
  </si>
  <si>
    <t>FECHA DE PREFERENCIA</t>
  </si>
  <si>
    <t>UNIDADES</t>
  </si>
  <si>
    <t>MONEDA</t>
  </si>
  <si>
    <t>SELECCIONE UN CODIGO</t>
  </si>
  <si>
    <t>INGRESE UNA FECHA DE PREFERENCIA. SI DESEA TRABAJAR CON LA FECHA DEL ÚLT. BALANCE, DEJE ESTA CELDA EN BLANCO</t>
  </si>
  <si>
    <t>SELECCIONE LAS UNIDADES</t>
  </si>
  <si>
    <t>SELECCIONE LA 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</si>
</sst>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 &quot;$&quot;* #,##0_ ;_ &quot;$&quot;* \-#,##0_ ;_ &quot;$&quot;* &quot;-&quot;_ ;_ @_ "/>
    <numFmt numFmtId="164" formatCode="&quot;R$&quot;#,##0_);[Red]\(&quot;R$&quot;#,##0\)"/>
    <numFmt numFmtId="165" formatCode="_(&quot;R$&quot;* #,##0.00_);_(&quot;R$&quot;* \(#,##0.00\);_(&quot;R$&quot;* &quot;-&quot;??_);_(@_)"/>
    <numFmt numFmtId="166" formatCode="yyyy"/>
    <numFmt numFmtId="167" formatCode="#,##0.00%;[Red]\-#,##0.00%"/>
    <numFmt numFmtId="168" formatCode="#,##0_ ;[Red]\-#,##0\ "/>
    <numFmt numFmtId="169" formatCode="#,##0.00\ \x;[Red]\-#,##0.00\ \x"/>
    <numFmt numFmtId="170" formatCode="dd\-mm\-yyyy"/>
    <numFmt numFmtId="171" formatCode="&quot;$&quot;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6B66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Segoe UI"/>
      <family val="2"/>
    </font>
    <font>
      <sz val="10"/>
      <color theme="1" tint="0.249977111117893"/>
      <name val="Segoe UI"/>
      <family val="2"/>
    </font>
    <font>
      <b/>
      <sz val="10"/>
      <color rgb="FF006B66"/>
      <name val="Segoe UI"/>
      <family val="2"/>
    </font>
    <font>
      <sz val="10"/>
      <color theme="0"/>
      <name val="Segoe UI"/>
      <family val="2"/>
    </font>
    <font>
      <sz val="10"/>
      <color rgb="FF006B66"/>
      <name val="Segoe UI"/>
      <family val="2"/>
    </font>
    <font>
      <b/>
      <sz val="10"/>
      <color theme="0" tint="-0.499984740745262"/>
      <name val="Segoe UI"/>
      <family val="2"/>
    </font>
    <font>
      <b/>
      <sz val="10"/>
      <color rgb="FFC59C00"/>
      <name val="Segoe UI"/>
      <family val="2"/>
    </font>
    <font>
      <b/>
      <sz val="14"/>
      <color theme="0" tint="-0.499984740745262"/>
      <name val="Segoe UI"/>
      <family val="2"/>
    </font>
    <font>
      <b/>
      <sz val="10"/>
      <color theme="0" tint="-0.499984740745262"/>
      <name val="Calibri"/>
      <family val="2"/>
      <scheme val="minor"/>
    </font>
    <font>
      <sz val="10"/>
      <color rgb="FF006B66"/>
      <name val="Calibri"/>
      <family val="2"/>
      <scheme val="minor"/>
    </font>
    <font>
      <b/>
      <sz val="11"/>
      <color rgb="FF006B66"/>
      <name val="Calibri"/>
      <family val="2"/>
      <scheme val="minor"/>
    </font>
    <font>
      <b/>
      <sz val="10"/>
      <color rgb="FFC59C00"/>
      <name val="Calibri"/>
      <family val="2"/>
      <scheme val="minor"/>
    </font>
    <font>
      <sz val="10"/>
      <color rgb="FFC59C00"/>
      <name val="Calibri"/>
      <family val="2"/>
      <scheme val="minor"/>
    </font>
    <font>
      <sz val="9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rgb="FF006B66"/>
      </bottom>
      <diagonal/>
    </border>
    <border>
      <left/>
      <right/>
      <top style="thin">
        <color theme="0" tint="-0.499984740745262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medium">
        <color rgb="FFC59C00"/>
      </left>
      <right/>
      <top style="medium">
        <color rgb="FFC59C00"/>
      </top>
      <bottom style="medium">
        <color rgb="FFC59C00"/>
      </bottom>
      <diagonal/>
    </border>
    <border>
      <left/>
      <right style="medium">
        <color rgb="FFC59C00"/>
      </right>
      <top style="medium">
        <color rgb="FFC59C00"/>
      </top>
      <bottom style="medium">
        <color rgb="FFC59C0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006B66"/>
      </left>
      <right/>
      <top style="medium">
        <color rgb="FF006B66"/>
      </top>
      <bottom style="medium">
        <color rgb="FF006B66"/>
      </bottom>
      <diagonal/>
    </border>
    <border>
      <left/>
      <right style="medium">
        <color rgb="FF006B66"/>
      </right>
      <top style="medium">
        <color rgb="FF006B66"/>
      </top>
      <bottom style="medium">
        <color rgb="FF006B6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ck">
        <color rgb="FF006B66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 style="thin">
        <color theme="0" tint="-0.499984740745262"/>
      </bottom>
      <diagonal/>
    </border>
    <border>
      <left/>
      <right/>
      <top style="thick">
        <color rgb="FFC59C00"/>
      </top>
      <bottom style="thick">
        <color rgb="FFC59C00"/>
      </bottom>
      <diagonal/>
    </border>
    <border>
      <left/>
      <right/>
      <top style="thick">
        <color rgb="FF006B66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medium">
        <color rgb="FFC59C00"/>
      </top>
      <bottom style="medium">
        <color rgb="FFC59C00"/>
      </bottom>
      <diagonal/>
    </border>
    <border>
      <left style="thin">
        <color indexed="64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indexed="64"/>
      </right>
      <top style="medium">
        <color rgb="FFC59C00"/>
      </top>
      <bottom style="medium">
        <color rgb="FFC59C00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0">
    <xf numFmtId="0" fontId="0" fillId="0" borderId="0" xfId="0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2" fontId="3" fillId="0" borderId="0" xfId="1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0" fontId="3" fillId="0" borderId="0" xfId="0" applyNumberFormat="1" applyFont="1"/>
    <xf numFmtId="2" fontId="3" fillId="0" borderId="0" xfId="1" applyNumberFormat="1" applyFont="1" applyAlignment="1">
      <alignment horizontal="center" vertical="center"/>
    </xf>
    <xf numFmtId="14" fontId="3" fillId="0" borderId="0" xfId="0" applyNumberFormat="1" applyFont="1"/>
    <xf numFmtId="14" fontId="3" fillId="0" borderId="0" xfId="0" applyNumberFormat="1" applyFont="1" applyAlignment="1">
      <alignment horizontal="center"/>
    </xf>
    <xf numFmtId="0" fontId="6" fillId="0" borderId="0" xfId="0" applyFont="1"/>
    <xf numFmtId="167" fontId="7" fillId="0" borderId="0" xfId="2" applyNumberFormat="1" applyFont="1" applyAlignment="1">
      <alignment horizontal="center"/>
    </xf>
    <xf numFmtId="167" fontId="6" fillId="0" borderId="0" xfId="2" applyNumberFormat="1" applyFont="1" applyAlignment="1">
      <alignment horizontal="center"/>
    </xf>
    <xf numFmtId="0" fontId="6" fillId="0" borderId="0" xfId="0" applyFont="1" applyAlignment="1">
      <alignment horizontal="center"/>
    </xf>
    <xf numFmtId="14" fontId="6" fillId="0" borderId="0" xfId="0" applyNumberFormat="1" applyFont="1"/>
    <xf numFmtId="166" fontId="6" fillId="0" borderId="0" xfId="0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2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0" fontId="6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4" fontId="9" fillId="0" borderId="2" xfId="0" applyNumberFormat="1" applyFont="1" applyBorder="1"/>
    <xf numFmtId="0" fontId="9" fillId="0" borderId="2" xfId="0" applyFont="1" applyBorder="1"/>
    <xf numFmtId="0" fontId="9" fillId="0" borderId="0" xfId="0" applyFont="1"/>
    <xf numFmtId="0" fontId="10" fillId="0" borderId="0" xfId="0" applyFont="1" applyAlignment="1">
      <alignment horizontal="left"/>
    </xf>
    <xf numFmtId="14" fontId="7" fillId="0" borderId="0" xfId="1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170" fontId="7" fillId="0" borderId="0" xfId="0" applyNumberFormat="1" applyFont="1" applyAlignment="1">
      <alignment horizontal="center"/>
    </xf>
    <xf numFmtId="170" fontId="3" fillId="0" borderId="0" xfId="0" applyNumberFormat="1" applyFont="1" applyAlignment="1">
      <alignment horizontal="center"/>
    </xf>
    <xf numFmtId="0" fontId="6" fillId="0" borderId="1" xfId="0" applyFont="1" applyBorder="1"/>
    <xf numFmtId="0" fontId="6" fillId="3" borderId="11" xfId="0" applyFont="1" applyFill="1" applyBorder="1"/>
    <xf numFmtId="0" fontId="0" fillId="3" borderId="11" xfId="0" applyFill="1" applyBorder="1"/>
    <xf numFmtId="0" fontId="6" fillId="3" borderId="11" xfId="0" applyFont="1" applyFill="1" applyBorder="1" applyAlignment="1">
      <alignment horizontal="center"/>
    </xf>
    <xf numFmtId="0" fontId="13" fillId="3" borderId="11" xfId="0" applyFont="1" applyFill="1" applyBorder="1" applyAlignment="1">
      <alignment horizontal="right" vertical="center"/>
    </xf>
    <xf numFmtId="171" fontId="7" fillId="0" borderId="0" xfId="1" applyNumberFormat="1" applyFont="1" applyAlignment="1">
      <alignment horizontal="center"/>
    </xf>
    <xf numFmtId="171" fontId="7" fillId="0" borderId="0" xfId="3" applyNumberFormat="1" applyFont="1" applyAlignment="1">
      <alignment horizontal="center"/>
    </xf>
    <xf numFmtId="171" fontId="7" fillId="0" borderId="0" xfId="2" applyNumberFormat="1" applyFont="1" applyAlignment="1">
      <alignment horizontal="center"/>
    </xf>
    <xf numFmtId="15" fontId="7" fillId="0" borderId="12" xfId="0" applyNumberFormat="1" applyFont="1" applyBorder="1" applyAlignment="1">
      <alignment horizontal="center"/>
    </xf>
    <xf numFmtId="167" fontId="7" fillId="0" borderId="12" xfId="2" applyNumberFormat="1" applyFont="1" applyBorder="1" applyAlignment="1">
      <alignment horizontal="center"/>
    </xf>
    <xf numFmtId="168" fontId="7" fillId="0" borderId="12" xfId="1" applyNumberFormat="1" applyFont="1" applyBorder="1" applyAlignment="1">
      <alignment horizontal="center"/>
    </xf>
    <xf numFmtId="168" fontId="7" fillId="0" borderId="12" xfId="2" applyNumberFormat="1" applyFont="1" applyBorder="1" applyAlignment="1">
      <alignment horizontal="center"/>
    </xf>
    <xf numFmtId="169" fontId="7" fillId="0" borderId="12" xfId="2" applyNumberFormat="1" applyFont="1" applyBorder="1" applyAlignment="1">
      <alignment horizontal="center"/>
    </xf>
    <xf numFmtId="167" fontId="6" fillId="0" borderId="12" xfId="2" applyNumberFormat="1" applyFont="1" applyBorder="1" applyAlignment="1">
      <alignment horizontal="center"/>
    </xf>
    <xf numFmtId="15" fontId="7" fillId="0" borderId="0" xfId="0" applyNumberFormat="1" applyFont="1" applyBorder="1" applyAlignment="1">
      <alignment horizontal="center"/>
    </xf>
    <xf numFmtId="167" fontId="7" fillId="0" borderId="0" xfId="2" applyNumberFormat="1" applyFont="1" applyBorder="1" applyAlignment="1">
      <alignment horizontal="center"/>
    </xf>
    <xf numFmtId="168" fontId="7" fillId="0" borderId="0" xfId="1" applyNumberFormat="1" applyFont="1" applyBorder="1" applyAlignment="1">
      <alignment horizontal="center"/>
    </xf>
    <xf numFmtId="168" fontId="7" fillId="0" borderId="0" xfId="2" applyNumberFormat="1" applyFont="1" applyBorder="1" applyAlignment="1">
      <alignment horizontal="center"/>
    </xf>
    <xf numFmtId="169" fontId="7" fillId="0" borderId="0" xfId="2" applyNumberFormat="1" applyFont="1" applyBorder="1" applyAlignment="1">
      <alignment horizontal="center"/>
    </xf>
    <xf numFmtId="167" fontId="6" fillId="0" borderId="0" xfId="2" applyNumberFormat="1" applyFont="1" applyBorder="1" applyAlignment="1">
      <alignment horizontal="center"/>
    </xf>
    <xf numFmtId="15" fontId="7" fillId="0" borderId="13" xfId="0" applyNumberFormat="1" applyFont="1" applyBorder="1" applyAlignment="1">
      <alignment horizontal="center"/>
    </xf>
    <xf numFmtId="167" fontId="7" fillId="0" borderId="13" xfId="2" applyNumberFormat="1" applyFont="1" applyBorder="1" applyAlignment="1">
      <alignment horizontal="center"/>
    </xf>
    <xf numFmtId="168" fontId="7" fillId="0" borderId="13" xfId="1" applyNumberFormat="1" applyFont="1" applyBorder="1" applyAlignment="1">
      <alignment horizontal="center"/>
    </xf>
    <xf numFmtId="168" fontId="7" fillId="0" borderId="13" xfId="2" applyNumberFormat="1" applyFont="1" applyBorder="1" applyAlignment="1">
      <alignment horizontal="center"/>
    </xf>
    <xf numFmtId="169" fontId="7" fillId="0" borderId="13" xfId="2" applyNumberFormat="1" applyFont="1" applyBorder="1" applyAlignment="1">
      <alignment horizontal="center"/>
    </xf>
    <xf numFmtId="167" fontId="6" fillId="0" borderId="13" xfId="2" applyNumberFormat="1" applyFont="1" applyBorder="1" applyAlignment="1">
      <alignment horizontal="center"/>
    </xf>
    <xf numFmtId="0" fontId="13" fillId="3" borderId="11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center"/>
    </xf>
    <xf numFmtId="2" fontId="14" fillId="2" borderId="14" xfId="1" applyNumberFormat="1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"/>
    </xf>
    <xf numFmtId="0" fontId="4" fillId="0" borderId="0" xfId="0" applyFont="1" applyAlignment="1">
      <alignment horizontal="right"/>
    </xf>
    <xf numFmtId="14" fontId="15" fillId="0" borderId="0" xfId="0" applyNumberFormat="1" applyFont="1" applyAlignment="1">
      <alignment horizontal="left"/>
    </xf>
    <xf numFmtId="170" fontId="15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2" fillId="0" borderId="0" xfId="0" applyFont="1"/>
    <xf numFmtId="0" fontId="16" fillId="2" borderId="15" xfId="0" applyFont="1" applyFill="1" applyBorder="1"/>
    <xf numFmtId="0" fontId="16" fillId="2" borderId="16" xfId="0" applyFont="1" applyFill="1" applyBorder="1"/>
    <xf numFmtId="0" fontId="16" fillId="2" borderId="17" xfId="0" applyFont="1" applyFill="1" applyBorder="1"/>
    <xf numFmtId="0" fontId="4" fillId="0" borderId="1" xfId="0" applyFont="1" applyBorder="1" applyAlignment="1">
      <alignment horizontal="center"/>
    </xf>
    <xf numFmtId="0" fontId="17" fillId="0" borderId="0" xfId="0" applyFont="1" applyAlignment="1">
      <alignment horizontal="right"/>
    </xf>
    <xf numFmtId="0" fontId="18" fillId="3" borderId="6" xfId="0" applyFont="1" applyFill="1" applyBorder="1" applyAlignment="1">
      <alignment horizontal="left"/>
    </xf>
    <xf numFmtId="0" fontId="19" fillId="0" borderId="0" xfId="0" applyFont="1"/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textRotation="90"/>
    </xf>
    <xf numFmtId="0" fontId="11" fillId="2" borderId="3" xfId="0" applyFont="1" applyFill="1" applyBorder="1" applyAlignment="1">
      <alignment horizontal="center" vertical="center" textRotation="90"/>
    </xf>
    <xf numFmtId="0" fontId="11" fillId="2" borderId="10" xfId="0" applyFont="1" applyFill="1" applyBorder="1" applyAlignment="1">
      <alignment horizontal="center" vertical="center" textRotation="90"/>
    </xf>
  </cellXfs>
  <cellStyles count="4">
    <cellStyle name="Moneda" xfId="1" builtinId="4"/>
    <cellStyle name="Moneda [0]" xfId="3" builtinId="7"/>
    <cellStyle name="Normal" xfId="0" builtinId="0"/>
    <cellStyle name="Porcentaje" xfId="2" builtinId="5"/>
  </cellStyles>
  <dxfs count="1"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006B66"/>
      <color rgb="FFC59C00"/>
      <color rgb="FFDAE2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3c6a64246d6a48d1860283012858d847">
      <tp t="e">
        <v>#N/A</v>
        <stp/>
        <stp>4452c7af-5dc5-4392-844e-db09ad971625</stp>
        <stp>1</stp>
        <tr r="H31" s="1"/>
      </tp>
    </main>
    <main first="rtdsrv.3c6a64246d6a48d1860283012858d847">
      <tp t="e">
        <v>#N/A</v>
        <stp/>
        <stp>6ca72bf4-ef88-4536-b370-a2b283fafe78</stp>
        <stp>1</stp>
        <tr r="H32" s="1"/>
      </tp>
    </main>
    <main first="rtdsrv.3c6a64246d6a48d1860283012858d847">
      <tp t="e">
        <v>#N/A</v>
        <stp/>
        <stp>f0c3f1ce-94b6-4763-b086-3f1d7784f887</stp>
        <stp>1</stp>
        <tr r="J13" s="1"/>
      </tp>
      <tp t="e">
        <v>#N/A</v>
        <stp/>
        <stp>f2446b00-de96-4fdc-8ce4-65d164304a4d</stp>
        <stp>1</stp>
        <tr r="H20" s="1"/>
      </tp>
      <tp t="e">
        <v>#N/A</v>
        <stp/>
        <stp>71b741d6-5dab-48d9-811e-e62d27e16443</stp>
        <stp>1</stp>
        <tr r="K17" s="1"/>
      </tp>
      <tp t="e">
        <v>#N/A</v>
        <stp/>
        <stp>d176ccae-e1a7-43c7-a905-fde39ee069fe</stp>
        <stp>1</stp>
        <tr r="J15" s="1"/>
      </tp>
      <tp t="e">
        <v>#N/A</v>
        <stp/>
        <stp>ada84c8b-b3ca-4326-be7b-8528d2808b0f</stp>
        <stp>1</stp>
        <tr r="D21" s="1"/>
      </tp>
    </main>
    <main first="rtdsrv.3c6a64246d6a48d1860283012858d847">
      <tp t="e">
        <v>#N/A</v>
        <stp/>
        <stp>5b95f7ac-13a4-4dc2-a8a4-9b2c6fbebdc1</stp>
        <stp>1</stp>
        <tr r="E15" s="1"/>
      </tp>
      <tp t="e">
        <v>#N/A</v>
        <stp/>
        <stp>cb9780e8-ab70-4690-91a7-b8b7a15056d5</stp>
        <stp>1</stp>
        <tr r="K21" s="1"/>
      </tp>
      <tp t="e">
        <v>#N/A</v>
        <stp/>
        <stp>05ac1e15-eb68-4d1e-ae77-1eb48391180e</stp>
        <stp>1</stp>
        <tr r="C21" s="1"/>
      </tp>
      <tp t="e">
        <v>#N/A</v>
        <stp/>
        <stp>da113708-fa23-42a1-9200-f6651bed464d</stp>
        <stp>1</stp>
        <tr r="J28" s="1"/>
      </tp>
    </main>
    <main first="rtdsrv.3c6a64246d6a48d1860283012858d847">
      <tp t="e">
        <v>#N/A</v>
        <stp/>
        <stp>2c58f038-33f5-40fe-a0eb-eacbea7f7846</stp>
        <stp>1</stp>
        <tr r="J32" s="1"/>
      </tp>
      <tp t="e">
        <v>#N/A</v>
        <stp/>
        <stp>d3a4b488-e41f-4def-8f7a-21d375ffd381</stp>
        <stp>1</stp>
        <tr r="H21" s="1"/>
      </tp>
      <tp t="e">
        <v>#N/A</v>
        <stp/>
        <stp>c9d6f521-1ed1-4db5-9803-04938a41ab49</stp>
        <stp>1</stp>
        <tr r="G25" s="1"/>
      </tp>
    </main>
    <main first="rtdsrv.3c6a64246d6a48d1860283012858d847">
      <tp t="e">
        <v>#N/A</v>
        <stp/>
        <stp>ffc9b716-0fdc-4e9c-9722-9a13535bfbab</stp>
        <stp>1</stp>
        <tr r="K26" s="1"/>
      </tp>
      <tp t="e">
        <v>#N/A</v>
        <stp/>
        <stp>2a60e328-30d7-4397-8573-c5729d4e4db4</stp>
        <stp>1</stp>
        <tr r="I20" s="1"/>
      </tp>
      <tp t="e">
        <v>#N/A</v>
        <stp/>
        <stp>31c504e8-bb24-43e3-9c75-e5aa67ec82f4</stp>
        <stp>1</stp>
        <tr r="H13" s="1"/>
      </tp>
      <tp t="e">
        <v>#N/A</v>
        <stp/>
        <stp>63679a80-4193-41cb-a657-617419f8265a</stp>
        <stp>1</stp>
        <tr r="E21" s="1"/>
      </tp>
      <tp t="e">
        <v>#N/A</v>
        <stp/>
        <stp>c1d4022d-d72d-4ad8-8562-0419875e1a6d</stp>
        <stp>1</stp>
        <tr r="I25" s="1"/>
      </tp>
      <tp t="e">
        <v>#N/A</v>
        <stp/>
        <stp>0cb9cad6-6a32-4149-9de2-ad1a634212cd</stp>
        <stp>1</stp>
        <tr r="G30" s="1"/>
      </tp>
      <tp t="e">
        <v>#N/A</v>
        <stp/>
        <stp>965cfdb2-0a27-4f3d-b449-c735afccb1f2</stp>
        <stp>1</stp>
        <tr r="F18" s="1"/>
      </tp>
      <tp t="e">
        <v>#N/A</v>
        <stp/>
        <stp>4a734c94-ec7c-4d44-ad65-107f0096294f</stp>
        <stp>1</stp>
        <tr r="F25" s="1"/>
      </tp>
      <tp t="e">
        <v>#N/A</v>
        <stp/>
        <stp>24d5fe86-02fc-4076-9c2c-f83fe2a8bff1</stp>
        <stp>1</stp>
        <tr r="E27" s="1"/>
      </tp>
      <tp t="e">
        <v>#N/A</v>
        <stp/>
        <stp>f5e40c13-7ff7-4103-a6dd-e5ca5dec23d0</stp>
        <stp>1</stp>
        <tr r="K27" s="1"/>
      </tp>
      <tp t="e">
        <v>#N/A</v>
        <stp/>
        <stp>a6b599b3-c904-4bac-b8ca-9e124f850523</stp>
        <stp>1</stp>
        <tr r="D16" s="1"/>
      </tp>
      <tp t="e">
        <v>#N/A</v>
        <stp/>
        <stp>a9b24db5-78ce-44b9-b365-33433b959315</stp>
        <stp>1</stp>
        <tr r="J20" s="1"/>
      </tp>
      <tp t="e">
        <v>#N/A</v>
        <stp/>
        <stp>d5f05617-aaba-4869-9394-ced121ed57f0</stp>
        <stp>1</stp>
        <tr r="H16" s="1"/>
      </tp>
      <tp t="e">
        <v>#N/A</v>
        <stp/>
        <stp>4587b812-f693-4cac-9054-608bd01a135d</stp>
        <stp>1</stp>
        <tr r="G26" s="1"/>
      </tp>
      <tp t="e">
        <v>#N/A</v>
        <stp/>
        <stp>fdb905be-9bcd-446a-8975-8231ec9764b4</stp>
        <stp>1</stp>
        <tr r="K18" s="1"/>
      </tp>
      <tp t="e">
        <v>#N/A</v>
        <stp/>
        <stp>669aa0a0-0d83-46b1-8694-4421433603aa</stp>
        <stp>1</stp>
        <tr r="H26" s="1"/>
      </tp>
    </main>
    <main first="rtdsrv.3c6a64246d6a48d1860283012858d847">
      <tp t="e">
        <v>#N/A</v>
        <stp/>
        <stp>f3df462e-7715-4ad9-a1f1-7be6e8212ae5</stp>
        <stp>1</stp>
        <tr r="I30" s="1"/>
      </tp>
      <tp t="e">
        <v>#N/A</v>
        <stp/>
        <stp>37f9599f-8b8d-4426-bb5e-d8724f9f67ce</stp>
        <stp>1</stp>
        <tr r="K15" s="1"/>
      </tp>
    </main>
    <main first="rtdsrv.3c6a64246d6a48d1860283012858d847">
      <tp t="e">
        <v>#N/A</v>
        <stp/>
        <stp>9b7ebe71-51e3-4ab0-b3c0-000333fd87fe</stp>
        <stp>1</stp>
        <tr r="K30" s="1"/>
      </tp>
      <tp t="e">
        <v>#N/A</v>
        <stp/>
        <stp>69059261-a7ba-4c58-8d34-77a37db92fc8</stp>
        <stp>1</stp>
        <tr r="J30" s="1"/>
      </tp>
    </main>
    <main first="rtdsrv.3c6a64246d6a48d1860283012858d847">
      <tp t="e">
        <v>#N/A</v>
        <stp/>
        <stp>fa9db642-b939-461b-94ac-0d043cbabc31</stp>
        <stp>1</stp>
        <tr r="E30" s="1"/>
      </tp>
    </main>
    <main first="rtdsrv.3c6a64246d6a48d1860283012858d847">
      <tp t="e">
        <v>#N/A</v>
        <stp/>
        <stp>5be16b9e-9413-4f42-b6cf-e3bd8e181ab3</stp>
        <stp>1</stp>
        <tr r="E14" s="1"/>
      </tp>
      <tp t="e">
        <v>#N/A</v>
        <stp/>
        <stp>bffa0719-5774-4dbd-b034-ebbed3b6cf54</stp>
        <stp>1</stp>
        <tr r="D18" s="1"/>
      </tp>
    </main>
    <main first="rtdsrv.3c6a64246d6a48d1860283012858d847">
      <tp t="e">
        <v>#N/A</v>
        <stp/>
        <stp>29ce1176-41a9-4bcf-81cc-c069d70810ed</stp>
        <stp>1</stp>
        <tr r="J24" s="1"/>
      </tp>
      <tp t="e">
        <v>#N/A</v>
        <stp/>
        <stp>187c6d24-1bab-49d3-b039-6736dbee5d23</stp>
        <stp>1</stp>
        <tr r="H29" s="1"/>
      </tp>
    </main>
    <main first="rtdsrv.3c6a64246d6a48d1860283012858d847">
      <tp t="e">
        <v>#N/A</v>
        <stp/>
        <stp>4228492d-732e-4219-b688-09dddda4836c</stp>
        <stp>1</stp>
        <tr r="J25" s="1"/>
      </tp>
      <tp t="e">
        <v>#N/A</v>
        <stp/>
        <stp>d3343bee-0969-4a1e-a83e-8e786eab1561</stp>
        <stp>1</stp>
        <tr r="F26" s="1"/>
      </tp>
      <tp t="e">
        <v>#N/A</v>
        <stp/>
        <stp>9e2af754-2035-4023-b611-548500780925</stp>
        <stp>1</stp>
        <tr r="E13" s="1"/>
      </tp>
    </main>
    <main first="rtdsrv.3c6a64246d6a48d1860283012858d847">
      <tp t="e">
        <v>#N/A</v>
        <stp/>
        <stp>061b77b3-c8e2-44c7-9351-41c3fbc7c0c1</stp>
        <stp>1</stp>
        <tr r="I15" s="1"/>
      </tp>
    </main>
    <main first="rtdsrv.3c6a64246d6a48d1860283012858d847">
      <tp t="e">
        <v>#N/A</v>
        <stp/>
        <stp>90981586-7f46-4152-bb1f-b3a2d96bc525</stp>
        <stp>1</stp>
        <tr r="H18" s="1"/>
      </tp>
    </main>
    <main first="rtdsrv.3c6a64246d6a48d1860283012858d847">
      <tp t="e">
        <v>#N/A</v>
        <stp/>
        <stp>4e9ef2b2-7dab-4682-9798-1fdb63f3803d</stp>
        <stp>1</stp>
        <tr r="H30" s="1"/>
      </tp>
      <tp t="e">
        <v>#N/A</v>
        <stp/>
        <stp>ae11b22e-4acb-4aa8-8e48-721ff9f361a7</stp>
        <stp>1</stp>
        <tr r="I26" s="1"/>
      </tp>
      <tp t="e">
        <v>#N/A</v>
        <stp/>
        <stp>e48846c9-5819-4305-881c-3189dfb90dc7</stp>
        <stp>1</stp>
        <tr r="E17" s="1"/>
      </tp>
      <tp t="e">
        <v>#N/A</v>
        <stp/>
        <stp>a43c96f3-80e0-4f66-bd06-3d60b6126df8</stp>
        <stp>1</stp>
        <tr r="H28" s="1"/>
      </tp>
      <tp t="e">
        <v>#N/A</v>
        <stp/>
        <stp>478f6e91-7c84-4eb1-a9e4-4ddb093d818f</stp>
        <stp>1</stp>
        <tr r="F13" s="1"/>
      </tp>
      <tp t="e">
        <v>#N/A</v>
        <stp/>
        <stp>4826cc44-4a04-43b8-83c2-bb9fe69ba916</stp>
        <stp>1</stp>
        <tr r="H27" s="1"/>
      </tp>
      <tp t="e">
        <v>#N/A</v>
        <stp/>
        <stp>c978a8ac-57d3-47d9-b0e4-f1e4b86f7b33</stp>
        <stp>1</stp>
        <tr r="G27" s="1"/>
      </tp>
      <tp t="e">
        <v>#N/A</v>
        <stp/>
        <stp>efb68691-0101-468e-8a16-2393e3bc477b</stp>
        <stp>1</stp>
        <tr r="D15" s="1"/>
      </tp>
      <tp t="e">
        <v>#N/A</v>
        <stp/>
        <stp>d40c157e-8a2c-4293-adbd-297a6c58e755</stp>
        <stp>1</stp>
        <tr r="D32" s="1"/>
      </tp>
      <tp t="e">
        <v>#N/A</v>
        <stp/>
        <stp>b3fcc864-eb79-4399-bc5f-00199ec5e9c6</stp>
        <stp>1</stp>
        <tr r="D19" s="1"/>
      </tp>
    </main>
    <main first="rtdsrv.3c6a64246d6a48d1860283012858d847">
      <tp t="e">
        <v>#N/A</v>
        <stp/>
        <stp>52cd32fd-2729-4243-952c-e6cbd18e9d85</stp>
        <stp>1</stp>
        <tr r="J14" s="1"/>
      </tp>
    </main>
    <main first="rtdsrv.3c6a64246d6a48d1860283012858d847">
      <tp t="e">
        <v>#N/A</v>
        <stp/>
        <stp>8761d9fa-3eac-4cb2-a7b7-463ed649652e</stp>
        <stp>1</stp>
        <tr r="H15" s="1"/>
      </tp>
    </main>
    <main first="rtdsrv.3c6a64246d6a48d1860283012858d847">
      <tp t="e">
        <v>#N/A</v>
        <stp/>
        <stp>c3df6dc5-72f5-4280-9fa1-75670870be20</stp>
        <stp>1</stp>
        <tr r="F21" s="1"/>
      </tp>
      <tp t="e">
        <v>#N/A</v>
        <stp/>
        <stp>806ec8d1-c194-49c8-8ebd-bf479d5dc196</stp>
        <stp>1</stp>
        <tr r="J26" s="1"/>
      </tp>
    </main>
    <main first="rtdsrv.3c6a64246d6a48d1860283012858d847">
      <tp t="e">
        <v>#N/A</v>
        <stp/>
        <stp>d7906fda-7f97-4c1f-a3e7-5b45bb03eaae</stp>
        <stp>1</stp>
        <tr r="E25" s="1"/>
      </tp>
      <tp t="e">
        <v>#N/A</v>
        <stp/>
        <stp>de8bbbb3-c21a-403c-8fda-ae96d476cafa</stp>
        <stp>1</stp>
        <tr r="K14" s="1"/>
      </tp>
      <tp t="e">
        <v>#N/A</v>
        <stp/>
        <stp>3a71328b-134c-4af0-a586-8633c158adee</stp>
        <stp>1</stp>
        <tr r="K32" s="1"/>
      </tp>
      <tp t="e">
        <v>#N/A</v>
        <stp/>
        <stp>b29c9f9d-ddcd-41c1-9c67-cc73cc8c2a05</stp>
        <stp>1</stp>
        <tr r="F14" s="1"/>
      </tp>
      <tp t="e">
        <v>#N/A</v>
        <stp/>
        <stp>34dd6a88-069f-4e10-9179-93bdf821356e</stp>
        <stp>1</stp>
        <tr r="G13" s="1"/>
      </tp>
      <tp t="e">
        <v>#N/A</v>
        <stp/>
        <stp>746dbc29-cf5b-4678-b94e-1f1ab4bed511</stp>
        <stp>1</stp>
        <tr r="F29" s="1"/>
      </tp>
    </main>
    <main first="rtdsrv.3c6a64246d6a48d1860283012858d847">
      <tp t="e">
        <v>#N/A</v>
        <stp/>
        <stp>ae1d914b-fc29-440c-9dd3-402549964173</stp>
        <stp>1</stp>
        <tr r="C3" s="3"/>
      </tp>
      <tp t="e">
        <v>#N/A</v>
        <stp/>
        <stp>41b1f3eb-facd-4c1c-954a-c79b013ead3d</stp>
        <stp>1</stp>
        <tr r="J17" s="1"/>
      </tp>
    </main>
    <main first="rtdsrv.3c6a64246d6a48d1860283012858d847">
      <tp t="e">
        <v>#N/A</v>
        <stp/>
        <stp>bcfaaa36-ce45-4d37-8534-916a12f3e5ae</stp>
        <stp>1</stp>
        <tr r="O6" s="1"/>
      </tp>
      <tp t="e">
        <v>#N/A</v>
        <stp/>
        <stp>47f10e42-5f76-4b9b-8cfb-66e17126eaea</stp>
        <stp>1</stp>
        <tr r="G15" s="1"/>
      </tp>
      <tp t="e">
        <v>#N/A</v>
        <stp/>
        <stp>28feae81-5236-43ae-9e95-432acae677a2</stp>
        <stp>1</stp>
        <tr r="D7" s="3"/>
      </tp>
      <tp t="e">
        <v>#N/A</v>
        <stp/>
        <stp>845740ee-85e3-4046-964b-1cd196bb5f6e</stp>
        <stp>1</stp>
        <tr r="J19" s="1"/>
      </tp>
    </main>
    <main first="rtdsrv.3c6a64246d6a48d1860283012858d847">
      <tp t="e">
        <v>#N/A</v>
        <stp/>
        <stp>1bc01144-4234-4eae-876a-6924a63228bd</stp>
        <stp>1</stp>
        <tr r="G28" s="1"/>
      </tp>
    </main>
    <main first="rtdsrv.3c6a64246d6a48d1860283012858d847">
      <tp t="e">
        <v>#N/A</v>
        <stp/>
        <stp>d42c6987-75bd-44ce-a7d0-3a643d605a90</stp>
        <stp>1</stp>
        <tr r="I14" s="1"/>
      </tp>
      <tp t="e">
        <v>#N/A</v>
        <stp/>
        <stp>35e3e26d-d6df-41ca-892d-256ad1645018</stp>
        <stp>1</stp>
        <tr r="F31" s="1"/>
      </tp>
      <tp t="e">
        <v>#N/A</v>
        <stp/>
        <stp>f5e9f73d-8efb-459e-9038-157ecd8083d5</stp>
        <stp>1</stp>
        <tr r="K20" s="1"/>
      </tp>
    </main>
    <main first="rtdsrv.3c6a64246d6a48d1860283012858d847">
      <tp t="e">
        <v>#N/A</v>
        <stp/>
        <stp>b3a643b5-fd47-4cb7-9735-dc3c67e8d94a</stp>
        <stp>1</stp>
        <tr r="K13" s="1"/>
      </tp>
      <tp t="e">
        <v>#N/A</v>
        <stp/>
        <stp>932becaa-a22e-433f-bf26-3b7535311722</stp>
        <stp>1</stp>
        <tr r="D14" s="1"/>
      </tp>
    </main>
    <main first="rtdsrv.3c6a64246d6a48d1860283012858d847">
      <tp t="e">
        <v>#N/A</v>
        <stp/>
        <stp>98426577-c0d2-4811-8424-96861e6c7e4b</stp>
        <stp>1</stp>
        <tr r="F17" s="1"/>
      </tp>
      <tp t="e">
        <v>#N/A</v>
        <stp/>
        <stp>03097691-f7be-4092-8244-fea2d4416d04</stp>
        <stp>1</stp>
        <tr r="G29" s="1"/>
      </tp>
      <tp t="e">
        <v>#N/A</v>
        <stp/>
        <stp>425c6005-73b5-4b7b-889e-08d905e6f314</stp>
        <stp>1</stp>
        <tr r="F27" s="1"/>
      </tp>
      <tp t="e">
        <v>#N/A</v>
        <stp/>
        <stp>ebe950b4-e468-4e2f-99f4-a9ececf273cc</stp>
        <stp>1</stp>
        <tr r="A2" s="4"/>
      </tp>
    </main>
    <main first="rtdsrv.3c6a64246d6a48d1860283012858d847">
      <tp t="e">
        <v>#N/A</v>
        <stp/>
        <stp>0527d75b-8d0c-475e-b06b-0696658e6c66</stp>
        <stp>1</stp>
        <tr r="I27" s="1"/>
      </tp>
      <tp t="e">
        <v>#N/A</v>
        <stp/>
        <stp>bb883b64-4b5a-4344-9636-243a17163011</stp>
        <stp>1</stp>
        <tr r="C2" s="4"/>
      </tp>
    </main>
    <main first="rtdsrv.3c6a64246d6a48d1860283012858d847">
      <tp t="e">
        <v>#N/A</v>
        <stp/>
        <stp>6fdd45f6-d162-4fd7-92d4-a89de0499c32</stp>
        <stp>1</stp>
        <tr r="D28" s="1"/>
      </tp>
      <tp t="e">
        <v>#N/A</v>
        <stp/>
        <stp>ef8027a6-9ae2-4575-aedf-76328a02f63c</stp>
        <stp>1</stp>
        <tr r="F30" s="1"/>
      </tp>
      <tp t="e">
        <v>#N/A</v>
        <stp/>
        <stp>585bcf4f-f762-40dd-bea1-b390e5243b50</stp>
        <stp>1</stp>
        <tr r="E26" s="1"/>
      </tp>
      <tp t="e">
        <v>#N/A</v>
        <stp/>
        <stp>b01cc834-9277-46c2-baaf-1db23486ae5d</stp>
        <stp>1</stp>
        <tr r="H19" s="1"/>
      </tp>
      <tp t="e">
        <v>#N/A</v>
        <stp/>
        <stp>700a92a4-1bf7-4950-acc6-f21187e685b8</stp>
        <stp>1</stp>
        <tr r="J21" s="1"/>
      </tp>
      <tp t="e">
        <v>#N/A</v>
        <stp/>
        <stp>381a88c5-2ea8-4cd3-817b-bf74636739e9</stp>
        <stp>1</stp>
        <tr r="D24" s="1"/>
      </tp>
      <tp t="e">
        <v>#N/A</v>
        <stp/>
        <stp>a4e6011f-7981-4fe2-abc9-70d7fa452ce9</stp>
        <stp>1</stp>
        <tr r="K29" s="1"/>
      </tp>
      <tp t="e">
        <v>#N/A</v>
        <stp/>
        <stp>7430a0e4-a8c9-4ecd-b296-635ffeef74a3</stp>
        <stp>1</stp>
        <tr r="I24" s="1"/>
      </tp>
    </main>
    <main first="rtdsrv.3c6a64246d6a48d1860283012858d847">
      <tp t="e">
        <v>#N/A</v>
        <stp/>
        <stp>b917cde4-c9bb-4811-ade3-ec5869c7475d</stp>
        <stp>1</stp>
        <tr r="J27" s="1"/>
      </tp>
    </main>
    <main first="rtdsrv.3c6a64246d6a48d1860283012858d847">
      <tp t="e">
        <v>#N/A</v>
        <stp/>
        <stp>bd8b3954-e3b3-490f-9e1d-cfbcc443b567</stp>
        <stp>1</stp>
        <tr r="H14" s="1"/>
      </tp>
    </main>
    <main first="rtdsrv.3c6a64246d6a48d1860283012858d847">
      <tp t="e">
        <v>#N/A</v>
        <stp/>
        <stp>6f4804f9-0f3d-4e2f-bde3-4452111e8e01</stp>
        <stp>1</stp>
        <tr r="D25" s="1"/>
      </tp>
    </main>
    <main first="rtdsrv.3c6a64246d6a48d1860283012858d847">
      <tp t="e">
        <v>#N/A</v>
        <stp/>
        <stp>5866a8b9-1697-4c79-a57b-64673fdee005</stp>
        <stp>1</stp>
        <tr r="E32" s="1"/>
      </tp>
      <tp t="e">
        <v>#N/A</v>
        <stp/>
        <stp>d46301e0-abb6-4f6f-afc9-153067045031</stp>
        <stp>1</stp>
        <tr r="I13" s="1"/>
      </tp>
      <tp t="e">
        <v>#N/A</v>
        <stp/>
        <stp>64c92dc4-16f3-4299-90a0-779493320165</stp>
        <stp>1</stp>
        <tr r="F19" s="1"/>
      </tp>
      <tp t="e">
        <v>#N/A</v>
        <stp/>
        <stp>4dfb1d11-9eb0-4753-b2fe-750f69f20c6c</stp>
        <stp>1</stp>
        <tr r="J29" s="1"/>
      </tp>
      <tp t="e">
        <v>#N/A</v>
        <stp/>
        <stp>ab585bd9-7352-4a65-a7fb-dc4ac060b206</stp>
        <stp>1</stp>
        <tr r="G32" s="1"/>
      </tp>
      <tp t="e">
        <v>#N/A</v>
        <stp/>
        <stp>50cd9d69-b8d4-4d8b-8f3e-44817830ce67</stp>
        <stp>1</stp>
        <tr r="G21" s="1"/>
      </tp>
      <tp t="e">
        <v>#N/A</v>
        <stp/>
        <stp>b5a5c1fb-1436-4f20-993e-a7ff9928b9f6</stp>
        <stp>1</stp>
        <tr r="E24" s="1"/>
      </tp>
      <tp t="e">
        <v>#N/A</v>
        <stp/>
        <stp>02a98828-1219-49a4-9a74-8ff3c850302a</stp>
        <stp>1</stp>
        <tr r="E20" s="1"/>
      </tp>
    </main>
    <main first="rtdsrv.3c6a64246d6a48d1860283012858d847">
      <tp t="e">
        <v>#N/A</v>
        <stp/>
        <stp>0858ad83-afba-4e91-85ff-7e67df5d32d5</stp>
        <stp>1</stp>
        <tr r="E18" s="1"/>
      </tp>
      <tp t="e">
        <v>#N/A</v>
        <stp/>
        <stp>33245a45-bafd-450f-b121-05668f077d3c</stp>
        <stp>1</stp>
        <tr r="B7" s="3"/>
      </tp>
      <tp t="e">
        <v>#N/A</v>
        <stp/>
        <stp>52a9511c-00e1-4853-a700-d2643b1016e3</stp>
        <stp>1</stp>
        <tr r="K19" s="1"/>
      </tp>
      <tp t="e">
        <v>#N/A</v>
        <stp/>
        <stp>33de2948-fd30-4304-94ca-882a32400b0d</stp>
        <stp>1</stp>
        <tr r="F16" s="1"/>
      </tp>
      <tp t="e">
        <v>#N/A</v>
        <stp/>
        <stp>3ce09508-ea42-4e66-86df-93cc8f3e9186</stp>
        <stp>1</stp>
        <tr r="D27" s="1"/>
      </tp>
      <tp t="e">
        <v>#N/A</v>
        <stp/>
        <stp>12b1098b-df23-47ec-ac89-cc62376bafa6</stp>
        <stp>1</stp>
        <tr r="F20" s="1"/>
      </tp>
      <tp t="e">
        <v>#N/A</v>
        <stp/>
        <stp>73ebf5b2-ff61-4cc1-b2a1-b61d0bafeee4</stp>
        <stp>1</stp>
        <tr r="B2" s="4"/>
      </tp>
      <tp t="e">
        <v>#N/A</v>
        <stp/>
        <stp>49aafb5c-ef64-4e03-8585-65b982850d25</stp>
        <stp>1</stp>
        <tr r="H25" s="1"/>
      </tp>
    </main>
    <main first="rtdsrv.3c6a64246d6a48d1860283012858d847">
      <tp t="e">
        <v>#N/A</v>
        <stp/>
        <stp>73313ccf-45bb-410e-b8d2-032eb2db7041</stp>
        <stp>1</stp>
        <tr r="E28" s="1"/>
      </tp>
      <tp t="e">
        <v>#N/A</v>
        <stp/>
        <stp>dd8359c5-539a-43d5-92aa-ed9065ae43c0</stp>
        <stp>1</stp>
        <tr r="E29" s="1"/>
      </tp>
      <tp t="e">
        <v>#N/A</v>
        <stp/>
        <stp>4305283d-b46c-4acd-ad63-61942a8ab7ab</stp>
        <stp>1</stp>
        <tr r="I21" s="1"/>
      </tp>
      <tp t="e">
        <v>#N/A</v>
        <stp/>
        <stp>0e187776-5978-44ac-b1c7-b39d9fcb27e9</stp>
        <stp>1</stp>
        <tr r="G24" s="1"/>
      </tp>
    </main>
    <main first="rtdsrv.3c6a64246d6a48d1860283012858d847">
      <tp t="e">
        <v>#N/A</v>
        <stp/>
        <stp>d32980d6-d4c1-49a7-8af1-315d5cba8be7</stp>
        <stp>1</stp>
        <tr r="E16" s="1"/>
      </tp>
      <tp t="e">
        <v>#N/A</v>
        <stp/>
        <stp>324de25b-c57a-4f93-872c-88af7d6bacb4</stp>
        <stp>1</stp>
        <tr r="D30" s="1"/>
      </tp>
      <tp t="e">
        <v>#N/A</v>
        <stp/>
        <stp>8140dd3a-44cb-4b4b-9612-912061d4d552</stp>
        <stp>1</stp>
        <tr r="G31" s="1"/>
      </tp>
      <tp t="e">
        <v>#N/A</v>
        <stp/>
        <stp>8a2f544c-45d1-4753-9dd4-3067e3d33c94</stp>
        <stp>1</stp>
        <tr r="G17" s="1"/>
      </tp>
      <tp t="e">
        <v>#N/A</v>
        <stp/>
        <stp>b63ab2f7-7b5b-4e30-9356-b690c451cf2a</stp>
        <stp>1</stp>
        <tr r="F32" s="1"/>
      </tp>
      <tp t="e">
        <v>#N/A</v>
        <stp/>
        <stp>63c132f1-1258-4380-8318-c0d2b2ee02f6</stp>
        <stp>1</stp>
        <tr r="I31" s="1"/>
      </tp>
      <tp t="e">
        <v>#N/A</v>
        <stp/>
        <stp>e95d0a77-fb48-46ed-95b4-4de6f6507630</stp>
        <stp>1</stp>
        <tr r="H24" s="1"/>
      </tp>
      <tp t="e">
        <v>#N/A</v>
        <stp/>
        <stp>7d80e93d-3065-4671-8908-0890d1ede6cf</stp>
        <stp>1</stp>
        <tr r="I19" s="1"/>
      </tp>
    </main>
    <main first="rtdsrv.3c6a64246d6a48d1860283012858d847">
      <tp t="e">
        <v>#N/A</v>
        <stp/>
        <stp>775f4c4c-8595-4b42-a31b-89ae85bff4bb</stp>
        <stp>1</stp>
        <tr r="D17" s="1"/>
      </tp>
      <tp t="e">
        <v>#N/A</v>
        <stp/>
        <stp>b3f96dfb-e5ba-41f5-aa4f-05a007c7d5b0</stp>
        <stp>1</stp>
        <tr r="O5" s="1"/>
      </tp>
      <tp t="e">
        <v>#N/A</v>
        <stp/>
        <stp>52a86bf2-6e4d-480c-9f83-f4d09872fe8c</stp>
        <stp>1</stp>
        <tr r="I17" s="1"/>
      </tp>
      <tp t="e">
        <v>#N/A</v>
        <stp/>
        <stp>9554d2d6-6c1e-4cc5-97ba-2e09bce87846</stp>
        <stp>1</stp>
        <tr r="H17" s="1"/>
      </tp>
      <tp t="e">
        <v>#N/A</v>
        <stp/>
        <stp>214307ef-d455-4c70-94c7-927ed6ccdd5b</stp>
        <stp>1</stp>
        <tr r="G14" s="1"/>
      </tp>
    </main>
    <main first="rtdsrv.3c6a64246d6a48d1860283012858d847">
      <tp t="e">
        <v>#N/A</v>
        <stp/>
        <stp>d559b954-bf15-4cbd-8daa-64088bd3eff1</stp>
        <stp>1</stp>
        <tr r="I29" s="1"/>
      </tp>
      <tp t="e">
        <v>#N/A</v>
        <stp/>
        <stp>31aa8e56-090b-4f34-aa5e-92e041c5f408</stp>
        <stp>1</stp>
        <tr r="I28" s="1"/>
      </tp>
      <tp t="e">
        <v>#N/A</v>
        <stp/>
        <stp>e4cc20e3-f65f-44bb-b16e-9879601d8093</stp>
        <stp>1</stp>
        <tr r="E19" s="1"/>
      </tp>
      <tp t="e">
        <v>#N/A</v>
        <stp/>
        <stp>73bc2878-c5ed-4316-9fb4-9efbfa99a2f2</stp>
        <stp>1</stp>
        <tr r="G16" s="1"/>
      </tp>
      <tp t="e">
        <v>#N/A</v>
        <stp/>
        <stp>7c238abb-f7e5-4a0a-9422-cc0f29c3d24d</stp>
        <stp>1</stp>
        <tr r="K24" s="1"/>
      </tp>
    </main>
    <main first="rtdsrv.3c6a64246d6a48d1860283012858d847">
      <tp t="e">
        <v>#N/A</v>
        <stp/>
        <stp>302b3c0f-175b-49f0-bcb4-502a004ff8e0</stp>
        <stp>1</stp>
        <tr r="E31" s="1"/>
      </tp>
      <tp t="e">
        <v>#N/A</v>
        <stp/>
        <stp>fd9e705a-a705-4183-877f-c99c3de1c3a3</stp>
        <stp>1</stp>
        <tr r="D2" s="4"/>
      </tp>
    </main>
    <main first="rtdsrv.3c6a64246d6a48d1860283012858d847">
      <tp t="e">
        <v>#N/A</v>
        <stp/>
        <stp>d53edd26-9c55-455c-b796-a94c3ae8e7f6</stp>
        <stp>1</stp>
        <tr r="K28" s="1"/>
      </tp>
      <tp t="e">
        <v>#N/A</v>
        <stp/>
        <stp>c21ec0a6-6f6c-4258-8907-d9839aec659c</stp>
        <stp>1</stp>
        <tr r="D13" s="1"/>
      </tp>
      <tp t="e">
        <v>#N/A</v>
        <stp/>
        <stp>d5d29e0c-dccf-430c-889c-3890aa3e88a7</stp>
        <stp>1</stp>
        <tr r="C6" s="3"/>
      </tp>
      <tp t="e">
        <v>#N/A</v>
        <stp/>
        <stp>2ff4604c-ccf4-442f-9610-b751c552a35d</stp>
        <stp>1</stp>
        <tr r="D20" s="1"/>
      </tp>
      <tp t="e">
        <v>#N/A</v>
        <stp/>
        <stp>f947c98c-16bd-4390-8b5a-1e5f51645c84</stp>
        <stp>1</stp>
        <tr r="I16" s="1"/>
      </tp>
      <tp t="e">
        <v>#N/A</v>
        <stp/>
        <stp>321db028-d93e-49af-a85f-73e7dda92f4b</stp>
        <stp>1</stp>
        <tr r="K31" s="1"/>
      </tp>
      <tp t="e">
        <v>#N/A</v>
        <stp/>
        <stp>d29119d7-5203-4e95-8eb9-7ad087f74bf7</stp>
        <stp>1</stp>
        <tr r="D26" s="1"/>
      </tp>
      <tp t="e">
        <v>#N/A</v>
        <stp/>
        <stp>c6fba271-3dbc-434d-9ae0-da5e2e13a8c6</stp>
        <stp>1</stp>
        <tr r="I18" s="1"/>
      </tp>
      <tp t="e">
        <v>#N/A</v>
        <stp/>
        <stp>ec49f023-968e-4b04-939b-27267237b613</stp>
        <stp>1</stp>
        <tr r="J16" s="1"/>
      </tp>
    </main>
    <main first="rtdsrv.3c6a64246d6a48d1860283012858d847">
      <tp t="e">
        <v>#N/A</v>
        <stp/>
        <stp>9017739d-d405-4d84-abb5-7dead67e7d59</stp>
        <stp>1</stp>
        <tr r="G18" s="1"/>
      </tp>
    </main>
    <main first="rtdsrv.3c6a64246d6a48d1860283012858d847">
      <tp t="e">
        <v>#N/A</v>
        <stp/>
        <stp>00f11682-6e7a-4d23-8117-93f74c631626</stp>
        <stp>1</stp>
        <tr r="J31" s="1"/>
      </tp>
      <tp t="e">
        <v>#N/A</v>
        <stp/>
        <stp>fcb59a62-9f66-448d-95f6-6e640a5471ff</stp>
        <stp>1</stp>
        <tr r="G19" s="1"/>
      </tp>
    </main>
    <main first="rtdsrv.3c6a64246d6a48d1860283012858d847">
      <tp t="e">
        <v>#N/A</v>
        <stp/>
        <stp>6f087263-2660-4f5d-af88-5466c94354de</stp>
        <stp>1</stp>
        <tr r="K25" s="1"/>
      </tp>
      <tp t="e">
        <v>#N/A</v>
        <stp/>
        <stp>bcd6ae3d-daea-4027-8e87-2e9a531f169b</stp>
        <stp>1</stp>
        <tr r="K16" s="1"/>
      </tp>
    </main>
    <main first="rtdsrv.3c6a64246d6a48d1860283012858d847">
      <tp t="e">
        <v>#N/A</v>
        <stp/>
        <stp>db6bab35-7029-4743-855f-1a24aca52a82</stp>
        <stp>1</stp>
        <tr r="F24" s="1"/>
      </tp>
      <tp t="e">
        <v>#N/A</v>
        <stp/>
        <stp>7cbbb367-1014-48f2-b7cb-ef3d596b1c8a</stp>
        <stp>1</stp>
        <tr r="D31" s="1"/>
      </tp>
    </main>
    <main first="rtdsrv.3c6a64246d6a48d1860283012858d847">
      <tp t="e">
        <v>#N/A</v>
        <stp/>
        <stp>0b6467f1-9861-4268-917e-b241d683b00c</stp>
        <stp>1</stp>
        <tr r="F15" s="1"/>
      </tp>
      <tp t="e">
        <v>#N/A</v>
        <stp/>
        <stp>e3c80c93-0d0f-4a54-be45-ee9fc8943733</stp>
        <stp>1</stp>
        <tr r="J18" s="1"/>
      </tp>
      <tp t="e">
        <v>#N/A</v>
        <stp/>
        <stp>f395b3b5-5e4e-47c8-9e1e-879be58040d1</stp>
        <stp>1</stp>
        <tr r="I32" s="1"/>
      </tp>
      <tp t="e">
        <v>#N/A</v>
        <stp/>
        <stp>f5e62cab-c27e-49e4-ba27-a2f9946a8f38</stp>
        <stp>1</stp>
        <tr r="D29" s="1"/>
      </tp>
    </main>
    <main first="rtdsrv.3c6a64246d6a48d1860283012858d847">
      <tp t="e">
        <v>#N/A</v>
        <stp/>
        <stp>6d782f8e-0a78-44a9-912c-7aa5db3251d8</stp>
        <stp>1</stp>
        <tr r="G20" s="1"/>
      </tp>
      <tp t="e">
        <v>#N/A</v>
        <stp/>
        <stp>db9ab068-c4a6-455b-b30c-b55e1f7ed5b7</stp>
        <stp>1</stp>
        <tr r="F28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Informe!$D$12</c:f>
              <c:strCache>
                <c:ptCount val="1"/>
                <c:pt idx="0">
                  <c:v>PATRIMONIO NETO</c:v>
                </c:pt>
              </c:strCache>
            </c:strRef>
          </c:tx>
          <c:spPr>
            <a:ln w="28575" cap="rnd">
              <a:solidFill>
                <a:srgbClr val="C59C00"/>
              </a:solidFill>
              <a:round/>
            </a:ln>
            <a:effectLst/>
          </c:spPr>
          <c:marker>
            <c:symbol val="none"/>
          </c:marker>
          <c:cat>
            <c:numRef>
              <c:f>Informe!$C$13:$C$21</c:f>
              <c:numCache>
                <c:formatCode>m/d/yyyy</c:formatCode>
                <c:ptCount val="9"/>
                <c:pt idx="0">
                  <c:v>41274</c:v>
                </c:pt>
                <c:pt idx="1">
                  <c:v>41639</c:v>
                </c:pt>
                <c:pt idx="2">
                  <c:v>42004</c:v>
                </c:pt>
                <c:pt idx="3">
                  <c:v>42369</c:v>
                </c:pt>
                <c:pt idx="4">
                  <c:v>42735</c:v>
                </c:pt>
                <c:pt idx="5">
                  <c:v>43100</c:v>
                </c:pt>
                <c:pt idx="6">
                  <c:v>43465</c:v>
                </c:pt>
                <c:pt idx="7">
                  <c:v>43830</c:v>
                </c:pt>
                <c:pt idx="8" formatCode="dd\-mm\-yyyy">
                  <c:v>43921</c:v>
                </c:pt>
              </c:numCache>
            </c:numRef>
          </c:cat>
          <c:val>
            <c:numRef>
              <c:f>Informe!$D$13:$D$21</c:f>
              <c:numCache>
                <c:formatCode>"$"#,##0</c:formatCode>
                <c:ptCount val="9"/>
                <c:pt idx="0">
                  <c:v>3893798.571</c:v>
                </c:pt>
                <c:pt idx="1">
                  <c:v>6168554.2529999996</c:v>
                </c:pt>
                <c:pt idx="2">
                  <c:v>6201976.0470000003</c:v>
                </c:pt>
                <c:pt idx="3">
                  <c:v>6026149.2850000001</c:v>
                </c:pt>
                <c:pt idx="4">
                  <c:v>4150468.89</c:v>
                </c:pt>
                <c:pt idx="5">
                  <c:v>3986915.3686199998</c:v>
                </c:pt>
                <c:pt idx="6">
                  <c:v>4677825.1255200002</c:v>
                </c:pt>
                <c:pt idx="7">
                  <c:v>7421096.6259439997</c:v>
                </c:pt>
                <c:pt idx="8">
                  <c:v>7053301.1639999999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76-4218-A4E4-BFCBDF85B7DC}"/>
            </c:ext>
          </c:extLst>
        </c:ser>
        <c:ser>
          <c:idx val="1"/>
          <c:order val="1"/>
          <c:tx>
            <c:strRef>
              <c:f>Informe!$E$12</c:f>
              <c:strCache>
                <c:ptCount val="1"/>
                <c:pt idx="0">
                  <c:v>INGRESOS NETOS</c:v>
                </c:pt>
              </c:strCache>
            </c:strRef>
          </c:tx>
          <c:spPr>
            <a:ln w="28575" cap="rnd">
              <a:solidFill>
                <a:srgbClr val="006B66"/>
              </a:solidFill>
              <a:round/>
            </a:ln>
            <a:effectLst/>
          </c:spPr>
          <c:marker>
            <c:symbol val="none"/>
          </c:marker>
          <c:cat>
            <c:numRef>
              <c:f>Informe!$C$13:$C$21</c:f>
              <c:numCache>
                <c:formatCode>m/d/yyyy</c:formatCode>
                <c:ptCount val="9"/>
                <c:pt idx="0">
                  <c:v>41274</c:v>
                </c:pt>
                <c:pt idx="1">
                  <c:v>41639</c:v>
                </c:pt>
                <c:pt idx="2">
                  <c:v>42004</c:v>
                </c:pt>
                <c:pt idx="3">
                  <c:v>42369</c:v>
                </c:pt>
                <c:pt idx="4">
                  <c:v>42735</c:v>
                </c:pt>
                <c:pt idx="5">
                  <c:v>43100</c:v>
                </c:pt>
                <c:pt idx="6">
                  <c:v>43465</c:v>
                </c:pt>
                <c:pt idx="7">
                  <c:v>43830</c:v>
                </c:pt>
                <c:pt idx="8" formatCode="dd\-mm\-yyyy">
                  <c:v>43921</c:v>
                </c:pt>
              </c:numCache>
            </c:numRef>
          </c:cat>
          <c:val>
            <c:numRef>
              <c:f>Informe!$E$13:$E$21</c:f>
              <c:numCache>
                <c:formatCode>"$"#,##0</c:formatCode>
                <c:ptCount val="9"/>
                <c:pt idx="0">
                  <c:v>6260309.2290000003</c:v>
                </c:pt>
                <c:pt idx="1">
                  <c:v>5696777.2400000002</c:v>
                </c:pt>
                <c:pt idx="2">
                  <c:v>6819760.8820000002</c:v>
                </c:pt>
                <c:pt idx="3">
                  <c:v>4667645.3099999996</c:v>
                </c:pt>
                <c:pt idx="4">
                  <c:v>4768125.6909999996</c:v>
                </c:pt>
                <c:pt idx="5">
                  <c:v>5900937.9998000003</c:v>
                </c:pt>
                <c:pt idx="6">
                  <c:v>8431160.3324640002</c:v>
                </c:pt>
                <c:pt idx="7">
                  <c:v>9719804.8371200003</c:v>
                </c:pt>
                <c:pt idx="8">
                  <c:v>2526489.8568000002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76-4218-A4E4-BFCBDF85B7DC}"/>
            </c:ext>
          </c:extLst>
        </c:ser>
        <c:ser>
          <c:idx val="2"/>
          <c:order val="2"/>
          <c:tx>
            <c:strRef>
              <c:f>Informe!$F$12</c:f>
              <c:strCache>
                <c:ptCount val="1"/>
                <c:pt idx="0">
                  <c:v>GANANCIA NETA</c:v>
                </c:pt>
              </c:strCache>
            </c:strRef>
          </c:tx>
          <c:spPr>
            <a:ln w="28575" cap="rnd">
              <a:solidFill>
                <a:schemeClr val="bg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Informe!$C$13:$C$21</c:f>
              <c:numCache>
                <c:formatCode>m/d/yyyy</c:formatCode>
                <c:ptCount val="9"/>
                <c:pt idx="0">
                  <c:v>41274</c:v>
                </c:pt>
                <c:pt idx="1">
                  <c:v>41639</c:v>
                </c:pt>
                <c:pt idx="2">
                  <c:v>42004</c:v>
                </c:pt>
                <c:pt idx="3">
                  <c:v>42369</c:v>
                </c:pt>
                <c:pt idx="4">
                  <c:v>42735</c:v>
                </c:pt>
                <c:pt idx="5">
                  <c:v>43100</c:v>
                </c:pt>
                <c:pt idx="6">
                  <c:v>43465</c:v>
                </c:pt>
                <c:pt idx="7">
                  <c:v>43830</c:v>
                </c:pt>
                <c:pt idx="8" formatCode="dd\-mm\-yyyy">
                  <c:v>43921</c:v>
                </c:pt>
              </c:numCache>
            </c:numRef>
          </c:cat>
          <c:val>
            <c:numRef>
              <c:f>Informe!$F$13:$F$21</c:f>
              <c:numCache>
                <c:formatCode>"$"#,##0</c:formatCode>
                <c:ptCount val="9"/>
                <c:pt idx="0">
                  <c:v>377350.52100000001</c:v>
                </c:pt>
                <c:pt idx="1">
                  <c:v>658514.15</c:v>
                </c:pt>
                <c:pt idx="2">
                  <c:v>610157.86899999995</c:v>
                </c:pt>
                <c:pt idx="3">
                  <c:v>661586.91700000002</c:v>
                </c:pt>
                <c:pt idx="4">
                  <c:v>383059.53399999999</c:v>
                </c:pt>
                <c:pt idx="5">
                  <c:v>436217.43446000002</c:v>
                </c:pt>
                <c:pt idx="6">
                  <c:v>835788.74789</c:v>
                </c:pt>
                <c:pt idx="7">
                  <c:v>1201879.9727</c:v>
                </c:pt>
                <c:pt idx="8">
                  <c:v>175765.50810000001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76-4218-A4E4-BFCBDF85B7DC}"/>
            </c:ext>
          </c:extLst>
        </c:ser>
        <c:ser>
          <c:idx val="4"/>
          <c:order val="3"/>
          <c:tx>
            <c:strRef>
              <c:f>Informe!$J$12</c:f>
              <c:strCache>
                <c:ptCount val="1"/>
                <c:pt idx="0">
                  <c:v>DEUDA NETA</c:v>
                </c:pt>
              </c:strCache>
            </c:strRef>
          </c:tx>
          <c:spPr>
            <a:ln w="28575" cap="rnd">
              <a:solidFill>
                <a:schemeClr val="bg1">
                  <a:lumMod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Informe!$C$13:$C$21</c:f>
              <c:numCache>
                <c:formatCode>m/d/yyyy</c:formatCode>
                <c:ptCount val="9"/>
                <c:pt idx="0">
                  <c:v>41274</c:v>
                </c:pt>
                <c:pt idx="1">
                  <c:v>41639</c:v>
                </c:pt>
                <c:pt idx="2">
                  <c:v>42004</c:v>
                </c:pt>
                <c:pt idx="3">
                  <c:v>42369</c:v>
                </c:pt>
                <c:pt idx="4">
                  <c:v>42735</c:v>
                </c:pt>
                <c:pt idx="5">
                  <c:v>43100</c:v>
                </c:pt>
                <c:pt idx="6">
                  <c:v>43465</c:v>
                </c:pt>
                <c:pt idx="7">
                  <c:v>43830</c:v>
                </c:pt>
                <c:pt idx="8" formatCode="dd\-mm\-yyyy">
                  <c:v>43921</c:v>
                </c:pt>
              </c:numCache>
            </c:numRef>
          </c:cat>
          <c:val>
            <c:numRef>
              <c:f>Informe!$J$13:$J$21</c:f>
              <c:numCache>
                <c:formatCode>"$"#,##0</c:formatCode>
                <c:ptCount val="9"/>
                <c:pt idx="0">
                  <c:v>2546421.2609999999</c:v>
                </c:pt>
                <c:pt idx="1">
                  <c:v>1309507.31</c:v>
                </c:pt>
                <c:pt idx="2">
                  <c:v>1906702.3130000001</c:v>
                </c:pt>
                <c:pt idx="3">
                  <c:v>1281744.31</c:v>
                </c:pt>
                <c:pt idx="4">
                  <c:v>1009708.355</c:v>
                </c:pt>
                <c:pt idx="5">
                  <c:v>2126303.6769599998</c:v>
                </c:pt>
                <c:pt idx="6">
                  <c:v>2890793.0044160001</c:v>
                </c:pt>
                <c:pt idx="7">
                  <c:v>3217599.0759840002</c:v>
                </c:pt>
                <c:pt idx="8">
                  <c:v>3093039.4676999999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276-4218-A4E4-BFCBDF85B7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5374904"/>
        <c:axId val="575375232"/>
      </c:lineChart>
      <c:dateAx>
        <c:axId val="575374904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" panose="020B0502040204020203" pitchFamily="34" charset="0"/>
                <a:ea typeface="Segoe UI" panose="020B0502040204020203" pitchFamily="34" charset="0"/>
                <a:cs typeface="Segoe UI" panose="020B0502040204020203" pitchFamily="34" charset="0"/>
              </a:defRPr>
            </a:pPr>
            <a:endParaRPr lang="es-CL"/>
          </a:p>
        </c:txPr>
        <c:crossAx val="575375232"/>
        <c:crosses val="autoZero"/>
        <c:auto val="1"/>
        <c:lblOffset val="100"/>
        <c:baseTimeUnit val="years"/>
      </c:dateAx>
      <c:valAx>
        <c:axId val="57537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_ ;[Red]\-#,##0\ 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" panose="020B0502040204020203" pitchFamily="34" charset="0"/>
                <a:ea typeface="Segoe UI" panose="020B0502040204020203" pitchFamily="34" charset="0"/>
                <a:cs typeface="Segoe UI" panose="020B0502040204020203" pitchFamily="34" charset="0"/>
              </a:defRPr>
            </a:pPr>
            <a:endParaRPr lang="es-CL"/>
          </a:p>
        </c:txPr>
        <c:crossAx val="575374904"/>
        <c:crosses val="autoZero"/>
        <c:crossBetween val="between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" panose="020B0502040204020203" pitchFamily="34" charset="0"/>
              <a:ea typeface="Segoe UI" panose="020B0502040204020203" pitchFamily="34" charset="0"/>
              <a:cs typeface="Segoe UI" panose="020B0502040204020203" pitchFamily="34" charset="0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latin typeface="Segoe UI" panose="020B0502040204020203" pitchFamily="34" charset="0"/>
          <a:ea typeface="Segoe UI" panose="020B0502040204020203" pitchFamily="34" charset="0"/>
          <a:cs typeface="Segoe UI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" panose="020B0502040204020203" pitchFamily="34" charset="0"/>
                <a:ea typeface="Segoe UI" panose="020B0502040204020203" pitchFamily="34" charset="0"/>
                <a:cs typeface="Segoe UI" panose="020B0502040204020203" pitchFamily="34" charset="0"/>
              </a:defRPr>
            </a:pPr>
            <a:r>
              <a:rPr lang="pt-BR" sz="1050"/>
              <a:t>Cierres</a:t>
            </a:r>
            <a:r>
              <a:rPr lang="pt-BR" sz="1050" baseline="0"/>
              <a:t> (Base 100)</a:t>
            </a:r>
            <a:endParaRPr lang="pt-BR" sz="105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Segoe UI" panose="020B0502040204020203" pitchFamily="34" charset="0"/>
              <a:ea typeface="Segoe UI" panose="020B0502040204020203" pitchFamily="34" charset="0"/>
              <a:cs typeface="Segoe UI" panose="020B0502040204020203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Gráfico!$C$6</c:f>
              <c:strCache>
                <c:ptCount val="1"/>
                <c:pt idx="0">
                  <c:v>ENELAM</c:v>
                </c:pt>
              </c:strCache>
            </c:strRef>
          </c:tx>
          <c:spPr>
            <a:ln w="19050" cap="rnd">
              <a:solidFill>
                <a:srgbClr val="006B66"/>
              </a:solidFill>
              <a:round/>
            </a:ln>
            <a:effectLst/>
          </c:spPr>
          <c:marker>
            <c:symbol val="none"/>
          </c:marker>
          <c:cat>
            <c:numRef>
              <c:f>Gráfico!$B$7:$B$5000</c:f>
              <c:numCache>
                <c:formatCode>m/d/yyyy</c:formatCode>
                <c:ptCount val="4994"/>
                <c:pt idx="0" formatCode="dd\-mm\-yyyy">
                  <c:v>41271</c:v>
                </c:pt>
                <c:pt idx="1">
                  <c:v>41274</c:v>
                </c:pt>
                <c:pt idx="2">
                  <c:v>41275</c:v>
                </c:pt>
                <c:pt idx="3">
                  <c:v>41276</c:v>
                </c:pt>
                <c:pt idx="4">
                  <c:v>41277</c:v>
                </c:pt>
                <c:pt idx="5">
                  <c:v>41278</c:v>
                </c:pt>
                <c:pt idx="6">
                  <c:v>41281</c:v>
                </c:pt>
                <c:pt idx="7">
                  <c:v>41282</c:v>
                </c:pt>
                <c:pt idx="8">
                  <c:v>41283</c:v>
                </c:pt>
                <c:pt idx="9">
                  <c:v>41284</c:v>
                </c:pt>
                <c:pt idx="10">
                  <c:v>41285</c:v>
                </c:pt>
                <c:pt idx="11">
                  <c:v>41288</c:v>
                </c:pt>
                <c:pt idx="12">
                  <c:v>41289</c:v>
                </c:pt>
                <c:pt idx="13">
                  <c:v>41290</c:v>
                </c:pt>
                <c:pt idx="14">
                  <c:v>41291</c:v>
                </c:pt>
                <c:pt idx="15">
                  <c:v>41292</c:v>
                </c:pt>
                <c:pt idx="16">
                  <c:v>41295</c:v>
                </c:pt>
                <c:pt idx="17">
                  <c:v>41296</c:v>
                </c:pt>
                <c:pt idx="18">
                  <c:v>41297</c:v>
                </c:pt>
                <c:pt idx="19">
                  <c:v>41298</c:v>
                </c:pt>
                <c:pt idx="20">
                  <c:v>41299</c:v>
                </c:pt>
                <c:pt idx="21">
                  <c:v>41302</c:v>
                </c:pt>
                <c:pt idx="22">
                  <c:v>41303</c:v>
                </c:pt>
                <c:pt idx="23">
                  <c:v>41304</c:v>
                </c:pt>
                <c:pt idx="24">
                  <c:v>41305</c:v>
                </c:pt>
                <c:pt idx="25">
                  <c:v>41306</c:v>
                </c:pt>
                <c:pt idx="26">
                  <c:v>41309</c:v>
                </c:pt>
                <c:pt idx="27">
                  <c:v>41310</c:v>
                </c:pt>
                <c:pt idx="28">
                  <c:v>41311</c:v>
                </c:pt>
                <c:pt idx="29">
                  <c:v>41312</c:v>
                </c:pt>
                <c:pt idx="30">
                  <c:v>41313</c:v>
                </c:pt>
                <c:pt idx="31">
                  <c:v>41316</c:v>
                </c:pt>
                <c:pt idx="32">
                  <c:v>41317</c:v>
                </c:pt>
                <c:pt idx="33">
                  <c:v>41318</c:v>
                </c:pt>
                <c:pt idx="34">
                  <c:v>41319</c:v>
                </c:pt>
                <c:pt idx="35">
                  <c:v>41320</c:v>
                </c:pt>
                <c:pt idx="36">
                  <c:v>41323</c:v>
                </c:pt>
                <c:pt idx="37">
                  <c:v>41324</c:v>
                </c:pt>
                <c:pt idx="38">
                  <c:v>41325</c:v>
                </c:pt>
                <c:pt idx="39">
                  <c:v>41326</c:v>
                </c:pt>
                <c:pt idx="40">
                  <c:v>41327</c:v>
                </c:pt>
                <c:pt idx="41">
                  <c:v>41330</c:v>
                </c:pt>
                <c:pt idx="42">
                  <c:v>41331</c:v>
                </c:pt>
                <c:pt idx="43">
                  <c:v>41332</c:v>
                </c:pt>
                <c:pt idx="44">
                  <c:v>41333</c:v>
                </c:pt>
                <c:pt idx="45">
                  <c:v>41334</c:v>
                </c:pt>
                <c:pt idx="46">
                  <c:v>41337</c:v>
                </c:pt>
                <c:pt idx="47">
                  <c:v>41338</c:v>
                </c:pt>
                <c:pt idx="48">
                  <c:v>41339</c:v>
                </c:pt>
                <c:pt idx="49">
                  <c:v>41340</c:v>
                </c:pt>
                <c:pt idx="50">
                  <c:v>41341</c:v>
                </c:pt>
                <c:pt idx="51">
                  <c:v>41344</c:v>
                </c:pt>
                <c:pt idx="52">
                  <c:v>41345</c:v>
                </c:pt>
                <c:pt idx="53">
                  <c:v>41346</c:v>
                </c:pt>
                <c:pt idx="54">
                  <c:v>41347</c:v>
                </c:pt>
                <c:pt idx="55">
                  <c:v>41348</c:v>
                </c:pt>
                <c:pt idx="56">
                  <c:v>41351</c:v>
                </c:pt>
                <c:pt idx="57">
                  <c:v>41352</c:v>
                </c:pt>
                <c:pt idx="58">
                  <c:v>41353</c:v>
                </c:pt>
                <c:pt idx="59">
                  <c:v>41354</c:v>
                </c:pt>
                <c:pt idx="60">
                  <c:v>41355</c:v>
                </c:pt>
                <c:pt idx="61">
                  <c:v>41358</c:v>
                </c:pt>
                <c:pt idx="62">
                  <c:v>41359</c:v>
                </c:pt>
                <c:pt idx="63">
                  <c:v>41360</c:v>
                </c:pt>
                <c:pt idx="64">
                  <c:v>41361</c:v>
                </c:pt>
                <c:pt idx="65">
                  <c:v>41362</c:v>
                </c:pt>
                <c:pt idx="66">
                  <c:v>41365</c:v>
                </c:pt>
                <c:pt idx="67">
                  <c:v>41366</c:v>
                </c:pt>
                <c:pt idx="68">
                  <c:v>41367</c:v>
                </c:pt>
                <c:pt idx="69">
                  <c:v>41368</c:v>
                </c:pt>
                <c:pt idx="70">
                  <c:v>41369</c:v>
                </c:pt>
                <c:pt idx="71">
                  <c:v>41372</c:v>
                </c:pt>
                <c:pt idx="72">
                  <c:v>41373</c:v>
                </c:pt>
                <c:pt idx="73">
                  <c:v>41374</c:v>
                </c:pt>
                <c:pt idx="74">
                  <c:v>41375</c:v>
                </c:pt>
                <c:pt idx="75">
                  <c:v>41376</c:v>
                </c:pt>
                <c:pt idx="76">
                  <c:v>41379</c:v>
                </c:pt>
                <c:pt idx="77">
                  <c:v>41380</c:v>
                </c:pt>
                <c:pt idx="78">
                  <c:v>41381</c:v>
                </c:pt>
                <c:pt idx="79">
                  <c:v>41382</c:v>
                </c:pt>
                <c:pt idx="80">
                  <c:v>41383</c:v>
                </c:pt>
                <c:pt idx="81">
                  <c:v>41386</c:v>
                </c:pt>
                <c:pt idx="82">
                  <c:v>41387</c:v>
                </c:pt>
                <c:pt idx="83">
                  <c:v>41388</c:v>
                </c:pt>
                <c:pt idx="84">
                  <c:v>41389</c:v>
                </c:pt>
                <c:pt idx="85">
                  <c:v>41390</c:v>
                </c:pt>
                <c:pt idx="86">
                  <c:v>41393</c:v>
                </c:pt>
                <c:pt idx="87">
                  <c:v>41394</c:v>
                </c:pt>
                <c:pt idx="88">
                  <c:v>41395</c:v>
                </c:pt>
                <c:pt idx="89">
                  <c:v>41396</c:v>
                </c:pt>
                <c:pt idx="90">
                  <c:v>41397</c:v>
                </c:pt>
                <c:pt idx="91">
                  <c:v>41400</c:v>
                </c:pt>
                <c:pt idx="92">
                  <c:v>41401</c:v>
                </c:pt>
                <c:pt idx="93">
                  <c:v>41402</c:v>
                </c:pt>
                <c:pt idx="94">
                  <c:v>41403</c:v>
                </c:pt>
                <c:pt idx="95">
                  <c:v>41404</c:v>
                </c:pt>
                <c:pt idx="96">
                  <c:v>41407</c:v>
                </c:pt>
                <c:pt idx="97">
                  <c:v>41408</c:v>
                </c:pt>
                <c:pt idx="98">
                  <c:v>41409</c:v>
                </c:pt>
                <c:pt idx="99">
                  <c:v>41410</c:v>
                </c:pt>
                <c:pt idx="100">
                  <c:v>41411</c:v>
                </c:pt>
                <c:pt idx="101">
                  <c:v>41414</c:v>
                </c:pt>
                <c:pt idx="102">
                  <c:v>41415</c:v>
                </c:pt>
                <c:pt idx="103">
                  <c:v>41416</c:v>
                </c:pt>
                <c:pt idx="104">
                  <c:v>41417</c:v>
                </c:pt>
                <c:pt idx="105">
                  <c:v>41418</c:v>
                </c:pt>
                <c:pt idx="106">
                  <c:v>41421</c:v>
                </c:pt>
                <c:pt idx="107">
                  <c:v>41422</c:v>
                </c:pt>
                <c:pt idx="108">
                  <c:v>41423</c:v>
                </c:pt>
                <c:pt idx="109">
                  <c:v>41424</c:v>
                </c:pt>
                <c:pt idx="110">
                  <c:v>41425</c:v>
                </c:pt>
                <c:pt idx="111">
                  <c:v>41428</c:v>
                </c:pt>
                <c:pt idx="112">
                  <c:v>41429</c:v>
                </c:pt>
                <c:pt idx="113">
                  <c:v>41430</c:v>
                </c:pt>
                <c:pt idx="114">
                  <c:v>41431</c:v>
                </c:pt>
                <c:pt idx="115">
                  <c:v>41432</c:v>
                </c:pt>
                <c:pt idx="116">
                  <c:v>41435</c:v>
                </c:pt>
                <c:pt idx="117">
                  <c:v>41436</c:v>
                </c:pt>
                <c:pt idx="118">
                  <c:v>41437</c:v>
                </c:pt>
                <c:pt idx="119">
                  <c:v>41438</c:v>
                </c:pt>
                <c:pt idx="120">
                  <c:v>41439</c:v>
                </c:pt>
                <c:pt idx="121">
                  <c:v>41442</c:v>
                </c:pt>
                <c:pt idx="122">
                  <c:v>41443</c:v>
                </c:pt>
                <c:pt idx="123">
                  <c:v>41444</c:v>
                </c:pt>
                <c:pt idx="124">
                  <c:v>41445</c:v>
                </c:pt>
                <c:pt idx="125">
                  <c:v>41446</c:v>
                </c:pt>
                <c:pt idx="126">
                  <c:v>41449</c:v>
                </c:pt>
                <c:pt idx="127">
                  <c:v>41450</c:v>
                </c:pt>
                <c:pt idx="128">
                  <c:v>41451</c:v>
                </c:pt>
                <c:pt idx="129">
                  <c:v>41452</c:v>
                </c:pt>
                <c:pt idx="130">
                  <c:v>41453</c:v>
                </c:pt>
                <c:pt idx="131">
                  <c:v>41456</c:v>
                </c:pt>
                <c:pt idx="132">
                  <c:v>41457</c:v>
                </c:pt>
                <c:pt idx="133">
                  <c:v>41458</c:v>
                </c:pt>
                <c:pt idx="134">
                  <c:v>41459</c:v>
                </c:pt>
                <c:pt idx="135">
                  <c:v>41460</c:v>
                </c:pt>
                <c:pt idx="136">
                  <c:v>41463</c:v>
                </c:pt>
                <c:pt idx="137">
                  <c:v>41464</c:v>
                </c:pt>
                <c:pt idx="138">
                  <c:v>41465</c:v>
                </c:pt>
                <c:pt idx="139">
                  <c:v>41466</c:v>
                </c:pt>
                <c:pt idx="140">
                  <c:v>41467</c:v>
                </c:pt>
                <c:pt idx="141">
                  <c:v>41470</c:v>
                </c:pt>
                <c:pt idx="142">
                  <c:v>41471</c:v>
                </c:pt>
                <c:pt idx="143">
                  <c:v>41472</c:v>
                </c:pt>
                <c:pt idx="144">
                  <c:v>41473</c:v>
                </c:pt>
                <c:pt idx="145">
                  <c:v>41474</c:v>
                </c:pt>
                <c:pt idx="146">
                  <c:v>41477</c:v>
                </c:pt>
                <c:pt idx="147">
                  <c:v>41478</c:v>
                </c:pt>
                <c:pt idx="148">
                  <c:v>41479</c:v>
                </c:pt>
                <c:pt idx="149">
                  <c:v>41480</c:v>
                </c:pt>
                <c:pt idx="150">
                  <c:v>41481</c:v>
                </c:pt>
                <c:pt idx="151">
                  <c:v>41484</c:v>
                </c:pt>
                <c:pt idx="152">
                  <c:v>41485</c:v>
                </c:pt>
                <c:pt idx="153">
                  <c:v>41486</c:v>
                </c:pt>
                <c:pt idx="154">
                  <c:v>41487</c:v>
                </c:pt>
                <c:pt idx="155">
                  <c:v>41488</c:v>
                </c:pt>
                <c:pt idx="156">
                  <c:v>41491</c:v>
                </c:pt>
                <c:pt idx="157">
                  <c:v>41492</c:v>
                </c:pt>
                <c:pt idx="158">
                  <c:v>41493</c:v>
                </c:pt>
                <c:pt idx="159">
                  <c:v>41494</c:v>
                </c:pt>
                <c:pt idx="160">
                  <c:v>41495</c:v>
                </c:pt>
                <c:pt idx="161">
                  <c:v>41498</c:v>
                </c:pt>
                <c:pt idx="162">
                  <c:v>41499</c:v>
                </c:pt>
                <c:pt idx="163">
                  <c:v>41500</c:v>
                </c:pt>
                <c:pt idx="164">
                  <c:v>41501</c:v>
                </c:pt>
                <c:pt idx="165">
                  <c:v>41502</c:v>
                </c:pt>
                <c:pt idx="166">
                  <c:v>41505</c:v>
                </c:pt>
                <c:pt idx="167">
                  <c:v>41506</c:v>
                </c:pt>
                <c:pt idx="168">
                  <c:v>41507</c:v>
                </c:pt>
                <c:pt idx="169">
                  <c:v>41508</c:v>
                </c:pt>
                <c:pt idx="170">
                  <c:v>41509</c:v>
                </c:pt>
                <c:pt idx="171">
                  <c:v>41512</c:v>
                </c:pt>
                <c:pt idx="172">
                  <c:v>41513</c:v>
                </c:pt>
                <c:pt idx="173">
                  <c:v>41514</c:v>
                </c:pt>
                <c:pt idx="174">
                  <c:v>41515</c:v>
                </c:pt>
                <c:pt idx="175">
                  <c:v>41516</c:v>
                </c:pt>
                <c:pt idx="176">
                  <c:v>41519</c:v>
                </c:pt>
                <c:pt idx="177">
                  <c:v>41520</c:v>
                </c:pt>
                <c:pt idx="178">
                  <c:v>41521</c:v>
                </c:pt>
                <c:pt idx="179">
                  <c:v>41522</c:v>
                </c:pt>
                <c:pt idx="180">
                  <c:v>41523</c:v>
                </c:pt>
                <c:pt idx="181">
                  <c:v>41526</c:v>
                </c:pt>
                <c:pt idx="182">
                  <c:v>41527</c:v>
                </c:pt>
                <c:pt idx="183">
                  <c:v>41528</c:v>
                </c:pt>
                <c:pt idx="184">
                  <c:v>41529</c:v>
                </c:pt>
                <c:pt idx="185">
                  <c:v>41530</c:v>
                </c:pt>
                <c:pt idx="186">
                  <c:v>41533</c:v>
                </c:pt>
                <c:pt idx="187">
                  <c:v>41534</c:v>
                </c:pt>
                <c:pt idx="188">
                  <c:v>41535</c:v>
                </c:pt>
                <c:pt idx="189">
                  <c:v>41536</c:v>
                </c:pt>
                <c:pt idx="190">
                  <c:v>41537</c:v>
                </c:pt>
                <c:pt idx="191">
                  <c:v>41540</c:v>
                </c:pt>
                <c:pt idx="192">
                  <c:v>41541</c:v>
                </c:pt>
                <c:pt idx="193">
                  <c:v>41542</c:v>
                </c:pt>
                <c:pt idx="194">
                  <c:v>41543</c:v>
                </c:pt>
                <c:pt idx="195">
                  <c:v>41544</c:v>
                </c:pt>
                <c:pt idx="196">
                  <c:v>41547</c:v>
                </c:pt>
                <c:pt idx="197">
                  <c:v>41548</c:v>
                </c:pt>
                <c:pt idx="198">
                  <c:v>41549</c:v>
                </c:pt>
                <c:pt idx="199">
                  <c:v>41550</c:v>
                </c:pt>
                <c:pt idx="200">
                  <c:v>41551</c:v>
                </c:pt>
                <c:pt idx="201">
                  <c:v>41554</c:v>
                </c:pt>
                <c:pt idx="202">
                  <c:v>41555</c:v>
                </c:pt>
                <c:pt idx="203">
                  <c:v>41556</c:v>
                </c:pt>
                <c:pt idx="204">
                  <c:v>41557</c:v>
                </c:pt>
                <c:pt idx="205">
                  <c:v>41558</c:v>
                </c:pt>
                <c:pt idx="206">
                  <c:v>41561</c:v>
                </c:pt>
                <c:pt idx="207">
                  <c:v>41562</c:v>
                </c:pt>
                <c:pt idx="208">
                  <c:v>41563</c:v>
                </c:pt>
                <c:pt idx="209">
                  <c:v>41564</c:v>
                </c:pt>
                <c:pt idx="210">
                  <c:v>41565</c:v>
                </c:pt>
                <c:pt idx="211">
                  <c:v>41568</c:v>
                </c:pt>
                <c:pt idx="212">
                  <c:v>41569</c:v>
                </c:pt>
                <c:pt idx="213">
                  <c:v>41570</c:v>
                </c:pt>
                <c:pt idx="214">
                  <c:v>41571</c:v>
                </c:pt>
                <c:pt idx="215">
                  <c:v>41572</c:v>
                </c:pt>
                <c:pt idx="216">
                  <c:v>41575</c:v>
                </c:pt>
                <c:pt idx="217">
                  <c:v>41576</c:v>
                </c:pt>
                <c:pt idx="218">
                  <c:v>41577</c:v>
                </c:pt>
                <c:pt idx="219">
                  <c:v>41578</c:v>
                </c:pt>
                <c:pt idx="220">
                  <c:v>41579</c:v>
                </c:pt>
                <c:pt idx="221">
                  <c:v>41582</c:v>
                </c:pt>
                <c:pt idx="222">
                  <c:v>41583</c:v>
                </c:pt>
                <c:pt idx="223">
                  <c:v>41584</c:v>
                </c:pt>
                <c:pt idx="224">
                  <c:v>41585</c:v>
                </c:pt>
                <c:pt idx="225">
                  <c:v>41586</c:v>
                </c:pt>
                <c:pt idx="226">
                  <c:v>41589</c:v>
                </c:pt>
                <c:pt idx="227">
                  <c:v>41590</c:v>
                </c:pt>
                <c:pt idx="228">
                  <c:v>41591</c:v>
                </c:pt>
                <c:pt idx="229">
                  <c:v>41592</c:v>
                </c:pt>
                <c:pt idx="230">
                  <c:v>41593</c:v>
                </c:pt>
                <c:pt idx="231">
                  <c:v>41596</c:v>
                </c:pt>
                <c:pt idx="232">
                  <c:v>41597</c:v>
                </c:pt>
                <c:pt idx="233">
                  <c:v>41598</c:v>
                </c:pt>
                <c:pt idx="234">
                  <c:v>41599</c:v>
                </c:pt>
                <c:pt idx="235">
                  <c:v>41600</c:v>
                </c:pt>
                <c:pt idx="236">
                  <c:v>41603</c:v>
                </c:pt>
                <c:pt idx="237">
                  <c:v>41604</c:v>
                </c:pt>
                <c:pt idx="238">
                  <c:v>41605</c:v>
                </c:pt>
                <c:pt idx="239">
                  <c:v>41606</c:v>
                </c:pt>
                <c:pt idx="240">
                  <c:v>41607</c:v>
                </c:pt>
                <c:pt idx="241">
                  <c:v>41610</c:v>
                </c:pt>
                <c:pt idx="242">
                  <c:v>41611</c:v>
                </c:pt>
                <c:pt idx="243">
                  <c:v>41612</c:v>
                </c:pt>
                <c:pt idx="244">
                  <c:v>41613</c:v>
                </c:pt>
                <c:pt idx="245">
                  <c:v>41614</c:v>
                </c:pt>
                <c:pt idx="246">
                  <c:v>41617</c:v>
                </c:pt>
                <c:pt idx="247">
                  <c:v>41618</c:v>
                </c:pt>
                <c:pt idx="248">
                  <c:v>41619</c:v>
                </c:pt>
                <c:pt idx="249">
                  <c:v>41620</c:v>
                </c:pt>
                <c:pt idx="250">
                  <c:v>41621</c:v>
                </c:pt>
                <c:pt idx="251">
                  <c:v>41624</c:v>
                </c:pt>
                <c:pt idx="252">
                  <c:v>41625</c:v>
                </c:pt>
                <c:pt idx="253">
                  <c:v>41626</c:v>
                </c:pt>
                <c:pt idx="254">
                  <c:v>41627</c:v>
                </c:pt>
                <c:pt idx="255">
                  <c:v>41628</c:v>
                </c:pt>
                <c:pt idx="256">
                  <c:v>41631</c:v>
                </c:pt>
                <c:pt idx="257">
                  <c:v>41632</c:v>
                </c:pt>
                <c:pt idx="258">
                  <c:v>41633</c:v>
                </c:pt>
                <c:pt idx="259">
                  <c:v>41634</c:v>
                </c:pt>
                <c:pt idx="260">
                  <c:v>41635</c:v>
                </c:pt>
                <c:pt idx="261">
                  <c:v>41638</c:v>
                </c:pt>
                <c:pt idx="262">
                  <c:v>41639</c:v>
                </c:pt>
                <c:pt idx="263">
                  <c:v>41640</c:v>
                </c:pt>
                <c:pt idx="264">
                  <c:v>41641</c:v>
                </c:pt>
                <c:pt idx="265">
                  <c:v>41642</c:v>
                </c:pt>
                <c:pt idx="266">
                  <c:v>41645</c:v>
                </c:pt>
                <c:pt idx="267">
                  <c:v>41646</c:v>
                </c:pt>
                <c:pt idx="268">
                  <c:v>41647</c:v>
                </c:pt>
                <c:pt idx="269">
                  <c:v>41648</c:v>
                </c:pt>
                <c:pt idx="270">
                  <c:v>41649</c:v>
                </c:pt>
                <c:pt idx="271">
                  <c:v>41652</c:v>
                </c:pt>
                <c:pt idx="272">
                  <c:v>41653</c:v>
                </c:pt>
                <c:pt idx="273">
                  <c:v>41654</c:v>
                </c:pt>
                <c:pt idx="274">
                  <c:v>41655</c:v>
                </c:pt>
                <c:pt idx="275">
                  <c:v>41656</c:v>
                </c:pt>
                <c:pt idx="276">
                  <c:v>41659</c:v>
                </c:pt>
                <c:pt idx="277">
                  <c:v>41660</c:v>
                </c:pt>
                <c:pt idx="278">
                  <c:v>41661</c:v>
                </c:pt>
                <c:pt idx="279">
                  <c:v>41662</c:v>
                </c:pt>
                <c:pt idx="280">
                  <c:v>41663</c:v>
                </c:pt>
                <c:pt idx="281">
                  <c:v>41666</c:v>
                </c:pt>
                <c:pt idx="282">
                  <c:v>41667</c:v>
                </c:pt>
                <c:pt idx="283">
                  <c:v>41668</c:v>
                </c:pt>
                <c:pt idx="284">
                  <c:v>41669</c:v>
                </c:pt>
                <c:pt idx="285">
                  <c:v>41670</c:v>
                </c:pt>
                <c:pt idx="286">
                  <c:v>41673</c:v>
                </c:pt>
                <c:pt idx="287">
                  <c:v>41674</c:v>
                </c:pt>
                <c:pt idx="288">
                  <c:v>41675</c:v>
                </c:pt>
                <c:pt idx="289">
                  <c:v>41676</c:v>
                </c:pt>
                <c:pt idx="290">
                  <c:v>41677</c:v>
                </c:pt>
                <c:pt idx="291">
                  <c:v>41680</c:v>
                </c:pt>
                <c:pt idx="292">
                  <c:v>41681</c:v>
                </c:pt>
                <c:pt idx="293">
                  <c:v>41682</c:v>
                </c:pt>
                <c:pt idx="294">
                  <c:v>41683</c:v>
                </c:pt>
                <c:pt idx="295">
                  <c:v>41684</c:v>
                </c:pt>
                <c:pt idx="296">
                  <c:v>41687</c:v>
                </c:pt>
                <c:pt idx="297">
                  <c:v>41688</c:v>
                </c:pt>
                <c:pt idx="298">
                  <c:v>41689</c:v>
                </c:pt>
                <c:pt idx="299">
                  <c:v>41690</c:v>
                </c:pt>
                <c:pt idx="300">
                  <c:v>41691</c:v>
                </c:pt>
                <c:pt idx="301">
                  <c:v>41694</c:v>
                </c:pt>
                <c:pt idx="302">
                  <c:v>41695</c:v>
                </c:pt>
                <c:pt idx="303">
                  <c:v>41696</c:v>
                </c:pt>
                <c:pt idx="304">
                  <c:v>41697</c:v>
                </c:pt>
                <c:pt idx="305">
                  <c:v>41698</c:v>
                </c:pt>
                <c:pt idx="306">
                  <c:v>41701</c:v>
                </c:pt>
                <c:pt idx="307">
                  <c:v>41702</c:v>
                </c:pt>
                <c:pt idx="308">
                  <c:v>41703</c:v>
                </c:pt>
                <c:pt idx="309">
                  <c:v>41704</c:v>
                </c:pt>
                <c:pt idx="310">
                  <c:v>41705</c:v>
                </c:pt>
                <c:pt idx="311">
                  <c:v>41708</c:v>
                </c:pt>
                <c:pt idx="312">
                  <c:v>41709</c:v>
                </c:pt>
                <c:pt idx="313">
                  <c:v>41710</c:v>
                </c:pt>
                <c:pt idx="314">
                  <c:v>41711</c:v>
                </c:pt>
                <c:pt idx="315">
                  <c:v>41712</c:v>
                </c:pt>
                <c:pt idx="316">
                  <c:v>41715</c:v>
                </c:pt>
                <c:pt idx="317">
                  <c:v>41716</c:v>
                </c:pt>
                <c:pt idx="318">
                  <c:v>41717</c:v>
                </c:pt>
                <c:pt idx="319">
                  <c:v>41718</c:v>
                </c:pt>
                <c:pt idx="320">
                  <c:v>41719</c:v>
                </c:pt>
                <c:pt idx="321">
                  <c:v>41722</c:v>
                </c:pt>
                <c:pt idx="322">
                  <c:v>41723</c:v>
                </c:pt>
                <c:pt idx="323">
                  <c:v>41724</c:v>
                </c:pt>
                <c:pt idx="324">
                  <c:v>41725</c:v>
                </c:pt>
                <c:pt idx="325">
                  <c:v>41726</c:v>
                </c:pt>
                <c:pt idx="326">
                  <c:v>41729</c:v>
                </c:pt>
                <c:pt idx="327">
                  <c:v>41730</c:v>
                </c:pt>
                <c:pt idx="328">
                  <c:v>41731</c:v>
                </c:pt>
                <c:pt idx="329">
                  <c:v>41732</c:v>
                </c:pt>
                <c:pt idx="330">
                  <c:v>41733</c:v>
                </c:pt>
                <c:pt idx="331">
                  <c:v>41736</c:v>
                </c:pt>
                <c:pt idx="332">
                  <c:v>41737</c:v>
                </c:pt>
                <c:pt idx="333">
                  <c:v>41738</c:v>
                </c:pt>
                <c:pt idx="334">
                  <c:v>41739</c:v>
                </c:pt>
                <c:pt idx="335">
                  <c:v>41740</c:v>
                </c:pt>
                <c:pt idx="336">
                  <c:v>41743</c:v>
                </c:pt>
                <c:pt idx="337">
                  <c:v>41744</c:v>
                </c:pt>
                <c:pt idx="338">
                  <c:v>41745</c:v>
                </c:pt>
                <c:pt idx="339">
                  <c:v>41746</c:v>
                </c:pt>
                <c:pt idx="340">
                  <c:v>41747</c:v>
                </c:pt>
                <c:pt idx="341">
                  <c:v>41750</c:v>
                </c:pt>
                <c:pt idx="342">
                  <c:v>41751</c:v>
                </c:pt>
                <c:pt idx="343">
                  <c:v>41752</c:v>
                </c:pt>
                <c:pt idx="344">
                  <c:v>41753</c:v>
                </c:pt>
                <c:pt idx="345">
                  <c:v>41754</c:v>
                </c:pt>
                <c:pt idx="346">
                  <c:v>41757</c:v>
                </c:pt>
                <c:pt idx="347">
                  <c:v>41758</c:v>
                </c:pt>
                <c:pt idx="348">
                  <c:v>41759</c:v>
                </c:pt>
                <c:pt idx="349">
                  <c:v>41760</c:v>
                </c:pt>
                <c:pt idx="350">
                  <c:v>41761</c:v>
                </c:pt>
                <c:pt idx="351">
                  <c:v>41764</c:v>
                </c:pt>
                <c:pt idx="352">
                  <c:v>41765</c:v>
                </c:pt>
                <c:pt idx="353">
                  <c:v>41766</c:v>
                </c:pt>
                <c:pt idx="354">
                  <c:v>41767</c:v>
                </c:pt>
                <c:pt idx="355">
                  <c:v>41768</c:v>
                </c:pt>
                <c:pt idx="356">
                  <c:v>41771</c:v>
                </c:pt>
                <c:pt idx="357">
                  <c:v>41772</c:v>
                </c:pt>
                <c:pt idx="358">
                  <c:v>41773</c:v>
                </c:pt>
                <c:pt idx="359">
                  <c:v>41774</c:v>
                </c:pt>
                <c:pt idx="360">
                  <c:v>41775</c:v>
                </c:pt>
                <c:pt idx="361">
                  <c:v>41778</c:v>
                </c:pt>
                <c:pt idx="362">
                  <c:v>41779</c:v>
                </c:pt>
                <c:pt idx="363">
                  <c:v>41780</c:v>
                </c:pt>
                <c:pt idx="364">
                  <c:v>41781</c:v>
                </c:pt>
                <c:pt idx="365">
                  <c:v>41782</c:v>
                </c:pt>
                <c:pt idx="366">
                  <c:v>41785</c:v>
                </c:pt>
                <c:pt idx="367">
                  <c:v>41786</c:v>
                </c:pt>
                <c:pt idx="368">
                  <c:v>41787</c:v>
                </c:pt>
                <c:pt idx="369">
                  <c:v>41788</c:v>
                </c:pt>
                <c:pt idx="370">
                  <c:v>41789</c:v>
                </c:pt>
                <c:pt idx="371">
                  <c:v>41792</c:v>
                </c:pt>
                <c:pt idx="372">
                  <c:v>41793</c:v>
                </c:pt>
                <c:pt idx="373">
                  <c:v>41794</c:v>
                </c:pt>
                <c:pt idx="374">
                  <c:v>41795</c:v>
                </c:pt>
                <c:pt idx="375">
                  <c:v>41796</c:v>
                </c:pt>
                <c:pt idx="376">
                  <c:v>41799</c:v>
                </c:pt>
                <c:pt idx="377">
                  <c:v>41800</c:v>
                </c:pt>
                <c:pt idx="378">
                  <c:v>41801</c:v>
                </c:pt>
                <c:pt idx="379">
                  <c:v>41802</c:v>
                </c:pt>
                <c:pt idx="380">
                  <c:v>41803</c:v>
                </c:pt>
                <c:pt idx="381">
                  <c:v>41806</c:v>
                </c:pt>
                <c:pt idx="382">
                  <c:v>41807</c:v>
                </c:pt>
                <c:pt idx="383">
                  <c:v>41808</c:v>
                </c:pt>
                <c:pt idx="384">
                  <c:v>41809</c:v>
                </c:pt>
                <c:pt idx="385">
                  <c:v>41810</c:v>
                </c:pt>
                <c:pt idx="386">
                  <c:v>41813</c:v>
                </c:pt>
                <c:pt idx="387">
                  <c:v>41814</c:v>
                </c:pt>
                <c:pt idx="388">
                  <c:v>41815</c:v>
                </c:pt>
                <c:pt idx="389">
                  <c:v>41816</c:v>
                </c:pt>
                <c:pt idx="390">
                  <c:v>41817</c:v>
                </c:pt>
                <c:pt idx="391">
                  <c:v>41820</c:v>
                </c:pt>
                <c:pt idx="392">
                  <c:v>41821</c:v>
                </c:pt>
                <c:pt idx="393">
                  <c:v>41822</c:v>
                </c:pt>
                <c:pt idx="394">
                  <c:v>41823</c:v>
                </c:pt>
                <c:pt idx="395">
                  <c:v>41824</c:v>
                </c:pt>
                <c:pt idx="396">
                  <c:v>41827</c:v>
                </c:pt>
                <c:pt idx="397">
                  <c:v>41828</c:v>
                </c:pt>
                <c:pt idx="398">
                  <c:v>41829</c:v>
                </c:pt>
                <c:pt idx="399">
                  <c:v>41830</c:v>
                </c:pt>
                <c:pt idx="400">
                  <c:v>41831</c:v>
                </c:pt>
                <c:pt idx="401">
                  <c:v>41834</c:v>
                </c:pt>
                <c:pt idx="402">
                  <c:v>41835</c:v>
                </c:pt>
                <c:pt idx="403">
                  <c:v>41836</c:v>
                </c:pt>
                <c:pt idx="404">
                  <c:v>41837</c:v>
                </c:pt>
                <c:pt idx="405">
                  <c:v>41838</c:v>
                </c:pt>
                <c:pt idx="406">
                  <c:v>41841</c:v>
                </c:pt>
                <c:pt idx="407">
                  <c:v>41842</c:v>
                </c:pt>
                <c:pt idx="408">
                  <c:v>41843</c:v>
                </c:pt>
                <c:pt idx="409">
                  <c:v>41844</c:v>
                </c:pt>
                <c:pt idx="410">
                  <c:v>41845</c:v>
                </c:pt>
                <c:pt idx="411">
                  <c:v>41848</c:v>
                </c:pt>
                <c:pt idx="412">
                  <c:v>41849</c:v>
                </c:pt>
                <c:pt idx="413">
                  <c:v>41850</c:v>
                </c:pt>
                <c:pt idx="414">
                  <c:v>41851</c:v>
                </c:pt>
                <c:pt idx="415">
                  <c:v>41852</c:v>
                </c:pt>
                <c:pt idx="416">
                  <c:v>41855</c:v>
                </c:pt>
                <c:pt idx="417">
                  <c:v>41856</c:v>
                </c:pt>
                <c:pt idx="418">
                  <c:v>41857</c:v>
                </c:pt>
                <c:pt idx="419">
                  <c:v>41858</c:v>
                </c:pt>
                <c:pt idx="420">
                  <c:v>41859</c:v>
                </c:pt>
                <c:pt idx="421">
                  <c:v>41862</c:v>
                </c:pt>
                <c:pt idx="422">
                  <c:v>41863</c:v>
                </c:pt>
                <c:pt idx="423">
                  <c:v>41864</c:v>
                </c:pt>
                <c:pt idx="424">
                  <c:v>41865</c:v>
                </c:pt>
                <c:pt idx="425">
                  <c:v>41866</c:v>
                </c:pt>
                <c:pt idx="426">
                  <c:v>41869</c:v>
                </c:pt>
                <c:pt idx="427">
                  <c:v>41870</c:v>
                </c:pt>
                <c:pt idx="428">
                  <c:v>41871</c:v>
                </c:pt>
                <c:pt idx="429">
                  <c:v>41872</c:v>
                </c:pt>
                <c:pt idx="430">
                  <c:v>41873</c:v>
                </c:pt>
                <c:pt idx="431">
                  <c:v>41876</c:v>
                </c:pt>
                <c:pt idx="432">
                  <c:v>41877</c:v>
                </c:pt>
                <c:pt idx="433">
                  <c:v>41878</c:v>
                </c:pt>
                <c:pt idx="434">
                  <c:v>41879</c:v>
                </c:pt>
                <c:pt idx="435">
                  <c:v>41880</c:v>
                </c:pt>
                <c:pt idx="436">
                  <c:v>41883</c:v>
                </c:pt>
                <c:pt idx="437">
                  <c:v>41884</c:v>
                </c:pt>
                <c:pt idx="438">
                  <c:v>41885</c:v>
                </c:pt>
                <c:pt idx="439">
                  <c:v>41886</c:v>
                </c:pt>
                <c:pt idx="440">
                  <c:v>41887</c:v>
                </c:pt>
                <c:pt idx="441">
                  <c:v>41890</c:v>
                </c:pt>
                <c:pt idx="442">
                  <c:v>41891</c:v>
                </c:pt>
                <c:pt idx="443">
                  <c:v>41892</c:v>
                </c:pt>
                <c:pt idx="444">
                  <c:v>41893</c:v>
                </c:pt>
                <c:pt idx="445">
                  <c:v>41894</c:v>
                </c:pt>
                <c:pt idx="446">
                  <c:v>41897</c:v>
                </c:pt>
                <c:pt idx="447">
                  <c:v>41898</c:v>
                </c:pt>
                <c:pt idx="448">
                  <c:v>41899</c:v>
                </c:pt>
                <c:pt idx="449">
                  <c:v>41900</c:v>
                </c:pt>
                <c:pt idx="450">
                  <c:v>41901</c:v>
                </c:pt>
                <c:pt idx="451">
                  <c:v>41904</c:v>
                </c:pt>
                <c:pt idx="452">
                  <c:v>41905</c:v>
                </c:pt>
                <c:pt idx="453">
                  <c:v>41906</c:v>
                </c:pt>
                <c:pt idx="454">
                  <c:v>41907</c:v>
                </c:pt>
                <c:pt idx="455">
                  <c:v>41908</c:v>
                </c:pt>
                <c:pt idx="456">
                  <c:v>41911</c:v>
                </c:pt>
                <c:pt idx="457">
                  <c:v>41912</c:v>
                </c:pt>
                <c:pt idx="458">
                  <c:v>41913</c:v>
                </c:pt>
                <c:pt idx="459">
                  <c:v>41914</c:v>
                </c:pt>
                <c:pt idx="460">
                  <c:v>41915</c:v>
                </c:pt>
                <c:pt idx="461">
                  <c:v>41918</c:v>
                </c:pt>
                <c:pt idx="462">
                  <c:v>41919</c:v>
                </c:pt>
                <c:pt idx="463">
                  <c:v>41920</c:v>
                </c:pt>
                <c:pt idx="464">
                  <c:v>41921</c:v>
                </c:pt>
                <c:pt idx="465">
                  <c:v>41922</c:v>
                </c:pt>
                <c:pt idx="466">
                  <c:v>41925</c:v>
                </c:pt>
                <c:pt idx="467">
                  <c:v>41926</c:v>
                </c:pt>
                <c:pt idx="468">
                  <c:v>41927</c:v>
                </c:pt>
                <c:pt idx="469">
                  <c:v>41928</c:v>
                </c:pt>
                <c:pt idx="470">
                  <c:v>41929</c:v>
                </c:pt>
                <c:pt idx="471">
                  <c:v>41932</c:v>
                </c:pt>
                <c:pt idx="472">
                  <c:v>41933</c:v>
                </c:pt>
                <c:pt idx="473">
                  <c:v>41934</c:v>
                </c:pt>
                <c:pt idx="474">
                  <c:v>41935</c:v>
                </c:pt>
                <c:pt idx="475">
                  <c:v>41936</c:v>
                </c:pt>
                <c:pt idx="476">
                  <c:v>41939</c:v>
                </c:pt>
                <c:pt idx="477">
                  <c:v>41940</c:v>
                </c:pt>
                <c:pt idx="478">
                  <c:v>41941</c:v>
                </c:pt>
                <c:pt idx="479">
                  <c:v>41942</c:v>
                </c:pt>
                <c:pt idx="480">
                  <c:v>41943</c:v>
                </c:pt>
                <c:pt idx="481">
                  <c:v>41946</c:v>
                </c:pt>
                <c:pt idx="482">
                  <c:v>41947</c:v>
                </c:pt>
                <c:pt idx="483">
                  <c:v>41948</c:v>
                </c:pt>
                <c:pt idx="484">
                  <c:v>41949</c:v>
                </c:pt>
                <c:pt idx="485">
                  <c:v>41950</c:v>
                </c:pt>
                <c:pt idx="486">
                  <c:v>41953</c:v>
                </c:pt>
                <c:pt idx="487">
                  <c:v>41954</c:v>
                </c:pt>
                <c:pt idx="488">
                  <c:v>41955</c:v>
                </c:pt>
                <c:pt idx="489">
                  <c:v>41956</c:v>
                </c:pt>
                <c:pt idx="490">
                  <c:v>41957</c:v>
                </c:pt>
                <c:pt idx="491">
                  <c:v>41960</c:v>
                </c:pt>
                <c:pt idx="492">
                  <c:v>41961</c:v>
                </c:pt>
                <c:pt idx="493">
                  <c:v>41962</c:v>
                </c:pt>
                <c:pt idx="494">
                  <c:v>41963</c:v>
                </c:pt>
                <c:pt idx="495">
                  <c:v>41964</c:v>
                </c:pt>
                <c:pt idx="496">
                  <c:v>41967</c:v>
                </c:pt>
                <c:pt idx="497">
                  <c:v>41968</c:v>
                </c:pt>
                <c:pt idx="498">
                  <c:v>41969</c:v>
                </c:pt>
                <c:pt idx="499">
                  <c:v>41970</c:v>
                </c:pt>
                <c:pt idx="500">
                  <c:v>41971</c:v>
                </c:pt>
                <c:pt idx="501">
                  <c:v>41974</c:v>
                </c:pt>
                <c:pt idx="502">
                  <c:v>41975</c:v>
                </c:pt>
                <c:pt idx="503">
                  <c:v>41976</c:v>
                </c:pt>
                <c:pt idx="504">
                  <c:v>41977</c:v>
                </c:pt>
                <c:pt idx="505">
                  <c:v>41978</c:v>
                </c:pt>
                <c:pt idx="506">
                  <c:v>41981</c:v>
                </c:pt>
                <c:pt idx="507">
                  <c:v>41982</c:v>
                </c:pt>
                <c:pt idx="508">
                  <c:v>41983</c:v>
                </c:pt>
                <c:pt idx="509">
                  <c:v>41984</c:v>
                </c:pt>
                <c:pt idx="510">
                  <c:v>41985</c:v>
                </c:pt>
                <c:pt idx="511">
                  <c:v>41988</c:v>
                </c:pt>
                <c:pt idx="512">
                  <c:v>41989</c:v>
                </c:pt>
                <c:pt idx="513">
                  <c:v>41990</c:v>
                </c:pt>
                <c:pt idx="514">
                  <c:v>41991</c:v>
                </c:pt>
                <c:pt idx="515">
                  <c:v>41992</c:v>
                </c:pt>
                <c:pt idx="516">
                  <c:v>41995</c:v>
                </c:pt>
                <c:pt idx="517">
                  <c:v>41996</c:v>
                </c:pt>
                <c:pt idx="518">
                  <c:v>41997</c:v>
                </c:pt>
                <c:pt idx="519">
                  <c:v>41998</c:v>
                </c:pt>
                <c:pt idx="520">
                  <c:v>41999</c:v>
                </c:pt>
                <c:pt idx="521">
                  <c:v>42002</c:v>
                </c:pt>
                <c:pt idx="522">
                  <c:v>42003</c:v>
                </c:pt>
                <c:pt idx="523">
                  <c:v>42004</c:v>
                </c:pt>
                <c:pt idx="524">
                  <c:v>42005</c:v>
                </c:pt>
                <c:pt idx="525">
                  <c:v>42006</c:v>
                </c:pt>
                <c:pt idx="526">
                  <c:v>42009</c:v>
                </c:pt>
                <c:pt idx="527">
                  <c:v>42010</c:v>
                </c:pt>
                <c:pt idx="528">
                  <c:v>42011</c:v>
                </c:pt>
                <c:pt idx="529">
                  <c:v>42012</c:v>
                </c:pt>
                <c:pt idx="530">
                  <c:v>42013</c:v>
                </c:pt>
                <c:pt idx="531">
                  <c:v>42016</c:v>
                </c:pt>
                <c:pt idx="532">
                  <c:v>42017</c:v>
                </c:pt>
                <c:pt idx="533">
                  <c:v>42018</c:v>
                </c:pt>
                <c:pt idx="534">
                  <c:v>42019</c:v>
                </c:pt>
                <c:pt idx="535">
                  <c:v>42020</c:v>
                </c:pt>
                <c:pt idx="536">
                  <c:v>42023</c:v>
                </c:pt>
                <c:pt idx="537">
                  <c:v>42024</c:v>
                </c:pt>
                <c:pt idx="538">
                  <c:v>42025</c:v>
                </c:pt>
                <c:pt idx="539">
                  <c:v>42026</c:v>
                </c:pt>
                <c:pt idx="540">
                  <c:v>42027</c:v>
                </c:pt>
                <c:pt idx="541">
                  <c:v>42030</c:v>
                </c:pt>
                <c:pt idx="542">
                  <c:v>42031</c:v>
                </c:pt>
                <c:pt idx="543">
                  <c:v>42032</c:v>
                </c:pt>
                <c:pt idx="544">
                  <c:v>42033</c:v>
                </c:pt>
                <c:pt idx="545">
                  <c:v>42034</c:v>
                </c:pt>
                <c:pt idx="546">
                  <c:v>42037</c:v>
                </c:pt>
                <c:pt idx="547">
                  <c:v>42038</c:v>
                </c:pt>
                <c:pt idx="548">
                  <c:v>42039</c:v>
                </c:pt>
                <c:pt idx="549">
                  <c:v>42040</c:v>
                </c:pt>
                <c:pt idx="550">
                  <c:v>42041</c:v>
                </c:pt>
                <c:pt idx="551">
                  <c:v>42044</c:v>
                </c:pt>
                <c:pt idx="552">
                  <c:v>42045</c:v>
                </c:pt>
                <c:pt idx="553">
                  <c:v>42046</c:v>
                </c:pt>
                <c:pt idx="554">
                  <c:v>42047</c:v>
                </c:pt>
                <c:pt idx="555">
                  <c:v>42048</c:v>
                </c:pt>
                <c:pt idx="556">
                  <c:v>42051</c:v>
                </c:pt>
                <c:pt idx="557">
                  <c:v>42052</c:v>
                </c:pt>
                <c:pt idx="558">
                  <c:v>42053</c:v>
                </c:pt>
                <c:pt idx="559">
                  <c:v>42054</c:v>
                </c:pt>
                <c:pt idx="560">
                  <c:v>42055</c:v>
                </c:pt>
                <c:pt idx="561">
                  <c:v>42058</c:v>
                </c:pt>
                <c:pt idx="562">
                  <c:v>42059</c:v>
                </c:pt>
                <c:pt idx="563">
                  <c:v>42060</c:v>
                </c:pt>
                <c:pt idx="564">
                  <c:v>42061</c:v>
                </c:pt>
                <c:pt idx="565">
                  <c:v>42062</c:v>
                </c:pt>
                <c:pt idx="566">
                  <c:v>42065</c:v>
                </c:pt>
                <c:pt idx="567">
                  <c:v>42066</c:v>
                </c:pt>
                <c:pt idx="568">
                  <c:v>42067</c:v>
                </c:pt>
                <c:pt idx="569">
                  <c:v>42068</c:v>
                </c:pt>
                <c:pt idx="570">
                  <c:v>42069</c:v>
                </c:pt>
                <c:pt idx="571">
                  <c:v>42072</c:v>
                </c:pt>
                <c:pt idx="572">
                  <c:v>42073</c:v>
                </c:pt>
                <c:pt idx="573">
                  <c:v>42074</c:v>
                </c:pt>
                <c:pt idx="574">
                  <c:v>42075</c:v>
                </c:pt>
                <c:pt idx="575">
                  <c:v>42076</c:v>
                </c:pt>
                <c:pt idx="576">
                  <c:v>42079</c:v>
                </c:pt>
                <c:pt idx="577">
                  <c:v>42080</c:v>
                </c:pt>
                <c:pt idx="578">
                  <c:v>42081</c:v>
                </c:pt>
                <c:pt idx="579">
                  <c:v>42082</c:v>
                </c:pt>
                <c:pt idx="580">
                  <c:v>42083</c:v>
                </c:pt>
                <c:pt idx="581">
                  <c:v>42086</c:v>
                </c:pt>
                <c:pt idx="582">
                  <c:v>42087</c:v>
                </c:pt>
                <c:pt idx="583">
                  <c:v>42088</c:v>
                </c:pt>
                <c:pt idx="584">
                  <c:v>42089</c:v>
                </c:pt>
                <c:pt idx="585">
                  <c:v>42090</c:v>
                </c:pt>
                <c:pt idx="586">
                  <c:v>42093</c:v>
                </c:pt>
                <c:pt idx="587">
                  <c:v>42094</c:v>
                </c:pt>
                <c:pt idx="588">
                  <c:v>42095</c:v>
                </c:pt>
                <c:pt idx="589">
                  <c:v>42096</c:v>
                </c:pt>
                <c:pt idx="590">
                  <c:v>42097</c:v>
                </c:pt>
                <c:pt idx="591">
                  <c:v>42100</c:v>
                </c:pt>
                <c:pt idx="592">
                  <c:v>42101</c:v>
                </c:pt>
                <c:pt idx="593">
                  <c:v>42102</c:v>
                </c:pt>
                <c:pt idx="594">
                  <c:v>42103</c:v>
                </c:pt>
                <c:pt idx="595">
                  <c:v>42104</c:v>
                </c:pt>
                <c:pt idx="596">
                  <c:v>42107</c:v>
                </c:pt>
                <c:pt idx="597">
                  <c:v>42108</c:v>
                </c:pt>
                <c:pt idx="598">
                  <c:v>42109</c:v>
                </c:pt>
                <c:pt idx="599">
                  <c:v>42110</c:v>
                </c:pt>
                <c:pt idx="600">
                  <c:v>42111</c:v>
                </c:pt>
                <c:pt idx="601">
                  <c:v>42114</c:v>
                </c:pt>
                <c:pt idx="602">
                  <c:v>42115</c:v>
                </c:pt>
                <c:pt idx="603">
                  <c:v>42116</c:v>
                </c:pt>
                <c:pt idx="604">
                  <c:v>42117</c:v>
                </c:pt>
                <c:pt idx="605">
                  <c:v>42118</c:v>
                </c:pt>
                <c:pt idx="606">
                  <c:v>42121</c:v>
                </c:pt>
                <c:pt idx="607">
                  <c:v>42122</c:v>
                </c:pt>
                <c:pt idx="608">
                  <c:v>42123</c:v>
                </c:pt>
                <c:pt idx="609">
                  <c:v>42124</c:v>
                </c:pt>
                <c:pt idx="610">
                  <c:v>42125</c:v>
                </c:pt>
                <c:pt idx="611">
                  <c:v>42128</c:v>
                </c:pt>
                <c:pt idx="612">
                  <c:v>42129</c:v>
                </c:pt>
                <c:pt idx="613">
                  <c:v>42130</c:v>
                </c:pt>
                <c:pt idx="614">
                  <c:v>42131</c:v>
                </c:pt>
                <c:pt idx="615">
                  <c:v>42132</c:v>
                </c:pt>
                <c:pt idx="616">
                  <c:v>42135</c:v>
                </c:pt>
                <c:pt idx="617">
                  <c:v>42136</c:v>
                </c:pt>
                <c:pt idx="618">
                  <c:v>42137</c:v>
                </c:pt>
                <c:pt idx="619">
                  <c:v>42138</c:v>
                </c:pt>
                <c:pt idx="620">
                  <c:v>42139</c:v>
                </c:pt>
                <c:pt idx="621">
                  <c:v>42142</c:v>
                </c:pt>
                <c:pt idx="622">
                  <c:v>42143</c:v>
                </c:pt>
                <c:pt idx="623">
                  <c:v>42144</c:v>
                </c:pt>
                <c:pt idx="624">
                  <c:v>42145</c:v>
                </c:pt>
                <c:pt idx="625">
                  <c:v>42146</c:v>
                </c:pt>
                <c:pt idx="626">
                  <c:v>42149</c:v>
                </c:pt>
                <c:pt idx="627">
                  <c:v>42150</c:v>
                </c:pt>
                <c:pt idx="628">
                  <c:v>42151</c:v>
                </c:pt>
                <c:pt idx="629">
                  <c:v>42152</c:v>
                </c:pt>
                <c:pt idx="630">
                  <c:v>42153</c:v>
                </c:pt>
                <c:pt idx="631">
                  <c:v>42156</c:v>
                </c:pt>
                <c:pt idx="632">
                  <c:v>42157</c:v>
                </c:pt>
                <c:pt idx="633">
                  <c:v>42158</c:v>
                </c:pt>
                <c:pt idx="634">
                  <c:v>42159</c:v>
                </c:pt>
                <c:pt idx="635">
                  <c:v>42160</c:v>
                </c:pt>
                <c:pt idx="636">
                  <c:v>42163</c:v>
                </c:pt>
                <c:pt idx="637">
                  <c:v>42164</c:v>
                </c:pt>
                <c:pt idx="638">
                  <c:v>42165</c:v>
                </c:pt>
                <c:pt idx="639">
                  <c:v>42166</c:v>
                </c:pt>
                <c:pt idx="640">
                  <c:v>42167</c:v>
                </c:pt>
                <c:pt idx="641">
                  <c:v>42170</c:v>
                </c:pt>
                <c:pt idx="642">
                  <c:v>42171</c:v>
                </c:pt>
                <c:pt idx="643">
                  <c:v>42172</c:v>
                </c:pt>
                <c:pt idx="644">
                  <c:v>42173</c:v>
                </c:pt>
                <c:pt idx="645">
                  <c:v>42174</c:v>
                </c:pt>
                <c:pt idx="646">
                  <c:v>42177</c:v>
                </c:pt>
                <c:pt idx="647">
                  <c:v>42178</c:v>
                </c:pt>
                <c:pt idx="648">
                  <c:v>42179</c:v>
                </c:pt>
                <c:pt idx="649">
                  <c:v>42180</c:v>
                </c:pt>
                <c:pt idx="650">
                  <c:v>42181</c:v>
                </c:pt>
                <c:pt idx="651">
                  <c:v>42184</c:v>
                </c:pt>
                <c:pt idx="652">
                  <c:v>42185</c:v>
                </c:pt>
                <c:pt idx="653">
                  <c:v>42186</c:v>
                </c:pt>
                <c:pt idx="654">
                  <c:v>42187</c:v>
                </c:pt>
                <c:pt idx="655">
                  <c:v>42188</c:v>
                </c:pt>
                <c:pt idx="656">
                  <c:v>42191</c:v>
                </c:pt>
                <c:pt idx="657">
                  <c:v>42192</c:v>
                </c:pt>
                <c:pt idx="658">
                  <c:v>42193</c:v>
                </c:pt>
                <c:pt idx="659">
                  <c:v>42194</c:v>
                </c:pt>
                <c:pt idx="660">
                  <c:v>42195</c:v>
                </c:pt>
                <c:pt idx="661">
                  <c:v>42198</c:v>
                </c:pt>
                <c:pt idx="662">
                  <c:v>42199</c:v>
                </c:pt>
                <c:pt idx="663">
                  <c:v>42200</c:v>
                </c:pt>
                <c:pt idx="664">
                  <c:v>42201</c:v>
                </c:pt>
                <c:pt idx="665">
                  <c:v>42202</c:v>
                </c:pt>
                <c:pt idx="666">
                  <c:v>42205</c:v>
                </c:pt>
                <c:pt idx="667">
                  <c:v>42206</c:v>
                </c:pt>
                <c:pt idx="668">
                  <c:v>42207</c:v>
                </c:pt>
                <c:pt idx="669">
                  <c:v>42208</c:v>
                </c:pt>
                <c:pt idx="670">
                  <c:v>42209</c:v>
                </c:pt>
                <c:pt idx="671">
                  <c:v>42212</c:v>
                </c:pt>
                <c:pt idx="672">
                  <c:v>42213</c:v>
                </c:pt>
                <c:pt idx="673">
                  <c:v>42214</c:v>
                </c:pt>
                <c:pt idx="674">
                  <c:v>42215</c:v>
                </c:pt>
                <c:pt idx="675">
                  <c:v>42216</c:v>
                </c:pt>
                <c:pt idx="676">
                  <c:v>42219</c:v>
                </c:pt>
                <c:pt idx="677">
                  <c:v>42220</c:v>
                </c:pt>
                <c:pt idx="678">
                  <c:v>42221</c:v>
                </c:pt>
                <c:pt idx="679">
                  <c:v>42222</c:v>
                </c:pt>
                <c:pt idx="680">
                  <c:v>42223</c:v>
                </c:pt>
                <c:pt idx="681">
                  <c:v>42226</c:v>
                </c:pt>
                <c:pt idx="682">
                  <c:v>42227</c:v>
                </c:pt>
                <c:pt idx="683">
                  <c:v>42228</c:v>
                </c:pt>
                <c:pt idx="684">
                  <c:v>42229</c:v>
                </c:pt>
                <c:pt idx="685">
                  <c:v>42230</c:v>
                </c:pt>
                <c:pt idx="686">
                  <c:v>42233</c:v>
                </c:pt>
                <c:pt idx="687">
                  <c:v>42234</c:v>
                </c:pt>
                <c:pt idx="688">
                  <c:v>42235</c:v>
                </c:pt>
                <c:pt idx="689">
                  <c:v>42236</c:v>
                </c:pt>
                <c:pt idx="690">
                  <c:v>42237</c:v>
                </c:pt>
                <c:pt idx="691">
                  <c:v>42240</c:v>
                </c:pt>
                <c:pt idx="692">
                  <c:v>42241</c:v>
                </c:pt>
                <c:pt idx="693">
                  <c:v>42242</c:v>
                </c:pt>
                <c:pt idx="694">
                  <c:v>42243</c:v>
                </c:pt>
                <c:pt idx="695">
                  <c:v>42244</c:v>
                </c:pt>
                <c:pt idx="696">
                  <c:v>42247</c:v>
                </c:pt>
                <c:pt idx="697">
                  <c:v>42248</c:v>
                </c:pt>
                <c:pt idx="698">
                  <c:v>42249</c:v>
                </c:pt>
                <c:pt idx="699">
                  <c:v>42250</c:v>
                </c:pt>
                <c:pt idx="700">
                  <c:v>42251</c:v>
                </c:pt>
                <c:pt idx="701">
                  <c:v>42254</c:v>
                </c:pt>
                <c:pt idx="702">
                  <c:v>42255</c:v>
                </c:pt>
                <c:pt idx="703">
                  <c:v>42256</c:v>
                </c:pt>
                <c:pt idx="704">
                  <c:v>42257</c:v>
                </c:pt>
                <c:pt idx="705">
                  <c:v>42258</c:v>
                </c:pt>
                <c:pt idx="706">
                  <c:v>42261</c:v>
                </c:pt>
                <c:pt idx="707">
                  <c:v>42262</c:v>
                </c:pt>
                <c:pt idx="708">
                  <c:v>42263</c:v>
                </c:pt>
                <c:pt idx="709">
                  <c:v>42264</c:v>
                </c:pt>
                <c:pt idx="710">
                  <c:v>42265</c:v>
                </c:pt>
                <c:pt idx="711">
                  <c:v>42268</c:v>
                </c:pt>
                <c:pt idx="712">
                  <c:v>42269</c:v>
                </c:pt>
                <c:pt idx="713">
                  <c:v>42270</c:v>
                </c:pt>
                <c:pt idx="714">
                  <c:v>42271</c:v>
                </c:pt>
                <c:pt idx="715">
                  <c:v>42272</c:v>
                </c:pt>
                <c:pt idx="716">
                  <c:v>42275</c:v>
                </c:pt>
                <c:pt idx="717">
                  <c:v>42276</c:v>
                </c:pt>
                <c:pt idx="718">
                  <c:v>42277</c:v>
                </c:pt>
                <c:pt idx="719">
                  <c:v>42278</c:v>
                </c:pt>
                <c:pt idx="720">
                  <c:v>42279</c:v>
                </c:pt>
                <c:pt idx="721">
                  <c:v>42282</c:v>
                </c:pt>
                <c:pt idx="722">
                  <c:v>42283</c:v>
                </c:pt>
                <c:pt idx="723">
                  <c:v>42284</c:v>
                </c:pt>
                <c:pt idx="724">
                  <c:v>42285</c:v>
                </c:pt>
                <c:pt idx="725">
                  <c:v>42286</c:v>
                </c:pt>
                <c:pt idx="726">
                  <c:v>42289</c:v>
                </c:pt>
                <c:pt idx="727">
                  <c:v>42290</c:v>
                </c:pt>
                <c:pt idx="728">
                  <c:v>42291</c:v>
                </c:pt>
                <c:pt idx="729">
                  <c:v>42292</c:v>
                </c:pt>
                <c:pt idx="730">
                  <c:v>42293</c:v>
                </c:pt>
                <c:pt idx="731">
                  <c:v>42296</c:v>
                </c:pt>
                <c:pt idx="732">
                  <c:v>42297</c:v>
                </c:pt>
                <c:pt idx="733">
                  <c:v>42298</c:v>
                </c:pt>
                <c:pt idx="734">
                  <c:v>42299</c:v>
                </c:pt>
                <c:pt idx="735">
                  <c:v>42300</c:v>
                </c:pt>
                <c:pt idx="736">
                  <c:v>42303</c:v>
                </c:pt>
                <c:pt idx="737">
                  <c:v>42304</c:v>
                </c:pt>
                <c:pt idx="738">
                  <c:v>42305</c:v>
                </c:pt>
                <c:pt idx="739">
                  <c:v>42306</c:v>
                </c:pt>
                <c:pt idx="740">
                  <c:v>42307</c:v>
                </c:pt>
                <c:pt idx="741">
                  <c:v>42310</c:v>
                </c:pt>
                <c:pt idx="742">
                  <c:v>42311</c:v>
                </c:pt>
                <c:pt idx="743">
                  <c:v>42312</c:v>
                </c:pt>
                <c:pt idx="744">
                  <c:v>42313</c:v>
                </c:pt>
                <c:pt idx="745">
                  <c:v>42314</c:v>
                </c:pt>
                <c:pt idx="746">
                  <c:v>42317</c:v>
                </c:pt>
                <c:pt idx="747">
                  <c:v>42318</c:v>
                </c:pt>
                <c:pt idx="748">
                  <c:v>42319</c:v>
                </c:pt>
                <c:pt idx="749">
                  <c:v>42320</c:v>
                </c:pt>
                <c:pt idx="750">
                  <c:v>42321</c:v>
                </c:pt>
                <c:pt idx="751">
                  <c:v>42324</c:v>
                </c:pt>
                <c:pt idx="752">
                  <c:v>42325</c:v>
                </c:pt>
                <c:pt idx="753">
                  <c:v>42326</c:v>
                </c:pt>
                <c:pt idx="754">
                  <c:v>42327</c:v>
                </c:pt>
                <c:pt idx="755">
                  <c:v>42328</c:v>
                </c:pt>
                <c:pt idx="756">
                  <c:v>42331</c:v>
                </c:pt>
                <c:pt idx="757">
                  <c:v>42332</c:v>
                </c:pt>
                <c:pt idx="758">
                  <c:v>42333</c:v>
                </c:pt>
                <c:pt idx="759">
                  <c:v>42334</c:v>
                </c:pt>
                <c:pt idx="760">
                  <c:v>42335</c:v>
                </c:pt>
                <c:pt idx="761">
                  <c:v>42338</c:v>
                </c:pt>
                <c:pt idx="762">
                  <c:v>42339</c:v>
                </c:pt>
                <c:pt idx="763">
                  <c:v>42340</c:v>
                </c:pt>
                <c:pt idx="764">
                  <c:v>42341</c:v>
                </c:pt>
                <c:pt idx="765">
                  <c:v>42342</c:v>
                </c:pt>
                <c:pt idx="766">
                  <c:v>42345</c:v>
                </c:pt>
                <c:pt idx="767">
                  <c:v>42346</c:v>
                </c:pt>
                <c:pt idx="768">
                  <c:v>42347</c:v>
                </c:pt>
                <c:pt idx="769">
                  <c:v>42348</c:v>
                </c:pt>
                <c:pt idx="770">
                  <c:v>42349</c:v>
                </c:pt>
                <c:pt idx="771">
                  <c:v>42352</c:v>
                </c:pt>
                <c:pt idx="772">
                  <c:v>42353</c:v>
                </c:pt>
                <c:pt idx="773">
                  <c:v>42354</c:v>
                </c:pt>
                <c:pt idx="774">
                  <c:v>42355</c:v>
                </c:pt>
                <c:pt idx="775">
                  <c:v>42356</c:v>
                </c:pt>
                <c:pt idx="776">
                  <c:v>42359</c:v>
                </c:pt>
                <c:pt idx="777">
                  <c:v>42360</c:v>
                </c:pt>
                <c:pt idx="778">
                  <c:v>42361</c:v>
                </c:pt>
                <c:pt idx="779">
                  <c:v>42362</c:v>
                </c:pt>
                <c:pt idx="780">
                  <c:v>42363</c:v>
                </c:pt>
                <c:pt idx="781">
                  <c:v>42366</c:v>
                </c:pt>
                <c:pt idx="782">
                  <c:v>42367</c:v>
                </c:pt>
                <c:pt idx="783">
                  <c:v>42368</c:v>
                </c:pt>
                <c:pt idx="784">
                  <c:v>42369</c:v>
                </c:pt>
                <c:pt idx="785">
                  <c:v>42370</c:v>
                </c:pt>
                <c:pt idx="786">
                  <c:v>42373</c:v>
                </c:pt>
                <c:pt idx="787">
                  <c:v>42374</c:v>
                </c:pt>
                <c:pt idx="788">
                  <c:v>42375</c:v>
                </c:pt>
                <c:pt idx="789">
                  <c:v>42376</c:v>
                </c:pt>
                <c:pt idx="790">
                  <c:v>42377</c:v>
                </c:pt>
                <c:pt idx="791">
                  <c:v>42380</c:v>
                </c:pt>
                <c:pt idx="792">
                  <c:v>42381</c:v>
                </c:pt>
                <c:pt idx="793">
                  <c:v>42382</c:v>
                </c:pt>
                <c:pt idx="794">
                  <c:v>42383</c:v>
                </c:pt>
                <c:pt idx="795">
                  <c:v>42384</c:v>
                </c:pt>
                <c:pt idx="796">
                  <c:v>42387</c:v>
                </c:pt>
                <c:pt idx="797">
                  <c:v>42388</c:v>
                </c:pt>
                <c:pt idx="798">
                  <c:v>42389</c:v>
                </c:pt>
                <c:pt idx="799">
                  <c:v>42390</c:v>
                </c:pt>
                <c:pt idx="800">
                  <c:v>42391</c:v>
                </c:pt>
                <c:pt idx="801">
                  <c:v>42394</c:v>
                </c:pt>
                <c:pt idx="802">
                  <c:v>42395</c:v>
                </c:pt>
                <c:pt idx="803">
                  <c:v>42396</c:v>
                </c:pt>
                <c:pt idx="804">
                  <c:v>42397</c:v>
                </c:pt>
                <c:pt idx="805">
                  <c:v>42398</c:v>
                </c:pt>
                <c:pt idx="806">
                  <c:v>42401</c:v>
                </c:pt>
                <c:pt idx="807">
                  <c:v>42402</c:v>
                </c:pt>
                <c:pt idx="808">
                  <c:v>42403</c:v>
                </c:pt>
                <c:pt idx="809">
                  <c:v>42404</c:v>
                </c:pt>
                <c:pt idx="810">
                  <c:v>42405</c:v>
                </c:pt>
                <c:pt idx="811">
                  <c:v>42408</c:v>
                </c:pt>
                <c:pt idx="812">
                  <c:v>42409</c:v>
                </c:pt>
                <c:pt idx="813">
                  <c:v>42410</c:v>
                </c:pt>
                <c:pt idx="814">
                  <c:v>42411</c:v>
                </c:pt>
                <c:pt idx="815">
                  <c:v>42412</c:v>
                </c:pt>
                <c:pt idx="816">
                  <c:v>42415</c:v>
                </c:pt>
                <c:pt idx="817">
                  <c:v>42416</c:v>
                </c:pt>
                <c:pt idx="818">
                  <c:v>42417</c:v>
                </c:pt>
                <c:pt idx="819">
                  <c:v>42418</c:v>
                </c:pt>
                <c:pt idx="820">
                  <c:v>42419</c:v>
                </c:pt>
                <c:pt idx="821">
                  <c:v>42422</c:v>
                </c:pt>
                <c:pt idx="822">
                  <c:v>42423</c:v>
                </c:pt>
                <c:pt idx="823">
                  <c:v>42424</c:v>
                </c:pt>
                <c:pt idx="824">
                  <c:v>42425</c:v>
                </c:pt>
                <c:pt idx="825">
                  <c:v>42426</c:v>
                </c:pt>
                <c:pt idx="826">
                  <c:v>42429</c:v>
                </c:pt>
                <c:pt idx="827">
                  <c:v>42430</c:v>
                </c:pt>
                <c:pt idx="828">
                  <c:v>42431</c:v>
                </c:pt>
                <c:pt idx="829">
                  <c:v>42432</c:v>
                </c:pt>
                <c:pt idx="830">
                  <c:v>42433</c:v>
                </c:pt>
                <c:pt idx="831">
                  <c:v>42436</c:v>
                </c:pt>
                <c:pt idx="832">
                  <c:v>42437</c:v>
                </c:pt>
                <c:pt idx="833">
                  <c:v>42438</c:v>
                </c:pt>
                <c:pt idx="834">
                  <c:v>42439</c:v>
                </c:pt>
                <c:pt idx="835">
                  <c:v>42440</c:v>
                </c:pt>
                <c:pt idx="836">
                  <c:v>42443</c:v>
                </c:pt>
                <c:pt idx="837">
                  <c:v>42444</c:v>
                </c:pt>
                <c:pt idx="838">
                  <c:v>42445</c:v>
                </c:pt>
                <c:pt idx="839">
                  <c:v>42446</c:v>
                </c:pt>
                <c:pt idx="840">
                  <c:v>42447</c:v>
                </c:pt>
                <c:pt idx="841">
                  <c:v>42450</c:v>
                </c:pt>
                <c:pt idx="842">
                  <c:v>42451</c:v>
                </c:pt>
                <c:pt idx="843">
                  <c:v>42452</c:v>
                </c:pt>
                <c:pt idx="844">
                  <c:v>42453</c:v>
                </c:pt>
                <c:pt idx="845">
                  <c:v>42454</c:v>
                </c:pt>
                <c:pt idx="846">
                  <c:v>42457</c:v>
                </c:pt>
                <c:pt idx="847">
                  <c:v>42458</c:v>
                </c:pt>
                <c:pt idx="848">
                  <c:v>42459</c:v>
                </c:pt>
                <c:pt idx="849">
                  <c:v>42460</c:v>
                </c:pt>
                <c:pt idx="850">
                  <c:v>42461</c:v>
                </c:pt>
                <c:pt idx="851">
                  <c:v>42464</c:v>
                </c:pt>
                <c:pt idx="852">
                  <c:v>42465</c:v>
                </c:pt>
                <c:pt idx="853">
                  <c:v>42466</c:v>
                </c:pt>
                <c:pt idx="854">
                  <c:v>42467</c:v>
                </c:pt>
                <c:pt idx="855">
                  <c:v>42468</c:v>
                </c:pt>
                <c:pt idx="856">
                  <c:v>42471</c:v>
                </c:pt>
                <c:pt idx="857">
                  <c:v>42472</c:v>
                </c:pt>
                <c:pt idx="858">
                  <c:v>42473</c:v>
                </c:pt>
                <c:pt idx="859">
                  <c:v>42474</c:v>
                </c:pt>
                <c:pt idx="860">
                  <c:v>42475</c:v>
                </c:pt>
                <c:pt idx="861">
                  <c:v>42478</c:v>
                </c:pt>
                <c:pt idx="862">
                  <c:v>42479</c:v>
                </c:pt>
                <c:pt idx="863">
                  <c:v>42480</c:v>
                </c:pt>
                <c:pt idx="864">
                  <c:v>42481</c:v>
                </c:pt>
                <c:pt idx="865">
                  <c:v>42482</c:v>
                </c:pt>
                <c:pt idx="866">
                  <c:v>42485</c:v>
                </c:pt>
                <c:pt idx="867">
                  <c:v>42486</c:v>
                </c:pt>
                <c:pt idx="868">
                  <c:v>42487</c:v>
                </c:pt>
                <c:pt idx="869">
                  <c:v>42488</c:v>
                </c:pt>
                <c:pt idx="870">
                  <c:v>42489</c:v>
                </c:pt>
                <c:pt idx="871">
                  <c:v>42492</c:v>
                </c:pt>
                <c:pt idx="872">
                  <c:v>42493</c:v>
                </c:pt>
                <c:pt idx="873">
                  <c:v>42494</c:v>
                </c:pt>
                <c:pt idx="874">
                  <c:v>42495</c:v>
                </c:pt>
                <c:pt idx="875">
                  <c:v>42496</c:v>
                </c:pt>
                <c:pt idx="876">
                  <c:v>42499</c:v>
                </c:pt>
                <c:pt idx="877">
                  <c:v>42500</c:v>
                </c:pt>
                <c:pt idx="878">
                  <c:v>42501</c:v>
                </c:pt>
                <c:pt idx="879">
                  <c:v>42502</c:v>
                </c:pt>
                <c:pt idx="880">
                  <c:v>42503</c:v>
                </c:pt>
                <c:pt idx="881">
                  <c:v>42506</c:v>
                </c:pt>
                <c:pt idx="882">
                  <c:v>42507</c:v>
                </c:pt>
                <c:pt idx="883">
                  <c:v>42508</c:v>
                </c:pt>
                <c:pt idx="884">
                  <c:v>42509</c:v>
                </c:pt>
                <c:pt idx="885">
                  <c:v>42510</c:v>
                </c:pt>
                <c:pt idx="886">
                  <c:v>42513</c:v>
                </c:pt>
                <c:pt idx="887">
                  <c:v>42514</c:v>
                </c:pt>
                <c:pt idx="888">
                  <c:v>42515</c:v>
                </c:pt>
                <c:pt idx="889">
                  <c:v>42516</c:v>
                </c:pt>
                <c:pt idx="890">
                  <c:v>42517</c:v>
                </c:pt>
                <c:pt idx="891">
                  <c:v>42520</c:v>
                </c:pt>
                <c:pt idx="892">
                  <c:v>42521</c:v>
                </c:pt>
                <c:pt idx="893">
                  <c:v>42522</c:v>
                </c:pt>
                <c:pt idx="894">
                  <c:v>42523</c:v>
                </c:pt>
                <c:pt idx="895">
                  <c:v>42524</c:v>
                </c:pt>
                <c:pt idx="896">
                  <c:v>42527</c:v>
                </c:pt>
                <c:pt idx="897">
                  <c:v>42528</c:v>
                </c:pt>
                <c:pt idx="898">
                  <c:v>42529</c:v>
                </c:pt>
                <c:pt idx="899">
                  <c:v>42530</c:v>
                </c:pt>
                <c:pt idx="900">
                  <c:v>42531</c:v>
                </c:pt>
                <c:pt idx="901">
                  <c:v>42534</c:v>
                </c:pt>
                <c:pt idx="902">
                  <c:v>42535</c:v>
                </c:pt>
                <c:pt idx="903">
                  <c:v>42536</c:v>
                </c:pt>
                <c:pt idx="904">
                  <c:v>42537</c:v>
                </c:pt>
                <c:pt idx="905">
                  <c:v>42538</c:v>
                </c:pt>
                <c:pt idx="906">
                  <c:v>42541</c:v>
                </c:pt>
                <c:pt idx="907">
                  <c:v>42542</c:v>
                </c:pt>
                <c:pt idx="908">
                  <c:v>42543</c:v>
                </c:pt>
                <c:pt idx="909">
                  <c:v>42544</c:v>
                </c:pt>
                <c:pt idx="910">
                  <c:v>42545</c:v>
                </c:pt>
                <c:pt idx="911">
                  <c:v>42548</c:v>
                </c:pt>
                <c:pt idx="912">
                  <c:v>42549</c:v>
                </c:pt>
                <c:pt idx="913">
                  <c:v>42550</c:v>
                </c:pt>
                <c:pt idx="914">
                  <c:v>42551</c:v>
                </c:pt>
                <c:pt idx="915">
                  <c:v>42552</c:v>
                </c:pt>
                <c:pt idx="916">
                  <c:v>42555</c:v>
                </c:pt>
                <c:pt idx="917">
                  <c:v>42556</c:v>
                </c:pt>
                <c:pt idx="918">
                  <c:v>42557</c:v>
                </c:pt>
                <c:pt idx="919">
                  <c:v>42558</c:v>
                </c:pt>
                <c:pt idx="920">
                  <c:v>42559</c:v>
                </c:pt>
                <c:pt idx="921">
                  <c:v>42562</c:v>
                </c:pt>
                <c:pt idx="922">
                  <c:v>42563</c:v>
                </c:pt>
                <c:pt idx="923">
                  <c:v>42564</c:v>
                </c:pt>
                <c:pt idx="924">
                  <c:v>42565</c:v>
                </c:pt>
                <c:pt idx="925">
                  <c:v>42566</c:v>
                </c:pt>
                <c:pt idx="926">
                  <c:v>42569</c:v>
                </c:pt>
                <c:pt idx="927">
                  <c:v>42570</c:v>
                </c:pt>
                <c:pt idx="928">
                  <c:v>42571</c:v>
                </c:pt>
                <c:pt idx="929">
                  <c:v>42572</c:v>
                </c:pt>
                <c:pt idx="930">
                  <c:v>42573</c:v>
                </c:pt>
                <c:pt idx="931">
                  <c:v>42576</c:v>
                </c:pt>
                <c:pt idx="932">
                  <c:v>42577</c:v>
                </c:pt>
                <c:pt idx="933">
                  <c:v>42578</c:v>
                </c:pt>
                <c:pt idx="934">
                  <c:v>42579</c:v>
                </c:pt>
                <c:pt idx="935">
                  <c:v>42580</c:v>
                </c:pt>
                <c:pt idx="936">
                  <c:v>42583</c:v>
                </c:pt>
                <c:pt idx="937">
                  <c:v>42584</c:v>
                </c:pt>
                <c:pt idx="938">
                  <c:v>42585</c:v>
                </c:pt>
                <c:pt idx="939">
                  <c:v>42586</c:v>
                </c:pt>
                <c:pt idx="940">
                  <c:v>42587</c:v>
                </c:pt>
                <c:pt idx="941">
                  <c:v>42590</c:v>
                </c:pt>
                <c:pt idx="942">
                  <c:v>42591</c:v>
                </c:pt>
                <c:pt idx="943">
                  <c:v>42592</c:v>
                </c:pt>
                <c:pt idx="944">
                  <c:v>42593</c:v>
                </c:pt>
                <c:pt idx="945">
                  <c:v>42594</c:v>
                </c:pt>
                <c:pt idx="946">
                  <c:v>42597</c:v>
                </c:pt>
                <c:pt idx="947">
                  <c:v>42598</c:v>
                </c:pt>
                <c:pt idx="948">
                  <c:v>42599</c:v>
                </c:pt>
                <c:pt idx="949">
                  <c:v>42600</c:v>
                </c:pt>
                <c:pt idx="950">
                  <c:v>42601</c:v>
                </c:pt>
                <c:pt idx="951">
                  <c:v>42604</c:v>
                </c:pt>
                <c:pt idx="952">
                  <c:v>42605</c:v>
                </c:pt>
                <c:pt idx="953">
                  <c:v>42606</c:v>
                </c:pt>
                <c:pt idx="954">
                  <c:v>42607</c:v>
                </c:pt>
                <c:pt idx="955">
                  <c:v>42608</c:v>
                </c:pt>
                <c:pt idx="956">
                  <c:v>42611</c:v>
                </c:pt>
                <c:pt idx="957">
                  <c:v>42612</c:v>
                </c:pt>
                <c:pt idx="958">
                  <c:v>42613</c:v>
                </c:pt>
                <c:pt idx="959">
                  <c:v>42614</c:v>
                </c:pt>
                <c:pt idx="960">
                  <c:v>42615</c:v>
                </c:pt>
                <c:pt idx="961">
                  <c:v>42618</c:v>
                </c:pt>
                <c:pt idx="962">
                  <c:v>42619</c:v>
                </c:pt>
                <c:pt idx="963">
                  <c:v>42620</c:v>
                </c:pt>
                <c:pt idx="964">
                  <c:v>42621</c:v>
                </c:pt>
                <c:pt idx="965">
                  <c:v>42622</c:v>
                </c:pt>
                <c:pt idx="966">
                  <c:v>42625</c:v>
                </c:pt>
                <c:pt idx="967">
                  <c:v>42626</c:v>
                </c:pt>
                <c:pt idx="968">
                  <c:v>42627</c:v>
                </c:pt>
                <c:pt idx="969">
                  <c:v>42628</c:v>
                </c:pt>
                <c:pt idx="970">
                  <c:v>42629</c:v>
                </c:pt>
                <c:pt idx="971">
                  <c:v>42632</c:v>
                </c:pt>
                <c:pt idx="972">
                  <c:v>42633</c:v>
                </c:pt>
                <c:pt idx="973">
                  <c:v>42634</c:v>
                </c:pt>
                <c:pt idx="974">
                  <c:v>42635</c:v>
                </c:pt>
                <c:pt idx="975">
                  <c:v>42636</c:v>
                </c:pt>
                <c:pt idx="976">
                  <c:v>42639</c:v>
                </c:pt>
                <c:pt idx="977">
                  <c:v>42640</c:v>
                </c:pt>
                <c:pt idx="978">
                  <c:v>42641</c:v>
                </c:pt>
                <c:pt idx="979">
                  <c:v>42642</c:v>
                </c:pt>
                <c:pt idx="980">
                  <c:v>42643</c:v>
                </c:pt>
                <c:pt idx="981">
                  <c:v>42646</c:v>
                </c:pt>
                <c:pt idx="982">
                  <c:v>42647</c:v>
                </c:pt>
                <c:pt idx="983">
                  <c:v>42648</c:v>
                </c:pt>
                <c:pt idx="984">
                  <c:v>42649</c:v>
                </c:pt>
                <c:pt idx="985">
                  <c:v>42650</c:v>
                </c:pt>
                <c:pt idx="986">
                  <c:v>42653</c:v>
                </c:pt>
                <c:pt idx="987">
                  <c:v>42654</c:v>
                </c:pt>
                <c:pt idx="988">
                  <c:v>42655</c:v>
                </c:pt>
                <c:pt idx="989">
                  <c:v>42656</c:v>
                </c:pt>
                <c:pt idx="990">
                  <c:v>42657</c:v>
                </c:pt>
                <c:pt idx="991">
                  <c:v>42660</c:v>
                </c:pt>
                <c:pt idx="992">
                  <c:v>42661</c:v>
                </c:pt>
                <c:pt idx="993">
                  <c:v>42662</c:v>
                </c:pt>
                <c:pt idx="994">
                  <c:v>42663</c:v>
                </c:pt>
                <c:pt idx="995">
                  <c:v>42664</c:v>
                </c:pt>
                <c:pt idx="996">
                  <c:v>42667</c:v>
                </c:pt>
                <c:pt idx="997">
                  <c:v>42668</c:v>
                </c:pt>
                <c:pt idx="998">
                  <c:v>42669</c:v>
                </c:pt>
                <c:pt idx="999">
                  <c:v>42670</c:v>
                </c:pt>
                <c:pt idx="1000">
                  <c:v>42671</c:v>
                </c:pt>
                <c:pt idx="1001">
                  <c:v>42674</c:v>
                </c:pt>
                <c:pt idx="1002">
                  <c:v>42675</c:v>
                </c:pt>
                <c:pt idx="1003">
                  <c:v>42676</c:v>
                </c:pt>
                <c:pt idx="1004">
                  <c:v>42677</c:v>
                </c:pt>
                <c:pt idx="1005">
                  <c:v>42678</c:v>
                </c:pt>
                <c:pt idx="1006">
                  <c:v>42681</c:v>
                </c:pt>
                <c:pt idx="1007">
                  <c:v>42682</c:v>
                </c:pt>
                <c:pt idx="1008">
                  <c:v>42683</c:v>
                </c:pt>
                <c:pt idx="1009">
                  <c:v>42684</c:v>
                </c:pt>
                <c:pt idx="1010">
                  <c:v>42685</c:v>
                </c:pt>
                <c:pt idx="1011">
                  <c:v>42688</c:v>
                </c:pt>
                <c:pt idx="1012">
                  <c:v>42689</c:v>
                </c:pt>
                <c:pt idx="1013">
                  <c:v>42690</c:v>
                </c:pt>
                <c:pt idx="1014">
                  <c:v>42691</c:v>
                </c:pt>
                <c:pt idx="1015">
                  <c:v>42692</c:v>
                </c:pt>
                <c:pt idx="1016">
                  <c:v>42695</c:v>
                </c:pt>
                <c:pt idx="1017">
                  <c:v>42696</c:v>
                </c:pt>
                <c:pt idx="1018">
                  <c:v>42697</c:v>
                </c:pt>
                <c:pt idx="1019">
                  <c:v>42698</c:v>
                </c:pt>
                <c:pt idx="1020">
                  <c:v>42699</c:v>
                </c:pt>
                <c:pt idx="1021">
                  <c:v>42702</c:v>
                </c:pt>
                <c:pt idx="1022">
                  <c:v>42703</c:v>
                </c:pt>
                <c:pt idx="1023">
                  <c:v>42704</c:v>
                </c:pt>
                <c:pt idx="1024">
                  <c:v>42705</c:v>
                </c:pt>
                <c:pt idx="1025">
                  <c:v>42706</c:v>
                </c:pt>
                <c:pt idx="1026">
                  <c:v>42709</c:v>
                </c:pt>
                <c:pt idx="1027">
                  <c:v>42710</c:v>
                </c:pt>
                <c:pt idx="1028">
                  <c:v>42711</c:v>
                </c:pt>
                <c:pt idx="1029">
                  <c:v>42712</c:v>
                </c:pt>
                <c:pt idx="1030">
                  <c:v>42713</c:v>
                </c:pt>
                <c:pt idx="1031">
                  <c:v>42716</c:v>
                </c:pt>
                <c:pt idx="1032">
                  <c:v>42717</c:v>
                </c:pt>
                <c:pt idx="1033">
                  <c:v>42718</c:v>
                </c:pt>
                <c:pt idx="1034">
                  <c:v>42719</c:v>
                </c:pt>
                <c:pt idx="1035">
                  <c:v>42720</c:v>
                </c:pt>
                <c:pt idx="1036">
                  <c:v>42723</c:v>
                </c:pt>
                <c:pt idx="1037">
                  <c:v>42724</c:v>
                </c:pt>
                <c:pt idx="1038">
                  <c:v>42725</c:v>
                </c:pt>
                <c:pt idx="1039">
                  <c:v>42726</c:v>
                </c:pt>
                <c:pt idx="1040">
                  <c:v>42727</c:v>
                </c:pt>
                <c:pt idx="1041">
                  <c:v>42730</c:v>
                </c:pt>
                <c:pt idx="1042">
                  <c:v>42731</c:v>
                </c:pt>
                <c:pt idx="1043">
                  <c:v>42732</c:v>
                </c:pt>
                <c:pt idx="1044">
                  <c:v>42733</c:v>
                </c:pt>
                <c:pt idx="1045">
                  <c:v>42734</c:v>
                </c:pt>
                <c:pt idx="1046">
                  <c:v>42737</c:v>
                </c:pt>
                <c:pt idx="1047">
                  <c:v>42738</c:v>
                </c:pt>
                <c:pt idx="1048">
                  <c:v>42739</c:v>
                </c:pt>
                <c:pt idx="1049">
                  <c:v>42740</c:v>
                </c:pt>
                <c:pt idx="1050">
                  <c:v>42741</c:v>
                </c:pt>
                <c:pt idx="1051">
                  <c:v>42744</c:v>
                </c:pt>
                <c:pt idx="1052">
                  <c:v>42745</c:v>
                </c:pt>
                <c:pt idx="1053">
                  <c:v>42746</c:v>
                </c:pt>
                <c:pt idx="1054">
                  <c:v>42747</c:v>
                </c:pt>
                <c:pt idx="1055">
                  <c:v>42748</c:v>
                </c:pt>
                <c:pt idx="1056">
                  <c:v>42751</c:v>
                </c:pt>
                <c:pt idx="1057">
                  <c:v>42752</c:v>
                </c:pt>
                <c:pt idx="1058">
                  <c:v>42753</c:v>
                </c:pt>
                <c:pt idx="1059">
                  <c:v>42754</c:v>
                </c:pt>
                <c:pt idx="1060">
                  <c:v>42755</c:v>
                </c:pt>
                <c:pt idx="1061">
                  <c:v>42758</c:v>
                </c:pt>
                <c:pt idx="1062">
                  <c:v>42759</c:v>
                </c:pt>
                <c:pt idx="1063">
                  <c:v>42760</c:v>
                </c:pt>
                <c:pt idx="1064">
                  <c:v>42761</c:v>
                </c:pt>
                <c:pt idx="1065">
                  <c:v>42762</c:v>
                </c:pt>
                <c:pt idx="1066">
                  <c:v>42765</c:v>
                </c:pt>
                <c:pt idx="1067">
                  <c:v>42766</c:v>
                </c:pt>
                <c:pt idx="1068">
                  <c:v>42767</c:v>
                </c:pt>
                <c:pt idx="1069">
                  <c:v>42768</c:v>
                </c:pt>
                <c:pt idx="1070">
                  <c:v>42769</c:v>
                </c:pt>
                <c:pt idx="1071">
                  <c:v>42772</c:v>
                </c:pt>
                <c:pt idx="1072">
                  <c:v>42773</c:v>
                </c:pt>
                <c:pt idx="1073">
                  <c:v>42774</c:v>
                </c:pt>
                <c:pt idx="1074">
                  <c:v>42775</c:v>
                </c:pt>
                <c:pt idx="1075">
                  <c:v>42776</c:v>
                </c:pt>
                <c:pt idx="1076">
                  <c:v>42779</c:v>
                </c:pt>
                <c:pt idx="1077">
                  <c:v>42780</c:v>
                </c:pt>
                <c:pt idx="1078">
                  <c:v>42781</c:v>
                </c:pt>
                <c:pt idx="1079">
                  <c:v>42782</c:v>
                </c:pt>
                <c:pt idx="1080">
                  <c:v>42783</c:v>
                </c:pt>
                <c:pt idx="1081">
                  <c:v>42786</c:v>
                </c:pt>
                <c:pt idx="1082">
                  <c:v>42787</c:v>
                </c:pt>
                <c:pt idx="1083">
                  <c:v>42788</c:v>
                </c:pt>
                <c:pt idx="1084">
                  <c:v>42789</c:v>
                </c:pt>
                <c:pt idx="1085">
                  <c:v>42790</c:v>
                </c:pt>
                <c:pt idx="1086">
                  <c:v>42793</c:v>
                </c:pt>
                <c:pt idx="1087">
                  <c:v>42794</c:v>
                </c:pt>
                <c:pt idx="1088">
                  <c:v>42795</c:v>
                </c:pt>
                <c:pt idx="1089">
                  <c:v>42796</c:v>
                </c:pt>
                <c:pt idx="1090">
                  <c:v>42797</c:v>
                </c:pt>
                <c:pt idx="1091">
                  <c:v>42800</c:v>
                </c:pt>
                <c:pt idx="1092">
                  <c:v>42801</c:v>
                </c:pt>
                <c:pt idx="1093">
                  <c:v>42802</c:v>
                </c:pt>
                <c:pt idx="1094">
                  <c:v>42803</c:v>
                </c:pt>
                <c:pt idx="1095">
                  <c:v>42804</c:v>
                </c:pt>
                <c:pt idx="1096">
                  <c:v>42807</c:v>
                </c:pt>
                <c:pt idx="1097">
                  <c:v>42808</c:v>
                </c:pt>
                <c:pt idx="1098">
                  <c:v>42809</c:v>
                </c:pt>
                <c:pt idx="1099">
                  <c:v>42810</c:v>
                </c:pt>
                <c:pt idx="1100">
                  <c:v>42811</c:v>
                </c:pt>
                <c:pt idx="1101">
                  <c:v>42814</c:v>
                </c:pt>
                <c:pt idx="1102">
                  <c:v>42815</c:v>
                </c:pt>
                <c:pt idx="1103">
                  <c:v>42816</c:v>
                </c:pt>
                <c:pt idx="1104">
                  <c:v>42817</c:v>
                </c:pt>
                <c:pt idx="1105">
                  <c:v>42818</c:v>
                </c:pt>
                <c:pt idx="1106">
                  <c:v>42821</c:v>
                </c:pt>
                <c:pt idx="1107">
                  <c:v>42822</c:v>
                </c:pt>
                <c:pt idx="1108">
                  <c:v>42823</c:v>
                </c:pt>
                <c:pt idx="1109">
                  <c:v>42824</c:v>
                </c:pt>
                <c:pt idx="1110">
                  <c:v>42825</c:v>
                </c:pt>
                <c:pt idx="1111">
                  <c:v>42828</c:v>
                </c:pt>
                <c:pt idx="1112">
                  <c:v>42829</c:v>
                </c:pt>
                <c:pt idx="1113">
                  <c:v>42830</c:v>
                </c:pt>
                <c:pt idx="1114">
                  <c:v>42831</c:v>
                </c:pt>
                <c:pt idx="1115">
                  <c:v>42832</c:v>
                </c:pt>
                <c:pt idx="1116">
                  <c:v>42835</c:v>
                </c:pt>
                <c:pt idx="1117">
                  <c:v>42836</c:v>
                </c:pt>
                <c:pt idx="1118">
                  <c:v>42837</c:v>
                </c:pt>
                <c:pt idx="1119">
                  <c:v>42838</c:v>
                </c:pt>
                <c:pt idx="1120">
                  <c:v>42839</c:v>
                </c:pt>
                <c:pt idx="1121">
                  <c:v>42842</c:v>
                </c:pt>
                <c:pt idx="1122">
                  <c:v>42843</c:v>
                </c:pt>
                <c:pt idx="1123">
                  <c:v>42844</c:v>
                </c:pt>
                <c:pt idx="1124">
                  <c:v>42845</c:v>
                </c:pt>
                <c:pt idx="1125">
                  <c:v>42846</c:v>
                </c:pt>
                <c:pt idx="1126">
                  <c:v>42849</c:v>
                </c:pt>
                <c:pt idx="1127">
                  <c:v>42850</c:v>
                </c:pt>
                <c:pt idx="1128">
                  <c:v>42851</c:v>
                </c:pt>
                <c:pt idx="1129">
                  <c:v>42852</c:v>
                </c:pt>
                <c:pt idx="1130">
                  <c:v>42853</c:v>
                </c:pt>
                <c:pt idx="1131">
                  <c:v>42856</c:v>
                </c:pt>
                <c:pt idx="1132">
                  <c:v>42857</c:v>
                </c:pt>
                <c:pt idx="1133">
                  <c:v>42858</c:v>
                </c:pt>
                <c:pt idx="1134">
                  <c:v>42859</c:v>
                </c:pt>
                <c:pt idx="1135">
                  <c:v>42860</c:v>
                </c:pt>
                <c:pt idx="1136">
                  <c:v>42863</c:v>
                </c:pt>
                <c:pt idx="1137">
                  <c:v>42864</c:v>
                </c:pt>
                <c:pt idx="1138">
                  <c:v>42865</c:v>
                </c:pt>
                <c:pt idx="1139">
                  <c:v>42866</c:v>
                </c:pt>
                <c:pt idx="1140">
                  <c:v>42867</c:v>
                </c:pt>
                <c:pt idx="1141">
                  <c:v>42870</c:v>
                </c:pt>
                <c:pt idx="1142">
                  <c:v>42871</c:v>
                </c:pt>
                <c:pt idx="1143">
                  <c:v>42872</c:v>
                </c:pt>
                <c:pt idx="1144">
                  <c:v>42873</c:v>
                </c:pt>
                <c:pt idx="1145">
                  <c:v>42874</c:v>
                </c:pt>
                <c:pt idx="1146">
                  <c:v>42877</c:v>
                </c:pt>
                <c:pt idx="1147">
                  <c:v>42878</c:v>
                </c:pt>
                <c:pt idx="1148">
                  <c:v>42879</c:v>
                </c:pt>
                <c:pt idx="1149">
                  <c:v>42880</c:v>
                </c:pt>
                <c:pt idx="1150">
                  <c:v>42881</c:v>
                </c:pt>
                <c:pt idx="1151">
                  <c:v>42884</c:v>
                </c:pt>
                <c:pt idx="1152">
                  <c:v>42885</c:v>
                </c:pt>
                <c:pt idx="1153">
                  <c:v>42886</c:v>
                </c:pt>
                <c:pt idx="1154">
                  <c:v>42887</c:v>
                </c:pt>
                <c:pt idx="1155">
                  <c:v>42888</c:v>
                </c:pt>
                <c:pt idx="1156">
                  <c:v>42891</c:v>
                </c:pt>
                <c:pt idx="1157">
                  <c:v>42892</c:v>
                </c:pt>
                <c:pt idx="1158">
                  <c:v>42893</c:v>
                </c:pt>
                <c:pt idx="1159">
                  <c:v>42894</c:v>
                </c:pt>
                <c:pt idx="1160">
                  <c:v>42895</c:v>
                </c:pt>
                <c:pt idx="1161">
                  <c:v>42898</c:v>
                </c:pt>
                <c:pt idx="1162">
                  <c:v>42899</c:v>
                </c:pt>
                <c:pt idx="1163">
                  <c:v>42900</c:v>
                </c:pt>
                <c:pt idx="1164">
                  <c:v>42901</c:v>
                </c:pt>
                <c:pt idx="1165">
                  <c:v>42902</c:v>
                </c:pt>
                <c:pt idx="1166">
                  <c:v>42905</c:v>
                </c:pt>
                <c:pt idx="1167">
                  <c:v>42906</c:v>
                </c:pt>
                <c:pt idx="1168">
                  <c:v>42907</c:v>
                </c:pt>
                <c:pt idx="1169">
                  <c:v>42908</c:v>
                </c:pt>
                <c:pt idx="1170">
                  <c:v>42909</c:v>
                </c:pt>
                <c:pt idx="1171">
                  <c:v>42912</c:v>
                </c:pt>
                <c:pt idx="1172">
                  <c:v>42913</c:v>
                </c:pt>
                <c:pt idx="1173">
                  <c:v>42914</c:v>
                </c:pt>
                <c:pt idx="1174">
                  <c:v>42915</c:v>
                </c:pt>
                <c:pt idx="1175">
                  <c:v>42916</c:v>
                </c:pt>
                <c:pt idx="1176">
                  <c:v>42919</c:v>
                </c:pt>
                <c:pt idx="1177">
                  <c:v>42920</c:v>
                </c:pt>
                <c:pt idx="1178">
                  <c:v>42921</c:v>
                </c:pt>
                <c:pt idx="1179">
                  <c:v>42922</c:v>
                </c:pt>
                <c:pt idx="1180">
                  <c:v>42923</c:v>
                </c:pt>
                <c:pt idx="1181">
                  <c:v>42926</c:v>
                </c:pt>
                <c:pt idx="1182">
                  <c:v>42927</c:v>
                </c:pt>
                <c:pt idx="1183">
                  <c:v>42928</c:v>
                </c:pt>
                <c:pt idx="1184">
                  <c:v>42929</c:v>
                </c:pt>
                <c:pt idx="1185">
                  <c:v>42930</c:v>
                </c:pt>
                <c:pt idx="1186">
                  <c:v>42933</c:v>
                </c:pt>
                <c:pt idx="1187">
                  <c:v>42934</c:v>
                </c:pt>
                <c:pt idx="1188">
                  <c:v>42935</c:v>
                </c:pt>
                <c:pt idx="1189">
                  <c:v>42936</c:v>
                </c:pt>
                <c:pt idx="1190">
                  <c:v>42937</c:v>
                </c:pt>
                <c:pt idx="1191">
                  <c:v>42940</c:v>
                </c:pt>
                <c:pt idx="1192">
                  <c:v>42941</c:v>
                </c:pt>
                <c:pt idx="1193">
                  <c:v>42942</c:v>
                </c:pt>
                <c:pt idx="1194">
                  <c:v>42943</c:v>
                </c:pt>
                <c:pt idx="1195">
                  <c:v>42944</c:v>
                </c:pt>
                <c:pt idx="1196">
                  <c:v>42947</c:v>
                </c:pt>
                <c:pt idx="1197">
                  <c:v>42948</c:v>
                </c:pt>
                <c:pt idx="1198">
                  <c:v>42949</c:v>
                </c:pt>
                <c:pt idx="1199">
                  <c:v>42950</c:v>
                </c:pt>
                <c:pt idx="1200">
                  <c:v>42951</c:v>
                </c:pt>
                <c:pt idx="1201">
                  <c:v>42954</c:v>
                </c:pt>
                <c:pt idx="1202">
                  <c:v>42955</c:v>
                </c:pt>
                <c:pt idx="1203">
                  <c:v>42956</c:v>
                </c:pt>
                <c:pt idx="1204">
                  <c:v>42957</c:v>
                </c:pt>
                <c:pt idx="1205">
                  <c:v>42958</c:v>
                </c:pt>
                <c:pt idx="1206">
                  <c:v>42961</c:v>
                </c:pt>
                <c:pt idx="1207">
                  <c:v>42962</c:v>
                </c:pt>
                <c:pt idx="1208">
                  <c:v>42963</c:v>
                </c:pt>
                <c:pt idx="1209">
                  <c:v>42964</c:v>
                </c:pt>
                <c:pt idx="1210">
                  <c:v>42965</c:v>
                </c:pt>
                <c:pt idx="1211">
                  <c:v>42968</c:v>
                </c:pt>
                <c:pt idx="1212">
                  <c:v>42969</c:v>
                </c:pt>
                <c:pt idx="1213">
                  <c:v>42970</c:v>
                </c:pt>
                <c:pt idx="1214">
                  <c:v>42971</c:v>
                </c:pt>
                <c:pt idx="1215">
                  <c:v>42972</c:v>
                </c:pt>
                <c:pt idx="1216">
                  <c:v>42975</c:v>
                </c:pt>
                <c:pt idx="1217">
                  <c:v>42976</c:v>
                </c:pt>
                <c:pt idx="1218">
                  <c:v>42977</c:v>
                </c:pt>
                <c:pt idx="1219">
                  <c:v>42978</c:v>
                </c:pt>
                <c:pt idx="1220">
                  <c:v>42979</c:v>
                </c:pt>
                <c:pt idx="1221">
                  <c:v>42982</c:v>
                </c:pt>
                <c:pt idx="1222">
                  <c:v>42983</c:v>
                </c:pt>
                <c:pt idx="1223">
                  <c:v>42984</c:v>
                </c:pt>
                <c:pt idx="1224">
                  <c:v>42985</c:v>
                </c:pt>
                <c:pt idx="1225">
                  <c:v>42986</c:v>
                </c:pt>
                <c:pt idx="1226">
                  <c:v>42989</c:v>
                </c:pt>
                <c:pt idx="1227">
                  <c:v>42990</c:v>
                </c:pt>
                <c:pt idx="1228">
                  <c:v>42991</c:v>
                </c:pt>
                <c:pt idx="1229">
                  <c:v>42992</c:v>
                </c:pt>
                <c:pt idx="1230">
                  <c:v>42993</c:v>
                </c:pt>
                <c:pt idx="1231">
                  <c:v>42996</c:v>
                </c:pt>
                <c:pt idx="1232">
                  <c:v>42997</c:v>
                </c:pt>
                <c:pt idx="1233">
                  <c:v>42998</c:v>
                </c:pt>
                <c:pt idx="1234">
                  <c:v>42999</c:v>
                </c:pt>
                <c:pt idx="1235">
                  <c:v>43000</c:v>
                </c:pt>
                <c:pt idx="1236">
                  <c:v>43003</c:v>
                </c:pt>
                <c:pt idx="1237">
                  <c:v>43004</c:v>
                </c:pt>
                <c:pt idx="1238">
                  <c:v>43005</c:v>
                </c:pt>
                <c:pt idx="1239">
                  <c:v>43006</c:v>
                </c:pt>
                <c:pt idx="1240">
                  <c:v>43007</c:v>
                </c:pt>
                <c:pt idx="1241">
                  <c:v>43010</c:v>
                </c:pt>
                <c:pt idx="1242">
                  <c:v>43011</c:v>
                </c:pt>
                <c:pt idx="1243">
                  <c:v>43012</c:v>
                </c:pt>
                <c:pt idx="1244">
                  <c:v>43013</c:v>
                </c:pt>
                <c:pt idx="1245">
                  <c:v>43014</c:v>
                </c:pt>
                <c:pt idx="1246">
                  <c:v>43017</c:v>
                </c:pt>
                <c:pt idx="1247">
                  <c:v>43018</c:v>
                </c:pt>
                <c:pt idx="1248">
                  <c:v>43019</c:v>
                </c:pt>
                <c:pt idx="1249">
                  <c:v>43020</c:v>
                </c:pt>
                <c:pt idx="1250">
                  <c:v>43021</c:v>
                </c:pt>
                <c:pt idx="1251">
                  <c:v>43024</c:v>
                </c:pt>
                <c:pt idx="1252">
                  <c:v>43025</c:v>
                </c:pt>
                <c:pt idx="1253">
                  <c:v>43026</c:v>
                </c:pt>
                <c:pt idx="1254">
                  <c:v>43027</c:v>
                </c:pt>
                <c:pt idx="1255">
                  <c:v>43028</c:v>
                </c:pt>
                <c:pt idx="1256">
                  <c:v>43031</c:v>
                </c:pt>
                <c:pt idx="1257">
                  <c:v>43032</c:v>
                </c:pt>
                <c:pt idx="1258">
                  <c:v>43033</c:v>
                </c:pt>
                <c:pt idx="1259">
                  <c:v>43034</c:v>
                </c:pt>
                <c:pt idx="1260">
                  <c:v>43035</c:v>
                </c:pt>
                <c:pt idx="1261">
                  <c:v>43038</c:v>
                </c:pt>
                <c:pt idx="1262">
                  <c:v>43039</c:v>
                </c:pt>
                <c:pt idx="1263">
                  <c:v>43040</c:v>
                </c:pt>
                <c:pt idx="1264">
                  <c:v>43041</c:v>
                </c:pt>
                <c:pt idx="1265">
                  <c:v>43042</c:v>
                </c:pt>
                <c:pt idx="1266">
                  <c:v>43045</c:v>
                </c:pt>
                <c:pt idx="1267">
                  <c:v>43046</c:v>
                </c:pt>
                <c:pt idx="1268">
                  <c:v>43047</c:v>
                </c:pt>
                <c:pt idx="1269">
                  <c:v>43048</c:v>
                </c:pt>
                <c:pt idx="1270">
                  <c:v>43049</c:v>
                </c:pt>
                <c:pt idx="1271">
                  <c:v>43052</c:v>
                </c:pt>
                <c:pt idx="1272">
                  <c:v>43053</c:v>
                </c:pt>
                <c:pt idx="1273">
                  <c:v>43054</c:v>
                </c:pt>
                <c:pt idx="1274">
                  <c:v>43055</c:v>
                </c:pt>
                <c:pt idx="1275">
                  <c:v>43056</c:v>
                </c:pt>
                <c:pt idx="1276">
                  <c:v>43059</c:v>
                </c:pt>
                <c:pt idx="1277">
                  <c:v>43060</c:v>
                </c:pt>
                <c:pt idx="1278">
                  <c:v>43061</c:v>
                </c:pt>
                <c:pt idx="1279">
                  <c:v>43062</c:v>
                </c:pt>
                <c:pt idx="1280">
                  <c:v>43063</c:v>
                </c:pt>
                <c:pt idx="1281">
                  <c:v>43066</c:v>
                </c:pt>
                <c:pt idx="1282">
                  <c:v>43067</c:v>
                </c:pt>
                <c:pt idx="1283">
                  <c:v>43068</c:v>
                </c:pt>
                <c:pt idx="1284">
                  <c:v>43069</c:v>
                </c:pt>
                <c:pt idx="1285">
                  <c:v>43070</c:v>
                </c:pt>
                <c:pt idx="1286">
                  <c:v>43073</c:v>
                </c:pt>
                <c:pt idx="1287">
                  <c:v>43074</c:v>
                </c:pt>
                <c:pt idx="1288">
                  <c:v>43075</c:v>
                </c:pt>
                <c:pt idx="1289">
                  <c:v>43076</c:v>
                </c:pt>
                <c:pt idx="1290">
                  <c:v>43077</c:v>
                </c:pt>
                <c:pt idx="1291">
                  <c:v>43080</c:v>
                </c:pt>
                <c:pt idx="1292">
                  <c:v>43081</c:v>
                </c:pt>
                <c:pt idx="1293">
                  <c:v>43082</c:v>
                </c:pt>
                <c:pt idx="1294">
                  <c:v>43083</c:v>
                </c:pt>
                <c:pt idx="1295">
                  <c:v>43084</c:v>
                </c:pt>
                <c:pt idx="1296">
                  <c:v>43087</c:v>
                </c:pt>
                <c:pt idx="1297">
                  <c:v>43088</c:v>
                </c:pt>
                <c:pt idx="1298">
                  <c:v>43089</c:v>
                </c:pt>
                <c:pt idx="1299">
                  <c:v>43090</c:v>
                </c:pt>
                <c:pt idx="1300">
                  <c:v>43091</c:v>
                </c:pt>
                <c:pt idx="1301">
                  <c:v>43094</c:v>
                </c:pt>
                <c:pt idx="1302">
                  <c:v>43095</c:v>
                </c:pt>
                <c:pt idx="1303">
                  <c:v>43096</c:v>
                </c:pt>
                <c:pt idx="1304">
                  <c:v>43097</c:v>
                </c:pt>
                <c:pt idx="1305">
                  <c:v>43098</c:v>
                </c:pt>
                <c:pt idx="1306">
                  <c:v>43101</c:v>
                </c:pt>
                <c:pt idx="1307">
                  <c:v>43102</c:v>
                </c:pt>
                <c:pt idx="1308">
                  <c:v>43103</c:v>
                </c:pt>
                <c:pt idx="1309">
                  <c:v>43104</c:v>
                </c:pt>
                <c:pt idx="1310">
                  <c:v>43105</c:v>
                </c:pt>
                <c:pt idx="1311">
                  <c:v>43108</c:v>
                </c:pt>
                <c:pt idx="1312">
                  <c:v>43109</c:v>
                </c:pt>
                <c:pt idx="1313">
                  <c:v>43110</c:v>
                </c:pt>
                <c:pt idx="1314">
                  <c:v>43111</c:v>
                </c:pt>
                <c:pt idx="1315">
                  <c:v>43112</c:v>
                </c:pt>
                <c:pt idx="1316">
                  <c:v>43115</c:v>
                </c:pt>
                <c:pt idx="1317">
                  <c:v>43116</c:v>
                </c:pt>
                <c:pt idx="1318">
                  <c:v>43117</c:v>
                </c:pt>
                <c:pt idx="1319">
                  <c:v>43118</c:v>
                </c:pt>
                <c:pt idx="1320">
                  <c:v>43119</c:v>
                </c:pt>
                <c:pt idx="1321">
                  <c:v>43122</c:v>
                </c:pt>
                <c:pt idx="1322">
                  <c:v>43123</c:v>
                </c:pt>
                <c:pt idx="1323">
                  <c:v>43124</c:v>
                </c:pt>
                <c:pt idx="1324">
                  <c:v>43125</c:v>
                </c:pt>
                <c:pt idx="1325">
                  <c:v>43126</c:v>
                </c:pt>
                <c:pt idx="1326">
                  <c:v>43129</c:v>
                </c:pt>
                <c:pt idx="1327">
                  <c:v>43130</c:v>
                </c:pt>
                <c:pt idx="1328">
                  <c:v>43131</c:v>
                </c:pt>
                <c:pt idx="1329">
                  <c:v>43132</c:v>
                </c:pt>
                <c:pt idx="1330">
                  <c:v>43133</c:v>
                </c:pt>
                <c:pt idx="1331">
                  <c:v>43136</c:v>
                </c:pt>
                <c:pt idx="1332">
                  <c:v>43137</c:v>
                </c:pt>
                <c:pt idx="1333">
                  <c:v>43138</c:v>
                </c:pt>
                <c:pt idx="1334">
                  <c:v>43139</c:v>
                </c:pt>
                <c:pt idx="1335">
                  <c:v>43140</c:v>
                </c:pt>
                <c:pt idx="1336">
                  <c:v>43143</c:v>
                </c:pt>
                <c:pt idx="1337">
                  <c:v>43144</c:v>
                </c:pt>
                <c:pt idx="1338">
                  <c:v>43145</c:v>
                </c:pt>
                <c:pt idx="1339">
                  <c:v>43146</c:v>
                </c:pt>
                <c:pt idx="1340">
                  <c:v>43147</c:v>
                </c:pt>
                <c:pt idx="1341">
                  <c:v>43150</c:v>
                </c:pt>
                <c:pt idx="1342">
                  <c:v>43151</c:v>
                </c:pt>
                <c:pt idx="1343">
                  <c:v>43152</c:v>
                </c:pt>
                <c:pt idx="1344">
                  <c:v>43153</c:v>
                </c:pt>
                <c:pt idx="1345">
                  <c:v>43154</c:v>
                </c:pt>
                <c:pt idx="1346">
                  <c:v>43157</c:v>
                </c:pt>
                <c:pt idx="1347">
                  <c:v>43158</c:v>
                </c:pt>
                <c:pt idx="1348">
                  <c:v>43159</c:v>
                </c:pt>
                <c:pt idx="1349">
                  <c:v>43160</c:v>
                </c:pt>
                <c:pt idx="1350">
                  <c:v>43161</c:v>
                </c:pt>
                <c:pt idx="1351">
                  <c:v>43164</c:v>
                </c:pt>
                <c:pt idx="1352">
                  <c:v>43165</c:v>
                </c:pt>
                <c:pt idx="1353">
                  <c:v>43166</c:v>
                </c:pt>
                <c:pt idx="1354">
                  <c:v>43167</c:v>
                </c:pt>
                <c:pt idx="1355">
                  <c:v>43168</c:v>
                </c:pt>
                <c:pt idx="1356">
                  <c:v>43171</c:v>
                </c:pt>
                <c:pt idx="1357">
                  <c:v>43172</c:v>
                </c:pt>
                <c:pt idx="1358">
                  <c:v>43173</c:v>
                </c:pt>
                <c:pt idx="1359">
                  <c:v>43174</c:v>
                </c:pt>
                <c:pt idx="1360">
                  <c:v>43175</c:v>
                </c:pt>
                <c:pt idx="1361">
                  <c:v>43178</c:v>
                </c:pt>
                <c:pt idx="1362">
                  <c:v>43179</c:v>
                </c:pt>
                <c:pt idx="1363">
                  <c:v>43180</c:v>
                </c:pt>
                <c:pt idx="1364">
                  <c:v>43181</c:v>
                </c:pt>
                <c:pt idx="1365">
                  <c:v>43182</c:v>
                </c:pt>
                <c:pt idx="1366">
                  <c:v>43185</c:v>
                </c:pt>
                <c:pt idx="1367">
                  <c:v>43186</c:v>
                </c:pt>
                <c:pt idx="1368">
                  <c:v>43187</c:v>
                </c:pt>
                <c:pt idx="1369">
                  <c:v>43188</c:v>
                </c:pt>
                <c:pt idx="1370">
                  <c:v>43189</c:v>
                </c:pt>
                <c:pt idx="1371">
                  <c:v>43192</c:v>
                </c:pt>
                <c:pt idx="1372">
                  <c:v>43193</c:v>
                </c:pt>
                <c:pt idx="1373">
                  <c:v>43194</c:v>
                </c:pt>
                <c:pt idx="1374">
                  <c:v>43195</c:v>
                </c:pt>
                <c:pt idx="1375">
                  <c:v>43196</c:v>
                </c:pt>
                <c:pt idx="1376">
                  <c:v>43199</c:v>
                </c:pt>
                <c:pt idx="1377">
                  <c:v>43200</c:v>
                </c:pt>
                <c:pt idx="1378">
                  <c:v>43201</c:v>
                </c:pt>
                <c:pt idx="1379">
                  <c:v>43202</c:v>
                </c:pt>
                <c:pt idx="1380">
                  <c:v>43203</c:v>
                </c:pt>
                <c:pt idx="1381">
                  <c:v>43206</c:v>
                </c:pt>
                <c:pt idx="1382">
                  <c:v>43207</c:v>
                </c:pt>
                <c:pt idx="1383">
                  <c:v>43208</c:v>
                </c:pt>
                <c:pt idx="1384">
                  <c:v>43209</c:v>
                </c:pt>
                <c:pt idx="1385">
                  <c:v>43210</c:v>
                </c:pt>
                <c:pt idx="1386">
                  <c:v>43213</c:v>
                </c:pt>
                <c:pt idx="1387">
                  <c:v>43214</c:v>
                </c:pt>
                <c:pt idx="1388">
                  <c:v>43215</c:v>
                </c:pt>
                <c:pt idx="1389">
                  <c:v>43216</c:v>
                </c:pt>
                <c:pt idx="1390">
                  <c:v>43217</c:v>
                </c:pt>
                <c:pt idx="1391">
                  <c:v>43220</c:v>
                </c:pt>
                <c:pt idx="1392">
                  <c:v>43221</c:v>
                </c:pt>
                <c:pt idx="1393">
                  <c:v>43222</c:v>
                </c:pt>
                <c:pt idx="1394">
                  <c:v>43223</c:v>
                </c:pt>
                <c:pt idx="1395">
                  <c:v>43224</c:v>
                </c:pt>
                <c:pt idx="1396">
                  <c:v>43227</c:v>
                </c:pt>
                <c:pt idx="1397">
                  <c:v>43228</c:v>
                </c:pt>
                <c:pt idx="1398">
                  <c:v>43229</c:v>
                </c:pt>
                <c:pt idx="1399">
                  <c:v>43230</c:v>
                </c:pt>
                <c:pt idx="1400">
                  <c:v>43231</c:v>
                </c:pt>
                <c:pt idx="1401">
                  <c:v>43234</c:v>
                </c:pt>
                <c:pt idx="1402">
                  <c:v>43235</c:v>
                </c:pt>
                <c:pt idx="1403">
                  <c:v>43236</c:v>
                </c:pt>
                <c:pt idx="1404">
                  <c:v>43237</c:v>
                </c:pt>
                <c:pt idx="1405">
                  <c:v>43238</c:v>
                </c:pt>
                <c:pt idx="1406">
                  <c:v>43241</c:v>
                </c:pt>
                <c:pt idx="1407">
                  <c:v>43242</c:v>
                </c:pt>
                <c:pt idx="1408">
                  <c:v>43243</c:v>
                </c:pt>
                <c:pt idx="1409">
                  <c:v>43244</c:v>
                </c:pt>
                <c:pt idx="1410">
                  <c:v>43245</c:v>
                </c:pt>
                <c:pt idx="1411">
                  <c:v>43248</c:v>
                </c:pt>
                <c:pt idx="1412">
                  <c:v>43249</c:v>
                </c:pt>
                <c:pt idx="1413">
                  <c:v>43250</c:v>
                </c:pt>
                <c:pt idx="1414">
                  <c:v>43251</c:v>
                </c:pt>
                <c:pt idx="1415">
                  <c:v>43252</c:v>
                </c:pt>
                <c:pt idx="1416">
                  <c:v>43255</c:v>
                </c:pt>
                <c:pt idx="1417">
                  <c:v>43256</c:v>
                </c:pt>
                <c:pt idx="1418">
                  <c:v>43257</c:v>
                </c:pt>
                <c:pt idx="1419">
                  <c:v>43258</c:v>
                </c:pt>
                <c:pt idx="1420">
                  <c:v>43259</c:v>
                </c:pt>
                <c:pt idx="1421">
                  <c:v>43262</c:v>
                </c:pt>
                <c:pt idx="1422">
                  <c:v>43263</c:v>
                </c:pt>
                <c:pt idx="1423">
                  <c:v>43264</c:v>
                </c:pt>
                <c:pt idx="1424">
                  <c:v>43265</c:v>
                </c:pt>
                <c:pt idx="1425">
                  <c:v>43266</c:v>
                </c:pt>
                <c:pt idx="1426">
                  <c:v>43269</c:v>
                </c:pt>
                <c:pt idx="1427">
                  <c:v>43270</c:v>
                </c:pt>
                <c:pt idx="1428">
                  <c:v>43271</c:v>
                </c:pt>
                <c:pt idx="1429">
                  <c:v>43272</c:v>
                </c:pt>
                <c:pt idx="1430">
                  <c:v>43273</c:v>
                </c:pt>
                <c:pt idx="1431">
                  <c:v>43276</c:v>
                </c:pt>
                <c:pt idx="1432">
                  <c:v>43277</c:v>
                </c:pt>
                <c:pt idx="1433">
                  <c:v>43278</c:v>
                </c:pt>
                <c:pt idx="1434">
                  <c:v>43279</c:v>
                </c:pt>
                <c:pt idx="1435">
                  <c:v>43280</c:v>
                </c:pt>
                <c:pt idx="1436">
                  <c:v>43283</c:v>
                </c:pt>
                <c:pt idx="1437">
                  <c:v>43284</c:v>
                </c:pt>
                <c:pt idx="1438">
                  <c:v>43285</c:v>
                </c:pt>
                <c:pt idx="1439">
                  <c:v>43286</c:v>
                </c:pt>
                <c:pt idx="1440">
                  <c:v>43287</c:v>
                </c:pt>
                <c:pt idx="1441">
                  <c:v>43290</c:v>
                </c:pt>
                <c:pt idx="1442">
                  <c:v>43291</c:v>
                </c:pt>
                <c:pt idx="1443">
                  <c:v>43292</c:v>
                </c:pt>
                <c:pt idx="1444">
                  <c:v>43293</c:v>
                </c:pt>
                <c:pt idx="1445">
                  <c:v>43294</c:v>
                </c:pt>
                <c:pt idx="1446">
                  <c:v>43297</c:v>
                </c:pt>
                <c:pt idx="1447">
                  <c:v>43298</c:v>
                </c:pt>
                <c:pt idx="1448">
                  <c:v>43299</c:v>
                </c:pt>
                <c:pt idx="1449">
                  <c:v>43300</c:v>
                </c:pt>
                <c:pt idx="1450">
                  <c:v>43301</c:v>
                </c:pt>
                <c:pt idx="1451">
                  <c:v>43304</c:v>
                </c:pt>
                <c:pt idx="1452">
                  <c:v>43305</c:v>
                </c:pt>
                <c:pt idx="1453">
                  <c:v>43306</c:v>
                </c:pt>
                <c:pt idx="1454">
                  <c:v>43307</c:v>
                </c:pt>
                <c:pt idx="1455">
                  <c:v>43308</c:v>
                </c:pt>
                <c:pt idx="1456">
                  <c:v>43311</c:v>
                </c:pt>
                <c:pt idx="1457">
                  <c:v>43312</c:v>
                </c:pt>
                <c:pt idx="1458">
                  <c:v>43313</c:v>
                </c:pt>
                <c:pt idx="1459">
                  <c:v>43314</c:v>
                </c:pt>
                <c:pt idx="1460">
                  <c:v>43315</c:v>
                </c:pt>
                <c:pt idx="1461">
                  <c:v>43318</c:v>
                </c:pt>
                <c:pt idx="1462">
                  <c:v>43319</c:v>
                </c:pt>
                <c:pt idx="1463">
                  <c:v>43320</c:v>
                </c:pt>
                <c:pt idx="1464">
                  <c:v>43321</c:v>
                </c:pt>
                <c:pt idx="1465">
                  <c:v>43322</c:v>
                </c:pt>
                <c:pt idx="1466">
                  <c:v>43325</c:v>
                </c:pt>
                <c:pt idx="1467">
                  <c:v>43326</c:v>
                </c:pt>
                <c:pt idx="1468">
                  <c:v>43327</c:v>
                </c:pt>
                <c:pt idx="1469">
                  <c:v>43328</c:v>
                </c:pt>
                <c:pt idx="1470">
                  <c:v>43329</c:v>
                </c:pt>
                <c:pt idx="1471">
                  <c:v>43332</c:v>
                </c:pt>
                <c:pt idx="1472">
                  <c:v>43333</c:v>
                </c:pt>
                <c:pt idx="1473">
                  <c:v>43334</c:v>
                </c:pt>
                <c:pt idx="1474">
                  <c:v>43335</c:v>
                </c:pt>
                <c:pt idx="1475">
                  <c:v>43336</c:v>
                </c:pt>
                <c:pt idx="1476">
                  <c:v>43339</c:v>
                </c:pt>
                <c:pt idx="1477">
                  <c:v>43340</c:v>
                </c:pt>
                <c:pt idx="1478">
                  <c:v>43341</c:v>
                </c:pt>
                <c:pt idx="1479">
                  <c:v>43342</c:v>
                </c:pt>
                <c:pt idx="1480">
                  <c:v>43343</c:v>
                </c:pt>
                <c:pt idx="1481">
                  <c:v>43346</c:v>
                </c:pt>
                <c:pt idx="1482">
                  <c:v>43347</c:v>
                </c:pt>
                <c:pt idx="1483">
                  <c:v>43348</c:v>
                </c:pt>
                <c:pt idx="1484">
                  <c:v>43349</c:v>
                </c:pt>
                <c:pt idx="1485">
                  <c:v>43350</c:v>
                </c:pt>
                <c:pt idx="1486">
                  <c:v>43353</c:v>
                </c:pt>
                <c:pt idx="1487">
                  <c:v>43354</c:v>
                </c:pt>
                <c:pt idx="1488">
                  <c:v>43355</c:v>
                </c:pt>
                <c:pt idx="1489">
                  <c:v>43356</c:v>
                </c:pt>
                <c:pt idx="1490">
                  <c:v>43357</c:v>
                </c:pt>
                <c:pt idx="1491">
                  <c:v>43360</c:v>
                </c:pt>
                <c:pt idx="1492">
                  <c:v>43361</c:v>
                </c:pt>
                <c:pt idx="1493">
                  <c:v>43362</c:v>
                </c:pt>
                <c:pt idx="1494">
                  <c:v>43363</c:v>
                </c:pt>
                <c:pt idx="1495">
                  <c:v>43364</c:v>
                </c:pt>
                <c:pt idx="1496">
                  <c:v>43367</c:v>
                </c:pt>
                <c:pt idx="1497">
                  <c:v>43368</c:v>
                </c:pt>
                <c:pt idx="1498">
                  <c:v>43369</c:v>
                </c:pt>
                <c:pt idx="1499">
                  <c:v>43370</c:v>
                </c:pt>
                <c:pt idx="1500">
                  <c:v>43371</c:v>
                </c:pt>
                <c:pt idx="1501">
                  <c:v>43374</c:v>
                </c:pt>
                <c:pt idx="1502">
                  <c:v>43375</c:v>
                </c:pt>
                <c:pt idx="1503">
                  <c:v>43376</c:v>
                </c:pt>
                <c:pt idx="1504">
                  <c:v>43377</c:v>
                </c:pt>
                <c:pt idx="1505">
                  <c:v>43378</c:v>
                </c:pt>
                <c:pt idx="1506">
                  <c:v>43381</c:v>
                </c:pt>
                <c:pt idx="1507">
                  <c:v>43382</c:v>
                </c:pt>
                <c:pt idx="1508">
                  <c:v>43383</c:v>
                </c:pt>
                <c:pt idx="1509">
                  <c:v>43384</c:v>
                </c:pt>
                <c:pt idx="1510">
                  <c:v>43385</c:v>
                </c:pt>
                <c:pt idx="1511">
                  <c:v>43388</c:v>
                </c:pt>
                <c:pt idx="1512">
                  <c:v>43389</c:v>
                </c:pt>
                <c:pt idx="1513">
                  <c:v>43390</c:v>
                </c:pt>
                <c:pt idx="1514">
                  <c:v>43391</c:v>
                </c:pt>
                <c:pt idx="1515">
                  <c:v>43392</c:v>
                </c:pt>
                <c:pt idx="1516">
                  <c:v>43395</c:v>
                </c:pt>
                <c:pt idx="1517">
                  <c:v>43396</c:v>
                </c:pt>
                <c:pt idx="1518">
                  <c:v>43397</c:v>
                </c:pt>
                <c:pt idx="1519">
                  <c:v>43398</c:v>
                </c:pt>
                <c:pt idx="1520">
                  <c:v>43399</c:v>
                </c:pt>
                <c:pt idx="1521">
                  <c:v>43402</c:v>
                </c:pt>
                <c:pt idx="1522">
                  <c:v>43403</c:v>
                </c:pt>
                <c:pt idx="1523">
                  <c:v>43404</c:v>
                </c:pt>
                <c:pt idx="1524">
                  <c:v>43405</c:v>
                </c:pt>
                <c:pt idx="1525">
                  <c:v>43406</c:v>
                </c:pt>
                <c:pt idx="1526">
                  <c:v>43409</c:v>
                </c:pt>
                <c:pt idx="1527">
                  <c:v>43410</c:v>
                </c:pt>
                <c:pt idx="1528">
                  <c:v>43411</c:v>
                </c:pt>
                <c:pt idx="1529">
                  <c:v>43412</c:v>
                </c:pt>
                <c:pt idx="1530">
                  <c:v>43413</c:v>
                </c:pt>
                <c:pt idx="1531">
                  <c:v>43416</c:v>
                </c:pt>
                <c:pt idx="1532">
                  <c:v>43417</c:v>
                </c:pt>
                <c:pt idx="1533">
                  <c:v>43418</c:v>
                </c:pt>
                <c:pt idx="1534">
                  <c:v>43419</c:v>
                </c:pt>
                <c:pt idx="1535">
                  <c:v>43420</c:v>
                </c:pt>
                <c:pt idx="1536">
                  <c:v>43423</c:v>
                </c:pt>
                <c:pt idx="1537">
                  <c:v>43424</c:v>
                </c:pt>
                <c:pt idx="1538">
                  <c:v>43425</c:v>
                </c:pt>
                <c:pt idx="1539">
                  <c:v>43426</c:v>
                </c:pt>
                <c:pt idx="1540">
                  <c:v>43427</c:v>
                </c:pt>
                <c:pt idx="1541">
                  <c:v>43430</c:v>
                </c:pt>
                <c:pt idx="1542">
                  <c:v>43431</c:v>
                </c:pt>
                <c:pt idx="1543">
                  <c:v>43432</c:v>
                </c:pt>
                <c:pt idx="1544">
                  <c:v>43433</c:v>
                </c:pt>
                <c:pt idx="1545">
                  <c:v>43434</c:v>
                </c:pt>
                <c:pt idx="1546">
                  <c:v>43437</c:v>
                </c:pt>
                <c:pt idx="1547">
                  <c:v>43438</c:v>
                </c:pt>
                <c:pt idx="1548">
                  <c:v>43439</c:v>
                </c:pt>
                <c:pt idx="1549">
                  <c:v>43440</c:v>
                </c:pt>
                <c:pt idx="1550">
                  <c:v>43441</c:v>
                </c:pt>
                <c:pt idx="1551">
                  <c:v>43444</c:v>
                </c:pt>
                <c:pt idx="1552">
                  <c:v>43445</c:v>
                </c:pt>
                <c:pt idx="1553">
                  <c:v>43446</c:v>
                </c:pt>
                <c:pt idx="1554">
                  <c:v>43447</c:v>
                </c:pt>
                <c:pt idx="1555">
                  <c:v>43448</c:v>
                </c:pt>
                <c:pt idx="1556">
                  <c:v>43451</c:v>
                </c:pt>
                <c:pt idx="1557">
                  <c:v>43452</c:v>
                </c:pt>
                <c:pt idx="1558">
                  <c:v>43453</c:v>
                </c:pt>
                <c:pt idx="1559">
                  <c:v>43454</c:v>
                </c:pt>
                <c:pt idx="1560">
                  <c:v>43455</c:v>
                </c:pt>
                <c:pt idx="1561">
                  <c:v>43458</c:v>
                </c:pt>
                <c:pt idx="1562">
                  <c:v>43459</c:v>
                </c:pt>
                <c:pt idx="1563">
                  <c:v>43460</c:v>
                </c:pt>
                <c:pt idx="1564">
                  <c:v>43461</c:v>
                </c:pt>
                <c:pt idx="1565">
                  <c:v>43462</c:v>
                </c:pt>
                <c:pt idx="1566">
                  <c:v>43465</c:v>
                </c:pt>
                <c:pt idx="1567">
                  <c:v>43466</c:v>
                </c:pt>
                <c:pt idx="1568">
                  <c:v>43467</c:v>
                </c:pt>
                <c:pt idx="1569">
                  <c:v>43468</c:v>
                </c:pt>
                <c:pt idx="1570">
                  <c:v>43469</c:v>
                </c:pt>
                <c:pt idx="1571">
                  <c:v>43472</c:v>
                </c:pt>
                <c:pt idx="1572">
                  <c:v>43473</c:v>
                </c:pt>
                <c:pt idx="1573">
                  <c:v>43474</c:v>
                </c:pt>
                <c:pt idx="1574">
                  <c:v>43475</c:v>
                </c:pt>
                <c:pt idx="1575">
                  <c:v>43476</c:v>
                </c:pt>
                <c:pt idx="1576">
                  <c:v>43479</c:v>
                </c:pt>
                <c:pt idx="1577">
                  <c:v>43480</c:v>
                </c:pt>
                <c:pt idx="1578">
                  <c:v>43481</c:v>
                </c:pt>
                <c:pt idx="1579">
                  <c:v>43482</c:v>
                </c:pt>
                <c:pt idx="1580">
                  <c:v>43483</c:v>
                </c:pt>
                <c:pt idx="1581">
                  <c:v>43486</c:v>
                </c:pt>
                <c:pt idx="1582">
                  <c:v>43487</c:v>
                </c:pt>
                <c:pt idx="1583">
                  <c:v>43488</c:v>
                </c:pt>
                <c:pt idx="1584">
                  <c:v>43489</c:v>
                </c:pt>
                <c:pt idx="1585">
                  <c:v>43490</c:v>
                </c:pt>
                <c:pt idx="1586">
                  <c:v>43493</c:v>
                </c:pt>
                <c:pt idx="1587">
                  <c:v>43494</c:v>
                </c:pt>
                <c:pt idx="1588">
                  <c:v>43495</c:v>
                </c:pt>
                <c:pt idx="1589">
                  <c:v>43496</c:v>
                </c:pt>
                <c:pt idx="1590">
                  <c:v>43497</c:v>
                </c:pt>
                <c:pt idx="1591">
                  <c:v>43500</c:v>
                </c:pt>
                <c:pt idx="1592">
                  <c:v>43501</c:v>
                </c:pt>
                <c:pt idx="1593">
                  <c:v>43502</c:v>
                </c:pt>
                <c:pt idx="1594">
                  <c:v>43503</c:v>
                </c:pt>
                <c:pt idx="1595">
                  <c:v>43504</c:v>
                </c:pt>
                <c:pt idx="1596">
                  <c:v>43507</c:v>
                </c:pt>
                <c:pt idx="1597">
                  <c:v>43508</c:v>
                </c:pt>
                <c:pt idx="1598">
                  <c:v>43509</c:v>
                </c:pt>
                <c:pt idx="1599">
                  <c:v>43510</c:v>
                </c:pt>
                <c:pt idx="1600">
                  <c:v>43511</c:v>
                </c:pt>
                <c:pt idx="1601">
                  <c:v>43514</c:v>
                </c:pt>
                <c:pt idx="1602">
                  <c:v>43515</c:v>
                </c:pt>
                <c:pt idx="1603">
                  <c:v>43516</c:v>
                </c:pt>
                <c:pt idx="1604">
                  <c:v>43517</c:v>
                </c:pt>
                <c:pt idx="1605">
                  <c:v>43518</c:v>
                </c:pt>
                <c:pt idx="1606">
                  <c:v>43521</c:v>
                </c:pt>
                <c:pt idx="1607">
                  <c:v>43522</c:v>
                </c:pt>
                <c:pt idx="1608">
                  <c:v>43523</c:v>
                </c:pt>
                <c:pt idx="1609">
                  <c:v>43524</c:v>
                </c:pt>
                <c:pt idx="1610">
                  <c:v>43525</c:v>
                </c:pt>
                <c:pt idx="1611">
                  <c:v>43528</c:v>
                </c:pt>
                <c:pt idx="1612">
                  <c:v>43529</c:v>
                </c:pt>
                <c:pt idx="1613">
                  <c:v>43530</c:v>
                </c:pt>
                <c:pt idx="1614">
                  <c:v>43531</c:v>
                </c:pt>
                <c:pt idx="1615">
                  <c:v>43532</c:v>
                </c:pt>
                <c:pt idx="1616">
                  <c:v>43535</c:v>
                </c:pt>
                <c:pt idx="1617">
                  <c:v>43536</c:v>
                </c:pt>
                <c:pt idx="1618">
                  <c:v>43537</c:v>
                </c:pt>
                <c:pt idx="1619">
                  <c:v>43538</c:v>
                </c:pt>
                <c:pt idx="1620">
                  <c:v>43539</c:v>
                </c:pt>
                <c:pt idx="1621">
                  <c:v>43542</c:v>
                </c:pt>
                <c:pt idx="1622">
                  <c:v>43543</c:v>
                </c:pt>
                <c:pt idx="1623">
                  <c:v>43544</c:v>
                </c:pt>
                <c:pt idx="1624">
                  <c:v>43545</c:v>
                </c:pt>
                <c:pt idx="1625">
                  <c:v>43546</c:v>
                </c:pt>
                <c:pt idx="1626">
                  <c:v>43549</c:v>
                </c:pt>
                <c:pt idx="1627">
                  <c:v>43550</c:v>
                </c:pt>
                <c:pt idx="1628">
                  <c:v>43551</c:v>
                </c:pt>
                <c:pt idx="1629">
                  <c:v>43552</c:v>
                </c:pt>
                <c:pt idx="1630">
                  <c:v>43553</c:v>
                </c:pt>
                <c:pt idx="1631">
                  <c:v>43556</c:v>
                </c:pt>
                <c:pt idx="1632">
                  <c:v>43557</c:v>
                </c:pt>
                <c:pt idx="1633">
                  <c:v>43558</c:v>
                </c:pt>
                <c:pt idx="1634">
                  <c:v>43559</c:v>
                </c:pt>
                <c:pt idx="1635">
                  <c:v>43560</c:v>
                </c:pt>
                <c:pt idx="1636">
                  <c:v>43563</c:v>
                </c:pt>
                <c:pt idx="1637">
                  <c:v>43564</c:v>
                </c:pt>
                <c:pt idx="1638">
                  <c:v>43565</c:v>
                </c:pt>
                <c:pt idx="1639">
                  <c:v>43566</c:v>
                </c:pt>
                <c:pt idx="1640">
                  <c:v>43567</c:v>
                </c:pt>
                <c:pt idx="1641">
                  <c:v>43570</c:v>
                </c:pt>
                <c:pt idx="1642">
                  <c:v>43571</c:v>
                </c:pt>
                <c:pt idx="1643">
                  <c:v>43572</c:v>
                </c:pt>
                <c:pt idx="1644">
                  <c:v>43573</c:v>
                </c:pt>
                <c:pt idx="1645">
                  <c:v>43574</c:v>
                </c:pt>
                <c:pt idx="1646">
                  <c:v>43577</c:v>
                </c:pt>
                <c:pt idx="1647">
                  <c:v>43578</c:v>
                </c:pt>
                <c:pt idx="1648">
                  <c:v>43579</c:v>
                </c:pt>
                <c:pt idx="1649">
                  <c:v>43580</c:v>
                </c:pt>
                <c:pt idx="1650">
                  <c:v>43581</c:v>
                </c:pt>
                <c:pt idx="1651">
                  <c:v>43584</c:v>
                </c:pt>
                <c:pt idx="1652">
                  <c:v>43585</c:v>
                </c:pt>
                <c:pt idx="1653">
                  <c:v>43586</c:v>
                </c:pt>
                <c:pt idx="1654">
                  <c:v>43587</c:v>
                </c:pt>
                <c:pt idx="1655">
                  <c:v>43588</c:v>
                </c:pt>
                <c:pt idx="1656">
                  <c:v>43591</c:v>
                </c:pt>
                <c:pt idx="1657">
                  <c:v>43592</c:v>
                </c:pt>
                <c:pt idx="1658">
                  <c:v>43593</c:v>
                </c:pt>
                <c:pt idx="1659">
                  <c:v>43594</c:v>
                </c:pt>
                <c:pt idx="1660">
                  <c:v>43595</c:v>
                </c:pt>
                <c:pt idx="1661">
                  <c:v>43598</c:v>
                </c:pt>
                <c:pt idx="1662">
                  <c:v>43599</c:v>
                </c:pt>
                <c:pt idx="1663">
                  <c:v>43600</c:v>
                </c:pt>
                <c:pt idx="1664">
                  <c:v>43601</c:v>
                </c:pt>
                <c:pt idx="1665">
                  <c:v>43602</c:v>
                </c:pt>
                <c:pt idx="1666">
                  <c:v>43605</c:v>
                </c:pt>
                <c:pt idx="1667">
                  <c:v>43606</c:v>
                </c:pt>
                <c:pt idx="1668">
                  <c:v>43607</c:v>
                </c:pt>
                <c:pt idx="1669">
                  <c:v>43608</c:v>
                </c:pt>
                <c:pt idx="1670">
                  <c:v>43609</c:v>
                </c:pt>
                <c:pt idx="1671">
                  <c:v>43612</c:v>
                </c:pt>
                <c:pt idx="1672">
                  <c:v>43613</c:v>
                </c:pt>
                <c:pt idx="1673">
                  <c:v>43614</c:v>
                </c:pt>
                <c:pt idx="1674">
                  <c:v>43615</c:v>
                </c:pt>
                <c:pt idx="1675">
                  <c:v>43616</c:v>
                </c:pt>
                <c:pt idx="1676">
                  <c:v>43619</c:v>
                </c:pt>
                <c:pt idx="1677">
                  <c:v>43620</c:v>
                </c:pt>
                <c:pt idx="1678">
                  <c:v>43621</c:v>
                </c:pt>
                <c:pt idx="1679">
                  <c:v>43622</c:v>
                </c:pt>
                <c:pt idx="1680">
                  <c:v>43623</c:v>
                </c:pt>
                <c:pt idx="1681">
                  <c:v>43626</c:v>
                </c:pt>
                <c:pt idx="1682">
                  <c:v>43627</c:v>
                </c:pt>
                <c:pt idx="1683">
                  <c:v>43628</c:v>
                </c:pt>
                <c:pt idx="1684">
                  <c:v>43629</c:v>
                </c:pt>
                <c:pt idx="1685">
                  <c:v>43630</c:v>
                </c:pt>
                <c:pt idx="1686">
                  <c:v>43633</c:v>
                </c:pt>
                <c:pt idx="1687">
                  <c:v>43634</c:v>
                </c:pt>
                <c:pt idx="1688">
                  <c:v>43635</c:v>
                </c:pt>
                <c:pt idx="1689">
                  <c:v>43636</c:v>
                </c:pt>
                <c:pt idx="1690">
                  <c:v>43637</c:v>
                </c:pt>
                <c:pt idx="1691">
                  <c:v>43640</c:v>
                </c:pt>
                <c:pt idx="1692">
                  <c:v>43641</c:v>
                </c:pt>
                <c:pt idx="1693">
                  <c:v>43642</c:v>
                </c:pt>
                <c:pt idx="1694">
                  <c:v>43643</c:v>
                </c:pt>
                <c:pt idx="1695">
                  <c:v>43644</c:v>
                </c:pt>
                <c:pt idx="1696">
                  <c:v>43647</c:v>
                </c:pt>
                <c:pt idx="1697">
                  <c:v>43648</c:v>
                </c:pt>
                <c:pt idx="1698">
                  <c:v>43649</c:v>
                </c:pt>
                <c:pt idx="1699">
                  <c:v>43650</c:v>
                </c:pt>
                <c:pt idx="1700">
                  <c:v>43651</c:v>
                </c:pt>
                <c:pt idx="1701">
                  <c:v>43654</c:v>
                </c:pt>
                <c:pt idx="1702">
                  <c:v>43655</c:v>
                </c:pt>
                <c:pt idx="1703">
                  <c:v>43656</c:v>
                </c:pt>
                <c:pt idx="1704">
                  <c:v>43657</c:v>
                </c:pt>
                <c:pt idx="1705">
                  <c:v>43658</c:v>
                </c:pt>
                <c:pt idx="1706">
                  <c:v>43661</c:v>
                </c:pt>
                <c:pt idx="1707">
                  <c:v>43662</c:v>
                </c:pt>
                <c:pt idx="1708">
                  <c:v>43663</c:v>
                </c:pt>
                <c:pt idx="1709">
                  <c:v>43664</c:v>
                </c:pt>
                <c:pt idx="1710">
                  <c:v>43665</c:v>
                </c:pt>
                <c:pt idx="1711">
                  <c:v>43668</c:v>
                </c:pt>
                <c:pt idx="1712">
                  <c:v>43669</c:v>
                </c:pt>
                <c:pt idx="1713">
                  <c:v>43670</c:v>
                </c:pt>
                <c:pt idx="1714">
                  <c:v>43671</c:v>
                </c:pt>
                <c:pt idx="1715">
                  <c:v>43672</c:v>
                </c:pt>
                <c:pt idx="1716">
                  <c:v>43675</c:v>
                </c:pt>
                <c:pt idx="1717">
                  <c:v>43676</c:v>
                </c:pt>
                <c:pt idx="1718">
                  <c:v>43677</c:v>
                </c:pt>
                <c:pt idx="1719">
                  <c:v>43678</c:v>
                </c:pt>
                <c:pt idx="1720">
                  <c:v>43679</c:v>
                </c:pt>
                <c:pt idx="1721">
                  <c:v>43682</c:v>
                </c:pt>
                <c:pt idx="1722">
                  <c:v>43683</c:v>
                </c:pt>
                <c:pt idx="1723">
                  <c:v>43684</c:v>
                </c:pt>
                <c:pt idx="1724">
                  <c:v>43685</c:v>
                </c:pt>
                <c:pt idx="1725">
                  <c:v>43686</c:v>
                </c:pt>
                <c:pt idx="1726">
                  <c:v>43689</c:v>
                </c:pt>
                <c:pt idx="1727">
                  <c:v>43690</c:v>
                </c:pt>
                <c:pt idx="1728">
                  <c:v>43691</c:v>
                </c:pt>
                <c:pt idx="1729">
                  <c:v>43692</c:v>
                </c:pt>
                <c:pt idx="1730">
                  <c:v>43693</c:v>
                </c:pt>
                <c:pt idx="1731">
                  <c:v>43696</c:v>
                </c:pt>
                <c:pt idx="1732">
                  <c:v>43697</c:v>
                </c:pt>
                <c:pt idx="1733">
                  <c:v>43698</c:v>
                </c:pt>
                <c:pt idx="1734">
                  <c:v>43699</c:v>
                </c:pt>
                <c:pt idx="1735">
                  <c:v>43700</c:v>
                </c:pt>
                <c:pt idx="1736">
                  <c:v>43703</c:v>
                </c:pt>
                <c:pt idx="1737">
                  <c:v>43704</c:v>
                </c:pt>
                <c:pt idx="1738">
                  <c:v>43705</c:v>
                </c:pt>
                <c:pt idx="1739">
                  <c:v>43706</c:v>
                </c:pt>
                <c:pt idx="1740">
                  <c:v>43707</c:v>
                </c:pt>
                <c:pt idx="1741">
                  <c:v>43710</c:v>
                </c:pt>
                <c:pt idx="1742">
                  <c:v>43711</c:v>
                </c:pt>
                <c:pt idx="1743">
                  <c:v>43712</c:v>
                </c:pt>
                <c:pt idx="1744">
                  <c:v>43713</c:v>
                </c:pt>
                <c:pt idx="1745">
                  <c:v>43714</c:v>
                </c:pt>
                <c:pt idx="1746">
                  <c:v>43717</c:v>
                </c:pt>
                <c:pt idx="1747">
                  <c:v>43718</c:v>
                </c:pt>
                <c:pt idx="1748">
                  <c:v>43719</c:v>
                </c:pt>
                <c:pt idx="1749">
                  <c:v>43720</c:v>
                </c:pt>
                <c:pt idx="1750">
                  <c:v>43721</c:v>
                </c:pt>
                <c:pt idx="1751">
                  <c:v>43724</c:v>
                </c:pt>
                <c:pt idx="1752">
                  <c:v>43725</c:v>
                </c:pt>
                <c:pt idx="1753">
                  <c:v>43726</c:v>
                </c:pt>
                <c:pt idx="1754">
                  <c:v>43727</c:v>
                </c:pt>
                <c:pt idx="1755">
                  <c:v>43728</c:v>
                </c:pt>
                <c:pt idx="1756">
                  <c:v>43731</c:v>
                </c:pt>
                <c:pt idx="1757">
                  <c:v>43732</c:v>
                </c:pt>
                <c:pt idx="1758">
                  <c:v>43733</c:v>
                </c:pt>
                <c:pt idx="1759">
                  <c:v>43734</c:v>
                </c:pt>
                <c:pt idx="1760">
                  <c:v>43735</c:v>
                </c:pt>
                <c:pt idx="1761">
                  <c:v>43738</c:v>
                </c:pt>
                <c:pt idx="1762">
                  <c:v>43739</c:v>
                </c:pt>
                <c:pt idx="1763">
                  <c:v>43740</c:v>
                </c:pt>
                <c:pt idx="1764">
                  <c:v>43741</c:v>
                </c:pt>
                <c:pt idx="1765">
                  <c:v>43742</c:v>
                </c:pt>
                <c:pt idx="1766">
                  <c:v>43745</c:v>
                </c:pt>
                <c:pt idx="1767">
                  <c:v>43746</c:v>
                </c:pt>
                <c:pt idx="1768">
                  <c:v>43747</c:v>
                </c:pt>
                <c:pt idx="1769">
                  <c:v>43748</c:v>
                </c:pt>
                <c:pt idx="1770">
                  <c:v>43749</c:v>
                </c:pt>
                <c:pt idx="1771">
                  <c:v>43752</c:v>
                </c:pt>
                <c:pt idx="1772">
                  <c:v>43753</c:v>
                </c:pt>
                <c:pt idx="1773">
                  <c:v>43754</c:v>
                </c:pt>
                <c:pt idx="1774">
                  <c:v>43755</c:v>
                </c:pt>
                <c:pt idx="1775">
                  <c:v>43756</c:v>
                </c:pt>
                <c:pt idx="1776">
                  <c:v>43759</c:v>
                </c:pt>
                <c:pt idx="1777">
                  <c:v>43760</c:v>
                </c:pt>
                <c:pt idx="1778">
                  <c:v>43761</c:v>
                </c:pt>
                <c:pt idx="1779">
                  <c:v>43762</c:v>
                </c:pt>
                <c:pt idx="1780">
                  <c:v>43763</c:v>
                </c:pt>
                <c:pt idx="1781">
                  <c:v>43766</c:v>
                </c:pt>
                <c:pt idx="1782">
                  <c:v>43767</c:v>
                </c:pt>
                <c:pt idx="1783">
                  <c:v>43768</c:v>
                </c:pt>
                <c:pt idx="1784">
                  <c:v>43769</c:v>
                </c:pt>
                <c:pt idx="1785">
                  <c:v>43770</c:v>
                </c:pt>
                <c:pt idx="1786">
                  <c:v>43773</c:v>
                </c:pt>
                <c:pt idx="1787">
                  <c:v>43774</c:v>
                </c:pt>
                <c:pt idx="1788">
                  <c:v>43775</c:v>
                </c:pt>
                <c:pt idx="1789">
                  <c:v>43776</c:v>
                </c:pt>
                <c:pt idx="1790">
                  <c:v>43777</c:v>
                </c:pt>
                <c:pt idx="1791">
                  <c:v>43780</c:v>
                </c:pt>
                <c:pt idx="1792">
                  <c:v>43781</c:v>
                </c:pt>
                <c:pt idx="1793">
                  <c:v>43782</c:v>
                </c:pt>
                <c:pt idx="1794">
                  <c:v>43783</c:v>
                </c:pt>
                <c:pt idx="1795">
                  <c:v>43784</c:v>
                </c:pt>
                <c:pt idx="1796">
                  <c:v>43787</c:v>
                </c:pt>
                <c:pt idx="1797">
                  <c:v>43788</c:v>
                </c:pt>
                <c:pt idx="1798">
                  <c:v>43789</c:v>
                </c:pt>
                <c:pt idx="1799">
                  <c:v>43790</c:v>
                </c:pt>
                <c:pt idx="1800">
                  <c:v>43791</c:v>
                </c:pt>
                <c:pt idx="1801">
                  <c:v>43794</c:v>
                </c:pt>
                <c:pt idx="1802">
                  <c:v>43795</c:v>
                </c:pt>
                <c:pt idx="1803">
                  <c:v>43796</c:v>
                </c:pt>
                <c:pt idx="1804">
                  <c:v>43797</c:v>
                </c:pt>
                <c:pt idx="1805">
                  <c:v>43798</c:v>
                </c:pt>
                <c:pt idx="1806">
                  <c:v>43801</c:v>
                </c:pt>
                <c:pt idx="1807">
                  <c:v>43802</c:v>
                </c:pt>
                <c:pt idx="1808">
                  <c:v>43803</c:v>
                </c:pt>
                <c:pt idx="1809">
                  <c:v>43804</c:v>
                </c:pt>
                <c:pt idx="1810">
                  <c:v>43805</c:v>
                </c:pt>
                <c:pt idx="1811">
                  <c:v>43808</c:v>
                </c:pt>
                <c:pt idx="1812">
                  <c:v>43809</c:v>
                </c:pt>
                <c:pt idx="1813">
                  <c:v>43810</c:v>
                </c:pt>
                <c:pt idx="1814">
                  <c:v>43811</c:v>
                </c:pt>
                <c:pt idx="1815">
                  <c:v>43812</c:v>
                </c:pt>
                <c:pt idx="1816">
                  <c:v>43815</c:v>
                </c:pt>
                <c:pt idx="1817">
                  <c:v>43816</c:v>
                </c:pt>
                <c:pt idx="1818">
                  <c:v>43817</c:v>
                </c:pt>
                <c:pt idx="1819">
                  <c:v>43818</c:v>
                </c:pt>
                <c:pt idx="1820">
                  <c:v>43819</c:v>
                </c:pt>
                <c:pt idx="1821">
                  <c:v>43822</c:v>
                </c:pt>
                <c:pt idx="1822">
                  <c:v>43823</c:v>
                </c:pt>
                <c:pt idx="1823">
                  <c:v>43824</c:v>
                </c:pt>
                <c:pt idx="1824">
                  <c:v>43825</c:v>
                </c:pt>
                <c:pt idx="1825">
                  <c:v>43826</c:v>
                </c:pt>
                <c:pt idx="1826">
                  <c:v>43829</c:v>
                </c:pt>
                <c:pt idx="1827">
                  <c:v>43830</c:v>
                </c:pt>
                <c:pt idx="1828">
                  <c:v>43831</c:v>
                </c:pt>
                <c:pt idx="1829">
                  <c:v>43832</c:v>
                </c:pt>
                <c:pt idx="1830">
                  <c:v>43833</c:v>
                </c:pt>
                <c:pt idx="1831">
                  <c:v>43836</c:v>
                </c:pt>
                <c:pt idx="1832">
                  <c:v>43837</c:v>
                </c:pt>
                <c:pt idx="1833">
                  <c:v>43838</c:v>
                </c:pt>
                <c:pt idx="1834">
                  <c:v>43839</c:v>
                </c:pt>
                <c:pt idx="1835">
                  <c:v>43840</c:v>
                </c:pt>
                <c:pt idx="1836">
                  <c:v>43843</c:v>
                </c:pt>
                <c:pt idx="1837">
                  <c:v>43844</c:v>
                </c:pt>
                <c:pt idx="1838">
                  <c:v>43845</c:v>
                </c:pt>
                <c:pt idx="1839">
                  <c:v>43846</c:v>
                </c:pt>
                <c:pt idx="1840">
                  <c:v>43847</c:v>
                </c:pt>
                <c:pt idx="1841">
                  <c:v>43850</c:v>
                </c:pt>
                <c:pt idx="1842">
                  <c:v>43851</c:v>
                </c:pt>
                <c:pt idx="1843">
                  <c:v>43852</c:v>
                </c:pt>
                <c:pt idx="1844">
                  <c:v>43853</c:v>
                </c:pt>
                <c:pt idx="1845">
                  <c:v>43854</c:v>
                </c:pt>
                <c:pt idx="1846">
                  <c:v>43857</c:v>
                </c:pt>
                <c:pt idx="1847">
                  <c:v>43858</c:v>
                </c:pt>
                <c:pt idx="1848">
                  <c:v>43859</c:v>
                </c:pt>
                <c:pt idx="1849">
                  <c:v>43860</c:v>
                </c:pt>
                <c:pt idx="1850">
                  <c:v>43861</c:v>
                </c:pt>
                <c:pt idx="1851">
                  <c:v>43864</c:v>
                </c:pt>
                <c:pt idx="1852">
                  <c:v>43865</c:v>
                </c:pt>
                <c:pt idx="1853">
                  <c:v>43866</c:v>
                </c:pt>
                <c:pt idx="1854">
                  <c:v>43867</c:v>
                </c:pt>
                <c:pt idx="1855">
                  <c:v>43868</c:v>
                </c:pt>
                <c:pt idx="1856">
                  <c:v>43871</c:v>
                </c:pt>
                <c:pt idx="1857">
                  <c:v>43872</c:v>
                </c:pt>
                <c:pt idx="1858">
                  <c:v>43873</c:v>
                </c:pt>
                <c:pt idx="1859">
                  <c:v>43874</c:v>
                </c:pt>
                <c:pt idx="1860">
                  <c:v>43875</c:v>
                </c:pt>
                <c:pt idx="1861">
                  <c:v>43878</c:v>
                </c:pt>
                <c:pt idx="1862">
                  <c:v>43879</c:v>
                </c:pt>
                <c:pt idx="1863">
                  <c:v>43880</c:v>
                </c:pt>
                <c:pt idx="1864">
                  <c:v>43881</c:v>
                </c:pt>
                <c:pt idx="1865">
                  <c:v>43882</c:v>
                </c:pt>
                <c:pt idx="1866">
                  <c:v>43885</c:v>
                </c:pt>
                <c:pt idx="1867">
                  <c:v>43886</c:v>
                </c:pt>
                <c:pt idx="1868">
                  <c:v>43887</c:v>
                </c:pt>
                <c:pt idx="1869">
                  <c:v>43888</c:v>
                </c:pt>
                <c:pt idx="1870">
                  <c:v>43889</c:v>
                </c:pt>
                <c:pt idx="1871">
                  <c:v>43892</c:v>
                </c:pt>
                <c:pt idx="1872">
                  <c:v>43893</c:v>
                </c:pt>
                <c:pt idx="1873">
                  <c:v>43894</c:v>
                </c:pt>
                <c:pt idx="1874">
                  <c:v>43895</c:v>
                </c:pt>
                <c:pt idx="1875">
                  <c:v>43896</c:v>
                </c:pt>
                <c:pt idx="1876">
                  <c:v>43899</c:v>
                </c:pt>
                <c:pt idx="1877">
                  <c:v>43900</c:v>
                </c:pt>
                <c:pt idx="1878">
                  <c:v>43901</c:v>
                </c:pt>
                <c:pt idx="1879">
                  <c:v>43902</c:v>
                </c:pt>
                <c:pt idx="1880">
                  <c:v>43903</c:v>
                </c:pt>
                <c:pt idx="1881">
                  <c:v>43906</c:v>
                </c:pt>
                <c:pt idx="1882">
                  <c:v>43907</c:v>
                </c:pt>
                <c:pt idx="1883">
                  <c:v>43908</c:v>
                </c:pt>
                <c:pt idx="1884">
                  <c:v>43909</c:v>
                </c:pt>
                <c:pt idx="1885">
                  <c:v>43910</c:v>
                </c:pt>
                <c:pt idx="1886">
                  <c:v>43913</c:v>
                </c:pt>
                <c:pt idx="1887">
                  <c:v>43914</c:v>
                </c:pt>
                <c:pt idx="1888">
                  <c:v>43915</c:v>
                </c:pt>
                <c:pt idx="1889">
                  <c:v>43916</c:v>
                </c:pt>
                <c:pt idx="1890">
                  <c:v>43917</c:v>
                </c:pt>
                <c:pt idx="1891">
                  <c:v>43920</c:v>
                </c:pt>
                <c:pt idx="1892">
                  <c:v>43921</c:v>
                </c:pt>
              </c:numCache>
            </c:numRef>
          </c:cat>
          <c:val>
            <c:numRef>
              <c:f>Gráfico!$C$7:$C$5000</c:f>
              <c:numCache>
                <c:formatCode>0.00</c:formatCode>
                <c:ptCount val="4994"/>
                <c:pt idx="0">
                  <c:v>100.000000000116</c:v>
                </c:pt>
                <c:pt idx="3">
                  <c:v>99.323171425261506</c:v>
                </c:pt>
                <c:pt idx="4">
                  <c:v>100.085314526223</c:v>
                </c:pt>
                <c:pt idx="5">
                  <c:v>100.836082356982</c:v>
                </c:pt>
                <c:pt idx="6">
                  <c:v>101.62097599822999</c:v>
                </c:pt>
                <c:pt idx="7">
                  <c:v>101.46172221587</c:v>
                </c:pt>
                <c:pt idx="8">
                  <c:v>100.64839039917599</c:v>
                </c:pt>
                <c:pt idx="9">
                  <c:v>100.85883289738599</c:v>
                </c:pt>
                <c:pt idx="10">
                  <c:v>100.32419519953</c:v>
                </c:pt>
                <c:pt idx="11">
                  <c:v>101.444659310742</c:v>
                </c:pt>
                <c:pt idx="12">
                  <c:v>101.535661472008</c:v>
                </c:pt>
                <c:pt idx="13">
                  <c:v>103.230576726259</c:v>
                </c:pt>
                <c:pt idx="14">
                  <c:v>103.793652599212</c:v>
                </c:pt>
                <c:pt idx="15">
                  <c:v>105.585257649887</c:v>
                </c:pt>
                <c:pt idx="16">
                  <c:v>107.05969290062799</c:v>
                </c:pt>
                <c:pt idx="17">
                  <c:v>106.9451905553</c:v>
                </c:pt>
                <c:pt idx="18">
                  <c:v>104.39751337131</c:v>
                </c:pt>
                <c:pt idx="19">
                  <c:v>103.56164625019299</c:v>
                </c:pt>
                <c:pt idx="20">
                  <c:v>104.683769234689</c:v>
                </c:pt>
                <c:pt idx="21">
                  <c:v>104.403238488478</c:v>
                </c:pt>
                <c:pt idx="22">
                  <c:v>103.647523009335</c:v>
                </c:pt>
                <c:pt idx="23">
                  <c:v>106.412754649413</c:v>
                </c:pt>
                <c:pt idx="24">
                  <c:v>107.47762646118601</c:v>
                </c:pt>
                <c:pt idx="25">
                  <c:v>107.632204627269</c:v>
                </c:pt>
                <c:pt idx="26">
                  <c:v>107.368849233026</c:v>
                </c:pt>
                <c:pt idx="27">
                  <c:v>107.24289665313</c:v>
                </c:pt>
                <c:pt idx="28">
                  <c:v>106.263901600498</c:v>
                </c:pt>
                <c:pt idx="29">
                  <c:v>106.824963092804</c:v>
                </c:pt>
                <c:pt idx="30">
                  <c:v>106.22955089691099</c:v>
                </c:pt>
                <c:pt idx="31">
                  <c:v>106.37267882865901</c:v>
                </c:pt>
                <c:pt idx="32">
                  <c:v>106.292527186684</c:v>
                </c:pt>
                <c:pt idx="33">
                  <c:v>106.109323434299</c:v>
                </c:pt>
                <c:pt idx="34">
                  <c:v>107.025342197041</c:v>
                </c:pt>
                <c:pt idx="35">
                  <c:v>106.481456056586</c:v>
                </c:pt>
                <c:pt idx="36">
                  <c:v>106.893664499861</c:v>
                </c:pt>
                <c:pt idx="37">
                  <c:v>110.4355303552</c:v>
                </c:pt>
                <c:pt idx="38">
                  <c:v>105.663588490919</c:v>
                </c:pt>
                <c:pt idx="39">
                  <c:v>107.35988762834999</c:v>
                </c:pt>
                <c:pt idx="40">
                  <c:v>106.94901932531501</c:v>
                </c:pt>
                <c:pt idx="41">
                  <c:v>105.522719358443</c:v>
                </c:pt>
                <c:pt idx="42">
                  <c:v>104.178593052202</c:v>
                </c:pt>
                <c:pt idx="43">
                  <c:v>104.62467863853099</c:v>
                </c:pt>
                <c:pt idx="44">
                  <c:v>106.074456794187</c:v>
                </c:pt>
                <c:pt idx="45">
                  <c:v>106.18010864348599</c:v>
                </c:pt>
                <c:pt idx="46">
                  <c:v>105.962935397634</c:v>
                </c:pt>
                <c:pt idx="47">
                  <c:v>105.464023886481</c:v>
                </c:pt>
                <c:pt idx="48">
                  <c:v>105.510980263934</c:v>
                </c:pt>
                <c:pt idx="49">
                  <c:v>104.988590564346</c:v>
                </c:pt>
                <c:pt idx="50">
                  <c:v>104.24315807130201</c:v>
                </c:pt>
                <c:pt idx="51">
                  <c:v>104.014245730825</c:v>
                </c:pt>
                <c:pt idx="52">
                  <c:v>103.591638333397</c:v>
                </c:pt>
                <c:pt idx="53">
                  <c:v>103.497725578374</c:v>
                </c:pt>
                <c:pt idx="54">
                  <c:v>103.180770030012</c:v>
                </c:pt>
                <c:pt idx="55">
                  <c:v>103.50359512551201</c:v>
                </c:pt>
                <c:pt idx="56">
                  <c:v>103.368595540174</c:v>
                </c:pt>
                <c:pt idx="57">
                  <c:v>104.160984410672</c:v>
                </c:pt>
                <c:pt idx="58">
                  <c:v>105.710544868489</c:v>
                </c:pt>
                <c:pt idx="59">
                  <c:v>105.540327999974</c:v>
                </c:pt>
                <c:pt idx="60">
                  <c:v>108.216841518064</c:v>
                </c:pt>
                <c:pt idx="61">
                  <c:v>106.097934982856</c:v>
                </c:pt>
                <c:pt idx="62">
                  <c:v>106.843367475783</c:v>
                </c:pt>
                <c:pt idx="63">
                  <c:v>107.06641026889</c:v>
                </c:pt>
                <c:pt idx="64">
                  <c:v>107.007714797277</c:v>
                </c:pt>
                <c:pt idx="66">
                  <c:v>106.790541551076</c:v>
                </c:pt>
                <c:pt idx="67">
                  <c:v>106.702498343424</c:v>
                </c:pt>
                <c:pt idx="68">
                  <c:v>106.080326341209</c:v>
                </c:pt>
                <c:pt idx="69">
                  <c:v>105.381850225967</c:v>
                </c:pt>
                <c:pt idx="70">
                  <c:v>104.501418147585</c:v>
                </c:pt>
                <c:pt idx="71">
                  <c:v>105.317285206751</c:v>
                </c:pt>
                <c:pt idx="72">
                  <c:v>106.55575966357701</c:v>
                </c:pt>
                <c:pt idx="73">
                  <c:v>106.778802456683</c:v>
                </c:pt>
                <c:pt idx="74">
                  <c:v>106.561629210832</c:v>
                </c:pt>
                <c:pt idx="75">
                  <c:v>107.095758004929</c:v>
                </c:pt>
                <c:pt idx="76">
                  <c:v>105.998152680695</c:v>
                </c:pt>
                <c:pt idx="77">
                  <c:v>106.426629625494</c:v>
                </c:pt>
                <c:pt idx="78">
                  <c:v>105.546197547228</c:v>
                </c:pt>
                <c:pt idx="79">
                  <c:v>105.358372037183</c:v>
                </c:pt>
                <c:pt idx="80">
                  <c:v>105.792718529003</c:v>
                </c:pt>
                <c:pt idx="81">
                  <c:v>105.370111131575</c:v>
                </c:pt>
                <c:pt idx="82">
                  <c:v>105.311415659613</c:v>
                </c:pt>
                <c:pt idx="83">
                  <c:v>105.088372866507</c:v>
                </c:pt>
                <c:pt idx="84">
                  <c:v>104.331201279187</c:v>
                </c:pt>
                <c:pt idx="85">
                  <c:v>103.88511569285799</c:v>
                </c:pt>
                <c:pt idx="86">
                  <c:v>103.392073728843</c:v>
                </c:pt>
                <c:pt idx="87">
                  <c:v>104.11989758024001</c:v>
                </c:pt>
                <c:pt idx="89">
                  <c:v>105.147068338352</c:v>
                </c:pt>
                <c:pt idx="90">
                  <c:v>105.857283548103</c:v>
                </c:pt>
                <c:pt idx="91">
                  <c:v>105.93793249328201</c:v>
                </c:pt>
                <c:pt idx="92">
                  <c:v>106.039422763861</c:v>
                </c:pt>
                <c:pt idx="93">
                  <c:v>105.95584254094901</c:v>
                </c:pt>
                <c:pt idx="94">
                  <c:v>105.615551633528</c:v>
                </c:pt>
                <c:pt idx="95">
                  <c:v>105.28720075800101</c:v>
                </c:pt>
                <c:pt idx="96">
                  <c:v>104.546918784035</c:v>
                </c:pt>
                <c:pt idx="97">
                  <c:v>104.111107621808</c:v>
                </c:pt>
                <c:pt idx="98">
                  <c:v>103.627536332351</c:v>
                </c:pt>
                <c:pt idx="99">
                  <c:v>101.68131114251401</c:v>
                </c:pt>
                <c:pt idx="100">
                  <c:v>102.188762495643</c:v>
                </c:pt>
                <c:pt idx="101">
                  <c:v>101.585790887708</c:v>
                </c:pt>
                <c:pt idx="103">
                  <c:v>103.07829486765</c:v>
                </c:pt>
                <c:pt idx="104">
                  <c:v>102.206672543427</c:v>
                </c:pt>
                <c:pt idx="105">
                  <c:v>100.272387385485</c:v>
                </c:pt>
                <c:pt idx="106">
                  <c:v>100.52909806999401</c:v>
                </c:pt>
                <c:pt idx="107">
                  <c:v>98.648543055402101</c:v>
                </c:pt>
                <c:pt idx="108">
                  <c:v>98.845553580788007</c:v>
                </c:pt>
                <c:pt idx="109">
                  <c:v>100.379847671953</c:v>
                </c:pt>
                <c:pt idx="110">
                  <c:v>100.905209072982</c:v>
                </c:pt>
                <c:pt idx="111">
                  <c:v>100.505218006438</c:v>
                </c:pt>
                <c:pt idx="112">
                  <c:v>100.594768245239</c:v>
                </c:pt>
                <c:pt idx="113">
                  <c:v>100.505218006438</c:v>
                </c:pt>
                <c:pt idx="114">
                  <c:v>99.502255331724896</c:v>
                </c:pt>
                <c:pt idx="115">
                  <c:v>97.764980699284905</c:v>
                </c:pt>
                <c:pt idx="116">
                  <c:v>95.878455668687806</c:v>
                </c:pt>
                <c:pt idx="117">
                  <c:v>95.203843869734598</c:v>
                </c:pt>
                <c:pt idx="118">
                  <c:v>93.096428250195501</c:v>
                </c:pt>
                <c:pt idx="119">
                  <c:v>95.305334140430205</c:v>
                </c:pt>
                <c:pt idx="120">
                  <c:v>96.1888964965474</c:v>
                </c:pt>
                <c:pt idx="121">
                  <c:v>95.508314681705102</c:v>
                </c:pt>
                <c:pt idx="122">
                  <c:v>95.741145302657998</c:v>
                </c:pt>
                <c:pt idx="123">
                  <c:v>94.242671306710704</c:v>
                </c:pt>
                <c:pt idx="124">
                  <c:v>91.8904850343242</c:v>
                </c:pt>
                <c:pt idx="125">
                  <c:v>90.899462391855195</c:v>
                </c:pt>
                <c:pt idx="126">
                  <c:v>90.624841659446204</c:v>
                </c:pt>
                <c:pt idx="127">
                  <c:v>93.568059507873798</c:v>
                </c:pt>
                <c:pt idx="128">
                  <c:v>93.800890128710293</c:v>
                </c:pt>
                <c:pt idx="129">
                  <c:v>96.773958056699499</c:v>
                </c:pt>
                <c:pt idx="130">
                  <c:v>99.615685634431401</c:v>
                </c:pt>
                <c:pt idx="131">
                  <c:v>96.021736050723106</c:v>
                </c:pt>
                <c:pt idx="132">
                  <c:v>93.496419316739804</c:v>
                </c:pt>
                <c:pt idx="133">
                  <c:v>93.556119475979401</c:v>
                </c:pt>
                <c:pt idx="134">
                  <c:v>93.579999539651894</c:v>
                </c:pt>
                <c:pt idx="135">
                  <c:v>93.0785182024119</c:v>
                </c:pt>
                <c:pt idx="136">
                  <c:v>93.800890128710293</c:v>
                </c:pt>
                <c:pt idx="137">
                  <c:v>93.627759666996994</c:v>
                </c:pt>
                <c:pt idx="138">
                  <c:v>93.036728090955904</c:v>
                </c:pt>
                <c:pt idx="139">
                  <c:v>91.902425066218697</c:v>
                </c:pt>
                <c:pt idx="140">
                  <c:v>91.150203060358805</c:v>
                </c:pt>
                <c:pt idx="141">
                  <c:v>93.209858552552802</c:v>
                </c:pt>
                <c:pt idx="143">
                  <c:v>93.3173188392539</c:v>
                </c:pt>
                <c:pt idx="144">
                  <c:v>95.114293631049804</c:v>
                </c:pt>
                <c:pt idx="145">
                  <c:v>94.565052166348295</c:v>
                </c:pt>
                <c:pt idx="146">
                  <c:v>95.185933821950997</c:v>
                </c:pt>
                <c:pt idx="147">
                  <c:v>95.156083742389498</c:v>
                </c:pt>
                <c:pt idx="148">
                  <c:v>95.442644506692901</c:v>
                </c:pt>
                <c:pt idx="149">
                  <c:v>95.711295222979999</c:v>
                </c:pt>
                <c:pt idx="150">
                  <c:v>94.947133185225496</c:v>
                </c:pt>
                <c:pt idx="151">
                  <c:v>93.908350415178603</c:v>
                </c:pt>
                <c:pt idx="152">
                  <c:v>92.881507677142494</c:v>
                </c:pt>
                <c:pt idx="153">
                  <c:v>92.636737024295101</c:v>
                </c:pt>
                <c:pt idx="154">
                  <c:v>94.923253121669404</c:v>
                </c:pt>
                <c:pt idx="155">
                  <c:v>94.779972739517703</c:v>
                </c:pt>
                <c:pt idx="156">
                  <c:v>94.463561895652703</c:v>
                </c:pt>
                <c:pt idx="157">
                  <c:v>92.923297788365701</c:v>
                </c:pt>
                <c:pt idx="158">
                  <c:v>91.424823792651296</c:v>
                </c:pt>
                <c:pt idx="159">
                  <c:v>92.696437183651099</c:v>
                </c:pt>
                <c:pt idx="160">
                  <c:v>94.774002723628698</c:v>
                </c:pt>
                <c:pt idx="161">
                  <c:v>94.911313089658506</c:v>
                </c:pt>
                <c:pt idx="162">
                  <c:v>95.514284697594107</c:v>
                </c:pt>
                <c:pt idx="163">
                  <c:v>96.105316273635296</c:v>
                </c:pt>
                <c:pt idx="165">
                  <c:v>95.520254713483197</c:v>
                </c:pt>
                <c:pt idx="166">
                  <c:v>92.845687581459103</c:v>
                </c:pt>
                <c:pt idx="167">
                  <c:v>91.603924270137199</c:v>
                </c:pt>
                <c:pt idx="168">
                  <c:v>91.335273553850101</c:v>
                </c:pt>
                <c:pt idx="169">
                  <c:v>93.072548186406493</c:v>
                </c:pt>
                <c:pt idx="170">
                  <c:v>93.150158393429606</c:v>
                </c:pt>
                <c:pt idx="171">
                  <c:v>92.7621073586633</c:v>
                </c:pt>
                <c:pt idx="172">
                  <c:v>92.893447708920604</c:v>
                </c:pt>
                <c:pt idx="173">
                  <c:v>93.132248345646104</c:v>
                </c:pt>
                <c:pt idx="174">
                  <c:v>93.932230478967497</c:v>
                </c:pt>
                <c:pt idx="175">
                  <c:v>96.391877037705896</c:v>
                </c:pt>
                <c:pt idx="176">
                  <c:v>96.111286289524301</c:v>
                </c:pt>
                <c:pt idx="177">
                  <c:v>95.185933821950997</c:v>
                </c:pt>
                <c:pt idx="178">
                  <c:v>94.117300972342505</c:v>
                </c:pt>
                <c:pt idx="179">
                  <c:v>94.606842277688003</c:v>
                </c:pt>
                <c:pt idx="180">
                  <c:v>98.087361558922595</c:v>
                </c:pt>
                <c:pt idx="181">
                  <c:v>98.642573039513096</c:v>
                </c:pt>
                <c:pt idx="182">
                  <c:v>99.424645124934599</c:v>
                </c:pt>
                <c:pt idx="183">
                  <c:v>99.669415777665606</c:v>
                </c:pt>
                <c:pt idx="184">
                  <c:v>97.9022910654312</c:v>
                </c:pt>
                <c:pt idx="185">
                  <c:v>98.821673516998999</c:v>
                </c:pt>
                <c:pt idx="186">
                  <c:v>100.397757719737</c:v>
                </c:pt>
                <c:pt idx="187">
                  <c:v>100.594768245239</c:v>
                </c:pt>
                <c:pt idx="191">
                  <c:v>102.212642559316</c:v>
                </c:pt>
                <c:pt idx="192">
                  <c:v>100.254477337701</c:v>
                </c:pt>
                <c:pt idx="193">
                  <c:v>99.4724052522797</c:v>
                </c:pt>
                <c:pt idx="194">
                  <c:v>98.463472561910706</c:v>
                </c:pt>
                <c:pt idx="195">
                  <c:v>97.788860762957498</c:v>
                </c:pt>
                <c:pt idx="196">
                  <c:v>95.979945939383498</c:v>
                </c:pt>
                <c:pt idx="197">
                  <c:v>97.651550396927604</c:v>
                </c:pt>
                <c:pt idx="198">
                  <c:v>96.917238438734799</c:v>
                </c:pt>
                <c:pt idx="199">
                  <c:v>97.597820253460696</c:v>
                </c:pt>
                <c:pt idx="200">
                  <c:v>97.054548804881094</c:v>
                </c:pt>
                <c:pt idx="201">
                  <c:v>97.609760285471594</c:v>
                </c:pt>
                <c:pt idx="202">
                  <c:v>97.639610365033107</c:v>
                </c:pt>
                <c:pt idx="203">
                  <c:v>98.881373676238596</c:v>
                </c:pt>
                <c:pt idx="204">
                  <c:v>99.973886589519694</c:v>
                </c:pt>
                <c:pt idx="205">
                  <c:v>100.27835740149</c:v>
                </c:pt>
                <c:pt idx="206">
                  <c:v>100.009706685087</c:v>
                </c:pt>
                <c:pt idx="207">
                  <c:v>99.854486271156901</c:v>
                </c:pt>
                <c:pt idx="208">
                  <c:v>99.478375268168705</c:v>
                </c:pt>
                <c:pt idx="209">
                  <c:v>99.066444169729905</c:v>
                </c:pt>
                <c:pt idx="210">
                  <c:v>99.747025984688705</c:v>
                </c:pt>
                <c:pt idx="211">
                  <c:v>100.517158038332</c:v>
                </c:pt>
                <c:pt idx="212">
                  <c:v>100.511188022327</c:v>
                </c:pt>
                <c:pt idx="213">
                  <c:v>101.25744001229801</c:v>
                </c:pt>
                <c:pt idx="214">
                  <c:v>101.072369518806</c:v>
                </c:pt>
                <c:pt idx="215">
                  <c:v>101.370870314771</c:v>
                </c:pt>
                <c:pt idx="216">
                  <c:v>100.827598865959</c:v>
                </c:pt>
                <c:pt idx="217">
                  <c:v>100.087316891993</c:v>
                </c:pt>
                <c:pt idx="218">
                  <c:v>102.391743037035</c:v>
                </c:pt>
                <c:pt idx="221">
                  <c:v>101.520120712696</c:v>
                </c:pt>
                <c:pt idx="222">
                  <c:v>101.30520013952599</c:v>
                </c:pt>
                <c:pt idx="223">
                  <c:v>101.299230123637</c:v>
                </c:pt>
                <c:pt idx="224">
                  <c:v>100.30223746504601</c:v>
                </c:pt>
                <c:pt idx="225">
                  <c:v>98.051541463471906</c:v>
                </c:pt>
                <c:pt idx="226">
                  <c:v>96.2366566238925</c:v>
                </c:pt>
                <c:pt idx="227">
                  <c:v>97.030668741208501</c:v>
                </c:pt>
                <c:pt idx="228">
                  <c:v>95.520254713483197</c:v>
                </c:pt>
                <c:pt idx="229">
                  <c:v>95.508314681705102</c:v>
                </c:pt>
                <c:pt idx="230">
                  <c:v>96.887388359173201</c:v>
                </c:pt>
                <c:pt idx="231">
                  <c:v>97.227679266710794</c:v>
                </c:pt>
                <c:pt idx="232">
                  <c:v>96.051586130401105</c:v>
                </c:pt>
                <c:pt idx="233">
                  <c:v>94.051630797213903</c:v>
                </c:pt>
                <c:pt idx="234">
                  <c:v>94.296401449944796</c:v>
                </c:pt>
                <c:pt idx="235">
                  <c:v>94.899373057880396</c:v>
                </c:pt>
                <c:pt idx="236">
                  <c:v>94.374011656967895</c:v>
                </c:pt>
                <c:pt idx="237">
                  <c:v>93.938200494973003</c:v>
                </c:pt>
                <c:pt idx="238">
                  <c:v>96.511277356185005</c:v>
                </c:pt>
                <c:pt idx="239">
                  <c:v>97.162009091465706</c:v>
                </c:pt>
                <c:pt idx="240">
                  <c:v>98.887343692127601</c:v>
                </c:pt>
                <c:pt idx="241">
                  <c:v>98.684363150969105</c:v>
                </c:pt>
                <c:pt idx="242">
                  <c:v>96.1888964965474</c:v>
                </c:pt>
                <c:pt idx="243">
                  <c:v>94.976983264903495</c:v>
                </c:pt>
                <c:pt idx="244">
                  <c:v>95.872485652798801</c:v>
                </c:pt>
                <c:pt idx="245">
                  <c:v>94.702362532378203</c:v>
                </c:pt>
                <c:pt idx="246">
                  <c:v>95.520254713483197</c:v>
                </c:pt>
                <c:pt idx="247">
                  <c:v>96.863508295384193</c:v>
                </c:pt>
                <c:pt idx="248">
                  <c:v>95.848605589126194</c:v>
                </c:pt>
                <c:pt idx="249">
                  <c:v>95.412794427014902</c:v>
                </c:pt>
                <c:pt idx="250">
                  <c:v>95.693385175196497</c:v>
                </c:pt>
                <c:pt idx="251">
                  <c:v>96.3799370059278</c:v>
                </c:pt>
                <c:pt idx="252">
                  <c:v>96.266506703454098</c:v>
                </c:pt>
                <c:pt idx="253">
                  <c:v>94.779972739517703</c:v>
                </c:pt>
                <c:pt idx="254">
                  <c:v>92.9053877406986</c:v>
                </c:pt>
                <c:pt idx="255">
                  <c:v>93.621789651108003</c:v>
                </c:pt>
                <c:pt idx="256">
                  <c:v>92.988967963610804</c:v>
                </c:pt>
                <c:pt idx="257">
                  <c:v>93.496419316739804</c:v>
                </c:pt>
                <c:pt idx="259">
                  <c:v>91.788994763861396</c:v>
                </c:pt>
                <c:pt idx="260">
                  <c:v>92.708377215429195</c:v>
                </c:pt>
                <c:pt idx="261">
                  <c:v>94.087450892897294</c:v>
                </c:pt>
                <c:pt idx="264">
                  <c:v>94.147151051904103</c:v>
                </c:pt>
                <c:pt idx="265">
                  <c:v>94.762062691734201</c:v>
                </c:pt>
                <c:pt idx="266">
                  <c:v>94.863552962313406</c:v>
                </c:pt>
                <c:pt idx="267">
                  <c:v>93.436719157616594</c:v>
                </c:pt>
                <c:pt idx="268">
                  <c:v>95.209813885740004</c:v>
                </c:pt>
                <c:pt idx="269">
                  <c:v>93.215828568441793</c:v>
                </c:pt>
                <c:pt idx="270">
                  <c:v>94.535202086903197</c:v>
                </c:pt>
                <c:pt idx="271">
                  <c:v>94.3799816729734</c:v>
                </c:pt>
                <c:pt idx="272">
                  <c:v>93.639699698891505</c:v>
                </c:pt>
                <c:pt idx="273">
                  <c:v>95.520254713483197</c:v>
                </c:pt>
                <c:pt idx="274">
                  <c:v>95.651595063740402</c:v>
                </c:pt>
                <c:pt idx="275">
                  <c:v>96.147106385207707</c:v>
                </c:pt>
                <c:pt idx="276">
                  <c:v>95.245633981190593</c:v>
                </c:pt>
                <c:pt idx="277">
                  <c:v>95.382944347453304</c:v>
                </c:pt>
                <c:pt idx="278">
                  <c:v>97.364989632740603</c:v>
                </c:pt>
                <c:pt idx="279">
                  <c:v>96.165016432874793</c:v>
                </c:pt>
                <c:pt idx="280">
                  <c:v>94.565052166348295</c:v>
                </c:pt>
                <c:pt idx="281">
                  <c:v>91.630957809742497</c:v>
                </c:pt>
                <c:pt idx="282">
                  <c:v>90.528494609170593</c:v>
                </c:pt>
                <c:pt idx="283">
                  <c:v>86.769275827216902</c:v>
                </c:pt>
                <c:pt idx="284">
                  <c:v>87.365690345526701</c:v>
                </c:pt>
                <c:pt idx="285">
                  <c:v>88.419958433485604</c:v>
                </c:pt>
                <c:pt idx="286">
                  <c:v>89.468202132149599</c:v>
                </c:pt>
                <c:pt idx="287">
                  <c:v>90.438128773122997</c:v>
                </c:pt>
                <c:pt idx="288">
                  <c:v>88.757324221543996</c:v>
                </c:pt>
                <c:pt idx="289">
                  <c:v>89.980275203473894</c:v>
                </c:pt>
                <c:pt idx="290">
                  <c:v>90.745372615754604</c:v>
                </c:pt>
                <c:pt idx="291">
                  <c:v>92.112908935407205</c:v>
                </c:pt>
                <c:pt idx="292">
                  <c:v>93.956371992011597</c:v>
                </c:pt>
                <c:pt idx="293">
                  <c:v>96.203469116473599</c:v>
                </c:pt>
                <c:pt idx="294">
                  <c:v>95.727542379638194</c:v>
                </c:pt>
                <c:pt idx="295">
                  <c:v>97.661371272290097</c:v>
                </c:pt>
                <c:pt idx="296">
                  <c:v>98.498761353548602</c:v>
                </c:pt>
                <c:pt idx="297">
                  <c:v>96.082981334999204</c:v>
                </c:pt>
                <c:pt idx="298">
                  <c:v>95.010640079854099</c:v>
                </c:pt>
                <c:pt idx="299">
                  <c:v>94.697371848044</c:v>
                </c:pt>
                <c:pt idx="300">
                  <c:v>93.968420770135694</c:v>
                </c:pt>
                <c:pt idx="301">
                  <c:v>93.932274435646804</c:v>
                </c:pt>
                <c:pt idx="302">
                  <c:v>93.968420770135694</c:v>
                </c:pt>
                <c:pt idx="303">
                  <c:v>95.848030161229005</c:v>
                </c:pt>
                <c:pt idx="304">
                  <c:v>96.275761785334893</c:v>
                </c:pt>
                <c:pt idx="305">
                  <c:v>96.372152010444594</c:v>
                </c:pt>
                <c:pt idx="306">
                  <c:v>95.396200980641893</c:v>
                </c:pt>
                <c:pt idx="307">
                  <c:v>96.685420242254594</c:v>
                </c:pt>
                <c:pt idx="308">
                  <c:v>95.167274195817299</c:v>
                </c:pt>
                <c:pt idx="309">
                  <c:v>95.173298584879404</c:v>
                </c:pt>
                <c:pt idx="310">
                  <c:v>94.655201124609405</c:v>
                </c:pt>
                <c:pt idx="311">
                  <c:v>93.793713486986206</c:v>
                </c:pt>
                <c:pt idx="312">
                  <c:v>96.751688522170298</c:v>
                </c:pt>
                <c:pt idx="313">
                  <c:v>96.155274003976999</c:v>
                </c:pt>
                <c:pt idx="314">
                  <c:v>96.890249470947296</c:v>
                </c:pt>
                <c:pt idx="315">
                  <c:v>95.721517990576103</c:v>
                </c:pt>
                <c:pt idx="316">
                  <c:v>96.143225225736401</c:v>
                </c:pt>
                <c:pt idx="317">
                  <c:v>98.691541803884306</c:v>
                </c:pt>
                <c:pt idx="318">
                  <c:v>95.787786270375406</c:v>
                </c:pt>
                <c:pt idx="319">
                  <c:v>96.896273860009401</c:v>
                </c:pt>
                <c:pt idx="320">
                  <c:v>96.040810611448293</c:v>
                </c:pt>
                <c:pt idx="321">
                  <c:v>96.287810563575505</c:v>
                </c:pt>
                <c:pt idx="322">
                  <c:v>99.221688042278402</c:v>
                </c:pt>
                <c:pt idx="323">
                  <c:v>98.197541899746298</c:v>
                </c:pt>
                <c:pt idx="324">
                  <c:v>101.763980231364</c:v>
                </c:pt>
                <c:pt idx="325">
                  <c:v>101.209736436605</c:v>
                </c:pt>
                <c:pt idx="326">
                  <c:v>102.673662981484</c:v>
                </c:pt>
                <c:pt idx="327">
                  <c:v>103.613467677031</c:v>
                </c:pt>
                <c:pt idx="328">
                  <c:v>104.4147114238</c:v>
                </c:pt>
                <c:pt idx="329">
                  <c:v>104.023126134067</c:v>
                </c:pt>
                <c:pt idx="330">
                  <c:v>103.19176044187</c:v>
                </c:pt>
                <c:pt idx="331">
                  <c:v>103.944809076027</c:v>
                </c:pt>
                <c:pt idx="332">
                  <c:v>104.480979703483</c:v>
                </c:pt>
                <c:pt idx="333">
                  <c:v>104.80629671365</c:v>
                </c:pt>
                <c:pt idx="334">
                  <c:v>104.61954065226</c:v>
                </c:pt>
                <c:pt idx="335">
                  <c:v>105.42078439903</c:v>
                </c:pt>
                <c:pt idx="336">
                  <c:v>106.571442712098</c:v>
                </c:pt>
                <c:pt idx="337">
                  <c:v>107.872710752068</c:v>
                </c:pt>
                <c:pt idx="338">
                  <c:v>109.089637345052</c:v>
                </c:pt>
                <c:pt idx="339">
                  <c:v>107.836564417579</c:v>
                </c:pt>
                <c:pt idx="341">
                  <c:v>106.92085727839699</c:v>
                </c:pt>
                <c:pt idx="342">
                  <c:v>107.083515783423</c:v>
                </c:pt>
                <c:pt idx="343">
                  <c:v>106.884710944025</c:v>
                </c:pt>
                <c:pt idx="344">
                  <c:v>106.896759722033</c:v>
                </c:pt>
                <c:pt idx="345">
                  <c:v>105.03522349847501</c:v>
                </c:pt>
                <c:pt idx="346">
                  <c:v>106.16780864424101</c:v>
                </c:pt>
                <c:pt idx="347">
                  <c:v>106.63771099201399</c:v>
                </c:pt>
                <c:pt idx="348">
                  <c:v>110.047515207552</c:v>
                </c:pt>
                <c:pt idx="350">
                  <c:v>109.92100303701601</c:v>
                </c:pt>
                <c:pt idx="351">
                  <c:v>109.222173904534</c:v>
                </c:pt>
                <c:pt idx="352">
                  <c:v>107.56546690931999</c:v>
                </c:pt>
                <c:pt idx="353">
                  <c:v>109.01132028689599</c:v>
                </c:pt>
                <c:pt idx="354">
                  <c:v>108.692027666024</c:v>
                </c:pt>
                <c:pt idx="355">
                  <c:v>108.595637440914</c:v>
                </c:pt>
                <c:pt idx="356">
                  <c:v>108.072583266534</c:v>
                </c:pt>
                <c:pt idx="357">
                  <c:v>110.288151902612</c:v>
                </c:pt>
                <c:pt idx="358">
                  <c:v>112.714727075421</c:v>
                </c:pt>
                <c:pt idx="359">
                  <c:v>111.61625186936</c:v>
                </c:pt>
                <c:pt idx="360">
                  <c:v>112.255477554048</c:v>
                </c:pt>
                <c:pt idx="361">
                  <c:v>111.30594813881901</c:v>
                </c:pt>
                <c:pt idx="362">
                  <c:v>110.039908918203</c:v>
                </c:pt>
                <c:pt idx="364">
                  <c:v>110.57363133458399</c:v>
                </c:pt>
                <c:pt idx="365">
                  <c:v>113.372570984066</c:v>
                </c:pt>
                <c:pt idx="366">
                  <c:v>112.385805120924</c:v>
                </c:pt>
                <c:pt idx="367">
                  <c:v>110.778431796818</c:v>
                </c:pt>
                <c:pt idx="368">
                  <c:v>111.50454252632299</c:v>
                </c:pt>
                <c:pt idx="369">
                  <c:v>112.52233876241399</c:v>
                </c:pt>
                <c:pt idx="370">
                  <c:v>110.70395890146</c:v>
                </c:pt>
                <c:pt idx="371">
                  <c:v>110.91496543830699</c:v>
                </c:pt>
                <c:pt idx="372">
                  <c:v>111.572809347068</c:v>
                </c:pt>
                <c:pt idx="373">
                  <c:v>112.00102849514199</c:v>
                </c:pt>
                <c:pt idx="374">
                  <c:v>112.454071941553</c:v>
                </c:pt>
                <c:pt idx="375">
                  <c:v>112.39201119565401</c:v>
                </c:pt>
                <c:pt idx="376">
                  <c:v>111.864494853653</c:v>
                </c:pt>
                <c:pt idx="377">
                  <c:v>112.74575744837099</c:v>
                </c:pt>
                <c:pt idx="378">
                  <c:v>111.75278551073301</c:v>
                </c:pt>
                <c:pt idx="379">
                  <c:v>111.58522149617799</c:v>
                </c:pt>
                <c:pt idx="380">
                  <c:v>110.536394887138</c:v>
                </c:pt>
                <c:pt idx="381">
                  <c:v>110.536394887138</c:v>
                </c:pt>
                <c:pt idx="382">
                  <c:v>110.617073856876</c:v>
                </c:pt>
                <c:pt idx="383">
                  <c:v>112.78299389604901</c:v>
                </c:pt>
                <c:pt idx="384">
                  <c:v>113.664256490651</c:v>
                </c:pt>
                <c:pt idx="385">
                  <c:v>113.434631730197</c:v>
                </c:pt>
                <c:pt idx="386">
                  <c:v>114.303482175572</c:v>
                </c:pt>
                <c:pt idx="387">
                  <c:v>115.464018127765</c:v>
                </c:pt>
                <c:pt idx="388">
                  <c:v>115.718467186787</c:v>
                </c:pt>
                <c:pt idx="389">
                  <c:v>115.948091947474</c:v>
                </c:pt>
                <c:pt idx="390">
                  <c:v>116.339074647869</c:v>
                </c:pt>
                <c:pt idx="391">
                  <c:v>115.93567979813101</c:v>
                </c:pt>
                <c:pt idx="392">
                  <c:v>114.78134992055099</c:v>
                </c:pt>
                <c:pt idx="393">
                  <c:v>115.457812053151</c:v>
                </c:pt>
                <c:pt idx="394">
                  <c:v>115.898443350452</c:v>
                </c:pt>
                <c:pt idx="395">
                  <c:v>115.780527932919</c:v>
                </c:pt>
                <c:pt idx="396">
                  <c:v>116.264601752511</c:v>
                </c:pt>
                <c:pt idx="397">
                  <c:v>118.976656357176</c:v>
                </c:pt>
                <c:pt idx="398">
                  <c:v>120.38543529389401</c:v>
                </c:pt>
                <c:pt idx="399">
                  <c:v>119.988246518769</c:v>
                </c:pt>
                <c:pt idx="400">
                  <c:v>119.771033907426</c:v>
                </c:pt>
                <c:pt idx="401">
                  <c:v>119.218693267205</c:v>
                </c:pt>
                <c:pt idx="402">
                  <c:v>119.764827832812</c:v>
                </c:pt>
                <c:pt idx="404">
                  <c:v>119.957216145704</c:v>
                </c:pt>
                <c:pt idx="405">
                  <c:v>120.552999308449</c:v>
                </c:pt>
                <c:pt idx="406">
                  <c:v>121.241873590159</c:v>
                </c:pt>
                <c:pt idx="407">
                  <c:v>120.31716847326599</c:v>
                </c:pt>
                <c:pt idx="408">
                  <c:v>119.659324564505</c:v>
                </c:pt>
                <c:pt idx="409">
                  <c:v>119.48555447545399</c:v>
                </c:pt>
                <c:pt idx="410">
                  <c:v>118.91459561127699</c:v>
                </c:pt>
                <c:pt idx="411">
                  <c:v>120.211665204726</c:v>
                </c:pt>
                <c:pt idx="412">
                  <c:v>120.04410119017101</c:v>
                </c:pt>
                <c:pt idx="413">
                  <c:v>120.21787127933899</c:v>
                </c:pt>
                <c:pt idx="414">
                  <c:v>119.665530639002</c:v>
                </c:pt>
                <c:pt idx="415">
                  <c:v>119.77723998192199</c:v>
                </c:pt>
                <c:pt idx="416">
                  <c:v>120.379229219165</c:v>
                </c:pt>
                <c:pt idx="417">
                  <c:v>120.63367827818701</c:v>
                </c:pt>
                <c:pt idx="418">
                  <c:v>120.552999308449</c:v>
                </c:pt>
                <c:pt idx="419">
                  <c:v>120.8757151881</c:v>
                </c:pt>
                <c:pt idx="420">
                  <c:v>120.44128996541301</c:v>
                </c:pt>
                <c:pt idx="421">
                  <c:v>121.024660978699</c:v>
                </c:pt>
                <c:pt idx="422">
                  <c:v>119.789652131265</c:v>
                </c:pt>
                <c:pt idx="423">
                  <c:v>120.68953294970601</c:v>
                </c:pt>
                <c:pt idx="424">
                  <c:v>121.961778244935</c:v>
                </c:pt>
                <c:pt idx="426">
                  <c:v>121.44667405216001</c:v>
                </c:pt>
                <c:pt idx="427">
                  <c:v>120.497144636814</c:v>
                </c:pt>
                <c:pt idx="428">
                  <c:v>122.141754408716</c:v>
                </c:pt>
                <c:pt idx="429">
                  <c:v>122.303112348542</c:v>
                </c:pt>
                <c:pt idx="430">
                  <c:v>122.725125422003</c:v>
                </c:pt>
                <c:pt idx="431">
                  <c:v>122.861659063376</c:v>
                </c:pt>
                <c:pt idx="432">
                  <c:v>121.756977782701</c:v>
                </c:pt>
                <c:pt idx="433">
                  <c:v>123.761539881933</c:v>
                </c:pt>
                <c:pt idx="434">
                  <c:v>122.687888974324</c:v>
                </c:pt>
                <c:pt idx="435">
                  <c:v>123.550533345202</c:v>
                </c:pt>
                <c:pt idx="436">
                  <c:v>124.214583328459</c:v>
                </c:pt>
                <c:pt idx="437">
                  <c:v>127.299002410029</c:v>
                </c:pt>
                <c:pt idx="438">
                  <c:v>129.911759821</c:v>
                </c:pt>
                <c:pt idx="439">
                  <c:v>129.55801356816701</c:v>
                </c:pt>
                <c:pt idx="440">
                  <c:v>128.58365985425201</c:v>
                </c:pt>
                <c:pt idx="441">
                  <c:v>126.96387438103601</c:v>
                </c:pt>
                <c:pt idx="442">
                  <c:v>127.342444932205</c:v>
                </c:pt>
                <c:pt idx="443">
                  <c:v>128.372653317638</c:v>
                </c:pt>
                <c:pt idx="444">
                  <c:v>125.697835160419</c:v>
                </c:pt>
                <c:pt idx="445">
                  <c:v>123.041635227157</c:v>
                </c:pt>
                <c:pt idx="446">
                  <c:v>121.955572170205</c:v>
                </c:pt>
                <c:pt idx="447">
                  <c:v>126.293618323049</c:v>
                </c:pt>
                <c:pt idx="448">
                  <c:v>127.590687916614</c:v>
                </c:pt>
                <c:pt idx="451">
                  <c:v>123.867043150356</c:v>
                </c:pt>
                <c:pt idx="452">
                  <c:v>121.874893200351</c:v>
                </c:pt>
                <c:pt idx="453">
                  <c:v>122.25966982625</c:v>
                </c:pt>
                <c:pt idx="454">
                  <c:v>121.89351142419</c:v>
                </c:pt>
                <c:pt idx="455">
                  <c:v>120.00065866799601</c:v>
                </c:pt>
                <c:pt idx="456">
                  <c:v>118.579467582167</c:v>
                </c:pt>
                <c:pt idx="457">
                  <c:v>117.840944703552</c:v>
                </c:pt>
                <c:pt idx="458">
                  <c:v>114.675846652244</c:v>
                </c:pt>
                <c:pt idx="459">
                  <c:v>113.347746685497</c:v>
                </c:pt>
                <c:pt idx="460">
                  <c:v>113.955941997468</c:v>
                </c:pt>
                <c:pt idx="461">
                  <c:v>115.656406440772</c:v>
                </c:pt>
                <c:pt idx="462">
                  <c:v>115.209569068626</c:v>
                </c:pt>
                <c:pt idx="463">
                  <c:v>116.239777454175</c:v>
                </c:pt>
                <c:pt idx="464">
                  <c:v>114.632404129836</c:v>
                </c:pt>
                <c:pt idx="465">
                  <c:v>113.11191585042999</c:v>
                </c:pt>
                <c:pt idx="466">
                  <c:v>114.961326084333</c:v>
                </c:pt>
                <c:pt idx="467">
                  <c:v>113.161564447335</c:v>
                </c:pt>
                <c:pt idx="468">
                  <c:v>111.55419112311201</c:v>
                </c:pt>
                <c:pt idx="469">
                  <c:v>110.660516379401</c:v>
                </c:pt>
                <c:pt idx="470">
                  <c:v>109.828902381356</c:v>
                </c:pt>
                <c:pt idx="471">
                  <c:v>110.759813573095</c:v>
                </c:pt>
                <c:pt idx="472">
                  <c:v>113.130534074153</c:v>
                </c:pt>
                <c:pt idx="473">
                  <c:v>113.726317236898</c:v>
                </c:pt>
                <c:pt idx="474">
                  <c:v>113.012618656736</c:v>
                </c:pt>
                <c:pt idx="475">
                  <c:v>113.658050416037</c:v>
                </c:pt>
                <c:pt idx="476">
                  <c:v>112.29892007634</c:v>
                </c:pt>
                <c:pt idx="477">
                  <c:v>110.784637871431</c:v>
                </c:pt>
                <c:pt idx="478">
                  <c:v>111.734167286893</c:v>
                </c:pt>
                <c:pt idx="479">
                  <c:v>114.135918161017</c:v>
                </c:pt>
                <c:pt idx="481">
                  <c:v>115.948091947474</c:v>
                </c:pt>
                <c:pt idx="482">
                  <c:v>116.72385127365099</c:v>
                </c:pt>
                <c:pt idx="483">
                  <c:v>116.686614825972</c:v>
                </c:pt>
                <c:pt idx="484">
                  <c:v>114.942707860377</c:v>
                </c:pt>
                <c:pt idx="485">
                  <c:v>113.875263027381</c:v>
                </c:pt>
                <c:pt idx="486">
                  <c:v>114.58896160754399</c:v>
                </c:pt>
                <c:pt idx="487">
                  <c:v>115.588139619911</c:v>
                </c:pt>
                <c:pt idx="488">
                  <c:v>116.12806811113801</c:v>
                </c:pt>
                <c:pt idx="489">
                  <c:v>116.612141930615</c:v>
                </c:pt>
                <c:pt idx="490">
                  <c:v>116.59972978138801</c:v>
                </c:pt>
                <c:pt idx="491">
                  <c:v>118.033333016443</c:v>
                </c:pt>
                <c:pt idx="492">
                  <c:v>120.379229219165</c:v>
                </c:pt>
                <c:pt idx="493">
                  <c:v>122.061075438629</c:v>
                </c:pt>
                <c:pt idx="494">
                  <c:v>122.81201046647</c:v>
                </c:pt>
                <c:pt idx="495">
                  <c:v>124.84139686415401</c:v>
                </c:pt>
                <c:pt idx="496">
                  <c:v>123.656036613509</c:v>
                </c:pt>
                <c:pt idx="497">
                  <c:v>124.42558986519001</c:v>
                </c:pt>
                <c:pt idx="498">
                  <c:v>124.50006276078101</c:v>
                </c:pt>
                <c:pt idx="499">
                  <c:v>124.015988940955</c:v>
                </c:pt>
                <c:pt idx="500">
                  <c:v>125.884017398814</c:v>
                </c:pt>
                <c:pt idx="501">
                  <c:v>125.11446414701599</c:v>
                </c:pt>
                <c:pt idx="502">
                  <c:v>125.418561803061</c:v>
                </c:pt>
                <c:pt idx="503">
                  <c:v>125.53647722047801</c:v>
                </c:pt>
                <c:pt idx="504">
                  <c:v>125.269616012345</c:v>
                </c:pt>
                <c:pt idx="505">
                  <c:v>125.840574876522</c:v>
                </c:pt>
                <c:pt idx="507">
                  <c:v>124.053225388634</c:v>
                </c:pt>
                <c:pt idx="508">
                  <c:v>123.631212315173</c:v>
                </c:pt>
                <c:pt idx="509">
                  <c:v>120.95639415795399</c:v>
                </c:pt>
                <c:pt idx="510">
                  <c:v>119.69656101218401</c:v>
                </c:pt>
                <c:pt idx="511">
                  <c:v>116.829354542075</c:v>
                </c:pt>
                <c:pt idx="512">
                  <c:v>116.35148679709501</c:v>
                </c:pt>
                <c:pt idx="513">
                  <c:v>116.87279706436701</c:v>
                </c:pt>
                <c:pt idx="514">
                  <c:v>117.90300544968299</c:v>
                </c:pt>
                <c:pt idx="515">
                  <c:v>118.07677553873501</c:v>
                </c:pt>
                <c:pt idx="516">
                  <c:v>118.089187687961</c:v>
                </c:pt>
                <c:pt idx="517">
                  <c:v>120.39164136839101</c:v>
                </c:pt>
                <c:pt idx="518">
                  <c:v>120.615060054464</c:v>
                </c:pt>
                <c:pt idx="520">
                  <c:v>120.999836680247</c:v>
                </c:pt>
                <c:pt idx="521">
                  <c:v>123.656036613509</c:v>
                </c:pt>
                <c:pt idx="522">
                  <c:v>123.351938957698</c:v>
                </c:pt>
                <c:pt idx="525">
                  <c:v>122.538943183608</c:v>
                </c:pt>
                <c:pt idx="526">
                  <c:v>120.478526412859</c:v>
                </c:pt>
                <c:pt idx="527">
                  <c:v>120.379229219165</c:v>
                </c:pt>
                <c:pt idx="528">
                  <c:v>119.808270355221</c:v>
                </c:pt>
                <c:pt idx="529">
                  <c:v>119.67794278822799</c:v>
                </c:pt>
                <c:pt idx="530">
                  <c:v>119.504172699177</c:v>
                </c:pt>
                <c:pt idx="531">
                  <c:v>119.398669430637</c:v>
                </c:pt>
                <c:pt idx="532">
                  <c:v>121.03086705342901</c:v>
                </c:pt>
                <c:pt idx="533">
                  <c:v>120.205459130113</c:v>
                </c:pt>
                <c:pt idx="534">
                  <c:v>119.82688857894399</c:v>
                </c:pt>
                <c:pt idx="535">
                  <c:v>119.82688857894399</c:v>
                </c:pt>
                <c:pt idx="536">
                  <c:v>120.28613810020001</c:v>
                </c:pt>
                <c:pt idx="537">
                  <c:v>120.459908189252</c:v>
                </c:pt>
                <c:pt idx="538">
                  <c:v>123.209199241712</c:v>
                </c:pt>
                <c:pt idx="539">
                  <c:v>126.163290756289</c:v>
                </c:pt>
                <c:pt idx="540">
                  <c:v>125.85298702574801</c:v>
                </c:pt>
                <c:pt idx="541">
                  <c:v>124.23991829273299</c:v>
                </c:pt>
                <c:pt idx="542">
                  <c:v>123.48589160293299</c:v>
                </c:pt>
                <c:pt idx="543">
                  <c:v>122.632158904569</c:v>
                </c:pt>
                <c:pt idx="544">
                  <c:v>121.385833797627</c:v>
                </c:pt>
                <c:pt idx="545">
                  <c:v>122.24579812143899</c:v>
                </c:pt>
                <c:pt idx="546">
                  <c:v>121.57901418919199</c:v>
                </c:pt>
                <c:pt idx="547">
                  <c:v>124.19629691401499</c:v>
                </c:pt>
                <c:pt idx="548">
                  <c:v>124.495414939593</c:v>
                </c:pt>
                <c:pt idx="549">
                  <c:v>123.996884896769</c:v>
                </c:pt>
                <c:pt idx="550">
                  <c:v>121.890595466015</c:v>
                </c:pt>
                <c:pt idx="551">
                  <c:v>122.61346402799199</c:v>
                </c:pt>
                <c:pt idx="552">
                  <c:v>121.67872019787301</c:v>
                </c:pt>
                <c:pt idx="553">
                  <c:v>123.261553083663</c:v>
                </c:pt>
                <c:pt idx="554">
                  <c:v>124.414403807605</c:v>
                </c:pt>
                <c:pt idx="555">
                  <c:v>125.174662123085</c:v>
                </c:pt>
                <c:pt idx="556">
                  <c:v>124.190065288334</c:v>
                </c:pt>
                <c:pt idx="557">
                  <c:v>124.35831917787399</c:v>
                </c:pt>
                <c:pt idx="558">
                  <c:v>125.87260418292099</c:v>
                </c:pt>
                <c:pt idx="559">
                  <c:v>125.978541816934</c:v>
                </c:pt>
                <c:pt idx="560">
                  <c:v>124.92539710144</c:v>
                </c:pt>
                <c:pt idx="561">
                  <c:v>126.065784574486</c:v>
                </c:pt>
                <c:pt idx="562">
                  <c:v>126.109405953204</c:v>
                </c:pt>
                <c:pt idx="563">
                  <c:v>126.028394821216</c:v>
                </c:pt>
                <c:pt idx="564">
                  <c:v>126.40229235344999</c:v>
                </c:pt>
                <c:pt idx="565">
                  <c:v>126.520693238475</c:v>
                </c:pt>
                <c:pt idx="566">
                  <c:v>124.987713356968</c:v>
                </c:pt>
                <c:pt idx="567">
                  <c:v>125.94115206389699</c:v>
                </c:pt>
                <c:pt idx="568">
                  <c:v>123.44227022433201</c:v>
                </c:pt>
                <c:pt idx="569">
                  <c:v>123.647913866793</c:v>
                </c:pt>
                <c:pt idx="570">
                  <c:v>123.224163330509</c:v>
                </c:pt>
                <c:pt idx="571">
                  <c:v>123.386185594369</c:v>
                </c:pt>
                <c:pt idx="572">
                  <c:v>123.492123228381</c:v>
                </c:pt>
                <c:pt idx="573">
                  <c:v>124.53903631842699</c:v>
                </c:pt>
                <c:pt idx="574">
                  <c:v>124.894238973851</c:v>
                </c:pt>
                <c:pt idx="575">
                  <c:v>123.498354853946</c:v>
                </c:pt>
                <c:pt idx="576">
                  <c:v>123.105762445368</c:v>
                </c:pt>
                <c:pt idx="577">
                  <c:v>122.85649742384</c:v>
                </c:pt>
                <c:pt idx="578">
                  <c:v>125.305526259239</c:v>
                </c:pt>
                <c:pt idx="579">
                  <c:v>124.514109816169</c:v>
                </c:pt>
                <c:pt idx="580">
                  <c:v>125.218283501687</c:v>
                </c:pt>
                <c:pt idx="581">
                  <c:v>125.853909306228</c:v>
                </c:pt>
                <c:pt idx="582">
                  <c:v>126.707642004592</c:v>
                </c:pt>
                <c:pt idx="583">
                  <c:v>126.396060727886</c:v>
                </c:pt>
                <c:pt idx="584">
                  <c:v>126.308817970334</c:v>
                </c:pt>
                <c:pt idx="585">
                  <c:v>125.984773442498</c:v>
                </c:pt>
                <c:pt idx="586">
                  <c:v>127.206172047183</c:v>
                </c:pt>
                <c:pt idx="587">
                  <c:v>127.324572932557</c:v>
                </c:pt>
                <c:pt idx="588">
                  <c:v>126.71387363004</c:v>
                </c:pt>
                <c:pt idx="589">
                  <c:v>127.04414978355599</c:v>
                </c:pt>
                <c:pt idx="591">
                  <c:v>128.265548388474</c:v>
                </c:pt>
                <c:pt idx="592">
                  <c:v>129.23768197163</c:v>
                </c:pt>
                <c:pt idx="593">
                  <c:v>129.424630737863</c:v>
                </c:pt>
                <c:pt idx="594">
                  <c:v>129.81722314655801</c:v>
                </c:pt>
                <c:pt idx="595">
                  <c:v>131.300350023899</c:v>
                </c:pt>
                <c:pt idx="596">
                  <c:v>131.70540568372201</c:v>
                </c:pt>
                <c:pt idx="597">
                  <c:v>130.839209734462</c:v>
                </c:pt>
                <c:pt idx="598">
                  <c:v>132.24132547969899</c:v>
                </c:pt>
                <c:pt idx="599">
                  <c:v>131.99829208385199</c:v>
                </c:pt>
                <c:pt idx="600">
                  <c:v>130.31575318938101</c:v>
                </c:pt>
                <c:pt idx="601">
                  <c:v>134.63426968501901</c:v>
                </c:pt>
                <c:pt idx="602">
                  <c:v>135.662487898488</c:v>
                </c:pt>
                <c:pt idx="603">
                  <c:v>133.89893787214501</c:v>
                </c:pt>
                <c:pt idx="604">
                  <c:v>138.329623627476</c:v>
                </c:pt>
                <c:pt idx="605">
                  <c:v>139.85637188353601</c:v>
                </c:pt>
                <c:pt idx="606">
                  <c:v>140.19287966238301</c:v>
                </c:pt>
                <c:pt idx="607">
                  <c:v>136.08623843477099</c:v>
                </c:pt>
                <c:pt idx="608">
                  <c:v>136.77171724359499</c:v>
                </c:pt>
                <c:pt idx="609">
                  <c:v>133.14491118211299</c:v>
                </c:pt>
                <c:pt idx="611">
                  <c:v>136.534915473545</c:v>
                </c:pt>
                <c:pt idx="612">
                  <c:v>136.28565045190001</c:v>
                </c:pt>
                <c:pt idx="613">
                  <c:v>138.16760136350101</c:v>
                </c:pt>
                <c:pt idx="614">
                  <c:v>139.139734947123</c:v>
                </c:pt>
                <c:pt idx="615">
                  <c:v>139.02756568742899</c:v>
                </c:pt>
                <c:pt idx="616">
                  <c:v>139.59464361122801</c:v>
                </c:pt>
                <c:pt idx="617">
                  <c:v>138.80945879360701</c:v>
                </c:pt>
                <c:pt idx="618">
                  <c:v>137.544438810088</c:v>
                </c:pt>
                <c:pt idx="619">
                  <c:v>135.68118277494801</c:v>
                </c:pt>
                <c:pt idx="620">
                  <c:v>138.834385295864</c:v>
                </c:pt>
                <c:pt idx="621">
                  <c:v>138.94032292999299</c:v>
                </c:pt>
                <c:pt idx="622">
                  <c:v>136.745429160073</c:v>
                </c:pt>
                <c:pt idx="623">
                  <c:v>135.908889923478</c:v>
                </c:pt>
                <c:pt idx="625">
                  <c:v>134.184725083644</c:v>
                </c:pt>
                <c:pt idx="626">
                  <c:v>133.43758698669299</c:v>
                </c:pt>
                <c:pt idx="627">
                  <c:v>132.74153525521999</c:v>
                </c:pt>
                <c:pt idx="628">
                  <c:v>134.98933534207799</c:v>
                </c:pt>
                <c:pt idx="629">
                  <c:v>134.14641030971001</c:v>
                </c:pt>
                <c:pt idx="630">
                  <c:v>134.389070546255</c:v>
                </c:pt>
                <c:pt idx="631">
                  <c:v>134.15918190102099</c:v>
                </c:pt>
                <c:pt idx="632">
                  <c:v>133.00335287908101</c:v>
                </c:pt>
                <c:pt idx="633">
                  <c:v>132.80539321200899</c:v>
                </c:pt>
                <c:pt idx="634">
                  <c:v>131.18340110382999</c:v>
                </c:pt>
                <c:pt idx="635">
                  <c:v>133.04805344878699</c:v>
                </c:pt>
                <c:pt idx="636">
                  <c:v>131.71980794286401</c:v>
                </c:pt>
                <c:pt idx="637">
                  <c:v>129.49755103862799</c:v>
                </c:pt>
                <c:pt idx="638">
                  <c:v>130.81302495324101</c:v>
                </c:pt>
                <c:pt idx="639">
                  <c:v>129.574180586962</c:v>
                </c:pt>
                <c:pt idx="640">
                  <c:v>129.861541393679</c:v>
                </c:pt>
                <c:pt idx="641">
                  <c:v>129.10163170518399</c:v>
                </c:pt>
                <c:pt idx="642">
                  <c:v>130.155287995934</c:v>
                </c:pt>
                <c:pt idx="643">
                  <c:v>130.36601925408499</c:v>
                </c:pt>
                <c:pt idx="644">
                  <c:v>129.30597716756199</c:v>
                </c:pt>
                <c:pt idx="645">
                  <c:v>127.60735551081601</c:v>
                </c:pt>
                <c:pt idx="646">
                  <c:v>129.56140899565099</c:v>
                </c:pt>
                <c:pt idx="647">
                  <c:v>128.90367203834501</c:v>
                </c:pt>
                <c:pt idx="648">
                  <c:v>127.422167435405</c:v>
                </c:pt>
                <c:pt idx="649">
                  <c:v>126.18332306935901</c:v>
                </c:pt>
                <c:pt idx="650">
                  <c:v>128.54606747906701</c:v>
                </c:pt>
                <c:pt idx="652">
                  <c:v>129.77214025380101</c:v>
                </c:pt>
                <c:pt idx="653">
                  <c:v>126.49622705881499</c:v>
                </c:pt>
                <c:pt idx="654">
                  <c:v>127.677599263494</c:v>
                </c:pt>
                <c:pt idx="655">
                  <c:v>126.25995261780901</c:v>
                </c:pt>
                <c:pt idx="656">
                  <c:v>125.64053043467</c:v>
                </c:pt>
                <c:pt idx="657">
                  <c:v>125.761860552942</c:v>
                </c:pt>
                <c:pt idx="658">
                  <c:v>124.689046875108</c:v>
                </c:pt>
                <c:pt idx="659">
                  <c:v>125.71715998312</c:v>
                </c:pt>
                <c:pt idx="660">
                  <c:v>130.806639157468</c:v>
                </c:pt>
                <c:pt idx="661">
                  <c:v>130.83218234032401</c:v>
                </c:pt>
                <c:pt idx="662">
                  <c:v>132.05825511505799</c:v>
                </c:pt>
                <c:pt idx="663">
                  <c:v>130.87688291002999</c:v>
                </c:pt>
                <c:pt idx="665">
                  <c:v>131.06207098555799</c:v>
                </c:pt>
                <c:pt idx="666">
                  <c:v>131.51546248048501</c:v>
                </c:pt>
                <c:pt idx="667">
                  <c:v>132.85009378218101</c:v>
                </c:pt>
                <c:pt idx="668">
                  <c:v>132.67129150242499</c:v>
                </c:pt>
                <c:pt idx="669">
                  <c:v>130.44903459819</c:v>
                </c:pt>
                <c:pt idx="670">
                  <c:v>130.69169483496799</c:v>
                </c:pt>
                <c:pt idx="671">
                  <c:v>128.431123156333</c:v>
                </c:pt>
                <c:pt idx="672">
                  <c:v>125.67884520895301</c:v>
                </c:pt>
                <c:pt idx="673">
                  <c:v>125.321240649559</c:v>
                </c:pt>
                <c:pt idx="674">
                  <c:v>123.839736046735</c:v>
                </c:pt>
                <c:pt idx="675">
                  <c:v>129.66996752261201</c:v>
                </c:pt>
                <c:pt idx="676">
                  <c:v>128.33533622091599</c:v>
                </c:pt>
                <c:pt idx="677">
                  <c:v>125.25738269241999</c:v>
                </c:pt>
                <c:pt idx="678">
                  <c:v>126.31742477917599</c:v>
                </c:pt>
                <c:pt idx="679">
                  <c:v>126.60478558566</c:v>
                </c:pt>
                <c:pt idx="680">
                  <c:v>126.240795230609</c:v>
                </c:pt>
                <c:pt idx="681">
                  <c:v>125.45534235925901</c:v>
                </c:pt>
                <c:pt idx="682">
                  <c:v>124.17818321893</c:v>
                </c:pt>
                <c:pt idx="683">
                  <c:v>124.97640768159199</c:v>
                </c:pt>
                <c:pt idx="684">
                  <c:v>124.203726401785</c:v>
                </c:pt>
                <c:pt idx="685">
                  <c:v>123.50128887453999</c:v>
                </c:pt>
                <c:pt idx="686">
                  <c:v>122.422089400934</c:v>
                </c:pt>
                <c:pt idx="687">
                  <c:v>123.65454797132401</c:v>
                </c:pt>
                <c:pt idx="688">
                  <c:v>124.101553670596</c:v>
                </c:pt>
                <c:pt idx="689">
                  <c:v>123.83335025096299</c:v>
                </c:pt>
                <c:pt idx="690">
                  <c:v>121.75158085219999</c:v>
                </c:pt>
                <c:pt idx="691">
                  <c:v>116.164009612985</c:v>
                </c:pt>
                <c:pt idx="692">
                  <c:v>117.12187896820301</c:v>
                </c:pt>
                <c:pt idx="693">
                  <c:v>116.28533973149</c:v>
                </c:pt>
                <c:pt idx="694">
                  <c:v>121.29818935738901</c:v>
                </c:pt>
                <c:pt idx="695">
                  <c:v>120.58936603448799</c:v>
                </c:pt>
                <c:pt idx="696">
                  <c:v>122.779693960212</c:v>
                </c:pt>
                <c:pt idx="697">
                  <c:v>119.407993829693</c:v>
                </c:pt>
                <c:pt idx="698">
                  <c:v>118.628926753998</c:v>
                </c:pt>
                <c:pt idx="699">
                  <c:v>120.806483088294</c:v>
                </c:pt>
                <c:pt idx="700">
                  <c:v>117.364539205097</c:v>
                </c:pt>
                <c:pt idx="701">
                  <c:v>117.307067043614</c:v>
                </c:pt>
                <c:pt idx="702">
                  <c:v>115.052881160867</c:v>
                </c:pt>
                <c:pt idx="703">
                  <c:v>116.125694838935</c:v>
                </c:pt>
                <c:pt idx="704">
                  <c:v>114.976251612534</c:v>
                </c:pt>
                <c:pt idx="705">
                  <c:v>113.584148149588</c:v>
                </c:pt>
                <c:pt idx="706">
                  <c:v>112.473019697354</c:v>
                </c:pt>
                <c:pt idx="707">
                  <c:v>114.567560687545</c:v>
                </c:pt>
                <c:pt idx="708">
                  <c:v>118.245779011864</c:v>
                </c:pt>
                <c:pt idx="709">
                  <c:v>117.34538181789701</c:v>
                </c:pt>
                <c:pt idx="711">
                  <c:v>117.728529560147</c:v>
                </c:pt>
                <c:pt idx="712">
                  <c:v>116.521614172379</c:v>
                </c:pt>
                <c:pt idx="713">
                  <c:v>115.046495365095</c:v>
                </c:pt>
                <c:pt idx="714">
                  <c:v>115.506272655679</c:v>
                </c:pt>
                <c:pt idx="715">
                  <c:v>114.056697031483</c:v>
                </c:pt>
                <c:pt idx="716">
                  <c:v>112.01962820242601</c:v>
                </c:pt>
                <c:pt idx="717">
                  <c:v>112.140958320932</c:v>
                </c:pt>
                <c:pt idx="718">
                  <c:v>111.936612858437</c:v>
                </c:pt>
                <c:pt idx="719">
                  <c:v>111.94299865420901</c:v>
                </c:pt>
                <c:pt idx="720">
                  <c:v>111.534307729104</c:v>
                </c:pt>
                <c:pt idx="721">
                  <c:v>111.579008299159</c:v>
                </c:pt>
                <c:pt idx="722">
                  <c:v>112.798695278121</c:v>
                </c:pt>
                <c:pt idx="723">
                  <c:v>113.948138504406</c:v>
                </c:pt>
                <c:pt idx="724">
                  <c:v>113.814036794822</c:v>
                </c:pt>
                <c:pt idx="725">
                  <c:v>115.244455031934</c:v>
                </c:pt>
                <c:pt idx="727">
                  <c:v>115.602059591329</c:v>
                </c:pt>
                <c:pt idx="728">
                  <c:v>114.19718453695501</c:v>
                </c:pt>
                <c:pt idx="729">
                  <c:v>114.056697031483</c:v>
                </c:pt>
                <c:pt idx="730">
                  <c:v>114.216341924155</c:v>
                </c:pt>
                <c:pt idx="731">
                  <c:v>114.848535698606</c:v>
                </c:pt>
                <c:pt idx="732">
                  <c:v>116.23425336566299</c:v>
                </c:pt>
                <c:pt idx="733">
                  <c:v>117.42201136634699</c:v>
                </c:pt>
                <c:pt idx="734">
                  <c:v>119.107861431548</c:v>
                </c:pt>
                <c:pt idx="735">
                  <c:v>119.376064851065</c:v>
                </c:pt>
                <c:pt idx="736">
                  <c:v>120.23176147521001</c:v>
                </c:pt>
                <c:pt idx="737">
                  <c:v>118.73748528095901</c:v>
                </c:pt>
                <c:pt idx="738">
                  <c:v>117.62635682872499</c:v>
                </c:pt>
                <c:pt idx="739">
                  <c:v>116.90476191462901</c:v>
                </c:pt>
                <c:pt idx="740">
                  <c:v>116.496070989524</c:v>
                </c:pt>
                <c:pt idx="741">
                  <c:v>116.323654505657</c:v>
                </c:pt>
                <c:pt idx="742">
                  <c:v>117.632742624497</c:v>
                </c:pt>
                <c:pt idx="743">
                  <c:v>116.745117021957</c:v>
                </c:pt>
                <c:pt idx="744">
                  <c:v>115.506272655679</c:v>
                </c:pt>
                <c:pt idx="745">
                  <c:v>113.252086773049</c:v>
                </c:pt>
                <c:pt idx="746">
                  <c:v>112.581578224315</c:v>
                </c:pt>
                <c:pt idx="747">
                  <c:v>113.06051290186601</c:v>
                </c:pt>
                <c:pt idx="748">
                  <c:v>113.252086773049</c:v>
                </c:pt>
                <c:pt idx="749">
                  <c:v>114.158869762672</c:v>
                </c:pt>
                <c:pt idx="750">
                  <c:v>112.868939030915</c:v>
                </c:pt>
                <c:pt idx="751">
                  <c:v>112.72845152544301</c:v>
                </c:pt>
                <c:pt idx="752">
                  <c:v>111.757810578798</c:v>
                </c:pt>
                <c:pt idx="753">
                  <c:v>111.51515034201999</c:v>
                </c:pt>
                <c:pt idx="754">
                  <c:v>112.12180093384799</c:v>
                </c:pt>
                <c:pt idx="755">
                  <c:v>115.257226623362</c:v>
                </c:pt>
                <c:pt idx="756">
                  <c:v>113.833194181905</c:v>
                </c:pt>
                <c:pt idx="757">
                  <c:v>115.244455031934</c:v>
                </c:pt>
                <c:pt idx="758">
                  <c:v>115.997978924774</c:v>
                </c:pt>
                <c:pt idx="759">
                  <c:v>116.50884258095201</c:v>
                </c:pt>
                <c:pt idx="760">
                  <c:v>113.67354928923299</c:v>
                </c:pt>
                <c:pt idx="761">
                  <c:v>110.525352008292</c:v>
                </c:pt>
                <c:pt idx="762">
                  <c:v>109.49723890028</c:v>
                </c:pt>
                <c:pt idx="763">
                  <c:v>107.396312114433</c:v>
                </c:pt>
                <c:pt idx="764">
                  <c:v>106.693874587305</c:v>
                </c:pt>
                <c:pt idx="765">
                  <c:v>107.00677857652801</c:v>
                </c:pt>
                <c:pt idx="766">
                  <c:v>107.824160426506</c:v>
                </c:pt>
                <c:pt idx="768">
                  <c:v>108.117907028762</c:v>
                </c:pt>
                <c:pt idx="769">
                  <c:v>107.594271781039</c:v>
                </c:pt>
                <c:pt idx="770">
                  <c:v>104.107627327903</c:v>
                </c:pt>
                <c:pt idx="771">
                  <c:v>104.126784715103</c:v>
                </c:pt>
                <c:pt idx="772">
                  <c:v>104.36944495164801</c:v>
                </c:pt>
                <c:pt idx="773">
                  <c:v>107.32606836175501</c:v>
                </c:pt>
                <c:pt idx="774">
                  <c:v>112.88809641799899</c:v>
                </c:pt>
                <c:pt idx="775">
                  <c:v>111.444906589342</c:v>
                </c:pt>
                <c:pt idx="776">
                  <c:v>111.017058277386</c:v>
                </c:pt>
                <c:pt idx="777">
                  <c:v>109.38229457777901</c:v>
                </c:pt>
                <c:pt idx="778">
                  <c:v>110.384864502936</c:v>
                </c:pt>
                <c:pt idx="779">
                  <c:v>110.206062223297</c:v>
                </c:pt>
                <c:pt idx="781">
                  <c:v>110.186904836097</c:v>
                </c:pt>
                <c:pt idx="782">
                  <c:v>109.663269588491</c:v>
                </c:pt>
                <c:pt idx="783">
                  <c:v>109.24180707219099</c:v>
                </c:pt>
                <c:pt idx="786">
                  <c:v>106.393742189161</c:v>
                </c:pt>
                <c:pt idx="787">
                  <c:v>106.36819900642099</c:v>
                </c:pt>
                <c:pt idx="788">
                  <c:v>104.93139497342101</c:v>
                </c:pt>
                <c:pt idx="789">
                  <c:v>102.057786907535</c:v>
                </c:pt>
                <c:pt idx="790">
                  <c:v>103.55206310167</c:v>
                </c:pt>
                <c:pt idx="791">
                  <c:v>103.047585241497</c:v>
                </c:pt>
                <c:pt idx="792">
                  <c:v>102.396234079846</c:v>
                </c:pt>
                <c:pt idx="793">
                  <c:v>103.366875026491</c:v>
                </c:pt>
                <c:pt idx="794">
                  <c:v>105.199598392821</c:v>
                </c:pt>
                <c:pt idx="795">
                  <c:v>102.128030660213</c:v>
                </c:pt>
                <c:pt idx="796">
                  <c:v>101.093531756662</c:v>
                </c:pt>
                <c:pt idx="797">
                  <c:v>100.1420481971</c:v>
                </c:pt>
                <c:pt idx="798">
                  <c:v>98.9095896264771</c:v>
                </c:pt>
                <c:pt idx="799">
                  <c:v>101.968385767657</c:v>
                </c:pt>
                <c:pt idx="800">
                  <c:v>105.135740435915</c:v>
                </c:pt>
                <c:pt idx="801">
                  <c:v>104.51081811788001</c:v>
                </c:pt>
                <c:pt idx="802">
                  <c:v>103.738713323721</c:v>
                </c:pt>
                <c:pt idx="803">
                  <c:v>104.08616048120901</c:v>
                </c:pt>
                <c:pt idx="804">
                  <c:v>104.65237066347601</c:v>
                </c:pt>
                <c:pt idx="805">
                  <c:v>109.535933487699</c:v>
                </c:pt>
                <c:pt idx="806">
                  <c:v>110.01849898416501</c:v>
                </c:pt>
                <c:pt idx="807">
                  <c:v>109.831906992127</c:v>
                </c:pt>
                <c:pt idx="808">
                  <c:v>108.64801297429899</c:v>
                </c:pt>
                <c:pt idx="809">
                  <c:v>109.606709760614</c:v>
                </c:pt>
                <c:pt idx="810">
                  <c:v>111.472629680182</c:v>
                </c:pt>
                <c:pt idx="811">
                  <c:v>111.324642927852</c:v>
                </c:pt>
                <c:pt idx="812">
                  <c:v>111.337511341088</c:v>
                </c:pt>
                <c:pt idx="813">
                  <c:v>113.119786574738</c:v>
                </c:pt>
                <c:pt idx="814">
                  <c:v>109.98632795107601</c:v>
                </c:pt>
                <c:pt idx="815">
                  <c:v>110.52680130710399</c:v>
                </c:pt>
                <c:pt idx="816">
                  <c:v>111.318208721234</c:v>
                </c:pt>
                <c:pt idx="817">
                  <c:v>113.904759782366</c:v>
                </c:pt>
                <c:pt idx="818">
                  <c:v>115.391061511356</c:v>
                </c:pt>
                <c:pt idx="819">
                  <c:v>117.31488929048599</c:v>
                </c:pt>
                <c:pt idx="820">
                  <c:v>115.54548247018801</c:v>
                </c:pt>
                <c:pt idx="821">
                  <c:v>114.921364428126</c:v>
                </c:pt>
                <c:pt idx="822">
                  <c:v>113.81468088948201</c:v>
                </c:pt>
                <c:pt idx="823">
                  <c:v>112.707997350954</c:v>
                </c:pt>
                <c:pt idx="824">
                  <c:v>113.737470410182</c:v>
                </c:pt>
                <c:pt idx="825">
                  <c:v>113.8211150961</c:v>
                </c:pt>
                <c:pt idx="826">
                  <c:v>113.203431260656</c:v>
                </c:pt>
                <c:pt idx="827">
                  <c:v>114.55461465090001</c:v>
                </c:pt>
                <c:pt idx="828">
                  <c:v>115.18516689958101</c:v>
                </c:pt>
                <c:pt idx="829">
                  <c:v>118.42157282901501</c:v>
                </c:pt>
                <c:pt idx="830">
                  <c:v>118.704677920206</c:v>
                </c:pt>
                <c:pt idx="831">
                  <c:v>117.939007332665</c:v>
                </c:pt>
                <c:pt idx="832">
                  <c:v>117.392099769902</c:v>
                </c:pt>
                <c:pt idx="833">
                  <c:v>116.542784496211</c:v>
                </c:pt>
                <c:pt idx="834">
                  <c:v>117.173336744891</c:v>
                </c:pt>
                <c:pt idx="835">
                  <c:v>116.92883689329</c:v>
                </c:pt>
                <c:pt idx="836">
                  <c:v>118.563125374611</c:v>
                </c:pt>
                <c:pt idx="837">
                  <c:v>117.59156017517699</c:v>
                </c:pt>
                <c:pt idx="838">
                  <c:v>116.787284347694</c:v>
                </c:pt>
                <c:pt idx="839">
                  <c:v>118.080559878261</c:v>
                </c:pt>
                <c:pt idx="840">
                  <c:v>119.940045591095</c:v>
                </c:pt>
                <c:pt idx="841">
                  <c:v>119.76632201229199</c:v>
                </c:pt>
                <c:pt idx="842">
                  <c:v>119.444611681392</c:v>
                </c:pt>
                <c:pt idx="843">
                  <c:v>116.472008223413</c:v>
                </c:pt>
                <c:pt idx="844">
                  <c:v>114.174996460206</c:v>
                </c:pt>
                <c:pt idx="846">
                  <c:v>115.68703501578401</c:v>
                </c:pt>
                <c:pt idx="847">
                  <c:v>118.286454490037</c:v>
                </c:pt>
                <c:pt idx="848">
                  <c:v>119.077861904283</c:v>
                </c:pt>
                <c:pt idx="849">
                  <c:v>119.373835408711</c:v>
                </c:pt>
                <c:pt idx="850">
                  <c:v>120.654242526041</c:v>
                </c:pt>
                <c:pt idx="851">
                  <c:v>121.123939609039</c:v>
                </c:pt>
                <c:pt idx="852">
                  <c:v>118.743283160031</c:v>
                </c:pt>
                <c:pt idx="853">
                  <c:v>115.622692949488</c:v>
                </c:pt>
                <c:pt idx="854">
                  <c:v>117.12186309194701</c:v>
                </c:pt>
                <c:pt idx="855">
                  <c:v>119.026388251339</c:v>
                </c:pt>
                <c:pt idx="856">
                  <c:v>119.225848656381</c:v>
                </c:pt>
                <c:pt idx="857">
                  <c:v>119.637637880049</c:v>
                </c:pt>
                <c:pt idx="858">
                  <c:v>119.566861607367</c:v>
                </c:pt>
                <c:pt idx="859">
                  <c:v>117.623731208267</c:v>
                </c:pt>
                <c:pt idx="860">
                  <c:v>118.32505972962799</c:v>
                </c:pt>
                <c:pt idx="861">
                  <c:v>117.71381010091901</c:v>
                </c:pt>
                <c:pt idx="862">
                  <c:v>119.991519244155</c:v>
                </c:pt>
                <c:pt idx="863">
                  <c:v>119.000651424751</c:v>
                </c:pt>
                <c:pt idx="864">
                  <c:v>101.599882770213</c:v>
                </c:pt>
                <c:pt idx="865">
                  <c:v>99.730202599777797</c:v>
                </c:pt>
                <c:pt idx="866">
                  <c:v>102.351932894439</c:v>
                </c:pt>
                <c:pt idx="867">
                  <c:v>101.432760520256</c:v>
                </c:pt>
                <c:pt idx="868">
                  <c:v>105.80927443830301</c:v>
                </c:pt>
                <c:pt idx="869">
                  <c:v>113.674465321936</c:v>
                </c:pt>
                <c:pt idx="870">
                  <c:v>117.257148553268</c:v>
                </c:pt>
                <c:pt idx="871">
                  <c:v>118.78213908313801</c:v>
                </c:pt>
                <c:pt idx="872">
                  <c:v>118.06142438075</c:v>
                </c:pt>
                <c:pt idx="873">
                  <c:v>118.897035629838</c:v>
                </c:pt>
                <c:pt idx="874">
                  <c:v>117.18403256882399</c:v>
                </c:pt>
                <c:pt idx="875">
                  <c:v>115.57548091409301</c:v>
                </c:pt>
                <c:pt idx="876">
                  <c:v>116.734891522559</c:v>
                </c:pt>
                <c:pt idx="877">
                  <c:v>118.834364786162</c:v>
                </c:pt>
                <c:pt idx="878">
                  <c:v>118.78213908313801</c:v>
                </c:pt>
                <c:pt idx="879">
                  <c:v>119.064157879795</c:v>
                </c:pt>
                <c:pt idx="880">
                  <c:v>118.238991771126</c:v>
                </c:pt>
                <c:pt idx="881">
                  <c:v>120.16089764447</c:v>
                </c:pt>
                <c:pt idx="882">
                  <c:v>121.957461830461</c:v>
                </c:pt>
                <c:pt idx="883">
                  <c:v>119.919698435115</c:v>
                </c:pt>
                <c:pt idx="884">
                  <c:v>117.692587581347</c:v>
                </c:pt>
                <c:pt idx="885">
                  <c:v>115.77748742688</c:v>
                </c:pt>
                <c:pt idx="886">
                  <c:v>114.454131702194</c:v>
                </c:pt>
                <c:pt idx="887">
                  <c:v>114.51868563983599</c:v>
                </c:pt>
                <c:pt idx="888">
                  <c:v>114.42185473325701</c:v>
                </c:pt>
                <c:pt idx="889">
                  <c:v>113.797833334655</c:v>
                </c:pt>
                <c:pt idx="890">
                  <c:v>113.83011030359199</c:v>
                </c:pt>
                <c:pt idx="891">
                  <c:v>112.356128724176</c:v>
                </c:pt>
                <c:pt idx="892">
                  <c:v>112.980150122661</c:v>
                </c:pt>
                <c:pt idx="893">
                  <c:v>113.388991728774</c:v>
                </c:pt>
                <c:pt idx="894">
                  <c:v>112.366887713666</c:v>
                </c:pt>
                <c:pt idx="895">
                  <c:v>114.088326054858</c:v>
                </c:pt>
                <c:pt idx="896">
                  <c:v>116.240123981144</c:v>
                </c:pt>
                <c:pt idx="897">
                  <c:v>117.617274653865</c:v>
                </c:pt>
                <c:pt idx="898">
                  <c:v>121.479751931736</c:v>
                </c:pt>
                <c:pt idx="899">
                  <c:v>118.671655637911</c:v>
                </c:pt>
                <c:pt idx="900">
                  <c:v>119.973493383266</c:v>
                </c:pt>
                <c:pt idx="901">
                  <c:v>119.005184316426</c:v>
                </c:pt>
                <c:pt idx="902">
                  <c:v>119.769072580268</c:v>
                </c:pt>
                <c:pt idx="903">
                  <c:v>119.5861697566</c:v>
                </c:pt>
                <c:pt idx="904">
                  <c:v>119.769072580268</c:v>
                </c:pt>
                <c:pt idx="905">
                  <c:v>122.63096382224499</c:v>
                </c:pt>
                <c:pt idx="906">
                  <c:v>122.77083068760101</c:v>
                </c:pt>
                <c:pt idx="907">
                  <c:v>122.34047110215801</c:v>
                </c:pt>
                <c:pt idx="908">
                  <c:v>121.74872667249301</c:v>
                </c:pt>
                <c:pt idx="909">
                  <c:v>122.878420583787</c:v>
                </c:pt>
                <c:pt idx="910">
                  <c:v>121.103187294677</c:v>
                </c:pt>
                <c:pt idx="912">
                  <c:v>121.77024465182301</c:v>
                </c:pt>
                <c:pt idx="913">
                  <c:v>121.705690714065</c:v>
                </c:pt>
                <c:pt idx="914">
                  <c:v>121.95314747549099</c:v>
                </c:pt>
                <c:pt idx="915">
                  <c:v>122.35123009188101</c:v>
                </c:pt>
                <c:pt idx="916">
                  <c:v>121.781003641314</c:v>
                </c:pt>
                <c:pt idx="917">
                  <c:v>120.479165895958</c:v>
                </c:pt>
                <c:pt idx="918">
                  <c:v>117.875490405131</c:v>
                </c:pt>
                <c:pt idx="919">
                  <c:v>118.316608979949</c:v>
                </c:pt>
                <c:pt idx="920">
                  <c:v>122.200604237034</c:v>
                </c:pt>
                <c:pt idx="921">
                  <c:v>122.932215532055</c:v>
                </c:pt>
                <c:pt idx="922">
                  <c:v>122.673999780789</c:v>
                </c:pt>
                <c:pt idx="923">
                  <c:v>122.480337967398</c:v>
                </c:pt>
                <c:pt idx="924">
                  <c:v>123.319539158838</c:v>
                </c:pt>
                <c:pt idx="925">
                  <c:v>126.213707369752</c:v>
                </c:pt>
                <c:pt idx="926">
                  <c:v>126.94531866465699</c:v>
                </c:pt>
                <c:pt idx="927">
                  <c:v>127.17125744686901</c:v>
                </c:pt>
                <c:pt idx="928">
                  <c:v>124.212535298197</c:v>
                </c:pt>
                <c:pt idx="929">
                  <c:v>124.85807467612899</c:v>
                </c:pt>
                <c:pt idx="930">
                  <c:v>124.029632474412</c:v>
                </c:pt>
                <c:pt idx="931">
                  <c:v>124.287848225562</c:v>
                </c:pt>
                <c:pt idx="932">
                  <c:v>124.804279727861</c:v>
                </c:pt>
                <c:pt idx="933">
                  <c:v>123.416370065417</c:v>
                </c:pt>
                <c:pt idx="934">
                  <c:v>123.502441982506</c:v>
                </c:pt>
                <c:pt idx="935">
                  <c:v>122.910697552725</c:v>
                </c:pt>
                <c:pt idx="936">
                  <c:v>122.86766159418001</c:v>
                </c:pt>
                <c:pt idx="937">
                  <c:v>122.566409884603</c:v>
                </c:pt>
                <c:pt idx="938">
                  <c:v>124.169499339769</c:v>
                </c:pt>
                <c:pt idx="939">
                  <c:v>124.750484779594</c:v>
                </c:pt>
                <c:pt idx="940">
                  <c:v>125.14856739598299</c:v>
                </c:pt>
                <c:pt idx="941">
                  <c:v>125.847901722183</c:v>
                </c:pt>
                <c:pt idx="942">
                  <c:v>125.74031182588099</c:v>
                </c:pt>
                <c:pt idx="943">
                  <c:v>126.106117473333</c:v>
                </c:pt>
                <c:pt idx="944">
                  <c:v>125.847901722183</c:v>
                </c:pt>
                <c:pt idx="945">
                  <c:v>124.43847408040899</c:v>
                </c:pt>
                <c:pt idx="947">
                  <c:v>123.760657733656</c:v>
                </c:pt>
                <c:pt idx="948">
                  <c:v>123.201190272812</c:v>
                </c:pt>
                <c:pt idx="949">
                  <c:v>123.07208239729501</c:v>
                </c:pt>
                <c:pt idx="950">
                  <c:v>123.12587734533</c:v>
                </c:pt>
                <c:pt idx="951">
                  <c:v>122.921456542448</c:v>
                </c:pt>
                <c:pt idx="952">
                  <c:v>121.824039599858</c:v>
                </c:pt>
                <c:pt idx="953">
                  <c:v>121.49051092146</c:v>
                </c:pt>
                <c:pt idx="954">
                  <c:v>120.72662265738499</c:v>
                </c:pt>
                <c:pt idx="955">
                  <c:v>120.45764791674399</c:v>
                </c:pt>
                <c:pt idx="956">
                  <c:v>121.027874367195</c:v>
                </c:pt>
                <c:pt idx="957">
                  <c:v>120.102601258899</c:v>
                </c:pt>
                <c:pt idx="958">
                  <c:v>121.361403045827</c:v>
                </c:pt>
                <c:pt idx="959">
                  <c:v>121.113946284167</c:v>
                </c:pt>
                <c:pt idx="960">
                  <c:v>122.65248180157499</c:v>
                </c:pt>
                <c:pt idx="961">
                  <c:v>120.995597398258</c:v>
                </c:pt>
                <c:pt idx="962">
                  <c:v>121.694931724342</c:v>
                </c:pt>
                <c:pt idx="963">
                  <c:v>121.382921025041</c:v>
                </c:pt>
                <c:pt idx="964">
                  <c:v>121.512028900557</c:v>
                </c:pt>
                <c:pt idx="965">
                  <c:v>121.017115377588</c:v>
                </c:pt>
                <c:pt idx="966">
                  <c:v>120.715863667778</c:v>
                </c:pt>
                <c:pt idx="967">
                  <c:v>119.03746128536299</c:v>
                </c:pt>
                <c:pt idx="968">
                  <c:v>118.617860689643</c:v>
                </c:pt>
                <c:pt idx="969">
                  <c:v>119.005184316426</c:v>
                </c:pt>
                <c:pt idx="970">
                  <c:v>120.113360248506</c:v>
                </c:pt>
                <c:pt idx="972">
                  <c:v>120.220950144809</c:v>
                </c:pt>
                <c:pt idx="973">
                  <c:v>121.372162035434</c:v>
                </c:pt>
                <c:pt idx="974">
                  <c:v>121.275331128621</c:v>
                </c:pt>
                <c:pt idx="975">
                  <c:v>121.210777190863</c:v>
                </c:pt>
                <c:pt idx="976">
                  <c:v>120.694345688564</c:v>
                </c:pt>
                <c:pt idx="977">
                  <c:v>119.74755460105401</c:v>
                </c:pt>
                <c:pt idx="978">
                  <c:v>118.607101700036</c:v>
                </c:pt>
                <c:pt idx="979">
                  <c:v>118.198260094039</c:v>
                </c:pt>
                <c:pt idx="980">
                  <c:v>115.691415509908</c:v>
                </c:pt>
                <c:pt idx="981">
                  <c:v>116.509098721901</c:v>
                </c:pt>
                <c:pt idx="982">
                  <c:v>118.273573021521</c:v>
                </c:pt>
                <c:pt idx="983">
                  <c:v>118.95138936827399</c:v>
                </c:pt>
                <c:pt idx="984">
                  <c:v>119.03746128536299</c:v>
                </c:pt>
                <c:pt idx="985">
                  <c:v>118.155224135495</c:v>
                </c:pt>
                <c:pt idx="987">
                  <c:v>119.414025922422</c:v>
                </c:pt>
                <c:pt idx="988">
                  <c:v>120.113360248506</c:v>
                </c:pt>
                <c:pt idx="989">
                  <c:v>120.500683875289</c:v>
                </c:pt>
                <c:pt idx="990">
                  <c:v>120.339299030718</c:v>
                </c:pt>
                <c:pt idx="991">
                  <c:v>120.45764791674399</c:v>
                </c:pt>
                <c:pt idx="992">
                  <c:v>121.296849107952</c:v>
                </c:pt>
                <c:pt idx="993">
                  <c:v>125.987768587307</c:v>
                </c:pt>
                <c:pt idx="994">
                  <c:v>125.589685971034</c:v>
                </c:pt>
                <c:pt idx="995">
                  <c:v>124.26633024634801</c:v>
                </c:pt>
                <c:pt idx="996">
                  <c:v>123.15815431415101</c:v>
                </c:pt>
                <c:pt idx="997">
                  <c:v>123.211949262419</c:v>
                </c:pt>
                <c:pt idx="998">
                  <c:v>121.52278789028099</c:v>
                </c:pt>
                <c:pt idx="999">
                  <c:v>120.801935584983</c:v>
                </c:pt>
                <c:pt idx="1000">
                  <c:v>119.03746128536299</c:v>
                </c:pt>
                <c:pt idx="1003">
                  <c:v>120.67282770935</c:v>
                </c:pt>
                <c:pt idx="1004">
                  <c:v>121.910111516947</c:v>
                </c:pt>
                <c:pt idx="1005">
                  <c:v>121.727208693279</c:v>
                </c:pt>
                <c:pt idx="1006">
                  <c:v>121.888593537849</c:v>
                </c:pt>
                <c:pt idx="1007">
                  <c:v>122.932215532055</c:v>
                </c:pt>
                <c:pt idx="1008">
                  <c:v>120.575996802538</c:v>
                </c:pt>
                <c:pt idx="1009">
                  <c:v>117.724864550284</c:v>
                </c:pt>
                <c:pt idx="1010">
                  <c:v>114.54020361916599</c:v>
                </c:pt>
                <c:pt idx="1011">
                  <c:v>111.764384294278</c:v>
                </c:pt>
                <c:pt idx="1012">
                  <c:v>113.61493051098699</c:v>
                </c:pt>
                <c:pt idx="1013">
                  <c:v>115.33636885194601</c:v>
                </c:pt>
                <c:pt idx="1014">
                  <c:v>115.885077323182</c:v>
                </c:pt>
                <c:pt idx="1015">
                  <c:v>115.992667219602</c:v>
                </c:pt>
                <c:pt idx="1016">
                  <c:v>116.81035043147899</c:v>
                </c:pt>
                <c:pt idx="1017">
                  <c:v>117.466648799251</c:v>
                </c:pt>
                <c:pt idx="1018">
                  <c:v>120.134878227836</c:v>
                </c:pt>
                <c:pt idx="1019">
                  <c:v>117.75714151910501</c:v>
                </c:pt>
                <c:pt idx="1020">
                  <c:v>120.027288331534</c:v>
                </c:pt>
                <c:pt idx="1021">
                  <c:v>118.83304048224799</c:v>
                </c:pt>
                <c:pt idx="1022">
                  <c:v>116.02494418842301</c:v>
                </c:pt>
                <c:pt idx="1023">
                  <c:v>118.284332011011</c:v>
                </c:pt>
                <c:pt idx="1024">
                  <c:v>117.940044342889</c:v>
                </c:pt>
                <c:pt idx="1025">
                  <c:v>118.553306751885</c:v>
                </c:pt>
                <c:pt idx="1026">
                  <c:v>119.102015223005</c:v>
                </c:pt>
                <c:pt idx="1027">
                  <c:v>119.53237480833199</c:v>
                </c:pt>
                <c:pt idx="1028">
                  <c:v>117.75714151910501</c:v>
                </c:pt>
                <c:pt idx="1030">
                  <c:v>118.488752814126</c:v>
                </c:pt>
                <c:pt idx="1031">
                  <c:v>118.284332011011</c:v>
                </c:pt>
                <c:pt idx="1032">
                  <c:v>119.478579860181</c:v>
                </c:pt>
                <c:pt idx="1033">
                  <c:v>118.983666337095</c:v>
                </c:pt>
                <c:pt idx="1034">
                  <c:v>120.72662265738499</c:v>
                </c:pt>
                <c:pt idx="1035">
                  <c:v>120.522201854503</c:v>
                </c:pt>
                <c:pt idx="1036">
                  <c:v>118.54254776239399</c:v>
                </c:pt>
                <c:pt idx="1037">
                  <c:v>117.35905890271501</c:v>
                </c:pt>
                <c:pt idx="1038">
                  <c:v>116.02494418842301</c:v>
                </c:pt>
                <c:pt idx="1039">
                  <c:v>116.229364991537</c:v>
                </c:pt>
                <c:pt idx="1040">
                  <c:v>113.711761417566</c:v>
                </c:pt>
                <c:pt idx="1041">
                  <c:v>113.076981029357</c:v>
                </c:pt>
                <c:pt idx="1042">
                  <c:v>112.119430952123</c:v>
                </c:pt>
                <c:pt idx="1043">
                  <c:v>115.271814914187</c:v>
                </c:pt>
                <c:pt idx="1044">
                  <c:v>116.692001545569</c:v>
                </c:pt>
                <c:pt idx="1045">
                  <c:v>117.13312012050299</c:v>
                </c:pt>
                <c:pt idx="1047">
                  <c:v>116.605929628597</c:v>
                </c:pt>
                <c:pt idx="1048">
                  <c:v>117.100843151566</c:v>
                </c:pt>
                <c:pt idx="1049">
                  <c:v>116.63820659741801</c:v>
                </c:pt>
                <c:pt idx="1050">
                  <c:v>117.940044342889</c:v>
                </c:pt>
                <c:pt idx="1051">
                  <c:v>117.832454446703</c:v>
                </c:pt>
                <c:pt idx="1052">
                  <c:v>119.102015223005</c:v>
                </c:pt>
                <c:pt idx="1053">
                  <c:v>121.253813149408</c:v>
                </c:pt>
                <c:pt idx="1054">
                  <c:v>121.73796768288599</c:v>
                </c:pt>
                <c:pt idx="1055">
                  <c:v>122.760071697878</c:v>
                </c:pt>
                <c:pt idx="1056">
                  <c:v>122.082255351124</c:v>
                </c:pt>
                <c:pt idx="1057">
                  <c:v>123.287262189901</c:v>
                </c:pt>
                <c:pt idx="1058">
                  <c:v>124.330884184223</c:v>
                </c:pt>
                <c:pt idx="1059">
                  <c:v>124.589099935256</c:v>
                </c:pt>
                <c:pt idx="1060">
                  <c:v>125.44981910591</c:v>
                </c:pt>
                <c:pt idx="1061">
                  <c:v>124.676033692551</c:v>
                </c:pt>
                <c:pt idx="1062">
                  <c:v>126.16208003123801</c:v>
                </c:pt>
                <c:pt idx="1063">
                  <c:v>125.836668424192</c:v>
                </c:pt>
                <c:pt idx="1064">
                  <c:v>126.81290324521299</c:v>
                </c:pt>
                <c:pt idx="1065">
                  <c:v>125.95598601340301</c:v>
                </c:pt>
                <c:pt idx="1066">
                  <c:v>124.285539764096</c:v>
                </c:pt>
                <c:pt idx="1067">
                  <c:v>125.92344485269901</c:v>
                </c:pt>
                <c:pt idx="1068">
                  <c:v>126.932220834424</c:v>
                </c:pt>
                <c:pt idx="1069">
                  <c:v>128.91723163705299</c:v>
                </c:pt>
                <c:pt idx="1070">
                  <c:v>130.62021904694799</c:v>
                </c:pt>
                <c:pt idx="1071">
                  <c:v>130.967324761208</c:v>
                </c:pt>
                <c:pt idx="1072">
                  <c:v>132.50760636758099</c:v>
                </c:pt>
                <c:pt idx="1073">
                  <c:v>134.13466440257599</c:v>
                </c:pt>
                <c:pt idx="1074">
                  <c:v>133.41875886707601</c:v>
                </c:pt>
                <c:pt idx="1075">
                  <c:v>132.54014752828499</c:v>
                </c:pt>
                <c:pt idx="1076">
                  <c:v>136.27153395512099</c:v>
                </c:pt>
                <c:pt idx="1077">
                  <c:v>135.79426359804299</c:v>
                </c:pt>
                <c:pt idx="1078">
                  <c:v>135.436310830526</c:v>
                </c:pt>
                <c:pt idx="1079">
                  <c:v>136.04374583018901</c:v>
                </c:pt>
                <c:pt idx="1080">
                  <c:v>136.17391047300799</c:v>
                </c:pt>
                <c:pt idx="1081">
                  <c:v>135.50139315193499</c:v>
                </c:pt>
                <c:pt idx="1082">
                  <c:v>136.510169133544</c:v>
                </c:pt>
                <c:pt idx="1083">
                  <c:v>135.27360502700299</c:v>
                </c:pt>
                <c:pt idx="1084">
                  <c:v>135.20852270559399</c:v>
                </c:pt>
                <c:pt idx="1085">
                  <c:v>134.329911366571</c:v>
                </c:pt>
                <c:pt idx="1086">
                  <c:v>135.49054609844501</c:v>
                </c:pt>
                <c:pt idx="1087">
                  <c:v>137.399627526058</c:v>
                </c:pt>
                <c:pt idx="1088">
                  <c:v>136.46678091934899</c:v>
                </c:pt>
                <c:pt idx="1089">
                  <c:v>136.83558074058999</c:v>
                </c:pt>
                <c:pt idx="1090">
                  <c:v>137.87689788290299</c:v>
                </c:pt>
                <c:pt idx="1091">
                  <c:v>141.09847279218999</c:v>
                </c:pt>
                <c:pt idx="1092">
                  <c:v>141.10931984568001</c:v>
                </c:pt>
                <c:pt idx="1093">
                  <c:v>141.08762573869899</c:v>
                </c:pt>
                <c:pt idx="1094">
                  <c:v>140.79475529235799</c:v>
                </c:pt>
                <c:pt idx="1095">
                  <c:v>140.545273060445</c:v>
                </c:pt>
                <c:pt idx="1096">
                  <c:v>143.70176564808901</c:v>
                </c:pt>
                <c:pt idx="1097">
                  <c:v>140.35002609598499</c:v>
                </c:pt>
                <c:pt idx="1098">
                  <c:v>140.85983761376701</c:v>
                </c:pt>
                <c:pt idx="1099">
                  <c:v>142.15063698822601</c:v>
                </c:pt>
                <c:pt idx="1100">
                  <c:v>142.801460202085</c:v>
                </c:pt>
                <c:pt idx="1101">
                  <c:v>141.434731452726</c:v>
                </c:pt>
                <c:pt idx="1102">
                  <c:v>143.75600091600799</c:v>
                </c:pt>
                <c:pt idx="1103">
                  <c:v>144.23327127285299</c:v>
                </c:pt>
                <c:pt idx="1104">
                  <c:v>145.23120020073799</c:v>
                </c:pt>
                <c:pt idx="1105">
                  <c:v>145.86032930784901</c:v>
                </c:pt>
                <c:pt idx="1106">
                  <c:v>147.11858752137101</c:v>
                </c:pt>
                <c:pt idx="1107">
                  <c:v>153.268866893835</c:v>
                </c:pt>
                <c:pt idx="1108">
                  <c:v>153.21463162591701</c:v>
                </c:pt>
                <c:pt idx="1109">
                  <c:v>150.307621270185</c:v>
                </c:pt>
                <c:pt idx="1110">
                  <c:v>148.69141028868</c:v>
                </c:pt>
                <c:pt idx="1111">
                  <c:v>149.37477466324299</c:v>
                </c:pt>
                <c:pt idx="1112">
                  <c:v>150.719809305621</c:v>
                </c:pt>
                <c:pt idx="1113">
                  <c:v>151.500797162298</c:v>
                </c:pt>
                <c:pt idx="1114">
                  <c:v>152.59634957252999</c:v>
                </c:pt>
                <c:pt idx="1115">
                  <c:v>149.77611564542201</c:v>
                </c:pt>
                <c:pt idx="1116">
                  <c:v>149.277151181363</c:v>
                </c:pt>
                <c:pt idx="1117">
                  <c:v>148.615480913781</c:v>
                </c:pt>
                <c:pt idx="1118">
                  <c:v>148.04058707458901</c:v>
                </c:pt>
                <c:pt idx="1119">
                  <c:v>148.18159877113101</c:v>
                </c:pt>
                <c:pt idx="1121">
                  <c:v>149.80865680612601</c:v>
                </c:pt>
                <c:pt idx="1122">
                  <c:v>148.82157493126601</c:v>
                </c:pt>
                <c:pt idx="1124">
                  <c:v>146.066423325567</c:v>
                </c:pt>
                <c:pt idx="1125">
                  <c:v>145.90371752204399</c:v>
                </c:pt>
                <c:pt idx="1126">
                  <c:v>148.56124564586199</c:v>
                </c:pt>
                <c:pt idx="1127">
                  <c:v>147.79110484267599</c:v>
                </c:pt>
                <c:pt idx="1128">
                  <c:v>145.133576718858</c:v>
                </c:pt>
                <c:pt idx="1129">
                  <c:v>142.432660380844</c:v>
                </c:pt>
                <c:pt idx="1130">
                  <c:v>143.213648237521</c:v>
                </c:pt>
                <c:pt idx="1132">
                  <c:v>147.93211653898501</c:v>
                </c:pt>
                <c:pt idx="1133">
                  <c:v>145.50237653986599</c:v>
                </c:pt>
                <c:pt idx="1134">
                  <c:v>147.834493057104</c:v>
                </c:pt>
                <c:pt idx="1135">
                  <c:v>147.14028162858401</c:v>
                </c:pt>
                <c:pt idx="1136">
                  <c:v>144.46105939778499</c:v>
                </c:pt>
                <c:pt idx="1137">
                  <c:v>142.834001362789</c:v>
                </c:pt>
                <c:pt idx="1138">
                  <c:v>143.26788350567199</c:v>
                </c:pt>
                <c:pt idx="1139">
                  <c:v>141.07677868520801</c:v>
                </c:pt>
                <c:pt idx="1140">
                  <c:v>144.55868287989901</c:v>
                </c:pt>
                <c:pt idx="1141">
                  <c:v>147.04265814670401</c:v>
                </c:pt>
                <c:pt idx="1142">
                  <c:v>143.582448058994</c:v>
                </c:pt>
                <c:pt idx="1143">
                  <c:v>143.75600091600799</c:v>
                </c:pt>
                <c:pt idx="1144">
                  <c:v>139.15685020387201</c:v>
                </c:pt>
                <c:pt idx="1145">
                  <c:v>139.22193252528101</c:v>
                </c:pt>
                <c:pt idx="1146">
                  <c:v>138.301305398811</c:v>
                </c:pt>
                <c:pt idx="1147">
                  <c:v>137.71551708364899</c:v>
                </c:pt>
                <c:pt idx="1148">
                  <c:v>137.273412694922</c:v>
                </c:pt>
                <c:pt idx="1149">
                  <c:v>136.86446613538999</c:v>
                </c:pt>
                <c:pt idx="1150">
                  <c:v>139.29604027327201</c:v>
                </c:pt>
                <c:pt idx="1151">
                  <c:v>141.16393131553201</c:v>
                </c:pt>
                <c:pt idx="1152">
                  <c:v>142.71129667619201</c:v>
                </c:pt>
                <c:pt idx="1153">
                  <c:v>140.72182692680499</c:v>
                </c:pt>
                <c:pt idx="1154">
                  <c:v>141.042352608638</c:v>
                </c:pt>
                <c:pt idx="1155">
                  <c:v>140.90972129209001</c:v>
                </c:pt>
                <c:pt idx="1156">
                  <c:v>139.948144246591</c:v>
                </c:pt>
                <c:pt idx="1157">
                  <c:v>141.075510437833</c:v>
                </c:pt>
                <c:pt idx="1158">
                  <c:v>140.65551126864699</c:v>
                </c:pt>
                <c:pt idx="1159">
                  <c:v>139.693934223149</c:v>
                </c:pt>
                <c:pt idx="1160">
                  <c:v>139.91498641739599</c:v>
                </c:pt>
                <c:pt idx="1161">
                  <c:v>139.91498641739599</c:v>
                </c:pt>
                <c:pt idx="1162">
                  <c:v>140.68866909784299</c:v>
                </c:pt>
                <c:pt idx="1163">
                  <c:v>141.38498351001201</c:v>
                </c:pt>
                <c:pt idx="1164">
                  <c:v>139.693934223149</c:v>
                </c:pt>
                <c:pt idx="1165">
                  <c:v>140.478669513017</c:v>
                </c:pt>
                <c:pt idx="1166">
                  <c:v>139.87077597854699</c:v>
                </c:pt>
                <c:pt idx="1167">
                  <c:v>139.693934223149</c:v>
                </c:pt>
                <c:pt idx="1168">
                  <c:v>136.64341394090999</c:v>
                </c:pt>
                <c:pt idx="1169">
                  <c:v>136.33394086896399</c:v>
                </c:pt>
                <c:pt idx="1170">
                  <c:v>138.047095375136</c:v>
                </c:pt>
                <c:pt idx="1172">
                  <c:v>139.60551334544999</c:v>
                </c:pt>
                <c:pt idx="1173">
                  <c:v>139.64972378429999</c:v>
                </c:pt>
                <c:pt idx="1174">
                  <c:v>138.34551583766</c:v>
                </c:pt>
                <c:pt idx="1175">
                  <c:v>139.163408956723</c:v>
                </c:pt>
                <c:pt idx="1176">
                  <c:v>140.67761648795599</c:v>
                </c:pt>
                <c:pt idx="1177">
                  <c:v>144.52392466971699</c:v>
                </c:pt>
                <c:pt idx="1178">
                  <c:v>144.280767256161</c:v>
                </c:pt>
                <c:pt idx="1179">
                  <c:v>146.07129003014401</c:v>
                </c:pt>
                <c:pt idx="1180">
                  <c:v>147.054972295184</c:v>
                </c:pt>
                <c:pt idx="1181">
                  <c:v>147.34234014782101</c:v>
                </c:pt>
                <c:pt idx="1182">
                  <c:v>145.83918522600999</c:v>
                </c:pt>
                <c:pt idx="1183">
                  <c:v>146.70128878415599</c:v>
                </c:pt>
                <c:pt idx="1184">
                  <c:v>147.629708000459</c:v>
                </c:pt>
                <c:pt idx="1185">
                  <c:v>148.52496938756701</c:v>
                </c:pt>
                <c:pt idx="1186">
                  <c:v>149.751809066162</c:v>
                </c:pt>
                <c:pt idx="1187">
                  <c:v>150.24917650362499</c:v>
                </c:pt>
                <c:pt idx="1188">
                  <c:v>150.28233433282</c:v>
                </c:pt>
                <c:pt idx="1189">
                  <c:v>150.558649575571</c:v>
                </c:pt>
                <c:pt idx="1190">
                  <c:v>150.40391303971401</c:v>
                </c:pt>
                <c:pt idx="1191">
                  <c:v>149.93970343144599</c:v>
                </c:pt>
                <c:pt idx="1192">
                  <c:v>150.591807404999</c:v>
                </c:pt>
                <c:pt idx="1193">
                  <c:v>151.155490500387</c:v>
                </c:pt>
                <c:pt idx="1194">
                  <c:v>150.32654477166901</c:v>
                </c:pt>
                <c:pt idx="1195">
                  <c:v>148.88970550824899</c:v>
                </c:pt>
                <c:pt idx="1196">
                  <c:v>145.109712984879</c:v>
                </c:pt>
                <c:pt idx="1197">
                  <c:v>145.087607765337</c:v>
                </c:pt>
                <c:pt idx="1198">
                  <c:v>144.46866162097999</c:v>
                </c:pt>
                <c:pt idx="1199">
                  <c:v>143.54024240491</c:v>
                </c:pt>
                <c:pt idx="1200">
                  <c:v>141.80498267919799</c:v>
                </c:pt>
                <c:pt idx="1201">
                  <c:v>141.373930900125</c:v>
                </c:pt>
                <c:pt idx="1202">
                  <c:v>140.279722538078</c:v>
                </c:pt>
                <c:pt idx="1203">
                  <c:v>140.246564708883</c:v>
                </c:pt>
                <c:pt idx="1204">
                  <c:v>140.014459904982</c:v>
                </c:pt>
                <c:pt idx="1205">
                  <c:v>139.29604027327201</c:v>
                </c:pt>
                <c:pt idx="1206">
                  <c:v>140.58919561025701</c:v>
                </c:pt>
                <c:pt idx="1208">
                  <c:v>145.25339691108101</c:v>
                </c:pt>
                <c:pt idx="1209">
                  <c:v>144.21445159753799</c:v>
                </c:pt>
                <c:pt idx="1210">
                  <c:v>144.08182028122201</c:v>
                </c:pt>
                <c:pt idx="1211">
                  <c:v>143.87182069639701</c:v>
                </c:pt>
                <c:pt idx="1212">
                  <c:v>144.568135108799</c:v>
                </c:pt>
                <c:pt idx="1213">
                  <c:v>147.54128712276</c:v>
                </c:pt>
                <c:pt idx="1214">
                  <c:v>148.403390680673</c:v>
                </c:pt>
                <c:pt idx="1215">
                  <c:v>149.740756456507</c:v>
                </c:pt>
                <c:pt idx="1216">
                  <c:v>148.69075853331</c:v>
                </c:pt>
                <c:pt idx="1217">
                  <c:v>149.64128296915399</c:v>
                </c:pt>
                <c:pt idx="1218">
                  <c:v>149.80707211489801</c:v>
                </c:pt>
                <c:pt idx="1219">
                  <c:v>149.84022994409301</c:v>
                </c:pt>
                <c:pt idx="1220">
                  <c:v>147.39760319655801</c:v>
                </c:pt>
                <c:pt idx="1221">
                  <c:v>146.53549963841201</c:v>
                </c:pt>
                <c:pt idx="1222">
                  <c:v>145.883395665092</c:v>
                </c:pt>
                <c:pt idx="1223">
                  <c:v>143.838662866969</c:v>
                </c:pt>
                <c:pt idx="1224">
                  <c:v>144.19234637823001</c:v>
                </c:pt>
                <c:pt idx="1225">
                  <c:v>143.36340064927899</c:v>
                </c:pt>
                <c:pt idx="1226">
                  <c:v>143.33024282031701</c:v>
                </c:pt>
                <c:pt idx="1227">
                  <c:v>144.23655681707899</c:v>
                </c:pt>
                <c:pt idx="1228">
                  <c:v>143.99339940329099</c:v>
                </c:pt>
                <c:pt idx="1229">
                  <c:v>143.230769332964</c:v>
                </c:pt>
                <c:pt idx="1230">
                  <c:v>142.976559309289</c:v>
                </c:pt>
                <c:pt idx="1233">
                  <c:v>141.838140508393</c:v>
                </c:pt>
                <c:pt idx="1234">
                  <c:v>142.44603404263</c:v>
                </c:pt>
                <c:pt idx="1235">
                  <c:v>141.70550919161201</c:v>
                </c:pt>
                <c:pt idx="1236">
                  <c:v>142.180771409534</c:v>
                </c:pt>
                <c:pt idx="1237">
                  <c:v>143.58445284375901</c:v>
                </c:pt>
                <c:pt idx="1238">
                  <c:v>143.54024240491</c:v>
                </c:pt>
                <c:pt idx="1239">
                  <c:v>143.73918937984899</c:v>
                </c:pt>
                <c:pt idx="1240">
                  <c:v>144.844450351549</c:v>
                </c:pt>
                <c:pt idx="1241">
                  <c:v>146.54655224829901</c:v>
                </c:pt>
                <c:pt idx="1242">
                  <c:v>148.19339109608001</c:v>
                </c:pt>
                <c:pt idx="1243">
                  <c:v>149.740756456507</c:v>
                </c:pt>
                <c:pt idx="1244">
                  <c:v>151.409700523829</c:v>
                </c:pt>
                <c:pt idx="1245">
                  <c:v>152.38233017921399</c:v>
                </c:pt>
                <c:pt idx="1247">
                  <c:v>150.32654477166901</c:v>
                </c:pt>
                <c:pt idx="1248">
                  <c:v>148.50286416825799</c:v>
                </c:pt>
                <c:pt idx="1249">
                  <c:v>147.54128712276</c:v>
                </c:pt>
                <c:pt idx="1250">
                  <c:v>147.574444951722</c:v>
                </c:pt>
                <c:pt idx="1251">
                  <c:v>150.20496606454299</c:v>
                </c:pt>
                <c:pt idx="1252">
                  <c:v>149.08865248295501</c:v>
                </c:pt>
                <c:pt idx="1253">
                  <c:v>148.956021166639</c:v>
                </c:pt>
                <c:pt idx="1254">
                  <c:v>148.77917941124201</c:v>
                </c:pt>
                <c:pt idx="1255">
                  <c:v>151.52022662130199</c:v>
                </c:pt>
                <c:pt idx="1256">
                  <c:v>153.10074981069201</c:v>
                </c:pt>
                <c:pt idx="1257">
                  <c:v>148.32602241262799</c:v>
                </c:pt>
                <c:pt idx="1258">
                  <c:v>148.55812721676199</c:v>
                </c:pt>
                <c:pt idx="1259">
                  <c:v>148.76812680158801</c:v>
                </c:pt>
                <c:pt idx="1261">
                  <c:v>150.94549091579401</c:v>
                </c:pt>
                <c:pt idx="1262">
                  <c:v>151.332332255784</c:v>
                </c:pt>
                <c:pt idx="1264">
                  <c:v>151.27706920751399</c:v>
                </c:pt>
                <c:pt idx="1265">
                  <c:v>152.26075147232001</c:v>
                </c:pt>
                <c:pt idx="1266">
                  <c:v>152.713908470701</c:v>
                </c:pt>
                <c:pt idx="1267">
                  <c:v>149.762861676048</c:v>
                </c:pt>
                <c:pt idx="1268">
                  <c:v>148.81233724020399</c:v>
                </c:pt>
                <c:pt idx="1269">
                  <c:v>147.27602448943099</c:v>
                </c:pt>
                <c:pt idx="1270">
                  <c:v>145.22023908188601</c:v>
                </c:pt>
                <c:pt idx="1271">
                  <c:v>142.74445450515501</c:v>
                </c:pt>
                <c:pt idx="1272">
                  <c:v>139.63867117441299</c:v>
                </c:pt>
                <c:pt idx="1273">
                  <c:v>139.08604068867899</c:v>
                </c:pt>
                <c:pt idx="1274">
                  <c:v>141.561825265409</c:v>
                </c:pt>
                <c:pt idx="1275">
                  <c:v>142.85498060239499</c:v>
                </c:pt>
                <c:pt idx="1276">
                  <c:v>137.11867615883199</c:v>
                </c:pt>
                <c:pt idx="1277">
                  <c:v>141.860245727934</c:v>
                </c:pt>
                <c:pt idx="1278">
                  <c:v>140.30182775738601</c:v>
                </c:pt>
                <c:pt idx="1279">
                  <c:v>137.85920100985101</c:v>
                </c:pt>
                <c:pt idx="1280">
                  <c:v>139.970249466132</c:v>
                </c:pt>
                <c:pt idx="1281">
                  <c:v>137.40604401146999</c:v>
                </c:pt>
                <c:pt idx="1282">
                  <c:v>138.898146323394</c:v>
                </c:pt>
                <c:pt idx="1283">
                  <c:v>137.207097036531</c:v>
                </c:pt>
                <c:pt idx="1284">
                  <c:v>138.22393713076599</c:v>
                </c:pt>
                <c:pt idx="1285">
                  <c:v>142.20287662907501</c:v>
                </c:pt>
                <c:pt idx="1286">
                  <c:v>143.17550628422799</c:v>
                </c:pt>
                <c:pt idx="1287">
                  <c:v>140.191301660379</c:v>
                </c:pt>
                <c:pt idx="1288">
                  <c:v>139.395513760857</c:v>
                </c:pt>
                <c:pt idx="1289">
                  <c:v>138.14656886248801</c:v>
                </c:pt>
                <c:pt idx="1291">
                  <c:v>142.55656014010299</c:v>
                </c:pt>
                <c:pt idx="1292">
                  <c:v>141.82708789873899</c:v>
                </c:pt>
                <c:pt idx="1293">
                  <c:v>140.86551085324001</c:v>
                </c:pt>
                <c:pt idx="1294">
                  <c:v>142.33550794562299</c:v>
                </c:pt>
                <c:pt idx="1295">
                  <c:v>144.39129335316801</c:v>
                </c:pt>
                <c:pt idx="1296">
                  <c:v>151.896015351405</c:v>
                </c:pt>
                <c:pt idx="1297">
                  <c:v>148.04970716964499</c:v>
                </c:pt>
                <c:pt idx="1298">
                  <c:v>146.10444785933899</c:v>
                </c:pt>
                <c:pt idx="1299">
                  <c:v>145.49655432486901</c:v>
                </c:pt>
                <c:pt idx="1300">
                  <c:v>147.872865414247</c:v>
                </c:pt>
                <c:pt idx="1302">
                  <c:v>147.90602324344201</c:v>
                </c:pt>
                <c:pt idx="1303">
                  <c:v>147.37549797701601</c:v>
                </c:pt>
                <c:pt idx="1304">
                  <c:v>149.86233516363399</c:v>
                </c:pt>
                <c:pt idx="1305">
                  <c:v>151.45391096291101</c:v>
                </c:pt>
                <c:pt idx="1307">
                  <c:v>152.40443539852299</c:v>
                </c:pt>
                <c:pt idx="1308">
                  <c:v>152.23864625277901</c:v>
                </c:pt>
                <c:pt idx="1309">
                  <c:v>149.99496647994999</c:v>
                </c:pt>
                <c:pt idx="1310">
                  <c:v>152.09496232657699</c:v>
                </c:pt>
                <c:pt idx="1311">
                  <c:v>152.55917193461201</c:v>
                </c:pt>
                <c:pt idx="1312">
                  <c:v>152.28285669162901</c:v>
                </c:pt>
                <c:pt idx="1313">
                  <c:v>151.43180574337001</c:v>
                </c:pt>
                <c:pt idx="1314">
                  <c:v>151.111280061537</c:v>
                </c:pt>
                <c:pt idx="1315">
                  <c:v>152.02864666818601</c:v>
                </c:pt>
                <c:pt idx="1316">
                  <c:v>151.60864749876799</c:v>
                </c:pt>
                <c:pt idx="1318">
                  <c:v>156.44969055545499</c:v>
                </c:pt>
                <c:pt idx="1319">
                  <c:v>159.19073776528199</c:v>
                </c:pt>
                <c:pt idx="1320">
                  <c:v>157.78705633105699</c:v>
                </c:pt>
                <c:pt idx="1321">
                  <c:v>156.873343749903</c:v>
                </c:pt>
                <c:pt idx="1322">
                  <c:v>158.43841425655401</c:v>
                </c:pt>
                <c:pt idx="1323">
                  <c:v>160.74717074842201</c:v>
                </c:pt>
                <c:pt idx="1324">
                  <c:v>160.64727263082801</c:v>
                </c:pt>
                <c:pt idx="1325">
                  <c:v>160.44747639610401</c:v>
                </c:pt>
                <c:pt idx="1326">
                  <c:v>160.21438078861701</c:v>
                </c:pt>
                <c:pt idx="1327">
                  <c:v>158.27191739413001</c:v>
                </c:pt>
                <c:pt idx="1328">
                  <c:v>156.59584897942801</c:v>
                </c:pt>
                <c:pt idx="1329">
                  <c:v>157.894524505828</c:v>
                </c:pt>
                <c:pt idx="1330">
                  <c:v>155.29717345256401</c:v>
                </c:pt>
                <c:pt idx="1331">
                  <c:v>152.63322365423701</c:v>
                </c:pt>
                <c:pt idx="1332">
                  <c:v>152.63322365423701</c:v>
                </c:pt>
                <c:pt idx="1333">
                  <c:v>154.24269332410799</c:v>
                </c:pt>
                <c:pt idx="1334">
                  <c:v>147.94911192567099</c:v>
                </c:pt>
                <c:pt idx="1335">
                  <c:v>147.027829286875</c:v>
                </c:pt>
                <c:pt idx="1336">
                  <c:v>147.94911192567099</c:v>
                </c:pt>
                <c:pt idx="1337">
                  <c:v>147.39412238425601</c:v>
                </c:pt>
                <c:pt idx="1338">
                  <c:v>147.12772740423699</c:v>
                </c:pt>
                <c:pt idx="1339">
                  <c:v>149.580781176919</c:v>
                </c:pt>
                <c:pt idx="1340">
                  <c:v>151.43444624496601</c:v>
                </c:pt>
                <c:pt idx="1341">
                  <c:v>152.83301988896</c:v>
                </c:pt>
                <c:pt idx="1342">
                  <c:v>152.844119679881</c:v>
                </c:pt>
                <c:pt idx="1343">
                  <c:v>152.99951675161699</c:v>
                </c:pt>
                <c:pt idx="1344">
                  <c:v>153.188213195652</c:v>
                </c:pt>
                <c:pt idx="1345">
                  <c:v>153.73210294614501</c:v>
                </c:pt>
                <c:pt idx="1346">
                  <c:v>154.10949583421501</c:v>
                </c:pt>
                <c:pt idx="1347">
                  <c:v>153.22151256794999</c:v>
                </c:pt>
                <c:pt idx="1348">
                  <c:v>152.41122783767099</c:v>
                </c:pt>
                <c:pt idx="1349">
                  <c:v>151.956136413617</c:v>
                </c:pt>
                <c:pt idx="1350">
                  <c:v>152.300229929388</c:v>
                </c:pt>
                <c:pt idx="1351">
                  <c:v>152.22253139340299</c:v>
                </c:pt>
                <c:pt idx="1352">
                  <c:v>152.55552511848501</c:v>
                </c:pt>
                <c:pt idx="1353">
                  <c:v>152.83301988896</c:v>
                </c:pt>
                <c:pt idx="1354">
                  <c:v>152.46672679204499</c:v>
                </c:pt>
                <c:pt idx="1355">
                  <c:v>153.066115496214</c:v>
                </c:pt>
                <c:pt idx="1356">
                  <c:v>153.03281612414901</c:v>
                </c:pt>
                <c:pt idx="1357">
                  <c:v>154.253793114796</c:v>
                </c:pt>
                <c:pt idx="1358">
                  <c:v>154.442489558831</c:v>
                </c:pt>
                <c:pt idx="1359">
                  <c:v>154.54238767642499</c:v>
                </c:pt>
                <c:pt idx="1360">
                  <c:v>155.11957679921801</c:v>
                </c:pt>
                <c:pt idx="1361">
                  <c:v>154.69778474816101</c:v>
                </c:pt>
                <c:pt idx="1362">
                  <c:v>152.056034531211</c:v>
                </c:pt>
                <c:pt idx="1363">
                  <c:v>153.80980148189701</c:v>
                </c:pt>
                <c:pt idx="1364">
                  <c:v>153.021716333227</c:v>
                </c:pt>
                <c:pt idx="1365">
                  <c:v>151.68974143383099</c:v>
                </c:pt>
                <c:pt idx="1366">
                  <c:v>151.74524038797199</c:v>
                </c:pt>
                <c:pt idx="1367">
                  <c:v>153.62110503763</c:v>
                </c:pt>
                <c:pt idx="1368">
                  <c:v>153.05501570552599</c:v>
                </c:pt>
                <c:pt idx="1369">
                  <c:v>156.48485107091301</c:v>
                </c:pt>
                <c:pt idx="1371">
                  <c:v>156.20735630043799</c:v>
                </c:pt>
                <c:pt idx="1372">
                  <c:v>157.517131617758</c:v>
                </c:pt>
                <c:pt idx="1373">
                  <c:v>157.61702973535299</c:v>
                </c:pt>
                <c:pt idx="1374">
                  <c:v>158.73810860887201</c:v>
                </c:pt>
                <c:pt idx="1375">
                  <c:v>159.39299626764799</c:v>
                </c:pt>
                <c:pt idx="1376">
                  <c:v>159.81478831893801</c:v>
                </c:pt>
                <c:pt idx="1377">
                  <c:v>159.62609187490301</c:v>
                </c:pt>
                <c:pt idx="1378">
                  <c:v>158.43841425655401</c:v>
                </c:pt>
                <c:pt idx="1379">
                  <c:v>159.09330191533101</c:v>
                </c:pt>
                <c:pt idx="1380">
                  <c:v>158.20531864906701</c:v>
                </c:pt>
                <c:pt idx="1381">
                  <c:v>155.48586989659799</c:v>
                </c:pt>
                <c:pt idx="1382">
                  <c:v>154.99747910024601</c:v>
                </c:pt>
                <c:pt idx="1383">
                  <c:v>155.31937303417399</c:v>
                </c:pt>
                <c:pt idx="1384">
                  <c:v>154.79768286529</c:v>
                </c:pt>
                <c:pt idx="1385">
                  <c:v>154.64228579402001</c:v>
                </c:pt>
                <c:pt idx="1386">
                  <c:v>155.48586989659799</c:v>
                </c:pt>
                <c:pt idx="1387">
                  <c:v>154.65338558470799</c:v>
                </c:pt>
                <c:pt idx="1388">
                  <c:v>154.209393951576</c:v>
                </c:pt>
                <c:pt idx="1389">
                  <c:v>154.27599269640601</c:v>
                </c:pt>
                <c:pt idx="1390">
                  <c:v>155.274973870721</c:v>
                </c:pt>
                <c:pt idx="1391">
                  <c:v>155.508069478441</c:v>
                </c:pt>
                <c:pt idx="1393">
                  <c:v>153.22151256794999</c:v>
                </c:pt>
                <c:pt idx="1394">
                  <c:v>150.413265489042</c:v>
                </c:pt>
                <c:pt idx="1395">
                  <c:v>148.681698119966</c:v>
                </c:pt>
                <c:pt idx="1396">
                  <c:v>149.46978326863601</c:v>
                </c:pt>
                <c:pt idx="1397">
                  <c:v>149.05909100826801</c:v>
                </c:pt>
                <c:pt idx="1398">
                  <c:v>147.89361297129699</c:v>
                </c:pt>
                <c:pt idx="1399">
                  <c:v>146.961230541812</c:v>
                </c:pt>
                <c:pt idx="1400">
                  <c:v>147.51622008322701</c:v>
                </c:pt>
                <c:pt idx="1401">
                  <c:v>146.40624100062999</c:v>
                </c:pt>
                <c:pt idx="1402">
                  <c:v>148.03791025234401</c:v>
                </c:pt>
                <c:pt idx="1403">
                  <c:v>147.05002886848499</c:v>
                </c:pt>
                <c:pt idx="1404">
                  <c:v>148.94809309975199</c:v>
                </c:pt>
                <c:pt idx="1405">
                  <c:v>148.681698119966</c:v>
                </c:pt>
                <c:pt idx="1407">
                  <c:v>147.91747867199601</c:v>
                </c:pt>
                <c:pt idx="1408">
                  <c:v>147.04141945671299</c:v>
                </c:pt>
                <c:pt idx="1409">
                  <c:v>145.71026454540001</c:v>
                </c:pt>
                <c:pt idx="1410">
                  <c:v>146.17673763399901</c:v>
                </c:pt>
                <c:pt idx="1411">
                  <c:v>145.36894277320201</c:v>
                </c:pt>
                <c:pt idx="1412">
                  <c:v>143.19586082361599</c:v>
                </c:pt>
                <c:pt idx="1413">
                  <c:v>143.446163456421</c:v>
                </c:pt>
                <c:pt idx="1414">
                  <c:v>138.849696924444</c:v>
                </c:pt>
                <c:pt idx="1415">
                  <c:v>138.405978620751</c:v>
                </c:pt>
                <c:pt idx="1416">
                  <c:v>140.07845530426101</c:v>
                </c:pt>
                <c:pt idx="1417">
                  <c:v>140.54492839286101</c:v>
                </c:pt>
                <c:pt idx="1418">
                  <c:v>138.18980816472299</c:v>
                </c:pt>
                <c:pt idx="1419">
                  <c:v>134.46940084802901</c:v>
                </c:pt>
                <c:pt idx="1420">
                  <c:v>136.93829500000001</c:v>
                </c:pt>
                <c:pt idx="1421">
                  <c:v>136.278406240745</c:v>
                </c:pt>
                <c:pt idx="1422">
                  <c:v>137.24548459518701</c:v>
                </c:pt>
                <c:pt idx="1423">
                  <c:v>137.552674190141</c:v>
                </c:pt>
                <c:pt idx="1424">
                  <c:v>135.652649658266</c:v>
                </c:pt>
                <c:pt idx="1425">
                  <c:v>133.889153835364</c:v>
                </c:pt>
                <c:pt idx="1426">
                  <c:v>135.811933151912</c:v>
                </c:pt>
                <c:pt idx="1427">
                  <c:v>137.50716462056201</c:v>
                </c:pt>
                <c:pt idx="1428">
                  <c:v>137.086201101542</c:v>
                </c:pt>
                <c:pt idx="1429">
                  <c:v>135.62989487336</c:v>
                </c:pt>
                <c:pt idx="1430">
                  <c:v>134.28736256971001</c:v>
                </c:pt>
                <c:pt idx="1431">
                  <c:v>132.56937631615401</c:v>
                </c:pt>
                <c:pt idx="1432">
                  <c:v>131.51127882232001</c:v>
                </c:pt>
                <c:pt idx="1433">
                  <c:v>130.407671759138</c:v>
                </c:pt>
                <c:pt idx="1434">
                  <c:v>128.723817682825</c:v>
                </c:pt>
                <c:pt idx="1435">
                  <c:v>130.487313505961</c:v>
                </c:pt>
                <c:pt idx="1437">
                  <c:v>129.92982127796901</c:v>
                </c:pt>
                <c:pt idx="1438">
                  <c:v>128.91723335394599</c:v>
                </c:pt>
                <c:pt idx="1439">
                  <c:v>127.199247100623</c:v>
                </c:pt>
                <c:pt idx="1440">
                  <c:v>126.75552879669701</c:v>
                </c:pt>
                <c:pt idx="1441">
                  <c:v>128.541779404506</c:v>
                </c:pt>
                <c:pt idx="1442">
                  <c:v>128.200457632309</c:v>
                </c:pt>
                <c:pt idx="1443">
                  <c:v>125.959111328353</c:v>
                </c:pt>
                <c:pt idx="1444">
                  <c:v>125.765695657348</c:v>
                </c:pt>
                <c:pt idx="1445">
                  <c:v>125.74294087255799</c:v>
                </c:pt>
                <c:pt idx="1447">
                  <c:v>128.496269834694</c:v>
                </c:pt>
                <c:pt idx="1448">
                  <c:v>129.26993251848</c:v>
                </c:pt>
                <c:pt idx="1449">
                  <c:v>128.83759160712401</c:v>
                </c:pt>
                <c:pt idx="1450">
                  <c:v>129.40646122745201</c:v>
                </c:pt>
                <c:pt idx="1451">
                  <c:v>128.97412031586299</c:v>
                </c:pt>
                <c:pt idx="1452">
                  <c:v>130.00946302479099</c:v>
                </c:pt>
                <c:pt idx="1453">
                  <c:v>129.59987689834099</c:v>
                </c:pt>
                <c:pt idx="1454">
                  <c:v>128.97412031586299</c:v>
                </c:pt>
                <c:pt idx="1455">
                  <c:v>127.062718391651</c:v>
                </c:pt>
                <c:pt idx="1456">
                  <c:v>128.08668370801001</c:v>
                </c:pt>
                <c:pt idx="1457">
                  <c:v>128.120815885486</c:v>
                </c:pt>
                <c:pt idx="1458">
                  <c:v>127.404040163849</c:v>
                </c:pt>
                <c:pt idx="1459">
                  <c:v>125.356109530781</c:v>
                </c:pt>
                <c:pt idx="1460">
                  <c:v>126.584867910715</c:v>
                </c:pt>
                <c:pt idx="1461">
                  <c:v>125.52677041676399</c:v>
                </c:pt>
                <c:pt idx="1462">
                  <c:v>123.729142416618</c:v>
                </c:pt>
                <c:pt idx="1463">
                  <c:v>121.328512619017</c:v>
                </c:pt>
                <c:pt idx="1464">
                  <c:v>121.089587378432</c:v>
                </c:pt>
                <c:pt idx="1465">
                  <c:v>119.496752441628</c:v>
                </c:pt>
                <c:pt idx="1466">
                  <c:v>118.233861884568</c:v>
                </c:pt>
                <c:pt idx="1467">
                  <c:v>120.60035950504199</c:v>
                </c:pt>
                <c:pt idx="1469">
                  <c:v>119.439865479479</c:v>
                </c:pt>
                <c:pt idx="1470">
                  <c:v>120.611736897379</c:v>
                </c:pt>
                <c:pt idx="1471">
                  <c:v>121.772230922943</c:v>
                </c:pt>
                <c:pt idx="1472">
                  <c:v>121.988401378389</c:v>
                </c:pt>
                <c:pt idx="1473">
                  <c:v>121.590192644391</c:v>
                </c:pt>
                <c:pt idx="1474">
                  <c:v>121.157851732802</c:v>
                </c:pt>
                <c:pt idx="1475">
                  <c:v>120.259037732729</c:v>
                </c:pt>
                <c:pt idx="1476">
                  <c:v>119.95184813789101</c:v>
                </c:pt>
                <c:pt idx="1477">
                  <c:v>119.65603593538999</c:v>
                </c:pt>
                <c:pt idx="1478">
                  <c:v>120.23628294805501</c:v>
                </c:pt>
                <c:pt idx="1479">
                  <c:v>114.13800061831699</c:v>
                </c:pt>
                <c:pt idx="1480">
                  <c:v>115.07094679563301</c:v>
                </c:pt>
                <c:pt idx="1481">
                  <c:v>115.25298507406799</c:v>
                </c:pt>
                <c:pt idx="1482">
                  <c:v>112.249353478896</c:v>
                </c:pt>
                <c:pt idx="1483">
                  <c:v>110.84993421298</c:v>
                </c:pt>
                <c:pt idx="1484">
                  <c:v>112.01042823831099</c:v>
                </c:pt>
                <c:pt idx="1485">
                  <c:v>113.705659706728</c:v>
                </c:pt>
                <c:pt idx="1486">
                  <c:v>112.897864846047</c:v>
                </c:pt>
                <c:pt idx="1487">
                  <c:v>112.93199702317401</c:v>
                </c:pt>
                <c:pt idx="1488">
                  <c:v>113.660150137264</c:v>
                </c:pt>
                <c:pt idx="1489">
                  <c:v>116.618272162857</c:v>
                </c:pt>
                <c:pt idx="1490">
                  <c:v>118.677580188378</c:v>
                </c:pt>
                <c:pt idx="1494">
                  <c:v>122.09079791035001</c:v>
                </c:pt>
                <c:pt idx="1495">
                  <c:v>123.44470760657001</c:v>
                </c:pt>
                <c:pt idx="1496">
                  <c:v>120.827907352941</c:v>
                </c:pt>
                <c:pt idx="1497">
                  <c:v>119.337468947982</c:v>
                </c:pt>
                <c:pt idx="1498">
                  <c:v>117.153009605943</c:v>
                </c:pt>
                <c:pt idx="1499">
                  <c:v>117.153009605943</c:v>
                </c:pt>
                <c:pt idx="1500">
                  <c:v>115.275739858858</c:v>
                </c:pt>
                <c:pt idx="1501">
                  <c:v>115.366758998251</c:v>
                </c:pt>
                <c:pt idx="1502">
                  <c:v>117.016480897088</c:v>
                </c:pt>
                <c:pt idx="1503">
                  <c:v>118.19972970720799</c:v>
                </c:pt>
                <c:pt idx="1504">
                  <c:v>116.81168783374601</c:v>
                </c:pt>
                <c:pt idx="1505">
                  <c:v>115.53741988434901</c:v>
                </c:pt>
                <c:pt idx="1506">
                  <c:v>120.076999454293</c:v>
                </c:pt>
                <c:pt idx="1507">
                  <c:v>118.051823606016</c:v>
                </c:pt>
                <c:pt idx="1508">
                  <c:v>116.43623388430601</c:v>
                </c:pt>
                <c:pt idx="1509">
                  <c:v>114.12662322598</c:v>
                </c:pt>
                <c:pt idx="1510">
                  <c:v>114.456567605725</c:v>
                </c:pt>
                <c:pt idx="1512">
                  <c:v>117.903917504707</c:v>
                </c:pt>
                <c:pt idx="1513">
                  <c:v>119.553639403544</c:v>
                </c:pt>
                <c:pt idx="1514">
                  <c:v>119.13267588452401</c:v>
                </c:pt>
                <c:pt idx="1515">
                  <c:v>118.47278712503601</c:v>
                </c:pt>
                <c:pt idx="1516">
                  <c:v>121.72672135313</c:v>
                </c:pt>
                <c:pt idx="1517">
                  <c:v>121.180606517708</c:v>
                </c:pt>
                <c:pt idx="1518">
                  <c:v>121.96564659371499</c:v>
                </c:pt>
                <c:pt idx="1519">
                  <c:v>123.478839783696</c:v>
                </c:pt>
                <c:pt idx="1520">
                  <c:v>123.933935480076</c:v>
                </c:pt>
                <c:pt idx="1521">
                  <c:v>121.567437859485</c:v>
                </c:pt>
                <c:pt idx="1522">
                  <c:v>121.624324821518</c:v>
                </c:pt>
                <c:pt idx="1523">
                  <c:v>124.798617302789</c:v>
                </c:pt>
                <c:pt idx="1526">
                  <c:v>128.24596720188899</c:v>
                </c:pt>
                <c:pt idx="1527">
                  <c:v>125.822582619381</c:v>
                </c:pt>
                <c:pt idx="1528">
                  <c:v>125.49263823975301</c:v>
                </c:pt>
                <c:pt idx="1529">
                  <c:v>124.480050315615</c:v>
                </c:pt>
                <c:pt idx="1530">
                  <c:v>122.534516214044</c:v>
                </c:pt>
                <c:pt idx="1531">
                  <c:v>122.215949226753</c:v>
                </c:pt>
                <c:pt idx="1532">
                  <c:v>121.97702398616801</c:v>
                </c:pt>
                <c:pt idx="1533">
                  <c:v>123.62674588512201</c:v>
                </c:pt>
                <c:pt idx="1534">
                  <c:v>126.12977221433501</c:v>
                </c:pt>
                <c:pt idx="1535">
                  <c:v>127.859135860112</c:v>
                </c:pt>
                <c:pt idx="1536">
                  <c:v>126.619000087841</c:v>
                </c:pt>
                <c:pt idx="1537">
                  <c:v>124.502805100288</c:v>
                </c:pt>
                <c:pt idx="1538">
                  <c:v>125.36748692311799</c:v>
                </c:pt>
                <c:pt idx="1539">
                  <c:v>124.889636442065</c:v>
                </c:pt>
                <c:pt idx="1540">
                  <c:v>126.77828358160301</c:v>
                </c:pt>
                <c:pt idx="1541">
                  <c:v>126.619000087841</c:v>
                </c:pt>
                <c:pt idx="1542">
                  <c:v>129.349574265303</c:v>
                </c:pt>
                <c:pt idx="1543">
                  <c:v>131.55678839213201</c:v>
                </c:pt>
                <c:pt idx="1544">
                  <c:v>133.57058684807299</c:v>
                </c:pt>
                <c:pt idx="1545">
                  <c:v>132.62626327830401</c:v>
                </c:pt>
                <c:pt idx="1546">
                  <c:v>131.87535537942301</c:v>
                </c:pt>
                <c:pt idx="1547">
                  <c:v>132.58075370872399</c:v>
                </c:pt>
                <c:pt idx="1548">
                  <c:v>134.38975910120601</c:v>
                </c:pt>
                <c:pt idx="1549">
                  <c:v>135.288573101396</c:v>
                </c:pt>
                <c:pt idx="1550">
                  <c:v>134.00292775942901</c:v>
                </c:pt>
                <c:pt idx="1551">
                  <c:v>132.86518851877199</c:v>
                </c:pt>
                <c:pt idx="1552">
                  <c:v>133.183755506296</c:v>
                </c:pt>
                <c:pt idx="1553">
                  <c:v>135.345460063312</c:v>
                </c:pt>
                <c:pt idx="1554">
                  <c:v>136.55146365822301</c:v>
                </c:pt>
                <c:pt idx="1555">
                  <c:v>138.098789025564</c:v>
                </c:pt>
                <c:pt idx="1556">
                  <c:v>137.07482370897199</c:v>
                </c:pt>
                <c:pt idx="1557">
                  <c:v>138.63352646864999</c:v>
                </c:pt>
                <c:pt idx="1558">
                  <c:v>137.677825506544</c:v>
                </c:pt>
                <c:pt idx="1559">
                  <c:v>136.13050013943601</c:v>
                </c:pt>
                <c:pt idx="1560">
                  <c:v>135.94846186088401</c:v>
                </c:pt>
                <c:pt idx="1561">
                  <c:v>134.173588645412</c:v>
                </c:pt>
                <c:pt idx="1563">
                  <c:v>136.096367962193</c:v>
                </c:pt>
                <c:pt idx="1564">
                  <c:v>138.25807251944201</c:v>
                </c:pt>
                <c:pt idx="1565">
                  <c:v>139.38443436752999</c:v>
                </c:pt>
                <c:pt idx="1568">
                  <c:v>142.16051811445499</c:v>
                </c:pt>
                <c:pt idx="1569">
                  <c:v>142.979690367822</c:v>
                </c:pt>
                <c:pt idx="1570">
                  <c:v>147.45100558362901</c:v>
                </c:pt>
                <c:pt idx="1571">
                  <c:v>146.529436798533</c:v>
                </c:pt>
                <c:pt idx="1572">
                  <c:v>147.621666469611</c:v>
                </c:pt>
                <c:pt idx="1573">
                  <c:v>147.906101279659</c:v>
                </c:pt>
                <c:pt idx="1574">
                  <c:v>148.816292672185</c:v>
                </c:pt>
                <c:pt idx="1575">
                  <c:v>151.53548945719399</c:v>
                </c:pt>
                <c:pt idx="1576">
                  <c:v>152.45705824228901</c:v>
                </c:pt>
                <c:pt idx="1577">
                  <c:v>154.163667103043</c:v>
                </c:pt>
                <c:pt idx="1578">
                  <c:v>155.756502039731</c:v>
                </c:pt>
                <c:pt idx="1579">
                  <c:v>156.66669343225701</c:v>
                </c:pt>
                <c:pt idx="1580">
                  <c:v>157.463110900717</c:v>
                </c:pt>
                <c:pt idx="1581">
                  <c:v>156.63701611850399</c:v>
                </c:pt>
                <c:pt idx="1582">
                  <c:v>154.36956991371699</c:v>
                </c:pt>
                <c:pt idx="1583">
                  <c:v>154.472635650076</c:v>
                </c:pt>
                <c:pt idx="1584">
                  <c:v>154.58715313533301</c:v>
                </c:pt>
                <c:pt idx="1585">
                  <c:v>155.28570979461099</c:v>
                </c:pt>
                <c:pt idx="1586">
                  <c:v>154.71312236902301</c:v>
                </c:pt>
                <c:pt idx="1587">
                  <c:v>155.22845105198201</c:v>
                </c:pt>
                <c:pt idx="1588">
                  <c:v>153.68246500310499</c:v>
                </c:pt>
                <c:pt idx="1589">
                  <c:v>153.45343003305601</c:v>
                </c:pt>
                <c:pt idx="1590">
                  <c:v>153.45343003305601</c:v>
                </c:pt>
                <c:pt idx="1591">
                  <c:v>154.36956991371699</c:v>
                </c:pt>
                <c:pt idx="1592">
                  <c:v>154.63296012952901</c:v>
                </c:pt>
                <c:pt idx="1593">
                  <c:v>153.796982488129</c:v>
                </c:pt>
                <c:pt idx="1594">
                  <c:v>153.39617129019501</c:v>
                </c:pt>
                <c:pt idx="1595">
                  <c:v>154.02601745841099</c:v>
                </c:pt>
                <c:pt idx="1596">
                  <c:v>154.85054335114501</c:v>
                </c:pt>
                <c:pt idx="1597">
                  <c:v>155.17119230935401</c:v>
                </c:pt>
                <c:pt idx="1598">
                  <c:v>155.45748602203099</c:v>
                </c:pt>
                <c:pt idx="1599">
                  <c:v>153.31600905046801</c:v>
                </c:pt>
                <c:pt idx="1600">
                  <c:v>153.45343003305601</c:v>
                </c:pt>
                <c:pt idx="1601">
                  <c:v>153.45343003305601</c:v>
                </c:pt>
                <c:pt idx="1602">
                  <c:v>153.212943314109</c:v>
                </c:pt>
                <c:pt idx="1603">
                  <c:v>153.338912547566</c:v>
                </c:pt>
                <c:pt idx="1604">
                  <c:v>153.338912547566</c:v>
                </c:pt>
                <c:pt idx="1605">
                  <c:v>155.51474476466001</c:v>
                </c:pt>
                <c:pt idx="1606">
                  <c:v>155.04522307566401</c:v>
                </c:pt>
                <c:pt idx="1607">
                  <c:v>153.91149997315401</c:v>
                </c:pt>
                <c:pt idx="1608">
                  <c:v>138.062280035578</c:v>
                </c:pt>
                <c:pt idx="1609">
                  <c:v>130.549933013041</c:v>
                </c:pt>
                <c:pt idx="1610">
                  <c:v>130.52702951594301</c:v>
                </c:pt>
                <c:pt idx="1611">
                  <c:v>128.25958331115501</c:v>
                </c:pt>
                <c:pt idx="1612">
                  <c:v>127.698447634117</c:v>
                </c:pt>
                <c:pt idx="1613">
                  <c:v>128.03054834087399</c:v>
                </c:pt>
                <c:pt idx="1614">
                  <c:v>130.44686727644901</c:v>
                </c:pt>
                <c:pt idx="1615">
                  <c:v>136.39032475301099</c:v>
                </c:pt>
                <c:pt idx="1616">
                  <c:v>136.504842238035</c:v>
                </c:pt>
                <c:pt idx="1617">
                  <c:v>136.74532895698201</c:v>
                </c:pt>
                <c:pt idx="1618">
                  <c:v>139.48229685076501</c:v>
                </c:pt>
                <c:pt idx="1619">
                  <c:v>140.77634443249599</c:v>
                </c:pt>
                <c:pt idx="1620">
                  <c:v>142.00168152293199</c:v>
                </c:pt>
                <c:pt idx="1621">
                  <c:v>143.14685637387399</c:v>
                </c:pt>
                <c:pt idx="1622">
                  <c:v>141.55506333103401</c:v>
                </c:pt>
                <c:pt idx="1623">
                  <c:v>139.31052062311201</c:v>
                </c:pt>
                <c:pt idx="1624">
                  <c:v>137.87905205925901</c:v>
                </c:pt>
                <c:pt idx="1625">
                  <c:v>136.161289782962</c:v>
                </c:pt>
                <c:pt idx="1626">
                  <c:v>136.27580726798601</c:v>
                </c:pt>
                <c:pt idx="1627">
                  <c:v>137.901955556357</c:v>
                </c:pt>
                <c:pt idx="1628">
                  <c:v>137.19194714887999</c:v>
                </c:pt>
                <c:pt idx="1629">
                  <c:v>139.13874439545901</c:v>
                </c:pt>
                <c:pt idx="1630">
                  <c:v>138.54325347300599</c:v>
                </c:pt>
                <c:pt idx="1631">
                  <c:v>138.360025496921</c:v>
                </c:pt>
                <c:pt idx="1632">
                  <c:v>134.94740444072499</c:v>
                </c:pt>
                <c:pt idx="1633">
                  <c:v>134.37481701537001</c:v>
                </c:pt>
                <c:pt idx="1634">
                  <c:v>136.27580726798601</c:v>
                </c:pt>
                <c:pt idx="1635">
                  <c:v>133.424321888946</c:v>
                </c:pt>
                <c:pt idx="1636">
                  <c:v>132.61124774487701</c:v>
                </c:pt>
                <c:pt idx="1637">
                  <c:v>133.962554069003</c:v>
                </c:pt>
                <c:pt idx="1638">
                  <c:v>134.558044991456</c:v>
                </c:pt>
                <c:pt idx="1639">
                  <c:v>135.359667387092</c:v>
                </c:pt>
                <c:pt idx="1640">
                  <c:v>135.359667387092</c:v>
                </c:pt>
                <c:pt idx="1641">
                  <c:v>134.78707996173799</c:v>
                </c:pt>
                <c:pt idx="1642">
                  <c:v>135.93225481267999</c:v>
                </c:pt>
                <c:pt idx="1643">
                  <c:v>135.107728919946</c:v>
                </c:pt>
                <c:pt idx="1644">
                  <c:v>135.60015410580701</c:v>
                </c:pt>
                <c:pt idx="1646">
                  <c:v>135.58870235737399</c:v>
                </c:pt>
                <c:pt idx="1647">
                  <c:v>137.420982118929</c:v>
                </c:pt>
                <c:pt idx="1648">
                  <c:v>138.33712199982301</c:v>
                </c:pt>
                <c:pt idx="1649">
                  <c:v>137.420982118929</c:v>
                </c:pt>
                <c:pt idx="1650">
                  <c:v>137.75308282580201</c:v>
                </c:pt>
                <c:pt idx="1651">
                  <c:v>136.97436392703099</c:v>
                </c:pt>
                <c:pt idx="1652">
                  <c:v>136.10403104033301</c:v>
                </c:pt>
                <c:pt idx="1654">
                  <c:v>133.550291122636</c:v>
                </c:pt>
                <c:pt idx="1655">
                  <c:v>133.98545756586799</c:v>
                </c:pt>
                <c:pt idx="1656">
                  <c:v>133.52738762553801</c:v>
                </c:pt>
                <c:pt idx="1657">
                  <c:v>132.84028271492599</c:v>
                </c:pt>
                <c:pt idx="1658">
                  <c:v>131.740914858179</c:v>
                </c:pt>
                <c:pt idx="1659">
                  <c:v>129.98879733611801</c:v>
                </c:pt>
                <c:pt idx="1660">
                  <c:v>131.58059037895899</c:v>
                </c:pt>
                <c:pt idx="1661">
                  <c:v>128.73892660834801</c:v>
                </c:pt>
                <c:pt idx="1662">
                  <c:v>129.336600362556</c:v>
                </c:pt>
                <c:pt idx="1663">
                  <c:v>128.82260093418901</c:v>
                </c:pt>
                <c:pt idx="1664">
                  <c:v>128.09343895432499</c:v>
                </c:pt>
                <c:pt idx="1665">
                  <c:v>128.02171810367099</c:v>
                </c:pt>
                <c:pt idx="1666">
                  <c:v>128.98994958517099</c:v>
                </c:pt>
                <c:pt idx="1668">
                  <c:v>128.75088008353501</c:v>
                </c:pt>
                <c:pt idx="1669">
                  <c:v>129.09753086091999</c:v>
                </c:pt>
                <c:pt idx="1670">
                  <c:v>129.551762913819</c:v>
                </c:pt>
                <c:pt idx="1671">
                  <c:v>129.24097256176199</c:v>
                </c:pt>
                <c:pt idx="1672">
                  <c:v>129.456135113258</c:v>
                </c:pt>
                <c:pt idx="1673">
                  <c:v>132.33692260738499</c:v>
                </c:pt>
                <c:pt idx="1674">
                  <c:v>133.85501394257901</c:v>
                </c:pt>
                <c:pt idx="1675">
                  <c:v>135.07426840066901</c:v>
                </c:pt>
                <c:pt idx="1676">
                  <c:v>136.01859293202901</c:v>
                </c:pt>
                <c:pt idx="1677">
                  <c:v>136.32938328408599</c:v>
                </c:pt>
                <c:pt idx="1678">
                  <c:v>132.95850331150001</c:v>
                </c:pt>
                <c:pt idx="1679">
                  <c:v>133.28124713874399</c:v>
                </c:pt>
                <c:pt idx="1680">
                  <c:v>135.779523430392</c:v>
                </c:pt>
                <c:pt idx="1681">
                  <c:v>136.86728966282701</c:v>
                </c:pt>
                <c:pt idx="1682">
                  <c:v>137.36933561623999</c:v>
                </c:pt>
                <c:pt idx="1683">
                  <c:v>138.51686922367699</c:v>
                </c:pt>
                <c:pt idx="1684">
                  <c:v>138.07459064573001</c:v>
                </c:pt>
                <c:pt idx="1685">
                  <c:v>139.23407772835299</c:v>
                </c:pt>
                <c:pt idx="1686">
                  <c:v>138.54077617405</c:v>
                </c:pt>
                <c:pt idx="1687">
                  <c:v>139.736123681767</c:v>
                </c:pt>
                <c:pt idx="1688">
                  <c:v>138.51686922367699</c:v>
                </c:pt>
                <c:pt idx="1689">
                  <c:v>140.13058835943201</c:v>
                </c:pt>
                <c:pt idx="1690">
                  <c:v>141.03905246546501</c:v>
                </c:pt>
                <c:pt idx="1691">
                  <c:v>138.88489646580999</c:v>
                </c:pt>
                <c:pt idx="1692">
                  <c:v>139.17224452737699</c:v>
                </c:pt>
                <c:pt idx="1693">
                  <c:v>138.84897795808499</c:v>
                </c:pt>
                <c:pt idx="1694">
                  <c:v>138.64543974772101</c:v>
                </c:pt>
                <c:pt idx="1695">
                  <c:v>143.08736186754001</c:v>
                </c:pt>
                <c:pt idx="1696">
                  <c:v>142.89579649316099</c:v>
                </c:pt>
                <c:pt idx="1697">
                  <c:v>140.980142748682</c:v>
                </c:pt>
                <c:pt idx="1698">
                  <c:v>140.980142748682</c:v>
                </c:pt>
                <c:pt idx="1699">
                  <c:v>140.680821851129</c:v>
                </c:pt>
                <c:pt idx="1700">
                  <c:v>140.082180056022</c:v>
                </c:pt>
                <c:pt idx="1701">
                  <c:v>138.28625467070401</c:v>
                </c:pt>
                <c:pt idx="1702">
                  <c:v>138.88489646580999</c:v>
                </c:pt>
                <c:pt idx="1703">
                  <c:v>138.88489646580999</c:v>
                </c:pt>
                <c:pt idx="1704">
                  <c:v>139.24408154305999</c:v>
                </c:pt>
                <c:pt idx="1705">
                  <c:v>137.96298810117901</c:v>
                </c:pt>
                <c:pt idx="1706">
                  <c:v>138.52571138879301</c:v>
                </c:pt>
                <c:pt idx="1708">
                  <c:v>138.88489646580999</c:v>
                </c:pt>
                <c:pt idx="1709">
                  <c:v>138.96870631724599</c:v>
                </c:pt>
                <c:pt idx="1710">
                  <c:v>140.34558244585099</c:v>
                </c:pt>
                <c:pt idx="1711">
                  <c:v>140.39347378956199</c:v>
                </c:pt>
                <c:pt idx="1712">
                  <c:v>140.082180056022</c:v>
                </c:pt>
                <c:pt idx="1713">
                  <c:v>139.36380990198799</c:v>
                </c:pt>
                <c:pt idx="1714">
                  <c:v>140.094152892008</c:v>
                </c:pt>
                <c:pt idx="1715">
                  <c:v>140.776604538318</c:v>
                </c:pt>
                <c:pt idx="1716">
                  <c:v>141.040006928379</c:v>
                </c:pt>
                <c:pt idx="1717">
                  <c:v>139.72299497900499</c:v>
                </c:pt>
                <c:pt idx="1718">
                  <c:v>139.07646184042099</c:v>
                </c:pt>
                <c:pt idx="1719">
                  <c:v>139.938506025122</c:v>
                </c:pt>
                <c:pt idx="1720">
                  <c:v>138.88489646580999</c:v>
                </c:pt>
                <c:pt idx="1721">
                  <c:v>136.131144208368</c:v>
                </c:pt>
                <c:pt idx="1722">
                  <c:v>135.891687490279</c:v>
                </c:pt>
                <c:pt idx="1723">
                  <c:v>137.472101829248</c:v>
                </c:pt>
                <c:pt idx="1724">
                  <c:v>139.71102214301899</c:v>
                </c:pt>
                <c:pt idx="1725">
                  <c:v>141.303409318207</c:v>
                </c:pt>
                <c:pt idx="1726">
                  <c:v>136.490329285385</c:v>
                </c:pt>
                <c:pt idx="1727">
                  <c:v>137.92706959368701</c:v>
                </c:pt>
                <c:pt idx="1728">
                  <c:v>138.88489646580999</c:v>
                </c:pt>
                <c:pt idx="1730">
                  <c:v>139.12435318389899</c:v>
                </c:pt>
                <c:pt idx="1731">
                  <c:v>139.45959258917699</c:v>
                </c:pt>
                <c:pt idx="1732">
                  <c:v>140.082180056022</c:v>
                </c:pt>
                <c:pt idx="1733">
                  <c:v>141.63864872348501</c:v>
                </c:pt>
                <c:pt idx="1734">
                  <c:v>140.692794687115</c:v>
                </c:pt>
                <c:pt idx="1735">
                  <c:v>138.88489646580999</c:v>
                </c:pt>
                <c:pt idx="1736">
                  <c:v>138.88489646580999</c:v>
                </c:pt>
                <c:pt idx="1737">
                  <c:v>138.28625467070401</c:v>
                </c:pt>
                <c:pt idx="1738">
                  <c:v>138.81305945035999</c:v>
                </c:pt>
                <c:pt idx="1739">
                  <c:v>139.950478861108</c:v>
                </c:pt>
                <c:pt idx="1740">
                  <c:v>141.518920364324</c:v>
                </c:pt>
                <c:pt idx="1741">
                  <c:v>140.812523046043</c:v>
                </c:pt>
                <c:pt idx="1742">
                  <c:v>140.740686030826</c:v>
                </c:pt>
                <c:pt idx="1743">
                  <c:v>141.040006928379</c:v>
                </c:pt>
                <c:pt idx="1744">
                  <c:v>143.03947052382901</c:v>
                </c:pt>
                <c:pt idx="1745">
                  <c:v>142.71620395453601</c:v>
                </c:pt>
                <c:pt idx="1746">
                  <c:v>143.68600366264599</c:v>
                </c:pt>
                <c:pt idx="1747">
                  <c:v>144.835395909147</c:v>
                </c:pt>
                <c:pt idx="1748">
                  <c:v>146.67921263817701</c:v>
                </c:pt>
                <c:pt idx="1749">
                  <c:v>148.33146399282899</c:v>
                </c:pt>
                <c:pt idx="1750">
                  <c:v>150.247117737075</c:v>
                </c:pt>
                <c:pt idx="1751">
                  <c:v>154.449583138805</c:v>
                </c:pt>
                <c:pt idx="1752">
                  <c:v>155.048224933911</c:v>
                </c:pt>
                <c:pt idx="1756">
                  <c:v>153.40794641501299</c:v>
                </c:pt>
                <c:pt idx="1757">
                  <c:v>154.449583138805</c:v>
                </c:pt>
                <c:pt idx="1758">
                  <c:v>155.527138369856</c:v>
                </c:pt>
                <c:pt idx="1759">
                  <c:v>155.048224933911</c:v>
                </c:pt>
                <c:pt idx="1760">
                  <c:v>156.96387867839101</c:v>
                </c:pt>
                <c:pt idx="1761">
                  <c:v>159.837359294761</c:v>
                </c:pt>
                <c:pt idx="1762">
                  <c:v>161.02267004922001</c:v>
                </c:pt>
                <c:pt idx="1763">
                  <c:v>162.23192647518599</c:v>
                </c:pt>
                <c:pt idx="1764">
                  <c:v>161.63328468008001</c:v>
                </c:pt>
                <c:pt idx="1765">
                  <c:v>163.429210065398</c:v>
                </c:pt>
                <c:pt idx="1766">
                  <c:v>163.728530962951</c:v>
                </c:pt>
                <c:pt idx="1767">
                  <c:v>163.548938424792</c:v>
                </c:pt>
                <c:pt idx="1768">
                  <c:v>163.429210065398</c:v>
                </c:pt>
                <c:pt idx="1769">
                  <c:v>164.626493655611</c:v>
                </c:pt>
                <c:pt idx="1770">
                  <c:v>166.54214740008999</c:v>
                </c:pt>
                <c:pt idx="1771">
                  <c:v>166.09915247140501</c:v>
                </c:pt>
                <c:pt idx="1772">
                  <c:v>165.82377724582301</c:v>
                </c:pt>
                <c:pt idx="1773">
                  <c:v>164.626493655611</c:v>
                </c:pt>
                <c:pt idx="1774">
                  <c:v>163.429210065398</c:v>
                </c:pt>
                <c:pt idx="1775">
                  <c:v>167.36827307729999</c:v>
                </c:pt>
                <c:pt idx="1776">
                  <c:v>163.596829768037</c:v>
                </c:pt>
                <c:pt idx="1777">
                  <c:v>166.42241904093001</c:v>
                </c:pt>
                <c:pt idx="1778">
                  <c:v>163.78839514241599</c:v>
                </c:pt>
                <c:pt idx="1779">
                  <c:v>165.82377724582301</c:v>
                </c:pt>
                <c:pt idx="1780">
                  <c:v>163.764449470909</c:v>
                </c:pt>
                <c:pt idx="1781">
                  <c:v>167.20065337442799</c:v>
                </c:pt>
                <c:pt idx="1782">
                  <c:v>167.44011009274999</c:v>
                </c:pt>
                <c:pt idx="1783">
                  <c:v>165.82377724582301</c:v>
                </c:pt>
                <c:pt idx="1786">
                  <c:v>172.16938027413599</c:v>
                </c:pt>
                <c:pt idx="1787">
                  <c:v>173.486392223276</c:v>
                </c:pt>
                <c:pt idx="1788">
                  <c:v>171.27141758147599</c:v>
                </c:pt>
                <c:pt idx="1789">
                  <c:v>172.28910863306399</c:v>
                </c:pt>
                <c:pt idx="1790">
                  <c:v>172.40883699222499</c:v>
                </c:pt>
                <c:pt idx="1791">
                  <c:v>174.144898197846</c:v>
                </c:pt>
                <c:pt idx="1792">
                  <c:v>174.20476237754301</c:v>
                </c:pt>
                <c:pt idx="1793">
                  <c:v>173.606120582437</c:v>
                </c:pt>
                <c:pt idx="1794">
                  <c:v>175.76123104477301</c:v>
                </c:pt>
                <c:pt idx="1795">
                  <c:v>179.736212564167</c:v>
                </c:pt>
                <c:pt idx="1796">
                  <c:v>180.78982212371201</c:v>
                </c:pt>
                <c:pt idx="1797">
                  <c:v>180.78982212371201</c:v>
                </c:pt>
                <c:pt idx="1798">
                  <c:v>184.40561856608801</c:v>
                </c:pt>
                <c:pt idx="1799">
                  <c:v>186.11773409997099</c:v>
                </c:pt>
                <c:pt idx="1800">
                  <c:v>187.734066946898</c:v>
                </c:pt>
                <c:pt idx="1801">
                  <c:v>184.87255916628101</c:v>
                </c:pt>
                <c:pt idx="1802">
                  <c:v>183.795003935229</c:v>
                </c:pt>
                <c:pt idx="1803">
                  <c:v>186.59664753614899</c:v>
                </c:pt>
                <c:pt idx="1804">
                  <c:v>185.57895648479499</c:v>
                </c:pt>
                <c:pt idx="1805">
                  <c:v>184.90847767400601</c:v>
                </c:pt>
                <c:pt idx="1806">
                  <c:v>185.29160842299501</c:v>
                </c:pt>
                <c:pt idx="1807">
                  <c:v>185.81841320241799</c:v>
                </c:pt>
                <c:pt idx="1808">
                  <c:v>189.17080725519901</c:v>
                </c:pt>
                <c:pt idx="1809">
                  <c:v>188.560192624107</c:v>
                </c:pt>
                <c:pt idx="1810">
                  <c:v>191.56537443562399</c:v>
                </c:pt>
                <c:pt idx="1811">
                  <c:v>193.72048489819301</c:v>
                </c:pt>
                <c:pt idx="1812">
                  <c:v>192.235853246413</c:v>
                </c:pt>
                <c:pt idx="1813">
                  <c:v>198.389890899882</c:v>
                </c:pt>
                <c:pt idx="1814">
                  <c:v>200.54500136244999</c:v>
                </c:pt>
                <c:pt idx="1815">
                  <c:v>202.340926747769</c:v>
                </c:pt>
                <c:pt idx="1816">
                  <c:v>201.73031211691</c:v>
                </c:pt>
                <c:pt idx="1817">
                  <c:v>199.94635956734399</c:v>
                </c:pt>
                <c:pt idx="1818">
                  <c:v>199.34771777223801</c:v>
                </c:pt>
                <c:pt idx="1819">
                  <c:v>199.94635956734399</c:v>
                </c:pt>
                <c:pt idx="1820">
                  <c:v>198.74907597713201</c:v>
                </c:pt>
                <c:pt idx="1821">
                  <c:v>199.28785359254101</c:v>
                </c:pt>
                <c:pt idx="1822">
                  <c:v>198.15043418202501</c:v>
                </c:pt>
                <c:pt idx="1824">
                  <c:v>196.35450879647399</c:v>
                </c:pt>
                <c:pt idx="1825">
                  <c:v>197.551792386686</c:v>
                </c:pt>
                <c:pt idx="1826">
                  <c:v>199.94635956734399</c:v>
                </c:pt>
                <c:pt idx="1829">
                  <c:v>202.340926747769</c:v>
                </c:pt>
                <c:pt idx="1830">
                  <c:v>203.53821033798201</c:v>
                </c:pt>
                <c:pt idx="1831">
                  <c:v>203.53821033798201</c:v>
                </c:pt>
                <c:pt idx="1832">
                  <c:v>203.53821033798201</c:v>
                </c:pt>
                <c:pt idx="1833">
                  <c:v>203.53821033798201</c:v>
                </c:pt>
                <c:pt idx="1834">
                  <c:v>202.24514406058</c:v>
                </c:pt>
                <c:pt idx="1835">
                  <c:v>206.411690954119</c:v>
                </c:pt>
                <c:pt idx="1836">
                  <c:v>202.10147002968</c:v>
                </c:pt>
                <c:pt idx="1837">
                  <c:v>200.95207778294599</c:v>
                </c:pt>
                <c:pt idx="1838">
                  <c:v>203.41848197882101</c:v>
                </c:pt>
                <c:pt idx="1839">
                  <c:v>202.54446495813301</c:v>
                </c:pt>
                <c:pt idx="1840">
                  <c:v>204.72352109220799</c:v>
                </c:pt>
                <c:pt idx="1841">
                  <c:v>200.69843202177401</c:v>
                </c:pt>
                <c:pt idx="1842">
                  <c:v>193.58232175186299</c:v>
                </c:pt>
                <c:pt idx="1843">
                  <c:v>192.943077947944</c:v>
                </c:pt>
                <c:pt idx="1844">
                  <c:v>189.51769605511799</c:v>
                </c:pt>
                <c:pt idx="1845">
                  <c:v>190.31373550929101</c:v>
                </c:pt>
                <c:pt idx="1846">
                  <c:v>189.84334855899201</c:v>
                </c:pt>
                <c:pt idx="1847">
                  <c:v>184.536418866133</c:v>
                </c:pt>
                <c:pt idx="1848">
                  <c:v>189.96396059752399</c:v>
                </c:pt>
                <c:pt idx="1849">
                  <c:v>188.154780020239</c:v>
                </c:pt>
                <c:pt idx="1850">
                  <c:v>190.20518467458899</c:v>
                </c:pt>
                <c:pt idx="1851">
                  <c:v>188.154780020239</c:v>
                </c:pt>
                <c:pt idx="1852">
                  <c:v>189.372961608926</c:v>
                </c:pt>
                <c:pt idx="1853">
                  <c:v>189.22822716296699</c:v>
                </c:pt>
                <c:pt idx="1854">
                  <c:v>188.154780020239</c:v>
                </c:pt>
                <c:pt idx="1855">
                  <c:v>188.99906428973199</c:v>
                </c:pt>
                <c:pt idx="1856">
                  <c:v>184.536418866133</c:v>
                </c:pt>
                <c:pt idx="1857">
                  <c:v>181.76234198128799</c:v>
                </c:pt>
                <c:pt idx="1858">
                  <c:v>179.711937327404</c:v>
                </c:pt>
                <c:pt idx="1859">
                  <c:v>177.28763535386</c:v>
                </c:pt>
                <c:pt idx="1860">
                  <c:v>179.953161404002</c:v>
                </c:pt>
                <c:pt idx="1861">
                  <c:v>178.252531661652</c:v>
                </c:pt>
                <c:pt idx="1862">
                  <c:v>177.299696557689</c:v>
                </c:pt>
                <c:pt idx="1863">
                  <c:v>177.058472480625</c:v>
                </c:pt>
                <c:pt idx="1864">
                  <c:v>177.299696557689</c:v>
                </c:pt>
                <c:pt idx="1865">
                  <c:v>177.565043042181</c:v>
                </c:pt>
                <c:pt idx="1866">
                  <c:v>176.093576173065</c:v>
                </c:pt>
                <c:pt idx="1867">
                  <c:v>174.875394584378</c:v>
                </c:pt>
                <c:pt idx="1868">
                  <c:v>170.84695249935601</c:v>
                </c:pt>
                <c:pt idx="1869">
                  <c:v>168.856853864389</c:v>
                </c:pt>
                <c:pt idx="1870">
                  <c:v>165.238492710283</c:v>
                </c:pt>
                <c:pt idx="1871">
                  <c:v>178.505816942547</c:v>
                </c:pt>
                <c:pt idx="1872">
                  <c:v>176.69663636526101</c:v>
                </c:pt>
                <c:pt idx="1873">
                  <c:v>179.10887713497499</c:v>
                </c:pt>
                <c:pt idx="1874">
                  <c:v>178.505816942547</c:v>
                </c:pt>
                <c:pt idx="1875">
                  <c:v>176.105637376895</c:v>
                </c:pt>
                <c:pt idx="1876">
                  <c:v>168.856853864389</c:v>
                </c:pt>
                <c:pt idx="1877">
                  <c:v>166.56522513344001</c:v>
                </c:pt>
                <c:pt idx="1878">
                  <c:v>159.207890786696</c:v>
                </c:pt>
                <c:pt idx="1879">
                  <c:v>148.83525547780999</c:v>
                </c:pt>
                <c:pt idx="1880">
                  <c:v>149.55892770853799</c:v>
                </c:pt>
                <c:pt idx="1881">
                  <c:v>129.657941360259</c:v>
                </c:pt>
                <c:pt idx="1882">
                  <c:v>129.05488116783101</c:v>
                </c:pt>
                <c:pt idx="1883">
                  <c:v>111.94003290834399</c:v>
                </c:pt>
                <c:pt idx="1884">
                  <c:v>127.245700590778</c:v>
                </c:pt>
                <c:pt idx="1885">
                  <c:v>125.195295936777</c:v>
                </c:pt>
                <c:pt idx="1886">
                  <c:v>113.676846262417</c:v>
                </c:pt>
                <c:pt idx="1887">
                  <c:v>113.97837635851501</c:v>
                </c:pt>
                <c:pt idx="1888">
                  <c:v>127.245700590778</c:v>
                </c:pt>
                <c:pt idx="1889">
                  <c:v>123.14489128266</c:v>
                </c:pt>
                <c:pt idx="1890">
                  <c:v>119.405918089906</c:v>
                </c:pt>
                <c:pt idx="1891">
                  <c:v>120.021039486164</c:v>
                </c:pt>
                <c:pt idx="1892">
                  <c:v>126.160192244453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0A-4D4C-B9AE-7C89B676F384}"/>
            </c:ext>
          </c:extLst>
        </c:ser>
        <c:ser>
          <c:idx val="1"/>
          <c:order val="1"/>
          <c:tx>
            <c:strRef>
              <c:f>Gráfico!$D$6</c:f>
              <c:strCache>
                <c:ptCount val="1"/>
                <c:pt idx="0">
                  <c:v>SP IPSA</c:v>
                </c:pt>
              </c:strCache>
            </c:strRef>
          </c:tx>
          <c:spPr>
            <a:ln w="19050" cap="rnd">
              <a:solidFill>
                <a:srgbClr val="C59C00"/>
              </a:solidFill>
              <a:round/>
            </a:ln>
            <a:effectLst/>
          </c:spPr>
          <c:marker>
            <c:symbol val="none"/>
          </c:marker>
          <c:cat>
            <c:numRef>
              <c:f>Gráfico!$B$7:$B$5000</c:f>
              <c:numCache>
                <c:formatCode>m/d/yyyy</c:formatCode>
                <c:ptCount val="4994"/>
                <c:pt idx="0" formatCode="dd\-mm\-yyyy">
                  <c:v>41271</c:v>
                </c:pt>
                <c:pt idx="1">
                  <c:v>41274</c:v>
                </c:pt>
                <c:pt idx="2">
                  <c:v>41275</c:v>
                </c:pt>
                <c:pt idx="3">
                  <c:v>41276</c:v>
                </c:pt>
                <c:pt idx="4">
                  <c:v>41277</c:v>
                </c:pt>
                <c:pt idx="5">
                  <c:v>41278</c:v>
                </c:pt>
                <c:pt idx="6">
                  <c:v>41281</c:v>
                </c:pt>
                <c:pt idx="7">
                  <c:v>41282</c:v>
                </c:pt>
                <c:pt idx="8">
                  <c:v>41283</c:v>
                </c:pt>
                <c:pt idx="9">
                  <c:v>41284</c:v>
                </c:pt>
                <c:pt idx="10">
                  <c:v>41285</c:v>
                </c:pt>
                <c:pt idx="11">
                  <c:v>41288</c:v>
                </c:pt>
                <c:pt idx="12">
                  <c:v>41289</c:v>
                </c:pt>
                <c:pt idx="13">
                  <c:v>41290</c:v>
                </c:pt>
                <c:pt idx="14">
                  <c:v>41291</c:v>
                </c:pt>
                <c:pt idx="15">
                  <c:v>41292</c:v>
                </c:pt>
                <c:pt idx="16">
                  <c:v>41295</c:v>
                </c:pt>
                <c:pt idx="17">
                  <c:v>41296</c:v>
                </c:pt>
                <c:pt idx="18">
                  <c:v>41297</c:v>
                </c:pt>
                <c:pt idx="19">
                  <c:v>41298</c:v>
                </c:pt>
                <c:pt idx="20">
                  <c:v>41299</c:v>
                </c:pt>
                <c:pt idx="21">
                  <c:v>41302</c:v>
                </c:pt>
                <c:pt idx="22">
                  <c:v>41303</c:v>
                </c:pt>
                <c:pt idx="23">
                  <c:v>41304</c:v>
                </c:pt>
                <c:pt idx="24">
                  <c:v>41305</c:v>
                </c:pt>
                <c:pt idx="25">
                  <c:v>41306</c:v>
                </c:pt>
                <c:pt idx="26">
                  <c:v>41309</c:v>
                </c:pt>
                <c:pt idx="27">
                  <c:v>41310</c:v>
                </c:pt>
                <c:pt idx="28">
                  <c:v>41311</c:v>
                </c:pt>
                <c:pt idx="29">
                  <c:v>41312</c:v>
                </c:pt>
                <c:pt idx="30">
                  <c:v>41313</c:v>
                </c:pt>
                <c:pt idx="31">
                  <c:v>41316</c:v>
                </c:pt>
                <c:pt idx="32">
                  <c:v>41317</c:v>
                </c:pt>
                <c:pt idx="33">
                  <c:v>41318</c:v>
                </c:pt>
                <c:pt idx="34">
                  <c:v>41319</c:v>
                </c:pt>
                <c:pt idx="35">
                  <c:v>41320</c:v>
                </c:pt>
                <c:pt idx="36">
                  <c:v>41323</c:v>
                </c:pt>
                <c:pt idx="37">
                  <c:v>41324</c:v>
                </c:pt>
                <c:pt idx="38">
                  <c:v>41325</c:v>
                </c:pt>
                <c:pt idx="39">
                  <c:v>41326</c:v>
                </c:pt>
                <c:pt idx="40">
                  <c:v>41327</c:v>
                </c:pt>
                <c:pt idx="41">
                  <c:v>41330</c:v>
                </c:pt>
                <c:pt idx="42">
                  <c:v>41331</c:v>
                </c:pt>
                <c:pt idx="43">
                  <c:v>41332</c:v>
                </c:pt>
                <c:pt idx="44">
                  <c:v>41333</c:v>
                </c:pt>
                <c:pt idx="45">
                  <c:v>41334</c:v>
                </c:pt>
                <c:pt idx="46">
                  <c:v>41337</c:v>
                </c:pt>
                <c:pt idx="47">
                  <c:v>41338</c:v>
                </c:pt>
                <c:pt idx="48">
                  <c:v>41339</c:v>
                </c:pt>
                <c:pt idx="49">
                  <c:v>41340</c:v>
                </c:pt>
                <c:pt idx="50">
                  <c:v>41341</c:v>
                </c:pt>
                <c:pt idx="51">
                  <c:v>41344</c:v>
                </c:pt>
                <c:pt idx="52">
                  <c:v>41345</c:v>
                </c:pt>
                <c:pt idx="53">
                  <c:v>41346</c:v>
                </c:pt>
                <c:pt idx="54">
                  <c:v>41347</c:v>
                </c:pt>
                <c:pt idx="55">
                  <c:v>41348</c:v>
                </c:pt>
                <c:pt idx="56">
                  <c:v>41351</c:v>
                </c:pt>
                <c:pt idx="57">
                  <c:v>41352</c:v>
                </c:pt>
                <c:pt idx="58">
                  <c:v>41353</c:v>
                </c:pt>
                <c:pt idx="59">
                  <c:v>41354</c:v>
                </c:pt>
                <c:pt idx="60">
                  <c:v>41355</c:v>
                </c:pt>
                <c:pt idx="61">
                  <c:v>41358</c:v>
                </c:pt>
                <c:pt idx="62">
                  <c:v>41359</c:v>
                </c:pt>
                <c:pt idx="63">
                  <c:v>41360</c:v>
                </c:pt>
                <c:pt idx="64">
                  <c:v>41361</c:v>
                </c:pt>
                <c:pt idx="65">
                  <c:v>41362</c:v>
                </c:pt>
                <c:pt idx="66">
                  <c:v>41365</c:v>
                </c:pt>
                <c:pt idx="67">
                  <c:v>41366</c:v>
                </c:pt>
                <c:pt idx="68">
                  <c:v>41367</c:v>
                </c:pt>
                <c:pt idx="69">
                  <c:v>41368</c:v>
                </c:pt>
                <c:pt idx="70">
                  <c:v>41369</c:v>
                </c:pt>
                <c:pt idx="71">
                  <c:v>41372</c:v>
                </c:pt>
                <c:pt idx="72">
                  <c:v>41373</c:v>
                </c:pt>
                <c:pt idx="73">
                  <c:v>41374</c:v>
                </c:pt>
                <c:pt idx="74">
                  <c:v>41375</c:v>
                </c:pt>
                <c:pt idx="75">
                  <c:v>41376</c:v>
                </c:pt>
                <c:pt idx="76">
                  <c:v>41379</c:v>
                </c:pt>
                <c:pt idx="77">
                  <c:v>41380</c:v>
                </c:pt>
                <c:pt idx="78">
                  <c:v>41381</c:v>
                </c:pt>
                <c:pt idx="79">
                  <c:v>41382</c:v>
                </c:pt>
                <c:pt idx="80">
                  <c:v>41383</c:v>
                </c:pt>
                <c:pt idx="81">
                  <c:v>41386</c:v>
                </c:pt>
                <c:pt idx="82">
                  <c:v>41387</c:v>
                </c:pt>
                <c:pt idx="83">
                  <c:v>41388</c:v>
                </c:pt>
                <c:pt idx="84">
                  <c:v>41389</c:v>
                </c:pt>
                <c:pt idx="85">
                  <c:v>41390</c:v>
                </c:pt>
                <c:pt idx="86">
                  <c:v>41393</c:v>
                </c:pt>
                <c:pt idx="87">
                  <c:v>41394</c:v>
                </c:pt>
                <c:pt idx="88">
                  <c:v>41395</c:v>
                </c:pt>
                <c:pt idx="89">
                  <c:v>41396</c:v>
                </c:pt>
                <c:pt idx="90">
                  <c:v>41397</c:v>
                </c:pt>
                <c:pt idx="91">
                  <c:v>41400</c:v>
                </c:pt>
                <c:pt idx="92">
                  <c:v>41401</c:v>
                </c:pt>
                <c:pt idx="93">
                  <c:v>41402</c:v>
                </c:pt>
                <c:pt idx="94">
                  <c:v>41403</c:v>
                </c:pt>
                <c:pt idx="95">
                  <c:v>41404</c:v>
                </c:pt>
                <c:pt idx="96">
                  <c:v>41407</c:v>
                </c:pt>
                <c:pt idx="97">
                  <c:v>41408</c:v>
                </c:pt>
                <c:pt idx="98">
                  <c:v>41409</c:v>
                </c:pt>
                <c:pt idx="99">
                  <c:v>41410</c:v>
                </c:pt>
                <c:pt idx="100">
                  <c:v>41411</c:v>
                </c:pt>
                <c:pt idx="101">
                  <c:v>41414</c:v>
                </c:pt>
                <c:pt idx="102">
                  <c:v>41415</c:v>
                </c:pt>
                <c:pt idx="103">
                  <c:v>41416</c:v>
                </c:pt>
                <c:pt idx="104">
                  <c:v>41417</c:v>
                </c:pt>
                <c:pt idx="105">
                  <c:v>41418</c:v>
                </c:pt>
                <c:pt idx="106">
                  <c:v>41421</c:v>
                </c:pt>
                <c:pt idx="107">
                  <c:v>41422</c:v>
                </c:pt>
                <c:pt idx="108">
                  <c:v>41423</c:v>
                </c:pt>
                <c:pt idx="109">
                  <c:v>41424</c:v>
                </c:pt>
                <c:pt idx="110">
                  <c:v>41425</c:v>
                </c:pt>
                <c:pt idx="111">
                  <c:v>41428</c:v>
                </c:pt>
                <c:pt idx="112">
                  <c:v>41429</c:v>
                </c:pt>
                <c:pt idx="113">
                  <c:v>41430</c:v>
                </c:pt>
                <c:pt idx="114">
                  <c:v>41431</c:v>
                </c:pt>
                <c:pt idx="115">
                  <c:v>41432</c:v>
                </c:pt>
                <c:pt idx="116">
                  <c:v>41435</c:v>
                </c:pt>
                <c:pt idx="117">
                  <c:v>41436</c:v>
                </c:pt>
                <c:pt idx="118">
                  <c:v>41437</c:v>
                </c:pt>
                <c:pt idx="119">
                  <c:v>41438</c:v>
                </c:pt>
                <c:pt idx="120">
                  <c:v>41439</c:v>
                </c:pt>
                <c:pt idx="121">
                  <c:v>41442</c:v>
                </c:pt>
                <c:pt idx="122">
                  <c:v>41443</c:v>
                </c:pt>
                <c:pt idx="123">
                  <c:v>41444</c:v>
                </c:pt>
                <c:pt idx="124">
                  <c:v>41445</c:v>
                </c:pt>
                <c:pt idx="125">
                  <c:v>41446</c:v>
                </c:pt>
                <c:pt idx="126">
                  <c:v>41449</c:v>
                </c:pt>
                <c:pt idx="127">
                  <c:v>41450</c:v>
                </c:pt>
                <c:pt idx="128">
                  <c:v>41451</c:v>
                </c:pt>
                <c:pt idx="129">
                  <c:v>41452</c:v>
                </c:pt>
                <c:pt idx="130">
                  <c:v>41453</c:v>
                </c:pt>
                <c:pt idx="131">
                  <c:v>41456</c:v>
                </c:pt>
                <c:pt idx="132">
                  <c:v>41457</c:v>
                </c:pt>
                <c:pt idx="133">
                  <c:v>41458</c:v>
                </c:pt>
                <c:pt idx="134">
                  <c:v>41459</c:v>
                </c:pt>
                <c:pt idx="135">
                  <c:v>41460</c:v>
                </c:pt>
                <c:pt idx="136">
                  <c:v>41463</c:v>
                </c:pt>
                <c:pt idx="137">
                  <c:v>41464</c:v>
                </c:pt>
                <c:pt idx="138">
                  <c:v>41465</c:v>
                </c:pt>
                <c:pt idx="139">
                  <c:v>41466</c:v>
                </c:pt>
                <c:pt idx="140">
                  <c:v>41467</c:v>
                </c:pt>
                <c:pt idx="141">
                  <c:v>41470</c:v>
                </c:pt>
                <c:pt idx="142">
                  <c:v>41471</c:v>
                </c:pt>
                <c:pt idx="143">
                  <c:v>41472</c:v>
                </c:pt>
                <c:pt idx="144">
                  <c:v>41473</c:v>
                </c:pt>
                <c:pt idx="145">
                  <c:v>41474</c:v>
                </c:pt>
                <c:pt idx="146">
                  <c:v>41477</c:v>
                </c:pt>
                <c:pt idx="147">
                  <c:v>41478</c:v>
                </c:pt>
                <c:pt idx="148">
                  <c:v>41479</c:v>
                </c:pt>
                <c:pt idx="149">
                  <c:v>41480</c:v>
                </c:pt>
                <c:pt idx="150">
                  <c:v>41481</c:v>
                </c:pt>
                <c:pt idx="151">
                  <c:v>41484</c:v>
                </c:pt>
                <c:pt idx="152">
                  <c:v>41485</c:v>
                </c:pt>
                <c:pt idx="153">
                  <c:v>41486</c:v>
                </c:pt>
                <c:pt idx="154">
                  <c:v>41487</c:v>
                </c:pt>
                <c:pt idx="155">
                  <c:v>41488</c:v>
                </c:pt>
                <c:pt idx="156">
                  <c:v>41491</c:v>
                </c:pt>
                <c:pt idx="157">
                  <c:v>41492</c:v>
                </c:pt>
                <c:pt idx="158">
                  <c:v>41493</c:v>
                </c:pt>
                <c:pt idx="159">
                  <c:v>41494</c:v>
                </c:pt>
                <c:pt idx="160">
                  <c:v>41495</c:v>
                </c:pt>
                <c:pt idx="161">
                  <c:v>41498</c:v>
                </c:pt>
                <c:pt idx="162">
                  <c:v>41499</c:v>
                </c:pt>
                <c:pt idx="163">
                  <c:v>41500</c:v>
                </c:pt>
                <c:pt idx="164">
                  <c:v>41501</c:v>
                </c:pt>
                <c:pt idx="165">
                  <c:v>41502</c:v>
                </c:pt>
                <c:pt idx="166">
                  <c:v>41505</c:v>
                </c:pt>
                <c:pt idx="167">
                  <c:v>41506</c:v>
                </c:pt>
                <c:pt idx="168">
                  <c:v>41507</c:v>
                </c:pt>
                <c:pt idx="169">
                  <c:v>41508</c:v>
                </c:pt>
                <c:pt idx="170">
                  <c:v>41509</c:v>
                </c:pt>
                <c:pt idx="171">
                  <c:v>41512</c:v>
                </c:pt>
                <c:pt idx="172">
                  <c:v>41513</c:v>
                </c:pt>
                <c:pt idx="173">
                  <c:v>41514</c:v>
                </c:pt>
                <c:pt idx="174">
                  <c:v>41515</c:v>
                </c:pt>
                <c:pt idx="175">
                  <c:v>41516</c:v>
                </c:pt>
                <c:pt idx="176">
                  <c:v>41519</c:v>
                </c:pt>
                <c:pt idx="177">
                  <c:v>41520</c:v>
                </c:pt>
                <c:pt idx="178">
                  <c:v>41521</c:v>
                </c:pt>
                <c:pt idx="179">
                  <c:v>41522</c:v>
                </c:pt>
                <c:pt idx="180">
                  <c:v>41523</c:v>
                </c:pt>
                <c:pt idx="181">
                  <c:v>41526</c:v>
                </c:pt>
                <c:pt idx="182">
                  <c:v>41527</c:v>
                </c:pt>
                <c:pt idx="183">
                  <c:v>41528</c:v>
                </c:pt>
                <c:pt idx="184">
                  <c:v>41529</c:v>
                </c:pt>
                <c:pt idx="185">
                  <c:v>41530</c:v>
                </c:pt>
                <c:pt idx="186">
                  <c:v>41533</c:v>
                </c:pt>
                <c:pt idx="187">
                  <c:v>41534</c:v>
                </c:pt>
                <c:pt idx="188">
                  <c:v>41535</c:v>
                </c:pt>
                <c:pt idx="189">
                  <c:v>41536</c:v>
                </c:pt>
                <c:pt idx="190">
                  <c:v>41537</c:v>
                </c:pt>
                <c:pt idx="191">
                  <c:v>41540</c:v>
                </c:pt>
                <c:pt idx="192">
                  <c:v>41541</c:v>
                </c:pt>
                <c:pt idx="193">
                  <c:v>41542</c:v>
                </c:pt>
                <c:pt idx="194">
                  <c:v>41543</c:v>
                </c:pt>
                <c:pt idx="195">
                  <c:v>41544</c:v>
                </c:pt>
                <c:pt idx="196">
                  <c:v>41547</c:v>
                </c:pt>
                <c:pt idx="197">
                  <c:v>41548</c:v>
                </c:pt>
                <c:pt idx="198">
                  <c:v>41549</c:v>
                </c:pt>
                <c:pt idx="199">
                  <c:v>41550</c:v>
                </c:pt>
                <c:pt idx="200">
                  <c:v>41551</c:v>
                </c:pt>
                <c:pt idx="201">
                  <c:v>41554</c:v>
                </c:pt>
                <c:pt idx="202">
                  <c:v>41555</c:v>
                </c:pt>
                <c:pt idx="203">
                  <c:v>41556</c:v>
                </c:pt>
                <c:pt idx="204">
                  <c:v>41557</c:v>
                </c:pt>
                <c:pt idx="205">
                  <c:v>41558</c:v>
                </c:pt>
                <c:pt idx="206">
                  <c:v>41561</c:v>
                </c:pt>
                <c:pt idx="207">
                  <c:v>41562</c:v>
                </c:pt>
                <c:pt idx="208">
                  <c:v>41563</c:v>
                </c:pt>
                <c:pt idx="209">
                  <c:v>41564</c:v>
                </c:pt>
                <c:pt idx="210">
                  <c:v>41565</c:v>
                </c:pt>
                <c:pt idx="211">
                  <c:v>41568</c:v>
                </c:pt>
                <c:pt idx="212">
                  <c:v>41569</c:v>
                </c:pt>
                <c:pt idx="213">
                  <c:v>41570</c:v>
                </c:pt>
                <c:pt idx="214">
                  <c:v>41571</c:v>
                </c:pt>
                <c:pt idx="215">
                  <c:v>41572</c:v>
                </c:pt>
                <c:pt idx="216">
                  <c:v>41575</c:v>
                </c:pt>
                <c:pt idx="217">
                  <c:v>41576</c:v>
                </c:pt>
                <c:pt idx="218">
                  <c:v>41577</c:v>
                </c:pt>
                <c:pt idx="219">
                  <c:v>41578</c:v>
                </c:pt>
                <c:pt idx="220">
                  <c:v>41579</c:v>
                </c:pt>
                <c:pt idx="221">
                  <c:v>41582</c:v>
                </c:pt>
                <c:pt idx="222">
                  <c:v>41583</c:v>
                </c:pt>
                <c:pt idx="223">
                  <c:v>41584</c:v>
                </c:pt>
                <c:pt idx="224">
                  <c:v>41585</c:v>
                </c:pt>
                <c:pt idx="225">
                  <c:v>41586</c:v>
                </c:pt>
                <c:pt idx="226">
                  <c:v>41589</c:v>
                </c:pt>
                <c:pt idx="227">
                  <c:v>41590</c:v>
                </c:pt>
                <c:pt idx="228">
                  <c:v>41591</c:v>
                </c:pt>
                <c:pt idx="229">
                  <c:v>41592</c:v>
                </c:pt>
                <c:pt idx="230">
                  <c:v>41593</c:v>
                </c:pt>
                <c:pt idx="231">
                  <c:v>41596</c:v>
                </c:pt>
                <c:pt idx="232">
                  <c:v>41597</c:v>
                </c:pt>
                <c:pt idx="233">
                  <c:v>41598</c:v>
                </c:pt>
                <c:pt idx="234">
                  <c:v>41599</c:v>
                </c:pt>
                <c:pt idx="235">
                  <c:v>41600</c:v>
                </c:pt>
                <c:pt idx="236">
                  <c:v>41603</c:v>
                </c:pt>
                <c:pt idx="237">
                  <c:v>41604</c:v>
                </c:pt>
                <c:pt idx="238">
                  <c:v>41605</c:v>
                </c:pt>
                <c:pt idx="239">
                  <c:v>41606</c:v>
                </c:pt>
                <c:pt idx="240">
                  <c:v>41607</c:v>
                </c:pt>
                <c:pt idx="241">
                  <c:v>41610</c:v>
                </c:pt>
                <c:pt idx="242">
                  <c:v>41611</c:v>
                </c:pt>
                <c:pt idx="243">
                  <c:v>41612</c:v>
                </c:pt>
                <c:pt idx="244">
                  <c:v>41613</c:v>
                </c:pt>
                <c:pt idx="245">
                  <c:v>41614</c:v>
                </c:pt>
                <c:pt idx="246">
                  <c:v>41617</c:v>
                </c:pt>
                <c:pt idx="247">
                  <c:v>41618</c:v>
                </c:pt>
                <c:pt idx="248">
                  <c:v>41619</c:v>
                </c:pt>
                <c:pt idx="249">
                  <c:v>41620</c:v>
                </c:pt>
                <c:pt idx="250">
                  <c:v>41621</c:v>
                </c:pt>
                <c:pt idx="251">
                  <c:v>41624</c:v>
                </c:pt>
                <c:pt idx="252">
                  <c:v>41625</c:v>
                </c:pt>
                <c:pt idx="253">
                  <c:v>41626</c:v>
                </c:pt>
                <c:pt idx="254">
                  <c:v>41627</c:v>
                </c:pt>
                <c:pt idx="255">
                  <c:v>41628</c:v>
                </c:pt>
                <c:pt idx="256">
                  <c:v>41631</c:v>
                </c:pt>
                <c:pt idx="257">
                  <c:v>41632</c:v>
                </c:pt>
                <c:pt idx="258">
                  <c:v>41633</c:v>
                </c:pt>
                <c:pt idx="259">
                  <c:v>41634</c:v>
                </c:pt>
                <c:pt idx="260">
                  <c:v>41635</c:v>
                </c:pt>
                <c:pt idx="261">
                  <c:v>41638</c:v>
                </c:pt>
                <c:pt idx="262">
                  <c:v>41639</c:v>
                </c:pt>
                <c:pt idx="263">
                  <c:v>41640</c:v>
                </c:pt>
                <c:pt idx="264">
                  <c:v>41641</c:v>
                </c:pt>
                <c:pt idx="265">
                  <c:v>41642</c:v>
                </c:pt>
                <c:pt idx="266">
                  <c:v>41645</c:v>
                </c:pt>
                <c:pt idx="267">
                  <c:v>41646</c:v>
                </c:pt>
                <c:pt idx="268">
                  <c:v>41647</c:v>
                </c:pt>
                <c:pt idx="269">
                  <c:v>41648</c:v>
                </c:pt>
                <c:pt idx="270">
                  <c:v>41649</c:v>
                </c:pt>
                <c:pt idx="271">
                  <c:v>41652</c:v>
                </c:pt>
                <c:pt idx="272">
                  <c:v>41653</c:v>
                </c:pt>
                <c:pt idx="273">
                  <c:v>41654</c:v>
                </c:pt>
                <c:pt idx="274">
                  <c:v>41655</c:v>
                </c:pt>
                <c:pt idx="275">
                  <c:v>41656</c:v>
                </c:pt>
                <c:pt idx="276">
                  <c:v>41659</c:v>
                </c:pt>
                <c:pt idx="277">
                  <c:v>41660</c:v>
                </c:pt>
                <c:pt idx="278">
                  <c:v>41661</c:v>
                </c:pt>
                <c:pt idx="279">
                  <c:v>41662</c:v>
                </c:pt>
                <c:pt idx="280">
                  <c:v>41663</c:v>
                </c:pt>
                <c:pt idx="281">
                  <c:v>41666</c:v>
                </c:pt>
                <c:pt idx="282">
                  <c:v>41667</c:v>
                </c:pt>
                <c:pt idx="283">
                  <c:v>41668</c:v>
                </c:pt>
                <c:pt idx="284">
                  <c:v>41669</c:v>
                </c:pt>
                <c:pt idx="285">
                  <c:v>41670</c:v>
                </c:pt>
                <c:pt idx="286">
                  <c:v>41673</c:v>
                </c:pt>
                <c:pt idx="287">
                  <c:v>41674</c:v>
                </c:pt>
                <c:pt idx="288">
                  <c:v>41675</c:v>
                </c:pt>
                <c:pt idx="289">
                  <c:v>41676</c:v>
                </c:pt>
                <c:pt idx="290">
                  <c:v>41677</c:v>
                </c:pt>
                <c:pt idx="291">
                  <c:v>41680</c:v>
                </c:pt>
                <c:pt idx="292">
                  <c:v>41681</c:v>
                </c:pt>
                <c:pt idx="293">
                  <c:v>41682</c:v>
                </c:pt>
                <c:pt idx="294">
                  <c:v>41683</c:v>
                </c:pt>
                <c:pt idx="295">
                  <c:v>41684</c:v>
                </c:pt>
                <c:pt idx="296">
                  <c:v>41687</c:v>
                </c:pt>
                <c:pt idx="297">
                  <c:v>41688</c:v>
                </c:pt>
                <c:pt idx="298">
                  <c:v>41689</c:v>
                </c:pt>
                <c:pt idx="299">
                  <c:v>41690</c:v>
                </c:pt>
                <c:pt idx="300">
                  <c:v>41691</c:v>
                </c:pt>
                <c:pt idx="301">
                  <c:v>41694</c:v>
                </c:pt>
                <c:pt idx="302">
                  <c:v>41695</c:v>
                </c:pt>
                <c:pt idx="303">
                  <c:v>41696</c:v>
                </c:pt>
                <c:pt idx="304">
                  <c:v>41697</c:v>
                </c:pt>
                <c:pt idx="305">
                  <c:v>41698</c:v>
                </c:pt>
                <c:pt idx="306">
                  <c:v>41701</c:v>
                </c:pt>
                <c:pt idx="307">
                  <c:v>41702</c:v>
                </c:pt>
                <c:pt idx="308">
                  <c:v>41703</c:v>
                </c:pt>
                <c:pt idx="309">
                  <c:v>41704</c:v>
                </c:pt>
                <c:pt idx="310">
                  <c:v>41705</c:v>
                </c:pt>
                <c:pt idx="311">
                  <c:v>41708</c:v>
                </c:pt>
                <c:pt idx="312">
                  <c:v>41709</c:v>
                </c:pt>
                <c:pt idx="313">
                  <c:v>41710</c:v>
                </c:pt>
                <c:pt idx="314">
                  <c:v>41711</c:v>
                </c:pt>
                <c:pt idx="315">
                  <c:v>41712</c:v>
                </c:pt>
                <c:pt idx="316">
                  <c:v>41715</c:v>
                </c:pt>
                <c:pt idx="317">
                  <c:v>41716</c:v>
                </c:pt>
                <c:pt idx="318">
                  <c:v>41717</c:v>
                </c:pt>
                <c:pt idx="319">
                  <c:v>41718</c:v>
                </c:pt>
                <c:pt idx="320">
                  <c:v>41719</c:v>
                </c:pt>
                <c:pt idx="321">
                  <c:v>41722</c:v>
                </c:pt>
                <c:pt idx="322">
                  <c:v>41723</c:v>
                </c:pt>
                <c:pt idx="323">
                  <c:v>41724</c:v>
                </c:pt>
                <c:pt idx="324">
                  <c:v>41725</c:v>
                </c:pt>
                <c:pt idx="325">
                  <c:v>41726</c:v>
                </c:pt>
                <c:pt idx="326">
                  <c:v>41729</c:v>
                </c:pt>
                <c:pt idx="327">
                  <c:v>41730</c:v>
                </c:pt>
                <c:pt idx="328">
                  <c:v>41731</c:v>
                </c:pt>
                <c:pt idx="329">
                  <c:v>41732</c:v>
                </c:pt>
                <c:pt idx="330">
                  <c:v>41733</c:v>
                </c:pt>
                <c:pt idx="331">
                  <c:v>41736</c:v>
                </c:pt>
                <c:pt idx="332">
                  <c:v>41737</c:v>
                </c:pt>
                <c:pt idx="333">
                  <c:v>41738</c:v>
                </c:pt>
                <c:pt idx="334">
                  <c:v>41739</c:v>
                </c:pt>
                <c:pt idx="335">
                  <c:v>41740</c:v>
                </c:pt>
                <c:pt idx="336">
                  <c:v>41743</c:v>
                </c:pt>
                <c:pt idx="337">
                  <c:v>41744</c:v>
                </c:pt>
                <c:pt idx="338">
                  <c:v>41745</c:v>
                </c:pt>
                <c:pt idx="339">
                  <c:v>41746</c:v>
                </c:pt>
                <c:pt idx="340">
                  <c:v>41747</c:v>
                </c:pt>
                <c:pt idx="341">
                  <c:v>41750</c:v>
                </c:pt>
                <c:pt idx="342">
                  <c:v>41751</c:v>
                </c:pt>
                <c:pt idx="343">
                  <c:v>41752</c:v>
                </c:pt>
                <c:pt idx="344">
                  <c:v>41753</c:v>
                </c:pt>
                <c:pt idx="345">
                  <c:v>41754</c:v>
                </c:pt>
                <c:pt idx="346">
                  <c:v>41757</c:v>
                </c:pt>
                <c:pt idx="347">
                  <c:v>41758</c:v>
                </c:pt>
                <c:pt idx="348">
                  <c:v>41759</c:v>
                </c:pt>
                <c:pt idx="349">
                  <c:v>41760</c:v>
                </c:pt>
                <c:pt idx="350">
                  <c:v>41761</c:v>
                </c:pt>
                <c:pt idx="351">
                  <c:v>41764</c:v>
                </c:pt>
                <c:pt idx="352">
                  <c:v>41765</c:v>
                </c:pt>
                <c:pt idx="353">
                  <c:v>41766</c:v>
                </c:pt>
                <c:pt idx="354">
                  <c:v>41767</c:v>
                </c:pt>
                <c:pt idx="355">
                  <c:v>41768</c:v>
                </c:pt>
                <c:pt idx="356">
                  <c:v>41771</c:v>
                </c:pt>
                <c:pt idx="357">
                  <c:v>41772</c:v>
                </c:pt>
                <c:pt idx="358">
                  <c:v>41773</c:v>
                </c:pt>
                <c:pt idx="359">
                  <c:v>41774</c:v>
                </c:pt>
                <c:pt idx="360">
                  <c:v>41775</c:v>
                </c:pt>
                <c:pt idx="361">
                  <c:v>41778</c:v>
                </c:pt>
                <c:pt idx="362">
                  <c:v>41779</c:v>
                </c:pt>
                <c:pt idx="363">
                  <c:v>41780</c:v>
                </c:pt>
                <c:pt idx="364">
                  <c:v>41781</c:v>
                </c:pt>
                <c:pt idx="365">
                  <c:v>41782</c:v>
                </c:pt>
                <c:pt idx="366">
                  <c:v>41785</c:v>
                </c:pt>
                <c:pt idx="367">
                  <c:v>41786</c:v>
                </c:pt>
                <c:pt idx="368">
                  <c:v>41787</c:v>
                </c:pt>
                <c:pt idx="369">
                  <c:v>41788</c:v>
                </c:pt>
                <c:pt idx="370">
                  <c:v>41789</c:v>
                </c:pt>
                <c:pt idx="371">
                  <c:v>41792</c:v>
                </c:pt>
                <c:pt idx="372">
                  <c:v>41793</c:v>
                </c:pt>
                <c:pt idx="373">
                  <c:v>41794</c:v>
                </c:pt>
                <c:pt idx="374">
                  <c:v>41795</c:v>
                </c:pt>
                <c:pt idx="375">
                  <c:v>41796</c:v>
                </c:pt>
                <c:pt idx="376">
                  <c:v>41799</c:v>
                </c:pt>
                <c:pt idx="377">
                  <c:v>41800</c:v>
                </c:pt>
                <c:pt idx="378">
                  <c:v>41801</c:v>
                </c:pt>
                <c:pt idx="379">
                  <c:v>41802</c:v>
                </c:pt>
                <c:pt idx="380">
                  <c:v>41803</c:v>
                </c:pt>
                <c:pt idx="381">
                  <c:v>41806</c:v>
                </c:pt>
                <c:pt idx="382">
                  <c:v>41807</c:v>
                </c:pt>
                <c:pt idx="383">
                  <c:v>41808</c:v>
                </c:pt>
                <c:pt idx="384">
                  <c:v>41809</c:v>
                </c:pt>
                <c:pt idx="385">
                  <c:v>41810</c:v>
                </c:pt>
                <c:pt idx="386">
                  <c:v>41813</c:v>
                </c:pt>
                <c:pt idx="387">
                  <c:v>41814</c:v>
                </c:pt>
                <c:pt idx="388">
                  <c:v>41815</c:v>
                </c:pt>
                <c:pt idx="389">
                  <c:v>41816</c:v>
                </c:pt>
                <c:pt idx="390">
                  <c:v>41817</c:v>
                </c:pt>
                <c:pt idx="391">
                  <c:v>41820</c:v>
                </c:pt>
                <c:pt idx="392">
                  <c:v>41821</c:v>
                </c:pt>
                <c:pt idx="393">
                  <c:v>41822</c:v>
                </c:pt>
                <c:pt idx="394">
                  <c:v>41823</c:v>
                </c:pt>
                <c:pt idx="395">
                  <c:v>41824</c:v>
                </c:pt>
                <c:pt idx="396">
                  <c:v>41827</c:v>
                </c:pt>
                <c:pt idx="397">
                  <c:v>41828</c:v>
                </c:pt>
                <c:pt idx="398">
                  <c:v>41829</c:v>
                </c:pt>
                <c:pt idx="399">
                  <c:v>41830</c:v>
                </c:pt>
                <c:pt idx="400">
                  <c:v>41831</c:v>
                </c:pt>
                <c:pt idx="401">
                  <c:v>41834</c:v>
                </c:pt>
                <c:pt idx="402">
                  <c:v>41835</c:v>
                </c:pt>
                <c:pt idx="403">
                  <c:v>41836</c:v>
                </c:pt>
                <c:pt idx="404">
                  <c:v>41837</c:v>
                </c:pt>
                <c:pt idx="405">
                  <c:v>41838</c:v>
                </c:pt>
                <c:pt idx="406">
                  <c:v>41841</c:v>
                </c:pt>
                <c:pt idx="407">
                  <c:v>41842</c:v>
                </c:pt>
                <c:pt idx="408">
                  <c:v>41843</c:v>
                </c:pt>
                <c:pt idx="409">
                  <c:v>41844</c:v>
                </c:pt>
                <c:pt idx="410">
                  <c:v>41845</c:v>
                </c:pt>
                <c:pt idx="411">
                  <c:v>41848</c:v>
                </c:pt>
                <c:pt idx="412">
                  <c:v>41849</c:v>
                </c:pt>
                <c:pt idx="413">
                  <c:v>41850</c:v>
                </c:pt>
                <c:pt idx="414">
                  <c:v>41851</c:v>
                </c:pt>
                <c:pt idx="415">
                  <c:v>41852</c:v>
                </c:pt>
                <c:pt idx="416">
                  <c:v>41855</c:v>
                </c:pt>
                <c:pt idx="417">
                  <c:v>41856</c:v>
                </c:pt>
                <c:pt idx="418">
                  <c:v>41857</c:v>
                </c:pt>
                <c:pt idx="419">
                  <c:v>41858</c:v>
                </c:pt>
                <c:pt idx="420">
                  <c:v>41859</c:v>
                </c:pt>
                <c:pt idx="421">
                  <c:v>41862</c:v>
                </c:pt>
                <c:pt idx="422">
                  <c:v>41863</c:v>
                </c:pt>
                <c:pt idx="423">
                  <c:v>41864</c:v>
                </c:pt>
                <c:pt idx="424">
                  <c:v>41865</c:v>
                </c:pt>
                <c:pt idx="425">
                  <c:v>41866</c:v>
                </c:pt>
                <c:pt idx="426">
                  <c:v>41869</c:v>
                </c:pt>
                <c:pt idx="427">
                  <c:v>41870</c:v>
                </c:pt>
                <c:pt idx="428">
                  <c:v>41871</c:v>
                </c:pt>
                <c:pt idx="429">
                  <c:v>41872</c:v>
                </c:pt>
                <c:pt idx="430">
                  <c:v>41873</c:v>
                </c:pt>
                <c:pt idx="431">
                  <c:v>41876</c:v>
                </c:pt>
                <c:pt idx="432">
                  <c:v>41877</c:v>
                </c:pt>
                <c:pt idx="433">
                  <c:v>41878</c:v>
                </c:pt>
                <c:pt idx="434">
                  <c:v>41879</c:v>
                </c:pt>
                <c:pt idx="435">
                  <c:v>41880</c:v>
                </c:pt>
                <c:pt idx="436">
                  <c:v>41883</c:v>
                </c:pt>
                <c:pt idx="437">
                  <c:v>41884</c:v>
                </c:pt>
                <c:pt idx="438">
                  <c:v>41885</c:v>
                </c:pt>
                <c:pt idx="439">
                  <c:v>41886</c:v>
                </c:pt>
                <c:pt idx="440">
                  <c:v>41887</c:v>
                </c:pt>
                <c:pt idx="441">
                  <c:v>41890</c:v>
                </c:pt>
                <c:pt idx="442">
                  <c:v>41891</c:v>
                </c:pt>
                <c:pt idx="443">
                  <c:v>41892</c:v>
                </c:pt>
                <c:pt idx="444">
                  <c:v>41893</c:v>
                </c:pt>
                <c:pt idx="445">
                  <c:v>41894</c:v>
                </c:pt>
                <c:pt idx="446">
                  <c:v>41897</c:v>
                </c:pt>
                <c:pt idx="447">
                  <c:v>41898</c:v>
                </c:pt>
                <c:pt idx="448">
                  <c:v>41899</c:v>
                </c:pt>
                <c:pt idx="449">
                  <c:v>41900</c:v>
                </c:pt>
                <c:pt idx="450">
                  <c:v>41901</c:v>
                </c:pt>
                <c:pt idx="451">
                  <c:v>41904</c:v>
                </c:pt>
                <c:pt idx="452">
                  <c:v>41905</c:v>
                </c:pt>
                <c:pt idx="453">
                  <c:v>41906</c:v>
                </c:pt>
                <c:pt idx="454">
                  <c:v>41907</c:v>
                </c:pt>
                <c:pt idx="455">
                  <c:v>41908</c:v>
                </c:pt>
                <c:pt idx="456">
                  <c:v>41911</c:v>
                </c:pt>
                <c:pt idx="457">
                  <c:v>41912</c:v>
                </c:pt>
                <c:pt idx="458">
                  <c:v>41913</c:v>
                </c:pt>
                <c:pt idx="459">
                  <c:v>41914</c:v>
                </c:pt>
                <c:pt idx="460">
                  <c:v>41915</c:v>
                </c:pt>
                <c:pt idx="461">
                  <c:v>41918</c:v>
                </c:pt>
                <c:pt idx="462">
                  <c:v>41919</c:v>
                </c:pt>
                <c:pt idx="463">
                  <c:v>41920</c:v>
                </c:pt>
                <c:pt idx="464">
                  <c:v>41921</c:v>
                </c:pt>
                <c:pt idx="465">
                  <c:v>41922</c:v>
                </c:pt>
                <c:pt idx="466">
                  <c:v>41925</c:v>
                </c:pt>
                <c:pt idx="467">
                  <c:v>41926</c:v>
                </c:pt>
                <c:pt idx="468">
                  <c:v>41927</c:v>
                </c:pt>
                <c:pt idx="469">
                  <c:v>41928</c:v>
                </c:pt>
                <c:pt idx="470">
                  <c:v>41929</c:v>
                </c:pt>
                <c:pt idx="471">
                  <c:v>41932</c:v>
                </c:pt>
                <c:pt idx="472">
                  <c:v>41933</c:v>
                </c:pt>
                <c:pt idx="473">
                  <c:v>41934</c:v>
                </c:pt>
                <c:pt idx="474">
                  <c:v>41935</c:v>
                </c:pt>
                <c:pt idx="475">
                  <c:v>41936</c:v>
                </c:pt>
                <c:pt idx="476">
                  <c:v>41939</c:v>
                </c:pt>
                <c:pt idx="477">
                  <c:v>41940</c:v>
                </c:pt>
                <c:pt idx="478">
                  <c:v>41941</c:v>
                </c:pt>
                <c:pt idx="479">
                  <c:v>41942</c:v>
                </c:pt>
                <c:pt idx="480">
                  <c:v>41943</c:v>
                </c:pt>
                <c:pt idx="481">
                  <c:v>41946</c:v>
                </c:pt>
                <c:pt idx="482">
                  <c:v>41947</c:v>
                </c:pt>
                <c:pt idx="483">
                  <c:v>41948</c:v>
                </c:pt>
                <c:pt idx="484">
                  <c:v>41949</c:v>
                </c:pt>
                <c:pt idx="485">
                  <c:v>41950</c:v>
                </c:pt>
                <c:pt idx="486">
                  <c:v>41953</c:v>
                </c:pt>
                <c:pt idx="487">
                  <c:v>41954</c:v>
                </c:pt>
                <c:pt idx="488">
                  <c:v>41955</c:v>
                </c:pt>
                <c:pt idx="489">
                  <c:v>41956</c:v>
                </c:pt>
                <c:pt idx="490">
                  <c:v>41957</c:v>
                </c:pt>
                <c:pt idx="491">
                  <c:v>41960</c:v>
                </c:pt>
                <c:pt idx="492">
                  <c:v>41961</c:v>
                </c:pt>
                <c:pt idx="493">
                  <c:v>41962</c:v>
                </c:pt>
                <c:pt idx="494">
                  <c:v>41963</c:v>
                </c:pt>
                <c:pt idx="495">
                  <c:v>41964</c:v>
                </c:pt>
                <c:pt idx="496">
                  <c:v>41967</c:v>
                </c:pt>
                <c:pt idx="497">
                  <c:v>41968</c:v>
                </c:pt>
                <c:pt idx="498">
                  <c:v>41969</c:v>
                </c:pt>
                <c:pt idx="499">
                  <c:v>41970</c:v>
                </c:pt>
                <c:pt idx="500">
                  <c:v>41971</c:v>
                </c:pt>
                <c:pt idx="501">
                  <c:v>41974</c:v>
                </c:pt>
                <c:pt idx="502">
                  <c:v>41975</c:v>
                </c:pt>
                <c:pt idx="503">
                  <c:v>41976</c:v>
                </c:pt>
                <c:pt idx="504">
                  <c:v>41977</c:v>
                </c:pt>
                <c:pt idx="505">
                  <c:v>41978</c:v>
                </c:pt>
                <c:pt idx="506">
                  <c:v>41981</c:v>
                </c:pt>
                <c:pt idx="507">
                  <c:v>41982</c:v>
                </c:pt>
                <c:pt idx="508">
                  <c:v>41983</c:v>
                </c:pt>
                <c:pt idx="509">
                  <c:v>41984</c:v>
                </c:pt>
                <c:pt idx="510">
                  <c:v>41985</c:v>
                </c:pt>
                <c:pt idx="511">
                  <c:v>41988</c:v>
                </c:pt>
                <c:pt idx="512">
                  <c:v>41989</c:v>
                </c:pt>
                <c:pt idx="513">
                  <c:v>41990</c:v>
                </c:pt>
                <c:pt idx="514">
                  <c:v>41991</c:v>
                </c:pt>
                <c:pt idx="515">
                  <c:v>41992</c:v>
                </c:pt>
                <c:pt idx="516">
                  <c:v>41995</c:v>
                </c:pt>
                <c:pt idx="517">
                  <c:v>41996</c:v>
                </c:pt>
                <c:pt idx="518">
                  <c:v>41997</c:v>
                </c:pt>
                <c:pt idx="519">
                  <c:v>41998</c:v>
                </c:pt>
                <c:pt idx="520">
                  <c:v>41999</c:v>
                </c:pt>
                <c:pt idx="521">
                  <c:v>42002</c:v>
                </c:pt>
                <c:pt idx="522">
                  <c:v>42003</c:v>
                </c:pt>
                <c:pt idx="523">
                  <c:v>42004</c:v>
                </c:pt>
                <c:pt idx="524">
                  <c:v>42005</c:v>
                </c:pt>
                <c:pt idx="525">
                  <c:v>42006</c:v>
                </c:pt>
                <c:pt idx="526">
                  <c:v>42009</c:v>
                </c:pt>
                <c:pt idx="527">
                  <c:v>42010</c:v>
                </c:pt>
                <c:pt idx="528">
                  <c:v>42011</c:v>
                </c:pt>
                <c:pt idx="529">
                  <c:v>42012</c:v>
                </c:pt>
                <c:pt idx="530">
                  <c:v>42013</c:v>
                </c:pt>
                <c:pt idx="531">
                  <c:v>42016</c:v>
                </c:pt>
                <c:pt idx="532">
                  <c:v>42017</c:v>
                </c:pt>
                <c:pt idx="533">
                  <c:v>42018</c:v>
                </c:pt>
                <c:pt idx="534">
                  <c:v>42019</c:v>
                </c:pt>
                <c:pt idx="535">
                  <c:v>42020</c:v>
                </c:pt>
                <c:pt idx="536">
                  <c:v>42023</c:v>
                </c:pt>
                <c:pt idx="537">
                  <c:v>42024</c:v>
                </c:pt>
                <c:pt idx="538">
                  <c:v>42025</c:v>
                </c:pt>
                <c:pt idx="539">
                  <c:v>42026</c:v>
                </c:pt>
                <c:pt idx="540">
                  <c:v>42027</c:v>
                </c:pt>
                <c:pt idx="541">
                  <c:v>42030</c:v>
                </c:pt>
                <c:pt idx="542">
                  <c:v>42031</c:v>
                </c:pt>
                <c:pt idx="543">
                  <c:v>42032</c:v>
                </c:pt>
                <c:pt idx="544">
                  <c:v>42033</c:v>
                </c:pt>
                <c:pt idx="545">
                  <c:v>42034</c:v>
                </c:pt>
                <c:pt idx="546">
                  <c:v>42037</c:v>
                </c:pt>
                <c:pt idx="547">
                  <c:v>42038</c:v>
                </c:pt>
                <c:pt idx="548">
                  <c:v>42039</c:v>
                </c:pt>
                <c:pt idx="549">
                  <c:v>42040</c:v>
                </c:pt>
                <c:pt idx="550">
                  <c:v>42041</c:v>
                </c:pt>
                <c:pt idx="551">
                  <c:v>42044</c:v>
                </c:pt>
                <c:pt idx="552">
                  <c:v>42045</c:v>
                </c:pt>
                <c:pt idx="553">
                  <c:v>42046</c:v>
                </c:pt>
                <c:pt idx="554">
                  <c:v>42047</c:v>
                </c:pt>
                <c:pt idx="555">
                  <c:v>42048</c:v>
                </c:pt>
                <c:pt idx="556">
                  <c:v>42051</c:v>
                </c:pt>
                <c:pt idx="557">
                  <c:v>42052</c:v>
                </c:pt>
                <c:pt idx="558">
                  <c:v>42053</c:v>
                </c:pt>
                <c:pt idx="559">
                  <c:v>42054</c:v>
                </c:pt>
                <c:pt idx="560">
                  <c:v>42055</c:v>
                </c:pt>
                <c:pt idx="561">
                  <c:v>42058</c:v>
                </c:pt>
                <c:pt idx="562">
                  <c:v>42059</c:v>
                </c:pt>
                <c:pt idx="563">
                  <c:v>42060</c:v>
                </c:pt>
                <c:pt idx="564">
                  <c:v>42061</c:v>
                </c:pt>
                <c:pt idx="565">
                  <c:v>42062</c:v>
                </c:pt>
                <c:pt idx="566">
                  <c:v>42065</c:v>
                </c:pt>
                <c:pt idx="567">
                  <c:v>42066</c:v>
                </c:pt>
                <c:pt idx="568">
                  <c:v>42067</c:v>
                </c:pt>
                <c:pt idx="569">
                  <c:v>42068</c:v>
                </c:pt>
                <c:pt idx="570">
                  <c:v>42069</c:v>
                </c:pt>
                <c:pt idx="571">
                  <c:v>42072</c:v>
                </c:pt>
                <c:pt idx="572">
                  <c:v>42073</c:v>
                </c:pt>
                <c:pt idx="573">
                  <c:v>42074</c:v>
                </c:pt>
                <c:pt idx="574">
                  <c:v>42075</c:v>
                </c:pt>
                <c:pt idx="575">
                  <c:v>42076</c:v>
                </c:pt>
                <c:pt idx="576">
                  <c:v>42079</c:v>
                </c:pt>
                <c:pt idx="577">
                  <c:v>42080</c:v>
                </c:pt>
                <c:pt idx="578">
                  <c:v>42081</c:v>
                </c:pt>
                <c:pt idx="579">
                  <c:v>42082</c:v>
                </c:pt>
                <c:pt idx="580">
                  <c:v>42083</c:v>
                </c:pt>
                <c:pt idx="581">
                  <c:v>42086</c:v>
                </c:pt>
                <c:pt idx="582">
                  <c:v>42087</c:v>
                </c:pt>
                <c:pt idx="583">
                  <c:v>42088</c:v>
                </c:pt>
                <c:pt idx="584">
                  <c:v>42089</c:v>
                </c:pt>
                <c:pt idx="585">
                  <c:v>42090</c:v>
                </c:pt>
                <c:pt idx="586">
                  <c:v>42093</c:v>
                </c:pt>
                <c:pt idx="587">
                  <c:v>42094</c:v>
                </c:pt>
                <c:pt idx="588">
                  <c:v>42095</c:v>
                </c:pt>
                <c:pt idx="589">
                  <c:v>42096</c:v>
                </c:pt>
                <c:pt idx="590">
                  <c:v>42097</c:v>
                </c:pt>
                <c:pt idx="591">
                  <c:v>42100</c:v>
                </c:pt>
                <c:pt idx="592">
                  <c:v>42101</c:v>
                </c:pt>
                <c:pt idx="593">
                  <c:v>42102</c:v>
                </c:pt>
                <c:pt idx="594">
                  <c:v>42103</c:v>
                </c:pt>
                <c:pt idx="595">
                  <c:v>42104</c:v>
                </c:pt>
                <c:pt idx="596">
                  <c:v>42107</c:v>
                </c:pt>
                <c:pt idx="597">
                  <c:v>42108</c:v>
                </c:pt>
                <c:pt idx="598">
                  <c:v>42109</c:v>
                </c:pt>
                <c:pt idx="599">
                  <c:v>42110</c:v>
                </c:pt>
                <c:pt idx="600">
                  <c:v>42111</c:v>
                </c:pt>
                <c:pt idx="601">
                  <c:v>42114</c:v>
                </c:pt>
                <c:pt idx="602">
                  <c:v>42115</c:v>
                </c:pt>
                <c:pt idx="603">
                  <c:v>42116</c:v>
                </c:pt>
                <c:pt idx="604">
                  <c:v>42117</c:v>
                </c:pt>
                <c:pt idx="605">
                  <c:v>42118</c:v>
                </c:pt>
                <c:pt idx="606">
                  <c:v>42121</c:v>
                </c:pt>
                <c:pt idx="607">
                  <c:v>42122</c:v>
                </c:pt>
                <c:pt idx="608">
                  <c:v>42123</c:v>
                </c:pt>
                <c:pt idx="609">
                  <c:v>42124</c:v>
                </c:pt>
                <c:pt idx="610">
                  <c:v>42125</c:v>
                </c:pt>
                <c:pt idx="611">
                  <c:v>42128</c:v>
                </c:pt>
                <c:pt idx="612">
                  <c:v>42129</c:v>
                </c:pt>
                <c:pt idx="613">
                  <c:v>42130</c:v>
                </c:pt>
                <c:pt idx="614">
                  <c:v>42131</c:v>
                </c:pt>
                <c:pt idx="615">
                  <c:v>42132</c:v>
                </c:pt>
                <c:pt idx="616">
                  <c:v>42135</c:v>
                </c:pt>
                <c:pt idx="617">
                  <c:v>42136</c:v>
                </c:pt>
                <c:pt idx="618">
                  <c:v>42137</c:v>
                </c:pt>
                <c:pt idx="619">
                  <c:v>42138</c:v>
                </c:pt>
                <c:pt idx="620">
                  <c:v>42139</c:v>
                </c:pt>
                <c:pt idx="621">
                  <c:v>42142</c:v>
                </c:pt>
                <c:pt idx="622">
                  <c:v>42143</c:v>
                </c:pt>
                <c:pt idx="623">
                  <c:v>42144</c:v>
                </c:pt>
                <c:pt idx="624">
                  <c:v>42145</c:v>
                </c:pt>
                <c:pt idx="625">
                  <c:v>42146</c:v>
                </c:pt>
                <c:pt idx="626">
                  <c:v>42149</c:v>
                </c:pt>
                <c:pt idx="627">
                  <c:v>42150</c:v>
                </c:pt>
                <c:pt idx="628">
                  <c:v>42151</c:v>
                </c:pt>
                <c:pt idx="629">
                  <c:v>42152</c:v>
                </c:pt>
                <c:pt idx="630">
                  <c:v>42153</c:v>
                </c:pt>
                <c:pt idx="631">
                  <c:v>42156</c:v>
                </c:pt>
                <c:pt idx="632">
                  <c:v>42157</c:v>
                </c:pt>
                <c:pt idx="633">
                  <c:v>42158</c:v>
                </c:pt>
                <c:pt idx="634">
                  <c:v>42159</c:v>
                </c:pt>
                <c:pt idx="635">
                  <c:v>42160</c:v>
                </c:pt>
                <c:pt idx="636">
                  <c:v>42163</c:v>
                </c:pt>
                <c:pt idx="637">
                  <c:v>42164</c:v>
                </c:pt>
                <c:pt idx="638">
                  <c:v>42165</c:v>
                </c:pt>
                <c:pt idx="639">
                  <c:v>42166</c:v>
                </c:pt>
                <c:pt idx="640">
                  <c:v>42167</c:v>
                </c:pt>
                <c:pt idx="641">
                  <c:v>42170</c:v>
                </c:pt>
                <c:pt idx="642">
                  <c:v>42171</c:v>
                </c:pt>
                <c:pt idx="643">
                  <c:v>42172</c:v>
                </c:pt>
                <c:pt idx="644">
                  <c:v>42173</c:v>
                </c:pt>
                <c:pt idx="645">
                  <c:v>42174</c:v>
                </c:pt>
                <c:pt idx="646">
                  <c:v>42177</c:v>
                </c:pt>
                <c:pt idx="647">
                  <c:v>42178</c:v>
                </c:pt>
                <c:pt idx="648">
                  <c:v>42179</c:v>
                </c:pt>
                <c:pt idx="649">
                  <c:v>42180</c:v>
                </c:pt>
                <c:pt idx="650">
                  <c:v>42181</c:v>
                </c:pt>
                <c:pt idx="651">
                  <c:v>42184</c:v>
                </c:pt>
                <c:pt idx="652">
                  <c:v>42185</c:v>
                </c:pt>
                <c:pt idx="653">
                  <c:v>42186</c:v>
                </c:pt>
                <c:pt idx="654">
                  <c:v>42187</c:v>
                </c:pt>
                <c:pt idx="655">
                  <c:v>42188</c:v>
                </c:pt>
                <c:pt idx="656">
                  <c:v>42191</c:v>
                </c:pt>
                <c:pt idx="657">
                  <c:v>42192</c:v>
                </c:pt>
                <c:pt idx="658">
                  <c:v>42193</c:v>
                </c:pt>
                <c:pt idx="659">
                  <c:v>42194</c:v>
                </c:pt>
                <c:pt idx="660">
                  <c:v>42195</c:v>
                </c:pt>
                <c:pt idx="661">
                  <c:v>42198</c:v>
                </c:pt>
                <c:pt idx="662">
                  <c:v>42199</c:v>
                </c:pt>
                <c:pt idx="663">
                  <c:v>42200</c:v>
                </c:pt>
                <c:pt idx="664">
                  <c:v>42201</c:v>
                </c:pt>
                <c:pt idx="665">
                  <c:v>42202</c:v>
                </c:pt>
                <c:pt idx="666">
                  <c:v>42205</c:v>
                </c:pt>
                <c:pt idx="667">
                  <c:v>42206</c:v>
                </c:pt>
                <c:pt idx="668">
                  <c:v>42207</c:v>
                </c:pt>
                <c:pt idx="669">
                  <c:v>42208</c:v>
                </c:pt>
                <c:pt idx="670">
                  <c:v>42209</c:v>
                </c:pt>
                <c:pt idx="671">
                  <c:v>42212</c:v>
                </c:pt>
                <c:pt idx="672">
                  <c:v>42213</c:v>
                </c:pt>
                <c:pt idx="673">
                  <c:v>42214</c:v>
                </c:pt>
                <c:pt idx="674">
                  <c:v>42215</c:v>
                </c:pt>
                <c:pt idx="675">
                  <c:v>42216</c:v>
                </c:pt>
                <c:pt idx="676">
                  <c:v>42219</c:v>
                </c:pt>
                <c:pt idx="677">
                  <c:v>42220</c:v>
                </c:pt>
                <c:pt idx="678">
                  <c:v>42221</c:v>
                </c:pt>
                <c:pt idx="679">
                  <c:v>42222</c:v>
                </c:pt>
                <c:pt idx="680">
                  <c:v>42223</c:v>
                </c:pt>
                <c:pt idx="681">
                  <c:v>42226</c:v>
                </c:pt>
                <c:pt idx="682">
                  <c:v>42227</c:v>
                </c:pt>
                <c:pt idx="683">
                  <c:v>42228</c:v>
                </c:pt>
                <c:pt idx="684">
                  <c:v>42229</c:v>
                </c:pt>
                <c:pt idx="685">
                  <c:v>42230</c:v>
                </c:pt>
                <c:pt idx="686">
                  <c:v>42233</c:v>
                </c:pt>
                <c:pt idx="687">
                  <c:v>42234</c:v>
                </c:pt>
                <c:pt idx="688">
                  <c:v>42235</c:v>
                </c:pt>
                <c:pt idx="689">
                  <c:v>42236</c:v>
                </c:pt>
                <c:pt idx="690">
                  <c:v>42237</c:v>
                </c:pt>
                <c:pt idx="691">
                  <c:v>42240</c:v>
                </c:pt>
                <c:pt idx="692">
                  <c:v>42241</c:v>
                </c:pt>
                <c:pt idx="693">
                  <c:v>42242</c:v>
                </c:pt>
                <c:pt idx="694">
                  <c:v>42243</c:v>
                </c:pt>
                <c:pt idx="695">
                  <c:v>42244</c:v>
                </c:pt>
                <c:pt idx="696">
                  <c:v>42247</c:v>
                </c:pt>
                <c:pt idx="697">
                  <c:v>42248</c:v>
                </c:pt>
                <c:pt idx="698">
                  <c:v>42249</c:v>
                </c:pt>
                <c:pt idx="699">
                  <c:v>42250</c:v>
                </c:pt>
                <c:pt idx="700">
                  <c:v>42251</c:v>
                </c:pt>
                <c:pt idx="701">
                  <c:v>42254</c:v>
                </c:pt>
                <c:pt idx="702">
                  <c:v>42255</c:v>
                </c:pt>
                <c:pt idx="703">
                  <c:v>42256</c:v>
                </c:pt>
                <c:pt idx="704">
                  <c:v>42257</c:v>
                </c:pt>
                <c:pt idx="705">
                  <c:v>42258</c:v>
                </c:pt>
                <c:pt idx="706">
                  <c:v>42261</c:v>
                </c:pt>
                <c:pt idx="707">
                  <c:v>42262</c:v>
                </c:pt>
                <c:pt idx="708">
                  <c:v>42263</c:v>
                </c:pt>
                <c:pt idx="709">
                  <c:v>42264</c:v>
                </c:pt>
                <c:pt idx="710">
                  <c:v>42265</c:v>
                </c:pt>
                <c:pt idx="711">
                  <c:v>42268</c:v>
                </c:pt>
                <c:pt idx="712">
                  <c:v>42269</c:v>
                </c:pt>
                <c:pt idx="713">
                  <c:v>42270</c:v>
                </c:pt>
                <c:pt idx="714">
                  <c:v>42271</c:v>
                </c:pt>
                <c:pt idx="715">
                  <c:v>42272</c:v>
                </c:pt>
                <c:pt idx="716">
                  <c:v>42275</c:v>
                </c:pt>
                <c:pt idx="717">
                  <c:v>42276</c:v>
                </c:pt>
                <c:pt idx="718">
                  <c:v>42277</c:v>
                </c:pt>
                <c:pt idx="719">
                  <c:v>42278</c:v>
                </c:pt>
                <c:pt idx="720">
                  <c:v>42279</c:v>
                </c:pt>
                <c:pt idx="721">
                  <c:v>42282</c:v>
                </c:pt>
                <c:pt idx="722">
                  <c:v>42283</c:v>
                </c:pt>
                <c:pt idx="723">
                  <c:v>42284</c:v>
                </c:pt>
                <c:pt idx="724">
                  <c:v>42285</c:v>
                </c:pt>
                <c:pt idx="725">
                  <c:v>42286</c:v>
                </c:pt>
                <c:pt idx="726">
                  <c:v>42289</c:v>
                </c:pt>
                <c:pt idx="727">
                  <c:v>42290</c:v>
                </c:pt>
                <c:pt idx="728">
                  <c:v>42291</c:v>
                </c:pt>
                <c:pt idx="729">
                  <c:v>42292</c:v>
                </c:pt>
                <c:pt idx="730">
                  <c:v>42293</c:v>
                </c:pt>
                <c:pt idx="731">
                  <c:v>42296</c:v>
                </c:pt>
                <c:pt idx="732">
                  <c:v>42297</c:v>
                </c:pt>
                <c:pt idx="733">
                  <c:v>42298</c:v>
                </c:pt>
                <c:pt idx="734">
                  <c:v>42299</c:v>
                </c:pt>
                <c:pt idx="735">
                  <c:v>42300</c:v>
                </c:pt>
                <c:pt idx="736">
                  <c:v>42303</c:v>
                </c:pt>
                <c:pt idx="737">
                  <c:v>42304</c:v>
                </c:pt>
                <c:pt idx="738">
                  <c:v>42305</c:v>
                </c:pt>
                <c:pt idx="739">
                  <c:v>42306</c:v>
                </c:pt>
                <c:pt idx="740">
                  <c:v>42307</c:v>
                </c:pt>
                <c:pt idx="741">
                  <c:v>42310</c:v>
                </c:pt>
                <c:pt idx="742">
                  <c:v>42311</c:v>
                </c:pt>
                <c:pt idx="743">
                  <c:v>42312</c:v>
                </c:pt>
                <c:pt idx="744">
                  <c:v>42313</c:v>
                </c:pt>
                <c:pt idx="745">
                  <c:v>42314</c:v>
                </c:pt>
                <c:pt idx="746">
                  <c:v>42317</c:v>
                </c:pt>
                <c:pt idx="747">
                  <c:v>42318</c:v>
                </c:pt>
                <c:pt idx="748">
                  <c:v>42319</c:v>
                </c:pt>
                <c:pt idx="749">
                  <c:v>42320</c:v>
                </c:pt>
                <c:pt idx="750">
                  <c:v>42321</c:v>
                </c:pt>
                <c:pt idx="751">
                  <c:v>42324</c:v>
                </c:pt>
                <c:pt idx="752">
                  <c:v>42325</c:v>
                </c:pt>
                <c:pt idx="753">
                  <c:v>42326</c:v>
                </c:pt>
                <c:pt idx="754">
                  <c:v>42327</c:v>
                </c:pt>
                <c:pt idx="755">
                  <c:v>42328</c:v>
                </c:pt>
                <c:pt idx="756">
                  <c:v>42331</c:v>
                </c:pt>
                <c:pt idx="757">
                  <c:v>42332</c:v>
                </c:pt>
                <c:pt idx="758">
                  <c:v>42333</c:v>
                </c:pt>
                <c:pt idx="759">
                  <c:v>42334</c:v>
                </c:pt>
                <c:pt idx="760">
                  <c:v>42335</c:v>
                </c:pt>
                <c:pt idx="761">
                  <c:v>42338</c:v>
                </c:pt>
                <c:pt idx="762">
                  <c:v>42339</c:v>
                </c:pt>
                <c:pt idx="763">
                  <c:v>42340</c:v>
                </c:pt>
                <c:pt idx="764">
                  <c:v>42341</c:v>
                </c:pt>
                <c:pt idx="765">
                  <c:v>42342</c:v>
                </c:pt>
                <c:pt idx="766">
                  <c:v>42345</c:v>
                </c:pt>
                <c:pt idx="767">
                  <c:v>42346</c:v>
                </c:pt>
                <c:pt idx="768">
                  <c:v>42347</c:v>
                </c:pt>
                <c:pt idx="769">
                  <c:v>42348</c:v>
                </c:pt>
                <c:pt idx="770">
                  <c:v>42349</c:v>
                </c:pt>
                <c:pt idx="771">
                  <c:v>42352</c:v>
                </c:pt>
                <c:pt idx="772">
                  <c:v>42353</c:v>
                </c:pt>
                <c:pt idx="773">
                  <c:v>42354</c:v>
                </c:pt>
                <c:pt idx="774">
                  <c:v>42355</c:v>
                </c:pt>
                <c:pt idx="775">
                  <c:v>42356</c:v>
                </c:pt>
                <c:pt idx="776">
                  <c:v>42359</c:v>
                </c:pt>
                <c:pt idx="777">
                  <c:v>42360</c:v>
                </c:pt>
                <c:pt idx="778">
                  <c:v>42361</c:v>
                </c:pt>
                <c:pt idx="779">
                  <c:v>42362</c:v>
                </c:pt>
                <c:pt idx="780">
                  <c:v>42363</c:v>
                </c:pt>
                <c:pt idx="781">
                  <c:v>42366</c:v>
                </c:pt>
                <c:pt idx="782">
                  <c:v>42367</c:v>
                </c:pt>
                <c:pt idx="783">
                  <c:v>42368</c:v>
                </c:pt>
                <c:pt idx="784">
                  <c:v>42369</c:v>
                </c:pt>
                <c:pt idx="785">
                  <c:v>42370</c:v>
                </c:pt>
                <c:pt idx="786">
                  <c:v>42373</c:v>
                </c:pt>
                <c:pt idx="787">
                  <c:v>42374</c:v>
                </c:pt>
                <c:pt idx="788">
                  <c:v>42375</c:v>
                </c:pt>
                <c:pt idx="789">
                  <c:v>42376</c:v>
                </c:pt>
                <c:pt idx="790">
                  <c:v>42377</c:v>
                </c:pt>
                <c:pt idx="791">
                  <c:v>42380</c:v>
                </c:pt>
                <c:pt idx="792">
                  <c:v>42381</c:v>
                </c:pt>
                <c:pt idx="793">
                  <c:v>42382</c:v>
                </c:pt>
                <c:pt idx="794">
                  <c:v>42383</c:v>
                </c:pt>
                <c:pt idx="795">
                  <c:v>42384</c:v>
                </c:pt>
                <c:pt idx="796">
                  <c:v>42387</c:v>
                </c:pt>
                <c:pt idx="797">
                  <c:v>42388</c:v>
                </c:pt>
                <c:pt idx="798">
                  <c:v>42389</c:v>
                </c:pt>
                <c:pt idx="799">
                  <c:v>42390</c:v>
                </c:pt>
                <c:pt idx="800">
                  <c:v>42391</c:v>
                </c:pt>
                <c:pt idx="801">
                  <c:v>42394</c:v>
                </c:pt>
                <c:pt idx="802">
                  <c:v>42395</c:v>
                </c:pt>
                <c:pt idx="803">
                  <c:v>42396</c:v>
                </c:pt>
                <c:pt idx="804">
                  <c:v>42397</c:v>
                </c:pt>
                <c:pt idx="805">
                  <c:v>42398</c:v>
                </c:pt>
                <c:pt idx="806">
                  <c:v>42401</c:v>
                </c:pt>
                <c:pt idx="807">
                  <c:v>42402</c:v>
                </c:pt>
                <c:pt idx="808">
                  <c:v>42403</c:v>
                </c:pt>
                <c:pt idx="809">
                  <c:v>42404</c:v>
                </c:pt>
                <c:pt idx="810">
                  <c:v>42405</c:v>
                </c:pt>
                <c:pt idx="811">
                  <c:v>42408</c:v>
                </c:pt>
                <c:pt idx="812">
                  <c:v>42409</c:v>
                </c:pt>
                <c:pt idx="813">
                  <c:v>42410</c:v>
                </c:pt>
                <c:pt idx="814">
                  <c:v>42411</c:v>
                </c:pt>
                <c:pt idx="815">
                  <c:v>42412</c:v>
                </c:pt>
                <c:pt idx="816">
                  <c:v>42415</c:v>
                </c:pt>
                <c:pt idx="817">
                  <c:v>42416</c:v>
                </c:pt>
                <c:pt idx="818">
                  <c:v>42417</c:v>
                </c:pt>
                <c:pt idx="819">
                  <c:v>42418</c:v>
                </c:pt>
                <c:pt idx="820">
                  <c:v>42419</c:v>
                </c:pt>
                <c:pt idx="821">
                  <c:v>42422</c:v>
                </c:pt>
                <c:pt idx="822">
                  <c:v>42423</c:v>
                </c:pt>
                <c:pt idx="823">
                  <c:v>42424</c:v>
                </c:pt>
                <c:pt idx="824">
                  <c:v>42425</c:v>
                </c:pt>
                <c:pt idx="825">
                  <c:v>42426</c:v>
                </c:pt>
                <c:pt idx="826">
                  <c:v>42429</c:v>
                </c:pt>
                <c:pt idx="827">
                  <c:v>42430</c:v>
                </c:pt>
                <c:pt idx="828">
                  <c:v>42431</c:v>
                </c:pt>
                <c:pt idx="829">
                  <c:v>42432</c:v>
                </c:pt>
                <c:pt idx="830">
                  <c:v>42433</c:v>
                </c:pt>
                <c:pt idx="831">
                  <c:v>42436</c:v>
                </c:pt>
                <c:pt idx="832">
                  <c:v>42437</c:v>
                </c:pt>
                <c:pt idx="833">
                  <c:v>42438</c:v>
                </c:pt>
                <c:pt idx="834">
                  <c:v>42439</c:v>
                </c:pt>
                <c:pt idx="835">
                  <c:v>42440</c:v>
                </c:pt>
                <c:pt idx="836">
                  <c:v>42443</c:v>
                </c:pt>
                <c:pt idx="837">
                  <c:v>42444</c:v>
                </c:pt>
                <c:pt idx="838">
                  <c:v>42445</c:v>
                </c:pt>
                <c:pt idx="839">
                  <c:v>42446</c:v>
                </c:pt>
                <c:pt idx="840">
                  <c:v>42447</c:v>
                </c:pt>
                <c:pt idx="841">
                  <c:v>42450</c:v>
                </c:pt>
                <c:pt idx="842">
                  <c:v>42451</c:v>
                </c:pt>
                <c:pt idx="843">
                  <c:v>42452</c:v>
                </c:pt>
                <c:pt idx="844">
                  <c:v>42453</c:v>
                </c:pt>
                <c:pt idx="845">
                  <c:v>42454</c:v>
                </c:pt>
                <c:pt idx="846">
                  <c:v>42457</c:v>
                </c:pt>
                <c:pt idx="847">
                  <c:v>42458</c:v>
                </c:pt>
                <c:pt idx="848">
                  <c:v>42459</c:v>
                </c:pt>
                <c:pt idx="849">
                  <c:v>42460</c:v>
                </c:pt>
                <c:pt idx="850">
                  <c:v>42461</c:v>
                </c:pt>
                <c:pt idx="851">
                  <c:v>42464</c:v>
                </c:pt>
                <c:pt idx="852">
                  <c:v>42465</c:v>
                </c:pt>
                <c:pt idx="853">
                  <c:v>42466</c:v>
                </c:pt>
                <c:pt idx="854">
                  <c:v>42467</c:v>
                </c:pt>
                <c:pt idx="855">
                  <c:v>42468</c:v>
                </c:pt>
                <c:pt idx="856">
                  <c:v>42471</c:v>
                </c:pt>
                <c:pt idx="857">
                  <c:v>42472</c:v>
                </c:pt>
                <c:pt idx="858">
                  <c:v>42473</c:v>
                </c:pt>
                <c:pt idx="859">
                  <c:v>42474</c:v>
                </c:pt>
                <c:pt idx="860">
                  <c:v>42475</c:v>
                </c:pt>
                <c:pt idx="861">
                  <c:v>42478</c:v>
                </c:pt>
                <c:pt idx="862">
                  <c:v>42479</c:v>
                </c:pt>
                <c:pt idx="863">
                  <c:v>42480</c:v>
                </c:pt>
                <c:pt idx="864">
                  <c:v>42481</c:v>
                </c:pt>
                <c:pt idx="865">
                  <c:v>42482</c:v>
                </c:pt>
                <c:pt idx="866">
                  <c:v>42485</c:v>
                </c:pt>
                <c:pt idx="867">
                  <c:v>42486</c:v>
                </c:pt>
                <c:pt idx="868">
                  <c:v>42487</c:v>
                </c:pt>
                <c:pt idx="869">
                  <c:v>42488</c:v>
                </c:pt>
                <c:pt idx="870">
                  <c:v>42489</c:v>
                </c:pt>
                <c:pt idx="871">
                  <c:v>42492</c:v>
                </c:pt>
                <c:pt idx="872">
                  <c:v>42493</c:v>
                </c:pt>
                <c:pt idx="873">
                  <c:v>42494</c:v>
                </c:pt>
                <c:pt idx="874">
                  <c:v>42495</c:v>
                </c:pt>
                <c:pt idx="875">
                  <c:v>42496</c:v>
                </c:pt>
                <c:pt idx="876">
                  <c:v>42499</c:v>
                </c:pt>
                <c:pt idx="877">
                  <c:v>42500</c:v>
                </c:pt>
                <c:pt idx="878">
                  <c:v>42501</c:v>
                </c:pt>
                <c:pt idx="879">
                  <c:v>42502</c:v>
                </c:pt>
                <c:pt idx="880">
                  <c:v>42503</c:v>
                </c:pt>
                <c:pt idx="881">
                  <c:v>42506</c:v>
                </c:pt>
                <c:pt idx="882">
                  <c:v>42507</c:v>
                </c:pt>
                <c:pt idx="883">
                  <c:v>42508</c:v>
                </c:pt>
                <c:pt idx="884">
                  <c:v>42509</c:v>
                </c:pt>
                <c:pt idx="885">
                  <c:v>42510</c:v>
                </c:pt>
                <c:pt idx="886">
                  <c:v>42513</c:v>
                </c:pt>
                <c:pt idx="887">
                  <c:v>42514</c:v>
                </c:pt>
                <c:pt idx="888">
                  <c:v>42515</c:v>
                </c:pt>
                <c:pt idx="889">
                  <c:v>42516</c:v>
                </c:pt>
                <c:pt idx="890">
                  <c:v>42517</c:v>
                </c:pt>
                <c:pt idx="891">
                  <c:v>42520</c:v>
                </c:pt>
                <c:pt idx="892">
                  <c:v>42521</c:v>
                </c:pt>
                <c:pt idx="893">
                  <c:v>42522</c:v>
                </c:pt>
                <c:pt idx="894">
                  <c:v>42523</c:v>
                </c:pt>
                <c:pt idx="895">
                  <c:v>42524</c:v>
                </c:pt>
                <c:pt idx="896">
                  <c:v>42527</c:v>
                </c:pt>
                <c:pt idx="897">
                  <c:v>42528</c:v>
                </c:pt>
                <c:pt idx="898">
                  <c:v>42529</c:v>
                </c:pt>
                <c:pt idx="899">
                  <c:v>42530</c:v>
                </c:pt>
                <c:pt idx="900">
                  <c:v>42531</c:v>
                </c:pt>
                <c:pt idx="901">
                  <c:v>42534</c:v>
                </c:pt>
                <c:pt idx="902">
                  <c:v>42535</c:v>
                </c:pt>
                <c:pt idx="903">
                  <c:v>42536</c:v>
                </c:pt>
                <c:pt idx="904">
                  <c:v>42537</c:v>
                </c:pt>
                <c:pt idx="905">
                  <c:v>42538</c:v>
                </c:pt>
                <c:pt idx="906">
                  <c:v>42541</c:v>
                </c:pt>
                <c:pt idx="907">
                  <c:v>42542</c:v>
                </c:pt>
                <c:pt idx="908">
                  <c:v>42543</c:v>
                </c:pt>
                <c:pt idx="909">
                  <c:v>42544</c:v>
                </c:pt>
                <c:pt idx="910">
                  <c:v>42545</c:v>
                </c:pt>
                <c:pt idx="911">
                  <c:v>42548</c:v>
                </c:pt>
                <c:pt idx="912">
                  <c:v>42549</c:v>
                </c:pt>
                <c:pt idx="913">
                  <c:v>42550</c:v>
                </c:pt>
                <c:pt idx="914">
                  <c:v>42551</c:v>
                </c:pt>
                <c:pt idx="915">
                  <c:v>42552</c:v>
                </c:pt>
                <c:pt idx="916">
                  <c:v>42555</c:v>
                </c:pt>
                <c:pt idx="917">
                  <c:v>42556</c:v>
                </c:pt>
                <c:pt idx="918">
                  <c:v>42557</c:v>
                </c:pt>
                <c:pt idx="919">
                  <c:v>42558</c:v>
                </c:pt>
                <c:pt idx="920">
                  <c:v>42559</c:v>
                </c:pt>
                <c:pt idx="921">
                  <c:v>42562</c:v>
                </c:pt>
                <c:pt idx="922">
                  <c:v>42563</c:v>
                </c:pt>
                <c:pt idx="923">
                  <c:v>42564</c:v>
                </c:pt>
                <c:pt idx="924">
                  <c:v>42565</c:v>
                </c:pt>
                <c:pt idx="925">
                  <c:v>42566</c:v>
                </c:pt>
                <c:pt idx="926">
                  <c:v>42569</c:v>
                </c:pt>
                <c:pt idx="927">
                  <c:v>42570</c:v>
                </c:pt>
                <c:pt idx="928">
                  <c:v>42571</c:v>
                </c:pt>
                <c:pt idx="929">
                  <c:v>42572</c:v>
                </c:pt>
                <c:pt idx="930">
                  <c:v>42573</c:v>
                </c:pt>
                <c:pt idx="931">
                  <c:v>42576</c:v>
                </c:pt>
                <c:pt idx="932">
                  <c:v>42577</c:v>
                </c:pt>
                <c:pt idx="933">
                  <c:v>42578</c:v>
                </c:pt>
                <c:pt idx="934">
                  <c:v>42579</c:v>
                </c:pt>
                <c:pt idx="935">
                  <c:v>42580</c:v>
                </c:pt>
                <c:pt idx="936">
                  <c:v>42583</c:v>
                </c:pt>
                <c:pt idx="937">
                  <c:v>42584</c:v>
                </c:pt>
                <c:pt idx="938">
                  <c:v>42585</c:v>
                </c:pt>
                <c:pt idx="939">
                  <c:v>42586</c:v>
                </c:pt>
                <c:pt idx="940">
                  <c:v>42587</c:v>
                </c:pt>
                <c:pt idx="941">
                  <c:v>42590</c:v>
                </c:pt>
                <c:pt idx="942">
                  <c:v>42591</c:v>
                </c:pt>
                <c:pt idx="943">
                  <c:v>42592</c:v>
                </c:pt>
                <c:pt idx="944">
                  <c:v>42593</c:v>
                </c:pt>
                <c:pt idx="945">
                  <c:v>42594</c:v>
                </c:pt>
                <c:pt idx="946">
                  <c:v>42597</c:v>
                </c:pt>
                <c:pt idx="947">
                  <c:v>42598</c:v>
                </c:pt>
                <c:pt idx="948">
                  <c:v>42599</c:v>
                </c:pt>
                <c:pt idx="949">
                  <c:v>42600</c:v>
                </c:pt>
                <c:pt idx="950">
                  <c:v>42601</c:v>
                </c:pt>
                <c:pt idx="951">
                  <c:v>42604</c:v>
                </c:pt>
                <c:pt idx="952">
                  <c:v>42605</c:v>
                </c:pt>
                <c:pt idx="953">
                  <c:v>42606</c:v>
                </c:pt>
                <c:pt idx="954">
                  <c:v>42607</c:v>
                </c:pt>
                <c:pt idx="955">
                  <c:v>42608</c:v>
                </c:pt>
                <c:pt idx="956">
                  <c:v>42611</c:v>
                </c:pt>
                <c:pt idx="957">
                  <c:v>42612</c:v>
                </c:pt>
                <c:pt idx="958">
                  <c:v>42613</c:v>
                </c:pt>
                <c:pt idx="959">
                  <c:v>42614</c:v>
                </c:pt>
                <c:pt idx="960">
                  <c:v>42615</c:v>
                </c:pt>
                <c:pt idx="961">
                  <c:v>42618</c:v>
                </c:pt>
                <c:pt idx="962">
                  <c:v>42619</c:v>
                </c:pt>
                <c:pt idx="963">
                  <c:v>42620</c:v>
                </c:pt>
                <c:pt idx="964">
                  <c:v>42621</c:v>
                </c:pt>
                <c:pt idx="965">
                  <c:v>42622</c:v>
                </c:pt>
                <c:pt idx="966">
                  <c:v>42625</c:v>
                </c:pt>
                <c:pt idx="967">
                  <c:v>42626</c:v>
                </c:pt>
                <c:pt idx="968">
                  <c:v>42627</c:v>
                </c:pt>
                <c:pt idx="969">
                  <c:v>42628</c:v>
                </c:pt>
                <c:pt idx="970">
                  <c:v>42629</c:v>
                </c:pt>
                <c:pt idx="971">
                  <c:v>42632</c:v>
                </c:pt>
                <c:pt idx="972">
                  <c:v>42633</c:v>
                </c:pt>
                <c:pt idx="973">
                  <c:v>42634</c:v>
                </c:pt>
                <c:pt idx="974">
                  <c:v>42635</c:v>
                </c:pt>
                <c:pt idx="975">
                  <c:v>42636</c:v>
                </c:pt>
                <c:pt idx="976">
                  <c:v>42639</c:v>
                </c:pt>
                <c:pt idx="977">
                  <c:v>42640</c:v>
                </c:pt>
                <c:pt idx="978">
                  <c:v>42641</c:v>
                </c:pt>
                <c:pt idx="979">
                  <c:v>42642</c:v>
                </c:pt>
                <c:pt idx="980">
                  <c:v>42643</c:v>
                </c:pt>
                <c:pt idx="981">
                  <c:v>42646</c:v>
                </c:pt>
                <c:pt idx="982">
                  <c:v>42647</c:v>
                </c:pt>
                <c:pt idx="983">
                  <c:v>42648</c:v>
                </c:pt>
                <c:pt idx="984">
                  <c:v>42649</c:v>
                </c:pt>
                <c:pt idx="985">
                  <c:v>42650</c:v>
                </c:pt>
                <c:pt idx="986">
                  <c:v>42653</c:v>
                </c:pt>
                <c:pt idx="987">
                  <c:v>42654</c:v>
                </c:pt>
                <c:pt idx="988">
                  <c:v>42655</c:v>
                </c:pt>
                <c:pt idx="989">
                  <c:v>42656</c:v>
                </c:pt>
                <c:pt idx="990">
                  <c:v>42657</c:v>
                </c:pt>
                <c:pt idx="991">
                  <c:v>42660</c:v>
                </c:pt>
                <c:pt idx="992">
                  <c:v>42661</c:v>
                </c:pt>
                <c:pt idx="993">
                  <c:v>42662</c:v>
                </c:pt>
                <c:pt idx="994">
                  <c:v>42663</c:v>
                </c:pt>
                <c:pt idx="995">
                  <c:v>42664</c:v>
                </c:pt>
                <c:pt idx="996">
                  <c:v>42667</c:v>
                </c:pt>
                <c:pt idx="997">
                  <c:v>42668</c:v>
                </c:pt>
                <c:pt idx="998">
                  <c:v>42669</c:v>
                </c:pt>
                <c:pt idx="999">
                  <c:v>42670</c:v>
                </c:pt>
                <c:pt idx="1000">
                  <c:v>42671</c:v>
                </c:pt>
                <c:pt idx="1001">
                  <c:v>42674</c:v>
                </c:pt>
                <c:pt idx="1002">
                  <c:v>42675</c:v>
                </c:pt>
                <c:pt idx="1003">
                  <c:v>42676</c:v>
                </c:pt>
                <c:pt idx="1004">
                  <c:v>42677</c:v>
                </c:pt>
                <c:pt idx="1005">
                  <c:v>42678</c:v>
                </c:pt>
                <c:pt idx="1006">
                  <c:v>42681</c:v>
                </c:pt>
                <c:pt idx="1007">
                  <c:v>42682</c:v>
                </c:pt>
                <c:pt idx="1008">
                  <c:v>42683</c:v>
                </c:pt>
                <c:pt idx="1009">
                  <c:v>42684</c:v>
                </c:pt>
                <c:pt idx="1010">
                  <c:v>42685</c:v>
                </c:pt>
                <c:pt idx="1011">
                  <c:v>42688</c:v>
                </c:pt>
                <c:pt idx="1012">
                  <c:v>42689</c:v>
                </c:pt>
                <c:pt idx="1013">
                  <c:v>42690</c:v>
                </c:pt>
                <c:pt idx="1014">
                  <c:v>42691</c:v>
                </c:pt>
                <c:pt idx="1015">
                  <c:v>42692</c:v>
                </c:pt>
                <c:pt idx="1016">
                  <c:v>42695</c:v>
                </c:pt>
                <c:pt idx="1017">
                  <c:v>42696</c:v>
                </c:pt>
                <c:pt idx="1018">
                  <c:v>42697</c:v>
                </c:pt>
                <c:pt idx="1019">
                  <c:v>42698</c:v>
                </c:pt>
                <c:pt idx="1020">
                  <c:v>42699</c:v>
                </c:pt>
                <c:pt idx="1021">
                  <c:v>42702</c:v>
                </c:pt>
                <c:pt idx="1022">
                  <c:v>42703</c:v>
                </c:pt>
                <c:pt idx="1023">
                  <c:v>42704</c:v>
                </c:pt>
                <c:pt idx="1024">
                  <c:v>42705</c:v>
                </c:pt>
                <c:pt idx="1025">
                  <c:v>42706</c:v>
                </c:pt>
                <c:pt idx="1026">
                  <c:v>42709</c:v>
                </c:pt>
                <c:pt idx="1027">
                  <c:v>42710</c:v>
                </c:pt>
                <c:pt idx="1028">
                  <c:v>42711</c:v>
                </c:pt>
                <c:pt idx="1029">
                  <c:v>42712</c:v>
                </c:pt>
                <c:pt idx="1030">
                  <c:v>42713</c:v>
                </c:pt>
                <c:pt idx="1031">
                  <c:v>42716</c:v>
                </c:pt>
                <c:pt idx="1032">
                  <c:v>42717</c:v>
                </c:pt>
                <c:pt idx="1033">
                  <c:v>42718</c:v>
                </c:pt>
                <c:pt idx="1034">
                  <c:v>42719</c:v>
                </c:pt>
                <c:pt idx="1035">
                  <c:v>42720</c:v>
                </c:pt>
                <c:pt idx="1036">
                  <c:v>42723</c:v>
                </c:pt>
                <c:pt idx="1037">
                  <c:v>42724</c:v>
                </c:pt>
                <c:pt idx="1038">
                  <c:v>42725</c:v>
                </c:pt>
                <c:pt idx="1039">
                  <c:v>42726</c:v>
                </c:pt>
                <c:pt idx="1040">
                  <c:v>42727</c:v>
                </c:pt>
                <c:pt idx="1041">
                  <c:v>42730</c:v>
                </c:pt>
                <c:pt idx="1042">
                  <c:v>42731</c:v>
                </c:pt>
                <c:pt idx="1043">
                  <c:v>42732</c:v>
                </c:pt>
                <c:pt idx="1044">
                  <c:v>42733</c:v>
                </c:pt>
                <c:pt idx="1045">
                  <c:v>42734</c:v>
                </c:pt>
                <c:pt idx="1046">
                  <c:v>42737</c:v>
                </c:pt>
                <c:pt idx="1047">
                  <c:v>42738</c:v>
                </c:pt>
                <c:pt idx="1048">
                  <c:v>42739</c:v>
                </c:pt>
                <c:pt idx="1049">
                  <c:v>42740</c:v>
                </c:pt>
                <c:pt idx="1050">
                  <c:v>42741</c:v>
                </c:pt>
                <c:pt idx="1051">
                  <c:v>42744</c:v>
                </c:pt>
                <c:pt idx="1052">
                  <c:v>42745</c:v>
                </c:pt>
                <c:pt idx="1053">
                  <c:v>42746</c:v>
                </c:pt>
                <c:pt idx="1054">
                  <c:v>42747</c:v>
                </c:pt>
                <c:pt idx="1055">
                  <c:v>42748</c:v>
                </c:pt>
                <c:pt idx="1056">
                  <c:v>42751</c:v>
                </c:pt>
                <c:pt idx="1057">
                  <c:v>42752</c:v>
                </c:pt>
                <c:pt idx="1058">
                  <c:v>42753</c:v>
                </c:pt>
                <c:pt idx="1059">
                  <c:v>42754</c:v>
                </c:pt>
                <c:pt idx="1060">
                  <c:v>42755</c:v>
                </c:pt>
                <c:pt idx="1061">
                  <c:v>42758</c:v>
                </c:pt>
                <c:pt idx="1062">
                  <c:v>42759</c:v>
                </c:pt>
                <c:pt idx="1063">
                  <c:v>42760</c:v>
                </c:pt>
                <c:pt idx="1064">
                  <c:v>42761</c:v>
                </c:pt>
                <c:pt idx="1065">
                  <c:v>42762</c:v>
                </c:pt>
                <c:pt idx="1066">
                  <c:v>42765</c:v>
                </c:pt>
                <c:pt idx="1067">
                  <c:v>42766</c:v>
                </c:pt>
                <c:pt idx="1068">
                  <c:v>42767</c:v>
                </c:pt>
                <c:pt idx="1069">
                  <c:v>42768</c:v>
                </c:pt>
                <c:pt idx="1070">
                  <c:v>42769</c:v>
                </c:pt>
                <c:pt idx="1071">
                  <c:v>42772</c:v>
                </c:pt>
                <c:pt idx="1072">
                  <c:v>42773</c:v>
                </c:pt>
                <c:pt idx="1073">
                  <c:v>42774</c:v>
                </c:pt>
                <c:pt idx="1074">
                  <c:v>42775</c:v>
                </c:pt>
                <c:pt idx="1075">
                  <c:v>42776</c:v>
                </c:pt>
                <c:pt idx="1076">
                  <c:v>42779</c:v>
                </c:pt>
                <c:pt idx="1077">
                  <c:v>42780</c:v>
                </c:pt>
                <c:pt idx="1078">
                  <c:v>42781</c:v>
                </c:pt>
                <c:pt idx="1079">
                  <c:v>42782</c:v>
                </c:pt>
                <c:pt idx="1080">
                  <c:v>42783</c:v>
                </c:pt>
                <c:pt idx="1081">
                  <c:v>42786</c:v>
                </c:pt>
                <c:pt idx="1082">
                  <c:v>42787</c:v>
                </c:pt>
                <c:pt idx="1083">
                  <c:v>42788</c:v>
                </c:pt>
                <c:pt idx="1084">
                  <c:v>42789</c:v>
                </c:pt>
                <c:pt idx="1085">
                  <c:v>42790</c:v>
                </c:pt>
                <c:pt idx="1086">
                  <c:v>42793</c:v>
                </c:pt>
                <c:pt idx="1087">
                  <c:v>42794</c:v>
                </c:pt>
                <c:pt idx="1088">
                  <c:v>42795</c:v>
                </c:pt>
                <c:pt idx="1089">
                  <c:v>42796</c:v>
                </c:pt>
                <c:pt idx="1090">
                  <c:v>42797</c:v>
                </c:pt>
                <c:pt idx="1091">
                  <c:v>42800</c:v>
                </c:pt>
                <c:pt idx="1092">
                  <c:v>42801</c:v>
                </c:pt>
                <c:pt idx="1093">
                  <c:v>42802</c:v>
                </c:pt>
                <c:pt idx="1094">
                  <c:v>42803</c:v>
                </c:pt>
                <c:pt idx="1095">
                  <c:v>42804</c:v>
                </c:pt>
                <c:pt idx="1096">
                  <c:v>42807</c:v>
                </c:pt>
                <c:pt idx="1097">
                  <c:v>42808</c:v>
                </c:pt>
                <c:pt idx="1098">
                  <c:v>42809</c:v>
                </c:pt>
                <c:pt idx="1099">
                  <c:v>42810</c:v>
                </c:pt>
                <c:pt idx="1100">
                  <c:v>42811</c:v>
                </c:pt>
                <c:pt idx="1101">
                  <c:v>42814</c:v>
                </c:pt>
                <c:pt idx="1102">
                  <c:v>42815</c:v>
                </c:pt>
                <c:pt idx="1103">
                  <c:v>42816</c:v>
                </c:pt>
                <c:pt idx="1104">
                  <c:v>42817</c:v>
                </c:pt>
                <c:pt idx="1105">
                  <c:v>42818</c:v>
                </c:pt>
                <c:pt idx="1106">
                  <c:v>42821</c:v>
                </c:pt>
                <c:pt idx="1107">
                  <c:v>42822</c:v>
                </c:pt>
                <c:pt idx="1108">
                  <c:v>42823</c:v>
                </c:pt>
                <c:pt idx="1109">
                  <c:v>42824</c:v>
                </c:pt>
                <c:pt idx="1110">
                  <c:v>42825</c:v>
                </c:pt>
                <c:pt idx="1111">
                  <c:v>42828</c:v>
                </c:pt>
                <c:pt idx="1112">
                  <c:v>42829</c:v>
                </c:pt>
                <c:pt idx="1113">
                  <c:v>42830</c:v>
                </c:pt>
                <c:pt idx="1114">
                  <c:v>42831</c:v>
                </c:pt>
                <c:pt idx="1115">
                  <c:v>42832</c:v>
                </c:pt>
                <c:pt idx="1116">
                  <c:v>42835</c:v>
                </c:pt>
                <c:pt idx="1117">
                  <c:v>42836</c:v>
                </c:pt>
                <c:pt idx="1118">
                  <c:v>42837</c:v>
                </c:pt>
                <c:pt idx="1119">
                  <c:v>42838</c:v>
                </c:pt>
                <c:pt idx="1120">
                  <c:v>42839</c:v>
                </c:pt>
                <c:pt idx="1121">
                  <c:v>42842</c:v>
                </c:pt>
                <c:pt idx="1122">
                  <c:v>42843</c:v>
                </c:pt>
                <c:pt idx="1123">
                  <c:v>42844</c:v>
                </c:pt>
                <c:pt idx="1124">
                  <c:v>42845</c:v>
                </c:pt>
                <c:pt idx="1125">
                  <c:v>42846</c:v>
                </c:pt>
                <c:pt idx="1126">
                  <c:v>42849</c:v>
                </c:pt>
                <c:pt idx="1127">
                  <c:v>42850</c:v>
                </c:pt>
                <c:pt idx="1128">
                  <c:v>42851</c:v>
                </c:pt>
                <c:pt idx="1129">
                  <c:v>42852</c:v>
                </c:pt>
                <c:pt idx="1130">
                  <c:v>42853</c:v>
                </c:pt>
                <c:pt idx="1131">
                  <c:v>42856</c:v>
                </c:pt>
                <c:pt idx="1132">
                  <c:v>42857</c:v>
                </c:pt>
                <c:pt idx="1133">
                  <c:v>42858</c:v>
                </c:pt>
                <c:pt idx="1134">
                  <c:v>42859</c:v>
                </c:pt>
                <c:pt idx="1135">
                  <c:v>42860</c:v>
                </c:pt>
                <c:pt idx="1136">
                  <c:v>42863</c:v>
                </c:pt>
                <c:pt idx="1137">
                  <c:v>42864</c:v>
                </c:pt>
                <c:pt idx="1138">
                  <c:v>42865</c:v>
                </c:pt>
                <c:pt idx="1139">
                  <c:v>42866</c:v>
                </c:pt>
                <c:pt idx="1140">
                  <c:v>42867</c:v>
                </c:pt>
                <c:pt idx="1141">
                  <c:v>42870</c:v>
                </c:pt>
                <c:pt idx="1142">
                  <c:v>42871</c:v>
                </c:pt>
                <c:pt idx="1143">
                  <c:v>42872</c:v>
                </c:pt>
                <c:pt idx="1144">
                  <c:v>42873</c:v>
                </c:pt>
                <c:pt idx="1145">
                  <c:v>42874</c:v>
                </c:pt>
                <c:pt idx="1146">
                  <c:v>42877</c:v>
                </c:pt>
                <c:pt idx="1147">
                  <c:v>42878</c:v>
                </c:pt>
                <c:pt idx="1148">
                  <c:v>42879</c:v>
                </c:pt>
                <c:pt idx="1149">
                  <c:v>42880</c:v>
                </c:pt>
                <c:pt idx="1150">
                  <c:v>42881</c:v>
                </c:pt>
                <c:pt idx="1151">
                  <c:v>42884</c:v>
                </c:pt>
                <c:pt idx="1152">
                  <c:v>42885</c:v>
                </c:pt>
                <c:pt idx="1153">
                  <c:v>42886</c:v>
                </c:pt>
                <c:pt idx="1154">
                  <c:v>42887</c:v>
                </c:pt>
                <c:pt idx="1155">
                  <c:v>42888</c:v>
                </c:pt>
                <c:pt idx="1156">
                  <c:v>42891</c:v>
                </c:pt>
                <c:pt idx="1157">
                  <c:v>42892</c:v>
                </c:pt>
                <c:pt idx="1158">
                  <c:v>42893</c:v>
                </c:pt>
                <c:pt idx="1159">
                  <c:v>42894</c:v>
                </c:pt>
                <c:pt idx="1160">
                  <c:v>42895</c:v>
                </c:pt>
                <c:pt idx="1161">
                  <c:v>42898</c:v>
                </c:pt>
                <c:pt idx="1162">
                  <c:v>42899</c:v>
                </c:pt>
                <c:pt idx="1163">
                  <c:v>42900</c:v>
                </c:pt>
                <c:pt idx="1164">
                  <c:v>42901</c:v>
                </c:pt>
                <c:pt idx="1165">
                  <c:v>42902</c:v>
                </c:pt>
                <c:pt idx="1166">
                  <c:v>42905</c:v>
                </c:pt>
                <c:pt idx="1167">
                  <c:v>42906</c:v>
                </c:pt>
                <c:pt idx="1168">
                  <c:v>42907</c:v>
                </c:pt>
                <c:pt idx="1169">
                  <c:v>42908</c:v>
                </c:pt>
                <c:pt idx="1170">
                  <c:v>42909</c:v>
                </c:pt>
                <c:pt idx="1171">
                  <c:v>42912</c:v>
                </c:pt>
                <c:pt idx="1172">
                  <c:v>42913</c:v>
                </c:pt>
                <c:pt idx="1173">
                  <c:v>42914</c:v>
                </c:pt>
                <c:pt idx="1174">
                  <c:v>42915</c:v>
                </c:pt>
                <c:pt idx="1175">
                  <c:v>42916</c:v>
                </c:pt>
                <c:pt idx="1176">
                  <c:v>42919</c:v>
                </c:pt>
                <c:pt idx="1177">
                  <c:v>42920</c:v>
                </c:pt>
                <c:pt idx="1178">
                  <c:v>42921</c:v>
                </c:pt>
                <c:pt idx="1179">
                  <c:v>42922</c:v>
                </c:pt>
                <c:pt idx="1180">
                  <c:v>42923</c:v>
                </c:pt>
                <c:pt idx="1181">
                  <c:v>42926</c:v>
                </c:pt>
                <c:pt idx="1182">
                  <c:v>42927</c:v>
                </c:pt>
                <c:pt idx="1183">
                  <c:v>42928</c:v>
                </c:pt>
                <c:pt idx="1184">
                  <c:v>42929</c:v>
                </c:pt>
                <c:pt idx="1185">
                  <c:v>42930</c:v>
                </c:pt>
                <c:pt idx="1186">
                  <c:v>42933</c:v>
                </c:pt>
                <c:pt idx="1187">
                  <c:v>42934</c:v>
                </c:pt>
                <c:pt idx="1188">
                  <c:v>42935</c:v>
                </c:pt>
                <c:pt idx="1189">
                  <c:v>42936</c:v>
                </c:pt>
                <c:pt idx="1190">
                  <c:v>42937</c:v>
                </c:pt>
                <c:pt idx="1191">
                  <c:v>42940</c:v>
                </c:pt>
                <c:pt idx="1192">
                  <c:v>42941</c:v>
                </c:pt>
                <c:pt idx="1193">
                  <c:v>42942</c:v>
                </c:pt>
                <c:pt idx="1194">
                  <c:v>42943</c:v>
                </c:pt>
                <c:pt idx="1195">
                  <c:v>42944</c:v>
                </c:pt>
                <c:pt idx="1196">
                  <c:v>42947</c:v>
                </c:pt>
                <c:pt idx="1197">
                  <c:v>42948</c:v>
                </c:pt>
                <c:pt idx="1198">
                  <c:v>42949</c:v>
                </c:pt>
                <c:pt idx="1199">
                  <c:v>42950</c:v>
                </c:pt>
                <c:pt idx="1200">
                  <c:v>42951</c:v>
                </c:pt>
                <c:pt idx="1201">
                  <c:v>42954</c:v>
                </c:pt>
                <c:pt idx="1202">
                  <c:v>42955</c:v>
                </c:pt>
                <c:pt idx="1203">
                  <c:v>42956</c:v>
                </c:pt>
                <c:pt idx="1204">
                  <c:v>42957</c:v>
                </c:pt>
                <c:pt idx="1205">
                  <c:v>42958</c:v>
                </c:pt>
                <c:pt idx="1206">
                  <c:v>42961</c:v>
                </c:pt>
                <c:pt idx="1207">
                  <c:v>42962</c:v>
                </c:pt>
                <c:pt idx="1208">
                  <c:v>42963</c:v>
                </c:pt>
                <c:pt idx="1209">
                  <c:v>42964</c:v>
                </c:pt>
                <c:pt idx="1210">
                  <c:v>42965</c:v>
                </c:pt>
                <c:pt idx="1211">
                  <c:v>42968</c:v>
                </c:pt>
                <c:pt idx="1212">
                  <c:v>42969</c:v>
                </c:pt>
                <c:pt idx="1213">
                  <c:v>42970</c:v>
                </c:pt>
                <c:pt idx="1214">
                  <c:v>42971</c:v>
                </c:pt>
                <c:pt idx="1215">
                  <c:v>42972</c:v>
                </c:pt>
                <c:pt idx="1216">
                  <c:v>42975</c:v>
                </c:pt>
                <c:pt idx="1217">
                  <c:v>42976</c:v>
                </c:pt>
                <c:pt idx="1218">
                  <c:v>42977</c:v>
                </c:pt>
                <c:pt idx="1219">
                  <c:v>42978</c:v>
                </c:pt>
                <c:pt idx="1220">
                  <c:v>42979</c:v>
                </c:pt>
                <c:pt idx="1221">
                  <c:v>42982</c:v>
                </c:pt>
                <c:pt idx="1222">
                  <c:v>42983</c:v>
                </c:pt>
                <c:pt idx="1223">
                  <c:v>42984</c:v>
                </c:pt>
                <c:pt idx="1224">
                  <c:v>42985</c:v>
                </c:pt>
                <c:pt idx="1225">
                  <c:v>42986</c:v>
                </c:pt>
                <c:pt idx="1226">
                  <c:v>42989</c:v>
                </c:pt>
                <c:pt idx="1227">
                  <c:v>42990</c:v>
                </c:pt>
                <c:pt idx="1228">
                  <c:v>42991</c:v>
                </c:pt>
                <c:pt idx="1229">
                  <c:v>42992</c:v>
                </c:pt>
                <c:pt idx="1230">
                  <c:v>42993</c:v>
                </c:pt>
                <c:pt idx="1231">
                  <c:v>42996</c:v>
                </c:pt>
                <c:pt idx="1232">
                  <c:v>42997</c:v>
                </c:pt>
                <c:pt idx="1233">
                  <c:v>42998</c:v>
                </c:pt>
                <c:pt idx="1234">
                  <c:v>42999</c:v>
                </c:pt>
                <c:pt idx="1235">
                  <c:v>43000</c:v>
                </c:pt>
                <c:pt idx="1236">
                  <c:v>43003</c:v>
                </c:pt>
                <c:pt idx="1237">
                  <c:v>43004</c:v>
                </c:pt>
                <c:pt idx="1238">
                  <c:v>43005</c:v>
                </c:pt>
                <c:pt idx="1239">
                  <c:v>43006</c:v>
                </c:pt>
                <c:pt idx="1240">
                  <c:v>43007</c:v>
                </c:pt>
                <c:pt idx="1241">
                  <c:v>43010</c:v>
                </c:pt>
                <c:pt idx="1242">
                  <c:v>43011</c:v>
                </c:pt>
                <c:pt idx="1243">
                  <c:v>43012</c:v>
                </c:pt>
                <c:pt idx="1244">
                  <c:v>43013</c:v>
                </c:pt>
                <c:pt idx="1245">
                  <c:v>43014</c:v>
                </c:pt>
                <c:pt idx="1246">
                  <c:v>43017</c:v>
                </c:pt>
                <c:pt idx="1247">
                  <c:v>43018</c:v>
                </c:pt>
                <c:pt idx="1248">
                  <c:v>43019</c:v>
                </c:pt>
                <c:pt idx="1249">
                  <c:v>43020</c:v>
                </c:pt>
                <c:pt idx="1250">
                  <c:v>43021</c:v>
                </c:pt>
                <c:pt idx="1251">
                  <c:v>43024</c:v>
                </c:pt>
                <c:pt idx="1252">
                  <c:v>43025</c:v>
                </c:pt>
                <c:pt idx="1253">
                  <c:v>43026</c:v>
                </c:pt>
                <c:pt idx="1254">
                  <c:v>43027</c:v>
                </c:pt>
                <c:pt idx="1255">
                  <c:v>43028</c:v>
                </c:pt>
                <c:pt idx="1256">
                  <c:v>43031</c:v>
                </c:pt>
                <c:pt idx="1257">
                  <c:v>43032</c:v>
                </c:pt>
                <c:pt idx="1258">
                  <c:v>43033</c:v>
                </c:pt>
                <c:pt idx="1259">
                  <c:v>43034</c:v>
                </c:pt>
                <c:pt idx="1260">
                  <c:v>43035</c:v>
                </c:pt>
                <c:pt idx="1261">
                  <c:v>43038</c:v>
                </c:pt>
                <c:pt idx="1262">
                  <c:v>43039</c:v>
                </c:pt>
                <c:pt idx="1263">
                  <c:v>43040</c:v>
                </c:pt>
                <c:pt idx="1264">
                  <c:v>43041</c:v>
                </c:pt>
                <c:pt idx="1265">
                  <c:v>43042</c:v>
                </c:pt>
                <c:pt idx="1266">
                  <c:v>43045</c:v>
                </c:pt>
                <c:pt idx="1267">
                  <c:v>43046</c:v>
                </c:pt>
                <c:pt idx="1268">
                  <c:v>43047</c:v>
                </c:pt>
                <c:pt idx="1269">
                  <c:v>43048</c:v>
                </c:pt>
                <c:pt idx="1270">
                  <c:v>43049</c:v>
                </c:pt>
                <c:pt idx="1271">
                  <c:v>43052</c:v>
                </c:pt>
                <c:pt idx="1272">
                  <c:v>43053</c:v>
                </c:pt>
                <c:pt idx="1273">
                  <c:v>43054</c:v>
                </c:pt>
                <c:pt idx="1274">
                  <c:v>43055</c:v>
                </c:pt>
                <c:pt idx="1275">
                  <c:v>43056</c:v>
                </c:pt>
                <c:pt idx="1276">
                  <c:v>43059</c:v>
                </c:pt>
                <c:pt idx="1277">
                  <c:v>43060</c:v>
                </c:pt>
                <c:pt idx="1278">
                  <c:v>43061</c:v>
                </c:pt>
                <c:pt idx="1279">
                  <c:v>43062</c:v>
                </c:pt>
                <c:pt idx="1280">
                  <c:v>43063</c:v>
                </c:pt>
                <c:pt idx="1281">
                  <c:v>43066</c:v>
                </c:pt>
                <c:pt idx="1282">
                  <c:v>43067</c:v>
                </c:pt>
                <c:pt idx="1283">
                  <c:v>43068</c:v>
                </c:pt>
                <c:pt idx="1284">
                  <c:v>43069</c:v>
                </c:pt>
                <c:pt idx="1285">
                  <c:v>43070</c:v>
                </c:pt>
                <c:pt idx="1286">
                  <c:v>43073</c:v>
                </c:pt>
                <c:pt idx="1287">
                  <c:v>43074</c:v>
                </c:pt>
                <c:pt idx="1288">
                  <c:v>43075</c:v>
                </c:pt>
                <c:pt idx="1289">
                  <c:v>43076</c:v>
                </c:pt>
                <c:pt idx="1290">
                  <c:v>43077</c:v>
                </c:pt>
                <c:pt idx="1291">
                  <c:v>43080</c:v>
                </c:pt>
                <c:pt idx="1292">
                  <c:v>43081</c:v>
                </c:pt>
                <c:pt idx="1293">
                  <c:v>43082</c:v>
                </c:pt>
                <c:pt idx="1294">
                  <c:v>43083</c:v>
                </c:pt>
                <c:pt idx="1295">
                  <c:v>43084</c:v>
                </c:pt>
                <c:pt idx="1296">
                  <c:v>43087</c:v>
                </c:pt>
                <c:pt idx="1297">
                  <c:v>43088</c:v>
                </c:pt>
                <c:pt idx="1298">
                  <c:v>43089</c:v>
                </c:pt>
                <c:pt idx="1299">
                  <c:v>43090</c:v>
                </c:pt>
                <c:pt idx="1300">
                  <c:v>43091</c:v>
                </c:pt>
                <c:pt idx="1301">
                  <c:v>43094</c:v>
                </c:pt>
                <c:pt idx="1302">
                  <c:v>43095</c:v>
                </c:pt>
                <c:pt idx="1303">
                  <c:v>43096</c:v>
                </c:pt>
                <c:pt idx="1304">
                  <c:v>43097</c:v>
                </c:pt>
                <c:pt idx="1305">
                  <c:v>43098</c:v>
                </c:pt>
                <c:pt idx="1306">
                  <c:v>43101</c:v>
                </c:pt>
                <c:pt idx="1307">
                  <c:v>43102</c:v>
                </c:pt>
                <c:pt idx="1308">
                  <c:v>43103</c:v>
                </c:pt>
                <c:pt idx="1309">
                  <c:v>43104</c:v>
                </c:pt>
                <c:pt idx="1310">
                  <c:v>43105</c:v>
                </c:pt>
                <c:pt idx="1311">
                  <c:v>43108</c:v>
                </c:pt>
                <c:pt idx="1312">
                  <c:v>43109</c:v>
                </c:pt>
                <c:pt idx="1313">
                  <c:v>43110</c:v>
                </c:pt>
                <c:pt idx="1314">
                  <c:v>43111</c:v>
                </c:pt>
                <c:pt idx="1315">
                  <c:v>43112</c:v>
                </c:pt>
                <c:pt idx="1316">
                  <c:v>43115</c:v>
                </c:pt>
                <c:pt idx="1317">
                  <c:v>43116</c:v>
                </c:pt>
                <c:pt idx="1318">
                  <c:v>43117</c:v>
                </c:pt>
                <c:pt idx="1319">
                  <c:v>43118</c:v>
                </c:pt>
                <c:pt idx="1320">
                  <c:v>43119</c:v>
                </c:pt>
                <c:pt idx="1321">
                  <c:v>43122</c:v>
                </c:pt>
                <c:pt idx="1322">
                  <c:v>43123</c:v>
                </c:pt>
                <c:pt idx="1323">
                  <c:v>43124</c:v>
                </c:pt>
                <c:pt idx="1324">
                  <c:v>43125</c:v>
                </c:pt>
                <c:pt idx="1325">
                  <c:v>43126</c:v>
                </c:pt>
                <c:pt idx="1326">
                  <c:v>43129</c:v>
                </c:pt>
                <c:pt idx="1327">
                  <c:v>43130</c:v>
                </c:pt>
                <c:pt idx="1328">
                  <c:v>43131</c:v>
                </c:pt>
                <c:pt idx="1329">
                  <c:v>43132</c:v>
                </c:pt>
                <c:pt idx="1330">
                  <c:v>43133</c:v>
                </c:pt>
                <c:pt idx="1331">
                  <c:v>43136</c:v>
                </c:pt>
                <c:pt idx="1332">
                  <c:v>43137</c:v>
                </c:pt>
                <c:pt idx="1333">
                  <c:v>43138</c:v>
                </c:pt>
                <c:pt idx="1334">
                  <c:v>43139</c:v>
                </c:pt>
                <c:pt idx="1335">
                  <c:v>43140</c:v>
                </c:pt>
                <c:pt idx="1336">
                  <c:v>43143</c:v>
                </c:pt>
                <c:pt idx="1337">
                  <c:v>43144</c:v>
                </c:pt>
                <c:pt idx="1338">
                  <c:v>43145</c:v>
                </c:pt>
                <c:pt idx="1339">
                  <c:v>43146</c:v>
                </c:pt>
                <c:pt idx="1340">
                  <c:v>43147</c:v>
                </c:pt>
                <c:pt idx="1341">
                  <c:v>43150</c:v>
                </c:pt>
                <c:pt idx="1342">
                  <c:v>43151</c:v>
                </c:pt>
                <c:pt idx="1343">
                  <c:v>43152</c:v>
                </c:pt>
                <c:pt idx="1344">
                  <c:v>43153</c:v>
                </c:pt>
                <c:pt idx="1345">
                  <c:v>43154</c:v>
                </c:pt>
                <c:pt idx="1346">
                  <c:v>43157</c:v>
                </c:pt>
                <c:pt idx="1347">
                  <c:v>43158</c:v>
                </c:pt>
                <c:pt idx="1348">
                  <c:v>43159</c:v>
                </c:pt>
                <c:pt idx="1349">
                  <c:v>43160</c:v>
                </c:pt>
                <c:pt idx="1350">
                  <c:v>43161</c:v>
                </c:pt>
                <c:pt idx="1351">
                  <c:v>43164</c:v>
                </c:pt>
                <c:pt idx="1352">
                  <c:v>43165</c:v>
                </c:pt>
                <c:pt idx="1353">
                  <c:v>43166</c:v>
                </c:pt>
                <c:pt idx="1354">
                  <c:v>43167</c:v>
                </c:pt>
                <c:pt idx="1355">
                  <c:v>43168</c:v>
                </c:pt>
                <c:pt idx="1356">
                  <c:v>43171</c:v>
                </c:pt>
                <c:pt idx="1357">
                  <c:v>43172</c:v>
                </c:pt>
                <c:pt idx="1358">
                  <c:v>43173</c:v>
                </c:pt>
                <c:pt idx="1359">
                  <c:v>43174</c:v>
                </c:pt>
                <c:pt idx="1360">
                  <c:v>43175</c:v>
                </c:pt>
                <c:pt idx="1361">
                  <c:v>43178</c:v>
                </c:pt>
                <c:pt idx="1362">
                  <c:v>43179</c:v>
                </c:pt>
                <c:pt idx="1363">
                  <c:v>43180</c:v>
                </c:pt>
                <c:pt idx="1364">
                  <c:v>43181</c:v>
                </c:pt>
                <c:pt idx="1365">
                  <c:v>43182</c:v>
                </c:pt>
                <c:pt idx="1366">
                  <c:v>43185</c:v>
                </c:pt>
                <c:pt idx="1367">
                  <c:v>43186</c:v>
                </c:pt>
                <c:pt idx="1368">
                  <c:v>43187</c:v>
                </c:pt>
                <c:pt idx="1369">
                  <c:v>43188</c:v>
                </c:pt>
                <c:pt idx="1370">
                  <c:v>43189</c:v>
                </c:pt>
                <c:pt idx="1371">
                  <c:v>43192</c:v>
                </c:pt>
                <c:pt idx="1372">
                  <c:v>43193</c:v>
                </c:pt>
                <c:pt idx="1373">
                  <c:v>43194</c:v>
                </c:pt>
                <c:pt idx="1374">
                  <c:v>43195</c:v>
                </c:pt>
                <c:pt idx="1375">
                  <c:v>43196</c:v>
                </c:pt>
                <c:pt idx="1376">
                  <c:v>43199</c:v>
                </c:pt>
                <c:pt idx="1377">
                  <c:v>43200</c:v>
                </c:pt>
                <c:pt idx="1378">
                  <c:v>43201</c:v>
                </c:pt>
                <c:pt idx="1379">
                  <c:v>43202</c:v>
                </c:pt>
                <c:pt idx="1380">
                  <c:v>43203</c:v>
                </c:pt>
                <c:pt idx="1381">
                  <c:v>43206</c:v>
                </c:pt>
                <c:pt idx="1382">
                  <c:v>43207</c:v>
                </c:pt>
                <c:pt idx="1383">
                  <c:v>43208</c:v>
                </c:pt>
                <c:pt idx="1384">
                  <c:v>43209</c:v>
                </c:pt>
                <c:pt idx="1385">
                  <c:v>43210</c:v>
                </c:pt>
                <c:pt idx="1386">
                  <c:v>43213</c:v>
                </c:pt>
                <c:pt idx="1387">
                  <c:v>43214</c:v>
                </c:pt>
                <c:pt idx="1388">
                  <c:v>43215</c:v>
                </c:pt>
                <c:pt idx="1389">
                  <c:v>43216</c:v>
                </c:pt>
                <c:pt idx="1390">
                  <c:v>43217</c:v>
                </c:pt>
                <c:pt idx="1391">
                  <c:v>43220</c:v>
                </c:pt>
                <c:pt idx="1392">
                  <c:v>43221</c:v>
                </c:pt>
                <c:pt idx="1393">
                  <c:v>43222</c:v>
                </c:pt>
                <c:pt idx="1394">
                  <c:v>43223</c:v>
                </c:pt>
                <c:pt idx="1395">
                  <c:v>43224</c:v>
                </c:pt>
                <c:pt idx="1396">
                  <c:v>43227</c:v>
                </c:pt>
                <c:pt idx="1397">
                  <c:v>43228</c:v>
                </c:pt>
                <c:pt idx="1398">
                  <c:v>43229</c:v>
                </c:pt>
                <c:pt idx="1399">
                  <c:v>43230</c:v>
                </c:pt>
                <c:pt idx="1400">
                  <c:v>43231</c:v>
                </c:pt>
                <c:pt idx="1401">
                  <c:v>43234</c:v>
                </c:pt>
                <c:pt idx="1402">
                  <c:v>43235</c:v>
                </c:pt>
                <c:pt idx="1403">
                  <c:v>43236</c:v>
                </c:pt>
                <c:pt idx="1404">
                  <c:v>43237</c:v>
                </c:pt>
                <c:pt idx="1405">
                  <c:v>43238</c:v>
                </c:pt>
                <c:pt idx="1406">
                  <c:v>43241</c:v>
                </c:pt>
                <c:pt idx="1407">
                  <c:v>43242</c:v>
                </c:pt>
                <c:pt idx="1408">
                  <c:v>43243</c:v>
                </c:pt>
                <c:pt idx="1409">
                  <c:v>43244</c:v>
                </c:pt>
                <c:pt idx="1410">
                  <c:v>43245</c:v>
                </c:pt>
                <c:pt idx="1411">
                  <c:v>43248</c:v>
                </c:pt>
                <c:pt idx="1412">
                  <c:v>43249</c:v>
                </c:pt>
                <c:pt idx="1413">
                  <c:v>43250</c:v>
                </c:pt>
                <c:pt idx="1414">
                  <c:v>43251</c:v>
                </c:pt>
                <c:pt idx="1415">
                  <c:v>43252</c:v>
                </c:pt>
                <c:pt idx="1416">
                  <c:v>43255</c:v>
                </c:pt>
                <c:pt idx="1417">
                  <c:v>43256</c:v>
                </c:pt>
                <c:pt idx="1418">
                  <c:v>43257</c:v>
                </c:pt>
                <c:pt idx="1419">
                  <c:v>43258</c:v>
                </c:pt>
                <c:pt idx="1420">
                  <c:v>43259</c:v>
                </c:pt>
                <c:pt idx="1421">
                  <c:v>43262</c:v>
                </c:pt>
                <c:pt idx="1422">
                  <c:v>43263</c:v>
                </c:pt>
                <c:pt idx="1423">
                  <c:v>43264</c:v>
                </c:pt>
                <c:pt idx="1424">
                  <c:v>43265</c:v>
                </c:pt>
                <c:pt idx="1425">
                  <c:v>43266</c:v>
                </c:pt>
                <c:pt idx="1426">
                  <c:v>43269</c:v>
                </c:pt>
                <c:pt idx="1427">
                  <c:v>43270</c:v>
                </c:pt>
                <c:pt idx="1428">
                  <c:v>43271</c:v>
                </c:pt>
                <c:pt idx="1429">
                  <c:v>43272</c:v>
                </c:pt>
                <c:pt idx="1430">
                  <c:v>43273</c:v>
                </c:pt>
                <c:pt idx="1431">
                  <c:v>43276</c:v>
                </c:pt>
                <c:pt idx="1432">
                  <c:v>43277</c:v>
                </c:pt>
                <c:pt idx="1433">
                  <c:v>43278</c:v>
                </c:pt>
                <c:pt idx="1434">
                  <c:v>43279</c:v>
                </c:pt>
                <c:pt idx="1435">
                  <c:v>43280</c:v>
                </c:pt>
                <c:pt idx="1436">
                  <c:v>43283</c:v>
                </c:pt>
                <c:pt idx="1437">
                  <c:v>43284</c:v>
                </c:pt>
                <c:pt idx="1438">
                  <c:v>43285</c:v>
                </c:pt>
                <c:pt idx="1439">
                  <c:v>43286</c:v>
                </c:pt>
                <c:pt idx="1440">
                  <c:v>43287</c:v>
                </c:pt>
                <c:pt idx="1441">
                  <c:v>43290</c:v>
                </c:pt>
                <c:pt idx="1442">
                  <c:v>43291</c:v>
                </c:pt>
                <c:pt idx="1443">
                  <c:v>43292</c:v>
                </c:pt>
                <c:pt idx="1444">
                  <c:v>43293</c:v>
                </c:pt>
                <c:pt idx="1445">
                  <c:v>43294</c:v>
                </c:pt>
                <c:pt idx="1446">
                  <c:v>43297</c:v>
                </c:pt>
                <c:pt idx="1447">
                  <c:v>43298</c:v>
                </c:pt>
                <c:pt idx="1448">
                  <c:v>43299</c:v>
                </c:pt>
                <c:pt idx="1449">
                  <c:v>43300</c:v>
                </c:pt>
                <c:pt idx="1450">
                  <c:v>43301</c:v>
                </c:pt>
                <c:pt idx="1451">
                  <c:v>43304</c:v>
                </c:pt>
                <c:pt idx="1452">
                  <c:v>43305</c:v>
                </c:pt>
                <c:pt idx="1453">
                  <c:v>43306</c:v>
                </c:pt>
                <c:pt idx="1454">
                  <c:v>43307</c:v>
                </c:pt>
                <c:pt idx="1455">
                  <c:v>43308</c:v>
                </c:pt>
                <c:pt idx="1456">
                  <c:v>43311</c:v>
                </c:pt>
                <c:pt idx="1457">
                  <c:v>43312</c:v>
                </c:pt>
                <c:pt idx="1458">
                  <c:v>43313</c:v>
                </c:pt>
                <c:pt idx="1459">
                  <c:v>43314</c:v>
                </c:pt>
                <c:pt idx="1460">
                  <c:v>43315</c:v>
                </c:pt>
                <c:pt idx="1461">
                  <c:v>43318</c:v>
                </c:pt>
                <c:pt idx="1462">
                  <c:v>43319</c:v>
                </c:pt>
                <c:pt idx="1463">
                  <c:v>43320</c:v>
                </c:pt>
                <c:pt idx="1464">
                  <c:v>43321</c:v>
                </c:pt>
                <c:pt idx="1465">
                  <c:v>43322</c:v>
                </c:pt>
                <c:pt idx="1466">
                  <c:v>43325</c:v>
                </c:pt>
                <c:pt idx="1467">
                  <c:v>43326</c:v>
                </c:pt>
                <c:pt idx="1468">
                  <c:v>43327</c:v>
                </c:pt>
                <c:pt idx="1469">
                  <c:v>43328</c:v>
                </c:pt>
                <c:pt idx="1470">
                  <c:v>43329</c:v>
                </c:pt>
                <c:pt idx="1471">
                  <c:v>43332</c:v>
                </c:pt>
                <c:pt idx="1472">
                  <c:v>43333</c:v>
                </c:pt>
                <c:pt idx="1473">
                  <c:v>43334</c:v>
                </c:pt>
                <c:pt idx="1474">
                  <c:v>43335</c:v>
                </c:pt>
                <c:pt idx="1475">
                  <c:v>43336</c:v>
                </c:pt>
                <c:pt idx="1476">
                  <c:v>43339</c:v>
                </c:pt>
                <c:pt idx="1477">
                  <c:v>43340</c:v>
                </c:pt>
                <c:pt idx="1478">
                  <c:v>43341</c:v>
                </c:pt>
                <c:pt idx="1479">
                  <c:v>43342</c:v>
                </c:pt>
                <c:pt idx="1480">
                  <c:v>43343</c:v>
                </c:pt>
                <c:pt idx="1481">
                  <c:v>43346</c:v>
                </c:pt>
                <c:pt idx="1482">
                  <c:v>43347</c:v>
                </c:pt>
                <c:pt idx="1483">
                  <c:v>43348</c:v>
                </c:pt>
                <c:pt idx="1484">
                  <c:v>43349</c:v>
                </c:pt>
                <c:pt idx="1485">
                  <c:v>43350</c:v>
                </c:pt>
                <c:pt idx="1486">
                  <c:v>43353</c:v>
                </c:pt>
                <c:pt idx="1487">
                  <c:v>43354</c:v>
                </c:pt>
                <c:pt idx="1488">
                  <c:v>43355</c:v>
                </c:pt>
                <c:pt idx="1489">
                  <c:v>43356</c:v>
                </c:pt>
                <c:pt idx="1490">
                  <c:v>43357</c:v>
                </c:pt>
                <c:pt idx="1491">
                  <c:v>43360</c:v>
                </c:pt>
                <c:pt idx="1492">
                  <c:v>43361</c:v>
                </c:pt>
                <c:pt idx="1493">
                  <c:v>43362</c:v>
                </c:pt>
                <c:pt idx="1494">
                  <c:v>43363</c:v>
                </c:pt>
                <c:pt idx="1495">
                  <c:v>43364</c:v>
                </c:pt>
                <c:pt idx="1496">
                  <c:v>43367</c:v>
                </c:pt>
                <c:pt idx="1497">
                  <c:v>43368</c:v>
                </c:pt>
                <c:pt idx="1498">
                  <c:v>43369</c:v>
                </c:pt>
                <c:pt idx="1499">
                  <c:v>43370</c:v>
                </c:pt>
                <c:pt idx="1500">
                  <c:v>43371</c:v>
                </c:pt>
                <c:pt idx="1501">
                  <c:v>43374</c:v>
                </c:pt>
                <c:pt idx="1502">
                  <c:v>43375</c:v>
                </c:pt>
                <c:pt idx="1503">
                  <c:v>43376</c:v>
                </c:pt>
                <c:pt idx="1504">
                  <c:v>43377</c:v>
                </c:pt>
                <c:pt idx="1505">
                  <c:v>43378</c:v>
                </c:pt>
                <c:pt idx="1506">
                  <c:v>43381</c:v>
                </c:pt>
                <c:pt idx="1507">
                  <c:v>43382</c:v>
                </c:pt>
                <c:pt idx="1508">
                  <c:v>43383</c:v>
                </c:pt>
                <c:pt idx="1509">
                  <c:v>43384</c:v>
                </c:pt>
                <c:pt idx="1510">
                  <c:v>43385</c:v>
                </c:pt>
                <c:pt idx="1511">
                  <c:v>43388</c:v>
                </c:pt>
                <c:pt idx="1512">
                  <c:v>43389</c:v>
                </c:pt>
                <c:pt idx="1513">
                  <c:v>43390</c:v>
                </c:pt>
                <c:pt idx="1514">
                  <c:v>43391</c:v>
                </c:pt>
                <c:pt idx="1515">
                  <c:v>43392</c:v>
                </c:pt>
                <c:pt idx="1516">
                  <c:v>43395</c:v>
                </c:pt>
                <c:pt idx="1517">
                  <c:v>43396</c:v>
                </c:pt>
                <c:pt idx="1518">
                  <c:v>43397</c:v>
                </c:pt>
                <c:pt idx="1519">
                  <c:v>43398</c:v>
                </c:pt>
                <c:pt idx="1520">
                  <c:v>43399</c:v>
                </c:pt>
                <c:pt idx="1521">
                  <c:v>43402</c:v>
                </c:pt>
                <c:pt idx="1522">
                  <c:v>43403</c:v>
                </c:pt>
                <c:pt idx="1523">
                  <c:v>43404</c:v>
                </c:pt>
                <c:pt idx="1524">
                  <c:v>43405</c:v>
                </c:pt>
                <c:pt idx="1525">
                  <c:v>43406</c:v>
                </c:pt>
                <c:pt idx="1526">
                  <c:v>43409</c:v>
                </c:pt>
                <c:pt idx="1527">
                  <c:v>43410</c:v>
                </c:pt>
                <c:pt idx="1528">
                  <c:v>43411</c:v>
                </c:pt>
                <c:pt idx="1529">
                  <c:v>43412</c:v>
                </c:pt>
                <c:pt idx="1530">
                  <c:v>43413</c:v>
                </c:pt>
                <c:pt idx="1531">
                  <c:v>43416</c:v>
                </c:pt>
                <c:pt idx="1532">
                  <c:v>43417</c:v>
                </c:pt>
                <c:pt idx="1533">
                  <c:v>43418</c:v>
                </c:pt>
                <c:pt idx="1534">
                  <c:v>43419</c:v>
                </c:pt>
                <c:pt idx="1535">
                  <c:v>43420</c:v>
                </c:pt>
                <c:pt idx="1536">
                  <c:v>43423</c:v>
                </c:pt>
                <c:pt idx="1537">
                  <c:v>43424</c:v>
                </c:pt>
                <c:pt idx="1538">
                  <c:v>43425</c:v>
                </c:pt>
                <c:pt idx="1539">
                  <c:v>43426</c:v>
                </c:pt>
                <c:pt idx="1540">
                  <c:v>43427</c:v>
                </c:pt>
                <c:pt idx="1541">
                  <c:v>43430</c:v>
                </c:pt>
                <c:pt idx="1542">
                  <c:v>43431</c:v>
                </c:pt>
                <c:pt idx="1543">
                  <c:v>43432</c:v>
                </c:pt>
                <c:pt idx="1544">
                  <c:v>43433</c:v>
                </c:pt>
                <c:pt idx="1545">
                  <c:v>43434</c:v>
                </c:pt>
                <c:pt idx="1546">
                  <c:v>43437</c:v>
                </c:pt>
                <c:pt idx="1547">
                  <c:v>43438</c:v>
                </c:pt>
                <c:pt idx="1548">
                  <c:v>43439</c:v>
                </c:pt>
                <c:pt idx="1549">
                  <c:v>43440</c:v>
                </c:pt>
                <c:pt idx="1550">
                  <c:v>43441</c:v>
                </c:pt>
                <c:pt idx="1551">
                  <c:v>43444</c:v>
                </c:pt>
                <c:pt idx="1552">
                  <c:v>43445</c:v>
                </c:pt>
                <c:pt idx="1553">
                  <c:v>43446</c:v>
                </c:pt>
                <c:pt idx="1554">
                  <c:v>43447</c:v>
                </c:pt>
                <c:pt idx="1555">
                  <c:v>43448</c:v>
                </c:pt>
                <c:pt idx="1556">
                  <c:v>43451</c:v>
                </c:pt>
                <c:pt idx="1557">
                  <c:v>43452</c:v>
                </c:pt>
                <c:pt idx="1558">
                  <c:v>43453</c:v>
                </c:pt>
                <c:pt idx="1559">
                  <c:v>43454</c:v>
                </c:pt>
                <c:pt idx="1560">
                  <c:v>43455</c:v>
                </c:pt>
                <c:pt idx="1561">
                  <c:v>43458</c:v>
                </c:pt>
                <c:pt idx="1562">
                  <c:v>43459</c:v>
                </c:pt>
                <c:pt idx="1563">
                  <c:v>43460</c:v>
                </c:pt>
                <c:pt idx="1564">
                  <c:v>43461</c:v>
                </c:pt>
                <c:pt idx="1565">
                  <c:v>43462</c:v>
                </c:pt>
                <c:pt idx="1566">
                  <c:v>43465</c:v>
                </c:pt>
                <c:pt idx="1567">
                  <c:v>43466</c:v>
                </c:pt>
                <c:pt idx="1568">
                  <c:v>43467</c:v>
                </c:pt>
                <c:pt idx="1569">
                  <c:v>43468</c:v>
                </c:pt>
                <c:pt idx="1570">
                  <c:v>43469</c:v>
                </c:pt>
                <c:pt idx="1571">
                  <c:v>43472</c:v>
                </c:pt>
                <c:pt idx="1572">
                  <c:v>43473</c:v>
                </c:pt>
                <c:pt idx="1573">
                  <c:v>43474</c:v>
                </c:pt>
                <c:pt idx="1574">
                  <c:v>43475</c:v>
                </c:pt>
                <c:pt idx="1575">
                  <c:v>43476</c:v>
                </c:pt>
                <c:pt idx="1576">
                  <c:v>43479</c:v>
                </c:pt>
                <c:pt idx="1577">
                  <c:v>43480</c:v>
                </c:pt>
                <c:pt idx="1578">
                  <c:v>43481</c:v>
                </c:pt>
                <c:pt idx="1579">
                  <c:v>43482</c:v>
                </c:pt>
                <c:pt idx="1580">
                  <c:v>43483</c:v>
                </c:pt>
                <c:pt idx="1581">
                  <c:v>43486</c:v>
                </c:pt>
                <c:pt idx="1582">
                  <c:v>43487</c:v>
                </c:pt>
                <c:pt idx="1583">
                  <c:v>43488</c:v>
                </c:pt>
                <c:pt idx="1584">
                  <c:v>43489</c:v>
                </c:pt>
                <c:pt idx="1585">
                  <c:v>43490</c:v>
                </c:pt>
                <c:pt idx="1586">
                  <c:v>43493</c:v>
                </c:pt>
                <c:pt idx="1587">
                  <c:v>43494</c:v>
                </c:pt>
                <c:pt idx="1588">
                  <c:v>43495</c:v>
                </c:pt>
                <c:pt idx="1589">
                  <c:v>43496</c:v>
                </c:pt>
                <c:pt idx="1590">
                  <c:v>43497</c:v>
                </c:pt>
                <c:pt idx="1591">
                  <c:v>43500</c:v>
                </c:pt>
                <c:pt idx="1592">
                  <c:v>43501</c:v>
                </c:pt>
                <c:pt idx="1593">
                  <c:v>43502</c:v>
                </c:pt>
                <c:pt idx="1594">
                  <c:v>43503</c:v>
                </c:pt>
                <c:pt idx="1595">
                  <c:v>43504</c:v>
                </c:pt>
                <c:pt idx="1596">
                  <c:v>43507</c:v>
                </c:pt>
                <c:pt idx="1597">
                  <c:v>43508</c:v>
                </c:pt>
                <c:pt idx="1598">
                  <c:v>43509</c:v>
                </c:pt>
                <c:pt idx="1599">
                  <c:v>43510</c:v>
                </c:pt>
                <c:pt idx="1600">
                  <c:v>43511</c:v>
                </c:pt>
                <c:pt idx="1601">
                  <c:v>43514</c:v>
                </c:pt>
                <c:pt idx="1602">
                  <c:v>43515</c:v>
                </c:pt>
                <c:pt idx="1603">
                  <c:v>43516</c:v>
                </c:pt>
                <c:pt idx="1604">
                  <c:v>43517</c:v>
                </c:pt>
                <c:pt idx="1605">
                  <c:v>43518</c:v>
                </c:pt>
                <c:pt idx="1606">
                  <c:v>43521</c:v>
                </c:pt>
                <c:pt idx="1607">
                  <c:v>43522</c:v>
                </c:pt>
                <c:pt idx="1608">
                  <c:v>43523</c:v>
                </c:pt>
                <c:pt idx="1609">
                  <c:v>43524</c:v>
                </c:pt>
                <c:pt idx="1610">
                  <c:v>43525</c:v>
                </c:pt>
                <c:pt idx="1611">
                  <c:v>43528</c:v>
                </c:pt>
                <c:pt idx="1612">
                  <c:v>43529</c:v>
                </c:pt>
                <c:pt idx="1613">
                  <c:v>43530</c:v>
                </c:pt>
                <c:pt idx="1614">
                  <c:v>43531</c:v>
                </c:pt>
                <c:pt idx="1615">
                  <c:v>43532</c:v>
                </c:pt>
                <c:pt idx="1616">
                  <c:v>43535</c:v>
                </c:pt>
                <c:pt idx="1617">
                  <c:v>43536</c:v>
                </c:pt>
                <c:pt idx="1618">
                  <c:v>43537</c:v>
                </c:pt>
                <c:pt idx="1619">
                  <c:v>43538</c:v>
                </c:pt>
                <c:pt idx="1620">
                  <c:v>43539</c:v>
                </c:pt>
                <c:pt idx="1621">
                  <c:v>43542</c:v>
                </c:pt>
                <c:pt idx="1622">
                  <c:v>43543</c:v>
                </c:pt>
                <c:pt idx="1623">
                  <c:v>43544</c:v>
                </c:pt>
                <c:pt idx="1624">
                  <c:v>43545</c:v>
                </c:pt>
                <c:pt idx="1625">
                  <c:v>43546</c:v>
                </c:pt>
                <c:pt idx="1626">
                  <c:v>43549</c:v>
                </c:pt>
                <c:pt idx="1627">
                  <c:v>43550</c:v>
                </c:pt>
                <c:pt idx="1628">
                  <c:v>43551</c:v>
                </c:pt>
                <c:pt idx="1629">
                  <c:v>43552</c:v>
                </c:pt>
                <c:pt idx="1630">
                  <c:v>43553</c:v>
                </c:pt>
                <c:pt idx="1631">
                  <c:v>43556</c:v>
                </c:pt>
                <c:pt idx="1632">
                  <c:v>43557</c:v>
                </c:pt>
                <c:pt idx="1633">
                  <c:v>43558</c:v>
                </c:pt>
                <c:pt idx="1634">
                  <c:v>43559</c:v>
                </c:pt>
                <c:pt idx="1635">
                  <c:v>43560</c:v>
                </c:pt>
                <c:pt idx="1636">
                  <c:v>43563</c:v>
                </c:pt>
                <c:pt idx="1637">
                  <c:v>43564</c:v>
                </c:pt>
                <c:pt idx="1638">
                  <c:v>43565</c:v>
                </c:pt>
                <c:pt idx="1639">
                  <c:v>43566</c:v>
                </c:pt>
                <c:pt idx="1640">
                  <c:v>43567</c:v>
                </c:pt>
                <c:pt idx="1641">
                  <c:v>43570</c:v>
                </c:pt>
                <c:pt idx="1642">
                  <c:v>43571</c:v>
                </c:pt>
                <c:pt idx="1643">
                  <c:v>43572</c:v>
                </c:pt>
                <c:pt idx="1644">
                  <c:v>43573</c:v>
                </c:pt>
                <c:pt idx="1645">
                  <c:v>43574</c:v>
                </c:pt>
                <c:pt idx="1646">
                  <c:v>43577</c:v>
                </c:pt>
                <c:pt idx="1647">
                  <c:v>43578</c:v>
                </c:pt>
                <c:pt idx="1648">
                  <c:v>43579</c:v>
                </c:pt>
                <c:pt idx="1649">
                  <c:v>43580</c:v>
                </c:pt>
                <c:pt idx="1650">
                  <c:v>43581</c:v>
                </c:pt>
                <c:pt idx="1651">
                  <c:v>43584</c:v>
                </c:pt>
                <c:pt idx="1652">
                  <c:v>43585</c:v>
                </c:pt>
                <c:pt idx="1653">
                  <c:v>43586</c:v>
                </c:pt>
                <c:pt idx="1654">
                  <c:v>43587</c:v>
                </c:pt>
                <c:pt idx="1655">
                  <c:v>43588</c:v>
                </c:pt>
                <c:pt idx="1656">
                  <c:v>43591</c:v>
                </c:pt>
                <c:pt idx="1657">
                  <c:v>43592</c:v>
                </c:pt>
                <c:pt idx="1658">
                  <c:v>43593</c:v>
                </c:pt>
                <c:pt idx="1659">
                  <c:v>43594</c:v>
                </c:pt>
                <c:pt idx="1660">
                  <c:v>43595</c:v>
                </c:pt>
                <c:pt idx="1661">
                  <c:v>43598</c:v>
                </c:pt>
                <c:pt idx="1662">
                  <c:v>43599</c:v>
                </c:pt>
                <c:pt idx="1663">
                  <c:v>43600</c:v>
                </c:pt>
                <c:pt idx="1664">
                  <c:v>43601</c:v>
                </c:pt>
                <c:pt idx="1665">
                  <c:v>43602</c:v>
                </c:pt>
                <c:pt idx="1666">
                  <c:v>43605</c:v>
                </c:pt>
                <c:pt idx="1667">
                  <c:v>43606</c:v>
                </c:pt>
                <c:pt idx="1668">
                  <c:v>43607</c:v>
                </c:pt>
                <c:pt idx="1669">
                  <c:v>43608</c:v>
                </c:pt>
                <c:pt idx="1670">
                  <c:v>43609</c:v>
                </c:pt>
                <c:pt idx="1671">
                  <c:v>43612</c:v>
                </c:pt>
                <c:pt idx="1672">
                  <c:v>43613</c:v>
                </c:pt>
                <c:pt idx="1673">
                  <c:v>43614</c:v>
                </c:pt>
                <c:pt idx="1674">
                  <c:v>43615</c:v>
                </c:pt>
                <c:pt idx="1675">
                  <c:v>43616</c:v>
                </c:pt>
                <c:pt idx="1676">
                  <c:v>43619</c:v>
                </c:pt>
                <c:pt idx="1677">
                  <c:v>43620</c:v>
                </c:pt>
                <c:pt idx="1678">
                  <c:v>43621</c:v>
                </c:pt>
                <c:pt idx="1679">
                  <c:v>43622</c:v>
                </c:pt>
                <c:pt idx="1680">
                  <c:v>43623</c:v>
                </c:pt>
                <c:pt idx="1681">
                  <c:v>43626</c:v>
                </c:pt>
                <c:pt idx="1682">
                  <c:v>43627</c:v>
                </c:pt>
                <c:pt idx="1683">
                  <c:v>43628</c:v>
                </c:pt>
                <c:pt idx="1684">
                  <c:v>43629</c:v>
                </c:pt>
                <c:pt idx="1685">
                  <c:v>43630</c:v>
                </c:pt>
                <c:pt idx="1686">
                  <c:v>43633</c:v>
                </c:pt>
                <c:pt idx="1687">
                  <c:v>43634</c:v>
                </c:pt>
                <c:pt idx="1688">
                  <c:v>43635</c:v>
                </c:pt>
                <c:pt idx="1689">
                  <c:v>43636</c:v>
                </c:pt>
                <c:pt idx="1690">
                  <c:v>43637</c:v>
                </c:pt>
                <c:pt idx="1691">
                  <c:v>43640</c:v>
                </c:pt>
                <c:pt idx="1692">
                  <c:v>43641</c:v>
                </c:pt>
                <c:pt idx="1693">
                  <c:v>43642</c:v>
                </c:pt>
                <c:pt idx="1694">
                  <c:v>43643</c:v>
                </c:pt>
                <c:pt idx="1695">
                  <c:v>43644</c:v>
                </c:pt>
                <c:pt idx="1696">
                  <c:v>43647</c:v>
                </c:pt>
                <c:pt idx="1697">
                  <c:v>43648</c:v>
                </c:pt>
                <c:pt idx="1698">
                  <c:v>43649</c:v>
                </c:pt>
                <c:pt idx="1699">
                  <c:v>43650</c:v>
                </c:pt>
                <c:pt idx="1700">
                  <c:v>43651</c:v>
                </c:pt>
                <c:pt idx="1701">
                  <c:v>43654</c:v>
                </c:pt>
                <c:pt idx="1702">
                  <c:v>43655</c:v>
                </c:pt>
                <c:pt idx="1703">
                  <c:v>43656</c:v>
                </c:pt>
                <c:pt idx="1704">
                  <c:v>43657</c:v>
                </c:pt>
                <c:pt idx="1705">
                  <c:v>43658</c:v>
                </c:pt>
                <c:pt idx="1706">
                  <c:v>43661</c:v>
                </c:pt>
                <c:pt idx="1707">
                  <c:v>43662</c:v>
                </c:pt>
                <c:pt idx="1708">
                  <c:v>43663</c:v>
                </c:pt>
                <c:pt idx="1709">
                  <c:v>43664</c:v>
                </c:pt>
                <c:pt idx="1710">
                  <c:v>43665</c:v>
                </c:pt>
                <c:pt idx="1711">
                  <c:v>43668</c:v>
                </c:pt>
                <c:pt idx="1712">
                  <c:v>43669</c:v>
                </c:pt>
                <c:pt idx="1713">
                  <c:v>43670</c:v>
                </c:pt>
                <c:pt idx="1714">
                  <c:v>43671</c:v>
                </c:pt>
                <c:pt idx="1715">
                  <c:v>43672</c:v>
                </c:pt>
                <c:pt idx="1716">
                  <c:v>43675</c:v>
                </c:pt>
                <c:pt idx="1717">
                  <c:v>43676</c:v>
                </c:pt>
                <c:pt idx="1718">
                  <c:v>43677</c:v>
                </c:pt>
                <c:pt idx="1719">
                  <c:v>43678</c:v>
                </c:pt>
                <c:pt idx="1720">
                  <c:v>43679</c:v>
                </c:pt>
                <c:pt idx="1721">
                  <c:v>43682</c:v>
                </c:pt>
                <c:pt idx="1722">
                  <c:v>43683</c:v>
                </c:pt>
                <c:pt idx="1723">
                  <c:v>43684</c:v>
                </c:pt>
                <c:pt idx="1724">
                  <c:v>43685</c:v>
                </c:pt>
                <c:pt idx="1725">
                  <c:v>43686</c:v>
                </c:pt>
                <c:pt idx="1726">
                  <c:v>43689</c:v>
                </c:pt>
                <c:pt idx="1727">
                  <c:v>43690</c:v>
                </c:pt>
                <c:pt idx="1728">
                  <c:v>43691</c:v>
                </c:pt>
                <c:pt idx="1729">
                  <c:v>43692</c:v>
                </c:pt>
                <c:pt idx="1730">
                  <c:v>43693</c:v>
                </c:pt>
                <c:pt idx="1731">
                  <c:v>43696</c:v>
                </c:pt>
                <c:pt idx="1732">
                  <c:v>43697</c:v>
                </c:pt>
                <c:pt idx="1733">
                  <c:v>43698</c:v>
                </c:pt>
                <c:pt idx="1734">
                  <c:v>43699</c:v>
                </c:pt>
                <c:pt idx="1735">
                  <c:v>43700</c:v>
                </c:pt>
                <c:pt idx="1736">
                  <c:v>43703</c:v>
                </c:pt>
                <c:pt idx="1737">
                  <c:v>43704</c:v>
                </c:pt>
                <c:pt idx="1738">
                  <c:v>43705</c:v>
                </c:pt>
                <c:pt idx="1739">
                  <c:v>43706</c:v>
                </c:pt>
                <c:pt idx="1740">
                  <c:v>43707</c:v>
                </c:pt>
                <c:pt idx="1741">
                  <c:v>43710</c:v>
                </c:pt>
                <c:pt idx="1742">
                  <c:v>43711</c:v>
                </c:pt>
                <c:pt idx="1743">
                  <c:v>43712</c:v>
                </c:pt>
                <c:pt idx="1744">
                  <c:v>43713</c:v>
                </c:pt>
                <c:pt idx="1745">
                  <c:v>43714</c:v>
                </c:pt>
                <c:pt idx="1746">
                  <c:v>43717</c:v>
                </c:pt>
                <c:pt idx="1747">
                  <c:v>43718</c:v>
                </c:pt>
                <c:pt idx="1748">
                  <c:v>43719</c:v>
                </c:pt>
                <c:pt idx="1749">
                  <c:v>43720</c:v>
                </c:pt>
                <c:pt idx="1750">
                  <c:v>43721</c:v>
                </c:pt>
                <c:pt idx="1751">
                  <c:v>43724</c:v>
                </c:pt>
                <c:pt idx="1752">
                  <c:v>43725</c:v>
                </c:pt>
                <c:pt idx="1753">
                  <c:v>43726</c:v>
                </c:pt>
                <c:pt idx="1754">
                  <c:v>43727</c:v>
                </c:pt>
                <c:pt idx="1755">
                  <c:v>43728</c:v>
                </c:pt>
                <c:pt idx="1756">
                  <c:v>43731</c:v>
                </c:pt>
                <c:pt idx="1757">
                  <c:v>43732</c:v>
                </c:pt>
                <c:pt idx="1758">
                  <c:v>43733</c:v>
                </c:pt>
                <c:pt idx="1759">
                  <c:v>43734</c:v>
                </c:pt>
                <c:pt idx="1760">
                  <c:v>43735</c:v>
                </c:pt>
                <c:pt idx="1761">
                  <c:v>43738</c:v>
                </c:pt>
                <c:pt idx="1762">
                  <c:v>43739</c:v>
                </c:pt>
                <c:pt idx="1763">
                  <c:v>43740</c:v>
                </c:pt>
                <c:pt idx="1764">
                  <c:v>43741</c:v>
                </c:pt>
                <c:pt idx="1765">
                  <c:v>43742</c:v>
                </c:pt>
                <c:pt idx="1766">
                  <c:v>43745</c:v>
                </c:pt>
                <c:pt idx="1767">
                  <c:v>43746</c:v>
                </c:pt>
                <c:pt idx="1768">
                  <c:v>43747</c:v>
                </c:pt>
                <c:pt idx="1769">
                  <c:v>43748</c:v>
                </c:pt>
                <c:pt idx="1770">
                  <c:v>43749</c:v>
                </c:pt>
                <c:pt idx="1771">
                  <c:v>43752</c:v>
                </c:pt>
                <c:pt idx="1772">
                  <c:v>43753</c:v>
                </c:pt>
                <c:pt idx="1773">
                  <c:v>43754</c:v>
                </c:pt>
                <c:pt idx="1774">
                  <c:v>43755</c:v>
                </c:pt>
                <c:pt idx="1775">
                  <c:v>43756</c:v>
                </c:pt>
                <c:pt idx="1776">
                  <c:v>43759</c:v>
                </c:pt>
                <c:pt idx="1777">
                  <c:v>43760</c:v>
                </c:pt>
                <c:pt idx="1778">
                  <c:v>43761</c:v>
                </c:pt>
                <c:pt idx="1779">
                  <c:v>43762</c:v>
                </c:pt>
                <c:pt idx="1780">
                  <c:v>43763</c:v>
                </c:pt>
                <c:pt idx="1781">
                  <c:v>43766</c:v>
                </c:pt>
                <c:pt idx="1782">
                  <c:v>43767</c:v>
                </c:pt>
                <c:pt idx="1783">
                  <c:v>43768</c:v>
                </c:pt>
                <c:pt idx="1784">
                  <c:v>43769</c:v>
                </c:pt>
                <c:pt idx="1785">
                  <c:v>43770</c:v>
                </c:pt>
                <c:pt idx="1786">
                  <c:v>43773</c:v>
                </c:pt>
                <c:pt idx="1787">
                  <c:v>43774</c:v>
                </c:pt>
                <c:pt idx="1788">
                  <c:v>43775</c:v>
                </c:pt>
                <c:pt idx="1789">
                  <c:v>43776</c:v>
                </c:pt>
                <c:pt idx="1790">
                  <c:v>43777</c:v>
                </c:pt>
                <c:pt idx="1791">
                  <c:v>43780</c:v>
                </c:pt>
                <c:pt idx="1792">
                  <c:v>43781</c:v>
                </c:pt>
                <c:pt idx="1793">
                  <c:v>43782</c:v>
                </c:pt>
                <c:pt idx="1794">
                  <c:v>43783</c:v>
                </c:pt>
                <c:pt idx="1795">
                  <c:v>43784</c:v>
                </c:pt>
                <c:pt idx="1796">
                  <c:v>43787</c:v>
                </c:pt>
                <c:pt idx="1797">
                  <c:v>43788</c:v>
                </c:pt>
                <c:pt idx="1798">
                  <c:v>43789</c:v>
                </c:pt>
                <c:pt idx="1799">
                  <c:v>43790</c:v>
                </c:pt>
                <c:pt idx="1800">
                  <c:v>43791</c:v>
                </c:pt>
                <c:pt idx="1801">
                  <c:v>43794</c:v>
                </c:pt>
                <c:pt idx="1802">
                  <c:v>43795</c:v>
                </c:pt>
                <c:pt idx="1803">
                  <c:v>43796</c:v>
                </c:pt>
                <c:pt idx="1804">
                  <c:v>43797</c:v>
                </c:pt>
                <c:pt idx="1805">
                  <c:v>43798</c:v>
                </c:pt>
                <c:pt idx="1806">
                  <c:v>43801</c:v>
                </c:pt>
                <c:pt idx="1807">
                  <c:v>43802</c:v>
                </c:pt>
                <c:pt idx="1808">
                  <c:v>43803</c:v>
                </c:pt>
                <c:pt idx="1809">
                  <c:v>43804</c:v>
                </c:pt>
                <c:pt idx="1810">
                  <c:v>43805</c:v>
                </c:pt>
                <c:pt idx="1811">
                  <c:v>43808</c:v>
                </c:pt>
                <c:pt idx="1812">
                  <c:v>43809</c:v>
                </c:pt>
                <c:pt idx="1813">
                  <c:v>43810</c:v>
                </c:pt>
                <c:pt idx="1814">
                  <c:v>43811</c:v>
                </c:pt>
                <c:pt idx="1815">
                  <c:v>43812</c:v>
                </c:pt>
                <c:pt idx="1816">
                  <c:v>43815</c:v>
                </c:pt>
                <c:pt idx="1817">
                  <c:v>43816</c:v>
                </c:pt>
                <c:pt idx="1818">
                  <c:v>43817</c:v>
                </c:pt>
                <c:pt idx="1819">
                  <c:v>43818</c:v>
                </c:pt>
                <c:pt idx="1820">
                  <c:v>43819</c:v>
                </c:pt>
                <c:pt idx="1821">
                  <c:v>43822</c:v>
                </c:pt>
                <c:pt idx="1822">
                  <c:v>43823</c:v>
                </c:pt>
                <c:pt idx="1823">
                  <c:v>43824</c:v>
                </c:pt>
                <c:pt idx="1824">
                  <c:v>43825</c:v>
                </c:pt>
                <c:pt idx="1825">
                  <c:v>43826</c:v>
                </c:pt>
                <c:pt idx="1826">
                  <c:v>43829</c:v>
                </c:pt>
                <c:pt idx="1827">
                  <c:v>43830</c:v>
                </c:pt>
                <c:pt idx="1828">
                  <c:v>43831</c:v>
                </c:pt>
                <c:pt idx="1829">
                  <c:v>43832</c:v>
                </c:pt>
                <c:pt idx="1830">
                  <c:v>43833</c:v>
                </c:pt>
                <c:pt idx="1831">
                  <c:v>43836</c:v>
                </c:pt>
                <c:pt idx="1832">
                  <c:v>43837</c:v>
                </c:pt>
                <c:pt idx="1833">
                  <c:v>43838</c:v>
                </c:pt>
                <c:pt idx="1834">
                  <c:v>43839</c:v>
                </c:pt>
                <c:pt idx="1835">
                  <c:v>43840</c:v>
                </c:pt>
                <c:pt idx="1836">
                  <c:v>43843</c:v>
                </c:pt>
                <c:pt idx="1837">
                  <c:v>43844</c:v>
                </c:pt>
                <c:pt idx="1838">
                  <c:v>43845</c:v>
                </c:pt>
                <c:pt idx="1839">
                  <c:v>43846</c:v>
                </c:pt>
                <c:pt idx="1840">
                  <c:v>43847</c:v>
                </c:pt>
                <c:pt idx="1841">
                  <c:v>43850</c:v>
                </c:pt>
                <c:pt idx="1842">
                  <c:v>43851</c:v>
                </c:pt>
                <c:pt idx="1843">
                  <c:v>43852</c:v>
                </c:pt>
                <c:pt idx="1844">
                  <c:v>43853</c:v>
                </c:pt>
                <c:pt idx="1845">
                  <c:v>43854</c:v>
                </c:pt>
                <c:pt idx="1846">
                  <c:v>43857</c:v>
                </c:pt>
                <c:pt idx="1847">
                  <c:v>43858</c:v>
                </c:pt>
                <c:pt idx="1848">
                  <c:v>43859</c:v>
                </c:pt>
                <c:pt idx="1849">
                  <c:v>43860</c:v>
                </c:pt>
                <c:pt idx="1850">
                  <c:v>43861</c:v>
                </c:pt>
                <c:pt idx="1851">
                  <c:v>43864</c:v>
                </c:pt>
                <c:pt idx="1852">
                  <c:v>43865</c:v>
                </c:pt>
                <c:pt idx="1853">
                  <c:v>43866</c:v>
                </c:pt>
                <c:pt idx="1854">
                  <c:v>43867</c:v>
                </c:pt>
                <c:pt idx="1855">
                  <c:v>43868</c:v>
                </c:pt>
                <c:pt idx="1856">
                  <c:v>43871</c:v>
                </c:pt>
                <c:pt idx="1857">
                  <c:v>43872</c:v>
                </c:pt>
                <c:pt idx="1858">
                  <c:v>43873</c:v>
                </c:pt>
                <c:pt idx="1859">
                  <c:v>43874</c:v>
                </c:pt>
                <c:pt idx="1860">
                  <c:v>43875</c:v>
                </c:pt>
                <c:pt idx="1861">
                  <c:v>43878</c:v>
                </c:pt>
                <c:pt idx="1862">
                  <c:v>43879</c:v>
                </c:pt>
                <c:pt idx="1863">
                  <c:v>43880</c:v>
                </c:pt>
                <c:pt idx="1864">
                  <c:v>43881</c:v>
                </c:pt>
                <c:pt idx="1865">
                  <c:v>43882</c:v>
                </c:pt>
                <c:pt idx="1866">
                  <c:v>43885</c:v>
                </c:pt>
                <c:pt idx="1867">
                  <c:v>43886</c:v>
                </c:pt>
                <c:pt idx="1868">
                  <c:v>43887</c:v>
                </c:pt>
                <c:pt idx="1869">
                  <c:v>43888</c:v>
                </c:pt>
                <c:pt idx="1870">
                  <c:v>43889</c:v>
                </c:pt>
                <c:pt idx="1871">
                  <c:v>43892</c:v>
                </c:pt>
                <c:pt idx="1872">
                  <c:v>43893</c:v>
                </c:pt>
                <c:pt idx="1873">
                  <c:v>43894</c:v>
                </c:pt>
                <c:pt idx="1874">
                  <c:v>43895</c:v>
                </c:pt>
                <c:pt idx="1875">
                  <c:v>43896</c:v>
                </c:pt>
                <c:pt idx="1876">
                  <c:v>43899</c:v>
                </c:pt>
                <c:pt idx="1877">
                  <c:v>43900</c:v>
                </c:pt>
                <c:pt idx="1878">
                  <c:v>43901</c:v>
                </c:pt>
                <c:pt idx="1879">
                  <c:v>43902</c:v>
                </c:pt>
                <c:pt idx="1880">
                  <c:v>43903</c:v>
                </c:pt>
                <c:pt idx="1881">
                  <c:v>43906</c:v>
                </c:pt>
                <c:pt idx="1882">
                  <c:v>43907</c:v>
                </c:pt>
                <c:pt idx="1883">
                  <c:v>43908</c:v>
                </c:pt>
                <c:pt idx="1884">
                  <c:v>43909</c:v>
                </c:pt>
                <c:pt idx="1885">
                  <c:v>43910</c:v>
                </c:pt>
                <c:pt idx="1886">
                  <c:v>43913</c:v>
                </c:pt>
                <c:pt idx="1887">
                  <c:v>43914</c:v>
                </c:pt>
                <c:pt idx="1888">
                  <c:v>43915</c:v>
                </c:pt>
                <c:pt idx="1889">
                  <c:v>43916</c:v>
                </c:pt>
                <c:pt idx="1890">
                  <c:v>43917</c:v>
                </c:pt>
                <c:pt idx="1891">
                  <c:v>43920</c:v>
                </c:pt>
                <c:pt idx="1892">
                  <c:v>43921</c:v>
                </c:pt>
              </c:numCache>
            </c:numRef>
          </c:cat>
          <c:val>
            <c:numRef>
              <c:f>Gráfico!$D$7:$D$5000</c:f>
              <c:numCache>
                <c:formatCode>0.00</c:formatCode>
                <c:ptCount val="4994"/>
                <c:pt idx="0">
                  <c:v>100</c:v>
                </c:pt>
                <c:pt idx="3">
                  <c:v>101.108234387357</c:v>
                </c:pt>
                <c:pt idx="4">
                  <c:v>101.288253253326</c:v>
                </c:pt>
                <c:pt idx="5">
                  <c:v>102.244087801897</c:v>
                </c:pt>
                <c:pt idx="6">
                  <c:v>102.261235777056</c:v>
                </c:pt>
                <c:pt idx="7">
                  <c:v>102.430764992372</c:v>
                </c:pt>
                <c:pt idx="8">
                  <c:v>102.929504641797</c:v>
                </c:pt>
                <c:pt idx="9">
                  <c:v>103.69780878594599</c:v>
                </c:pt>
                <c:pt idx="10">
                  <c:v>103.191538999323</c:v>
                </c:pt>
                <c:pt idx="11">
                  <c:v>103.572153836605</c:v>
                </c:pt>
                <c:pt idx="12">
                  <c:v>103.459955026163</c:v>
                </c:pt>
                <c:pt idx="13">
                  <c:v>104.135491321562</c:v>
                </c:pt>
                <c:pt idx="14">
                  <c:v>104.502708140877</c:v>
                </c:pt>
                <c:pt idx="15">
                  <c:v>105.278946943115</c:v>
                </c:pt>
                <c:pt idx="16">
                  <c:v>105.246259778156</c:v>
                </c:pt>
                <c:pt idx="17">
                  <c:v>105.44011605577499</c:v>
                </c:pt>
                <c:pt idx="18">
                  <c:v>104.87216610007501</c:v>
                </c:pt>
                <c:pt idx="19">
                  <c:v>104.28437833651</c:v>
                </c:pt>
                <c:pt idx="20">
                  <c:v>104.73358042433399</c:v>
                </c:pt>
                <c:pt idx="21">
                  <c:v>105.055576898856</c:v>
                </c:pt>
                <c:pt idx="22">
                  <c:v>105.00926620676201</c:v>
                </c:pt>
                <c:pt idx="23">
                  <c:v>105.582646974479</c:v>
                </c:pt>
                <c:pt idx="24">
                  <c:v>105.83567027573</c:v>
                </c:pt>
                <c:pt idx="25">
                  <c:v>106.15468863782</c:v>
                </c:pt>
                <c:pt idx="26">
                  <c:v>106.05682475329399</c:v>
                </c:pt>
                <c:pt idx="27">
                  <c:v>106.506519706221</c:v>
                </c:pt>
                <c:pt idx="28">
                  <c:v>106.86855912010699</c:v>
                </c:pt>
                <c:pt idx="29">
                  <c:v>106.724675148027</c:v>
                </c:pt>
                <c:pt idx="30">
                  <c:v>106.688117134385</c:v>
                </c:pt>
                <c:pt idx="31">
                  <c:v>106.770857974188</c:v>
                </c:pt>
                <c:pt idx="32">
                  <c:v>106.83832232991701</c:v>
                </c:pt>
                <c:pt idx="33">
                  <c:v>107.283116532839</c:v>
                </c:pt>
                <c:pt idx="34">
                  <c:v>107.171770936344</c:v>
                </c:pt>
                <c:pt idx="35">
                  <c:v>106.82261575187999</c:v>
                </c:pt>
                <c:pt idx="36">
                  <c:v>106.87674021080601</c:v>
                </c:pt>
                <c:pt idx="37">
                  <c:v>107.05423430714301</c:v>
                </c:pt>
                <c:pt idx="38">
                  <c:v>105.609319794225</c:v>
                </c:pt>
                <c:pt idx="39">
                  <c:v>105.063788212254</c:v>
                </c:pt>
                <c:pt idx="40">
                  <c:v>105.650901773944</c:v>
                </c:pt>
                <c:pt idx="41">
                  <c:v>104.99053966940799</c:v>
                </c:pt>
                <c:pt idx="42">
                  <c:v>104.60317118966501</c:v>
                </c:pt>
                <c:pt idx="43">
                  <c:v>105.094513217453</c:v>
                </c:pt>
                <c:pt idx="44">
                  <c:v>105.976659829612</c:v>
                </c:pt>
                <c:pt idx="45">
                  <c:v>106.32078872318399</c:v>
                </c:pt>
                <c:pt idx="46">
                  <c:v>106.53694480774</c:v>
                </c:pt>
                <c:pt idx="47">
                  <c:v>106.23539524781501</c:v>
                </c:pt>
                <c:pt idx="48">
                  <c:v>105.062993119005</c:v>
                </c:pt>
                <c:pt idx="49">
                  <c:v>104.517847459414</c:v>
                </c:pt>
                <c:pt idx="50">
                  <c:v>105.28969232563399</c:v>
                </c:pt>
                <c:pt idx="51">
                  <c:v>105.251923073432</c:v>
                </c:pt>
                <c:pt idx="52">
                  <c:v>104.764523964026</c:v>
                </c:pt>
                <c:pt idx="53">
                  <c:v>104.161880511558</c:v>
                </c:pt>
                <c:pt idx="54">
                  <c:v>103.449932666961</c:v>
                </c:pt>
                <c:pt idx="55">
                  <c:v>102.511862174491</c:v>
                </c:pt>
                <c:pt idx="56">
                  <c:v>102.38775323971601</c:v>
                </c:pt>
                <c:pt idx="57">
                  <c:v>103.01427738624599</c:v>
                </c:pt>
                <c:pt idx="58">
                  <c:v>103.62243534484899</c:v>
                </c:pt>
                <c:pt idx="59">
                  <c:v>103.46321676811201</c:v>
                </c:pt>
                <c:pt idx="60">
                  <c:v>103.47907213540699</c:v>
                </c:pt>
                <c:pt idx="61">
                  <c:v>102.519838679815</c:v>
                </c:pt>
                <c:pt idx="62">
                  <c:v>103.234141581226</c:v>
                </c:pt>
                <c:pt idx="63">
                  <c:v>103.000874718651</c:v>
                </c:pt>
                <c:pt idx="64">
                  <c:v>103.039904030738</c:v>
                </c:pt>
                <c:pt idx="66">
                  <c:v>102.657543243258</c:v>
                </c:pt>
                <c:pt idx="67">
                  <c:v>102.204309893306</c:v>
                </c:pt>
                <c:pt idx="68">
                  <c:v>101.068614567514</c:v>
                </c:pt>
                <c:pt idx="69">
                  <c:v>100.59905158390799</c:v>
                </c:pt>
                <c:pt idx="70">
                  <c:v>99.289416832732996</c:v>
                </c:pt>
                <c:pt idx="71">
                  <c:v>99.932105549727595</c:v>
                </c:pt>
                <c:pt idx="72">
                  <c:v>101.08461639937001</c:v>
                </c:pt>
                <c:pt idx="73">
                  <c:v>101.21419101872</c:v>
                </c:pt>
                <c:pt idx="74">
                  <c:v>100.915545176365</c:v>
                </c:pt>
                <c:pt idx="75">
                  <c:v>100.67565951182</c:v>
                </c:pt>
                <c:pt idx="76">
                  <c:v>98.358660267898799</c:v>
                </c:pt>
                <c:pt idx="77">
                  <c:v>99.060427664779098</c:v>
                </c:pt>
                <c:pt idx="78">
                  <c:v>98.652598321554294</c:v>
                </c:pt>
                <c:pt idx="79">
                  <c:v>99.488985227304497</c:v>
                </c:pt>
                <c:pt idx="80">
                  <c:v>100.101525497856</c:v>
                </c:pt>
                <c:pt idx="81">
                  <c:v>99.780889051267906</c:v>
                </c:pt>
                <c:pt idx="82">
                  <c:v>100.271119808545</c:v>
                </c:pt>
                <c:pt idx="83">
                  <c:v>100.255271415575</c:v>
                </c:pt>
                <c:pt idx="84">
                  <c:v>100.242945146165</c:v>
                </c:pt>
                <c:pt idx="85">
                  <c:v>99.536486234283103</c:v>
                </c:pt>
                <c:pt idx="86">
                  <c:v>98.990247902693199</c:v>
                </c:pt>
                <c:pt idx="87">
                  <c:v>99.785171395516997</c:v>
                </c:pt>
                <c:pt idx="89">
                  <c:v>100.18644703179601</c:v>
                </c:pt>
                <c:pt idx="90">
                  <c:v>100.935136551852</c:v>
                </c:pt>
                <c:pt idx="91">
                  <c:v>100.637030071113</c:v>
                </c:pt>
                <c:pt idx="92">
                  <c:v>100.919799622498</c:v>
                </c:pt>
                <c:pt idx="93">
                  <c:v>101.27367421973</c:v>
                </c:pt>
                <c:pt idx="94">
                  <c:v>101.11760579294101</c:v>
                </c:pt>
                <c:pt idx="95">
                  <c:v>100.431902998593</c:v>
                </c:pt>
                <c:pt idx="96">
                  <c:v>99.546638784115203</c:v>
                </c:pt>
                <c:pt idx="97">
                  <c:v>99.711064988980098</c:v>
                </c:pt>
                <c:pt idx="98">
                  <c:v>99.649768417351893</c:v>
                </c:pt>
                <c:pt idx="99">
                  <c:v>99.065818954608403</c:v>
                </c:pt>
                <c:pt idx="100">
                  <c:v>99.014330857549794</c:v>
                </c:pt>
                <c:pt idx="101">
                  <c:v>98.413424056023402</c:v>
                </c:pt>
                <c:pt idx="103">
                  <c:v>99.273249937570696</c:v>
                </c:pt>
                <c:pt idx="104">
                  <c:v>98.504041433101506</c:v>
                </c:pt>
                <c:pt idx="105">
                  <c:v>97.580105931032406</c:v>
                </c:pt>
                <c:pt idx="106">
                  <c:v>96.974656403996093</c:v>
                </c:pt>
                <c:pt idx="107">
                  <c:v>96.222063487628503</c:v>
                </c:pt>
                <c:pt idx="108">
                  <c:v>96.121742253773803</c:v>
                </c:pt>
                <c:pt idx="109">
                  <c:v>96.207454231334907</c:v>
                </c:pt>
                <c:pt idx="110">
                  <c:v>97.4397487319075</c:v>
                </c:pt>
                <c:pt idx="111">
                  <c:v>96.880756361526394</c:v>
                </c:pt>
                <c:pt idx="112">
                  <c:v>97.615710762678603</c:v>
                </c:pt>
                <c:pt idx="113">
                  <c:v>97.472619558800901</c:v>
                </c:pt>
                <c:pt idx="114">
                  <c:v>96.918493065866599</c:v>
                </c:pt>
                <c:pt idx="115">
                  <c:v>95.7657985542901</c:v>
                </c:pt>
                <c:pt idx="116">
                  <c:v>93.709010998136407</c:v>
                </c:pt>
                <c:pt idx="117">
                  <c:v>92.131920376676106</c:v>
                </c:pt>
                <c:pt idx="118">
                  <c:v>91.236452466109796</c:v>
                </c:pt>
                <c:pt idx="119">
                  <c:v>92.562849269946994</c:v>
                </c:pt>
                <c:pt idx="120">
                  <c:v>92.765797973028398</c:v>
                </c:pt>
                <c:pt idx="121">
                  <c:v>92.356008794857203</c:v>
                </c:pt>
                <c:pt idx="122">
                  <c:v>92.394159319694197</c:v>
                </c:pt>
                <c:pt idx="123">
                  <c:v>91.763831744785406</c:v>
                </c:pt>
                <c:pt idx="124">
                  <c:v>88.9581268347101</c:v>
                </c:pt>
                <c:pt idx="125">
                  <c:v>88.849010754143805</c:v>
                </c:pt>
                <c:pt idx="126">
                  <c:v>88.394656834076201</c:v>
                </c:pt>
                <c:pt idx="127">
                  <c:v>88.837856200872906</c:v>
                </c:pt>
                <c:pt idx="128">
                  <c:v>90.745461488142595</c:v>
                </c:pt>
                <c:pt idx="129">
                  <c:v>92.107051628176094</c:v>
                </c:pt>
                <c:pt idx="130">
                  <c:v>93.683149545453503</c:v>
                </c:pt>
                <c:pt idx="131">
                  <c:v>91.920876601827302</c:v>
                </c:pt>
                <c:pt idx="132">
                  <c:v>90.124921464128406</c:v>
                </c:pt>
                <c:pt idx="133">
                  <c:v>89.450889336061707</c:v>
                </c:pt>
                <c:pt idx="134">
                  <c:v>89.883329371339599</c:v>
                </c:pt>
                <c:pt idx="135">
                  <c:v>89.085797414998495</c:v>
                </c:pt>
                <c:pt idx="136">
                  <c:v>88.755094437627093</c:v>
                </c:pt>
                <c:pt idx="137">
                  <c:v>87.831093840068206</c:v>
                </c:pt>
                <c:pt idx="138">
                  <c:v>86.853812698624097</c:v>
                </c:pt>
                <c:pt idx="139">
                  <c:v>86.726611734717196</c:v>
                </c:pt>
                <c:pt idx="140">
                  <c:v>86.955682271858706</c:v>
                </c:pt>
                <c:pt idx="141">
                  <c:v>88.504619154380606</c:v>
                </c:pt>
                <c:pt idx="143">
                  <c:v>89.841496309498297</c:v>
                </c:pt>
                <c:pt idx="144">
                  <c:v>90.899586353916703</c:v>
                </c:pt>
                <c:pt idx="145">
                  <c:v>89.565761705627693</c:v>
                </c:pt>
                <c:pt idx="146">
                  <c:v>89.736711394507395</c:v>
                </c:pt>
                <c:pt idx="147">
                  <c:v>89.737320501008099</c:v>
                </c:pt>
                <c:pt idx="148">
                  <c:v>90.017758243950098</c:v>
                </c:pt>
                <c:pt idx="149">
                  <c:v>89.503453831304796</c:v>
                </c:pt>
                <c:pt idx="150">
                  <c:v>88.565016015199902</c:v>
                </c:pt>
                <c:pt idx="151">
                  <c:v>88.4342301572906</c:v>
                </c:pt>
                <c:pt idx="152">
                  <c:v>87.143035989021897</c:v>
                </c:pt>
                <c:pt idx="153">
                  <c:v>86.775428597582504</c:v>
                </c:pt>
                <c:pt idx="154">
                  <c:v>89.054758557234905</c:v>
                </c:pt>
                <c:pt idx="155">
                  <c:v>88.821205740212505</c:v>
                </c:pt>
                <c:pt idx="156">
                  <c:v>87.853377373423399</c:v>
                </c:pt>
                <c:pt idx="157">
                  <c:v>86.274880227400004</c:v>
                </c:pt>
                <c:pt idx="158">
                  <c:v>85.233626630506507</c:v>
                </c:pt>
                <c:pt idx="159">
                  <c:v>86.9625661051832</c:v>
                </c:pt>
                <c:pt idx="160">
                  <c:v>87.855957939056694</c:v>
                </c:pt>
                <c:pt idx="161">
                  <c:v>87.995998960803306</c:v>
                </c:pt>
                <c:pt idx="162">
                  <c:v>87.767488708486795</c:v>
                </c:pt>
                <c:pt idx="163">
                  <c:v>87.400911218603099</c:v>
                </c:pt>
                <c:pt idx="165">
                  <c:v>86.725502788787693</c:v>
                </c:pt>
                <c:pt idx="166">
                  <c:v>86.086682595661799</c:v>
                </c:pt>
                <c:pt idx="167">
                  <c:v>85.720942045911201</c:v>
                </c:pt>
                <c:pt idx="168">
                  <c:v>84.174234679201604</c:v>
                </c:pt>
                <c:pt idx="169">
                  <c:v>84.069466037908597</c:v>
                </c:pt>
                <c:pt idx="170">
                  <c:v>85.092762617510701</c:v>
                </c:pt>
                <c:pt idx="171">
                  <c:v>84.652790120337201</c:v>
                </c:pt>
                <c:pt idx="172">
                  <c:v>82.723057063645697</c:v>
                </c:pt>
                <c:pt idx="173">
                  <c:v>82.248146962025203</c:v>
                </c:pt>
                <c:pt idx="174">
                  <c:v>82.635006303200498</c:v>
                </c:pt>
                <c:pt idx="175">
                  <c:v>84.362037089187695</c:v>
                </c:pt>
                <c:pt idx="176">
                  <c:v>84.603624532348505</c:v>
                </c:pt>
                <c:pt idx="177">
                  <c:v>84.012437861529193</c:v>
                </c:pt>
                <c:pt idx="178">
                  <c:v>84.127366027096301</c:v>
                </c:pt>
                <c:pt idx="179">
                  <c:v>86.246538176899804</c:v>
                </c:pt>
                <c:pt idx="180">
                  <c:v>88.327032064669794</c:v>
                </c:pt>
                <c:pt idx="181">
                  <c:v>90.518069481127895</c:v>
                </c:pt>
                <c:pt idx="182">
                  <c:v>90.515516813495196</c:v>
                </c:pt>
                <c:pt idx="183">
                  <c:v>90.748523294576401</c:v>
                </c:pt>
                <c:pt idx="184">
                  <c:v>89.063744040438905</c:v>
                </c:pt>
                <c:pt idx="185">
                  <c:v>88.149833222152694</c:v>
                </c:pt>
                <c:pt idx="186">
                  <c:v>89.158150896779304</c:v>
                </c:pt>
                <c:pt idx="187">
                  <c:v>88.828282534726895</c:v>
                </c:pt>
                <c:pt idx="191">
                  <c:v>91.841292886645505</c:v>
                </c:pt>
                <c:pt idx="192">
                  <c:v>91.0896020057844</c:v>
                </c:pt>
                <c:pt idx="193">
                  <c:v>90.716668419889203</c:v>
                </c:pt>
                <c:pt idx="194">
                  <c:v>90.581765281152897</c:v>
                </c:pt>
                <c:pt idx="195">
                  <c:v>90.038667800370604</c:v>
                </c:pt>
                <c:pt idx="196">
                  <c:v>88.898183316690805</c:v>
                </c:pt>
                <c:pt idx="197">
                  <c:v>89.638673147419496</c:v>
                </c:pt>
                <c:pt idx="198">
                  <c:v>88.850221992586697</c:v>
                </c:pt>
                <c:pt idx="199">
                  <c:v>88.962272013654001</c:v>
                </c:pt>
                <c:pt idx="200">
                  <c:v>89.255914813373195</c:v>
                </c:pt>
                <c:pt idx="201">
                  <c:v>88.642570150317596</c:v>
                </c:pt>
                <c:pt idx="202">
                  <c:v>88.571369786281096</c:v>
                </c:pt>
                <c:pt idx="203">
                  <c:v>87.798009128426202</c:v>
                </c:pt>
                <c:pt idx="204">
                  <c:v>88.795530274277596</c:v>
                </c:pt>
                <c:pt idx="205">
                  <c:v>89.207586165517597</c:v>
                </c:pt>
                <c:pt idx="206">
                  <c:v>89.385166280786507</c:v>
                </c:pt>
                <c:pt idx="207">
                  <c:v>89.576818615780198</c:v>
                </c:pt>
                <c:pt idx="208">
                  <c:v>89.655323608079897</c:v>
                </c:pt>
                <c:pt idx="209">
                  <c:v>88.8832764814142</c:v>
                </c:pt>
                <c:pt idx="210">
                  <c:v>89.473879618919497</c:v>
                </c:pt>
                <c:pt idx="211">
                  <c:v>90.479235455044503</c:v>
                </c:pt>
                <c:pt idx="212">
                  <c:v>90.549085090635302</c:v>
                </c:pt>
                <c:pt idx="213">
                  <c:v>91.367342941346607</c:v>
                </c:pt>
                <c:pt idx="214">
                  <c:v>90.828369715949506</c:v>
                </c:pt>
                <c:pt idx="215">
                  <c:v>90.182958618504898</c:v>
                </c:pt>
                <c:pt idx="216">
                  <c:v>90.320537641062401</c:v>
                </c:pt>
                <c:pt idx="217">
                  <c:v>90.005245987791596</c:v>
                </c:pt>
                <c:pt idx="218">
                  <c:v>90.957693253178107</c:v>
                </c:pt>
                <c:pt idx="221">
                  <c:v>91.214354919618899</c:v>
                </c:pt>
                <c:pt idx="222">
                  <c:v>91.211021107621505</c:v>
                </c:pt>
                <c:pt idx="223">
                  <c:v>90.768268109066398</c:v>
                </c:pt>
                <c:pt idx="224">
                  <c:v>90.767924033687507</c:v>
                </c:pt>
                <c:pt idx="225">
                  <c:v>89.218496611225405</c:v>
                </c:pt>
                <c:pt idx="226">
                  <c:v>87.8186862013536</c:v>
                </c:pt>
                <c:pt idx="227">
                  <c:v>87.912630415870794</c:v>
                </c:pt>
                <c:pt idx="228">
                  <c:v>86.571429069619597</c:v>
                </c:pt>
                <c:pt idx="229">
                  <c:v>87.102676871814793</c:v>
                </c:pt>
                <c:pt idx="230">
                  <c:v>88.330835492932195</c:v>
                </c:pt>
                <c:pt idx="231">
                  <c:v>89.326178269344396</c:v>
                </c:pt>
                <c:pt idx="232">
                  <c:v>88.456037099589594</c:v>
                </c:pt>
                <c:pt idx="233">
                  <c:v>87.523950729752002</c:v>
                </c:pt>
                <c:pt idx="234">
                  <c:v>86.370888894307399</c:v>
                </c:pt>
                <c:pt idx="235">
                  <c:v>86.844987628981499</c:v>
                </c:pt>
                <c:pt idx="236">
                  <c:v>86.430809164186897</c:v>
                </c:pt>
                <c:pt idx="237">
                  <c:v>85.362754881614805</c:v>
                </c:pt>
                <c:pt idx="238">
                  <c:v>86.412170970579595</c:v>
                </c:pt>
                <c:pt idx="239">
                  <c:v>86.992798245628407</c:v>
                </c:pt>
                <c:pt idx="240">
                  <c:v>88.089261998888105</c:v>
                </c:pt>
                <c:pt idx="241">
                  <c:v>87.425452165654903</c:v>
                </c:pt>
                <c:pt idx="242">
                  <c:v>86.455066481488799</c:v>
                </c:pt>
                <c:pt idx="243">
                  <c:v>86.366048590047299</c:v>
                </c:pt>
                <c:pt idx="244">
                  <c:v>86.709022041177406</c:v>
                </c:pt>
                <c:pt idx="245">
                  <c:v>86.180138594936594</c:v>
                </c:pt>
                <c:pt idx="246">
                  <c:v>86.115250154980501</c:v>
                </c:pt>
                <c:pt idx="247">
                  <c:v>86.212723467382602</c:v>
                </c:pt>
                <c:pt idx="248">
                  <c:v>86.0019516980974</c:v>
                </c:pt>
                <c:pt idx="249">
                  <c:v>85.400828687008499</c:v>
                </c:pt>
                <c:pt idx="250">
                  <c:v>85.033063206938095</c:v>
                </c:pt>
                <c:pt idx="251">
                  <c:v>85.751818165415898</c:v>
                </c:pt>
                <c:pt idx="252">
                  <c:v>85.341661663376698</c:v>
                </c:pt>
                <c:pt idx="253">
                  <c:v>85.200976662686998</c:v>
                </c:pt>
                <c:pt idx="254">
                  <c:v>85.551222194218994</c:v>
                </c:pt>
                <c:pt idx="255">
                  <c:v>86.152879917062805</c:v>
                </c:pt>
                <c:pt idx="256">
                  <c:v>85.540011844947003</c:v>
                </c:pt>
                <c:pt idx="257">
                  <c:v>85.497830058098799</c:v>
                </c:pt>
                <c:pt idx="259">
                  <c:v>84.924170310376198</c:v>
                </c:pt>
                <c:pt idx="260">
                  <c:v>85.943205469287903</c:v>
                </c:pt>
                <c:pt idx="261">
                  <c:v>85.999915143474894</c:v>
                </c:pt>
                <c:pt idx="264">
                  <c:v>85.887132799718501</c:v>
                </c:pt>
                <c:pt idx="265">
                  <c:v>85.986210247501702</c:v>
                </c:pt>
                <c:pt idx="266">
                  <c:v>85.902351162629202</c:v>
                </c:pt>
                <c:pt idx="267">
                  <c:v>85.406994146527694</c:v>
                </c:pt>
                <c:pt idx="268">
                  <c:v>85.780711201485204</c:v>
                </c:pt>
                <c:pt idx="269">
                  <c:v>84.742898358847</c:v>
                </c:pt>
                <c:pt idx="270">
                  <c:v>84.169652431504801</c:v>
                </c:pt>
                <c:pt idx="271">
                  <c:v>84.131106684915693</c:v>
                </c:pt>
                <c:pt idx="272">
                  <c:v>84.047805560170701</c:v>
                </c:pt>
                <c:pt idx="273">
                  <c:v>84.858049708418505</c:v>
                </c:pt>
                <c:pt idx="274">
                  <c:v>85.391048110672301</c:v>
                </c:pt>
                <c:pt idx="275">
                  <c:v>86.122099115746096</c:v>
                </c:pt>
                <c:pt idx="276">
                  <c:v>85.709241156699093</c:v>
                </c:pt>
                <c:pt idx="277">
                  <c:v>85.548623029841096</c:v>
                </c:pt>
                <c:pt idx="278">
                  <c:v>86.020703808520906</c:v>
                </c:pt>
                <c:pt idx="279">
                  <c:v>85.396495196502698</c:v>
                </c:pt>
                <c:pt idx="280">
                  <c:v>83.647164603345999</c:v>
                </c:pt>
                <c:pt idx="281">
                  <c:v>81.853146052453695</c:v>
                </c:pt>
                <c:pt idx="282">
                  <c:v>81.067033680388704</c:v>
                </c:pt>
                <c:pt idx="283">
                  <c:v>78.8889014171436</c:v>
                </c:pt>
                <c:pt idx="284">
                  <c:v>78.842416362604098</c:v>
                </c:pt>
                <c:pt idx="285">
                  <c:v>79.960668459418201</c:v>
                </c:pt>
                <c:pt idx="286">
                  <c:v>78.887815719703198</c:v>
                </c:pt>
                <c:pt idx="287">
                  <c:v>79.213101834058804</c:v>
                </c:pt>
                <c:pt idx="288">
                  <c:v>79.251001276890705</c:v>
                </c:pt>
                <c:pt idx="289">
                  <c:v>80.136756031308295</c:v>
                </c:pt>
                <c:pt idx="290">
                  <c:v>81.029957228805898</c:v>
                </c:pt>
                <c:pt idx="291">
                  <c:v>81.392536004306706</c:v>
                </c:pt>
                <c:pt idx="292">
                  <c:v>82.505659517599298</c:v>
                </c:pt>
                <c:pt idx="293">
                  <c:v>83.8208320231643</c:v>
                </c:pt>
                <c:pt idx="294">
                  <c:v>83.785815374343699</c:v>
                </c:pt>
                <c:pt idx="295">
                  <c:v>85.239554957020999</c:v>
                </c:pt>
                <c:pt idx="296">
                  <c:v>85.360841543297298</c:v>
                </c:pt>
                <c:pt idx="297">
                  <c:v>84.810711439815293</c:v>
                </c:pt>
                <c:pt idx="298">
                  <c:v>84.653080724529005</c:v>
                </c:pt>
                <c:pt idx="299">
                  <c:v>84.649335417081602</c:v>
                </c:pt>
                <c:pt idx="300">
                  <c:v>84.314408216392593</c:v>
                </c:pt>
                <c:pt idx="301">
                  <c:v>84.634112404543004</c:v>
                </c:pt>
                <c:pt idx="302">
                  <c:v>84.479429578641401</c:v>
                </c:pt>
                <c:pt idx="303">
                  <c:v>85.444254260044502</c:v>
                </c:pt>
                <c:pt idx="304">
                  <c:v>85.763244724133997</c:v>
                </c:pt>
                <c:pt idx="305">
                  <c:v>86.457667970680603</c:v>
                </c:pt>
                <c:pt idx="306">
                  <c:v>85.127163185272394</c:v>
                </c:pt>
                <c:pt idx="307">
                  <c:v>86.107541005709194</c:v>
                </c:pt>
                <c:pt idx="308">
                  <c:v>86.386332766269305</c:v>
                </c:pt>
                <c:pt idx="309">
                  <c:v>86.725446992786601</c:v>
                </c:pt>
                <c:pt idx="310">
                  <c:v>85.967509283334905</c:v>
                </c:pt>
                <c:pt idx="311">
                  <c:v>84.914887248422005</c:v>
                </c:pt>
                <c:pt idx="312">
                  <c:v>85.072713249712294</c:v>
                </c:pt>
                <c:pt idx="313">
                  <c:v>84.235391760710598</c:v>
                </c:pt>
                <c:pt idx="314">
                  <c:v>84.409091728040906</c:v>
                </c:pt>
                <c:pt idx="315">
                  <c:v>83.964904306922094</c:v>
                </c:pt>
                <c:pt idx="316">
                  <c:v>84.421257584006497</c:v>
                </c:pt>
                <c:pt idx="317">
                  <c:v>85.405559724080405</c:v>
                </c:pt>
                <c:pt idx="318">
                  <c:v>84.596119968453394</c:v>
                </c:pt>
                <c:pt idx="319">
                  <c:v>84.997018981608605</c:v>
                </c:pt>
                <c:pt idx="320">
                  <c:v>84.4658269752981</c:v>
                </c:pt>
                <c:pt idx="321">
                  <c:v>85.064297350822002</c:v>
                </c:pt>
                <c:pt idx="322">
                  <c:v>86.198772138915999</c:v>
                </c:pt>
                <c:pt idx="323">
                  <c:v>85.952328117680693</c:v>
                </c:pt>
                <c:pt idx="324">
                  <c:v>87.003559901961097</c:v>
                </c:pt>
                <c:pt idx="325">
                  <c:v>87.408862150739907</c:v>
                </c:pt>
                <c:pt idx="326">
                  <c:v>87.710462856921396</c:v>
                </c:pt>
                <c:pt idx="327">
                  <c:v>88.218720376491504</c:v>
                </c:pt>
                <c:pt idx="328">
                  <c:v>88.572922775289001</c:v>
                </c:pt>
                <c:pt idx="329">
                  <c:v>88.195776590378998</c:v>
                </c:pt>
                <c:pt idx="330">
                  <c:v>87.562789405463306</c:v>
                </c:pt>
                <c:pt idx="331">
                  <c:v>87.838300825329497</c:v>
                </c:pt>
                <c:pt idx="332">
                  <c:v>88.859532952425099</c:v>
                </c:pt>
                <c:pt idx="333">
                  <c:v>89.829744274029494</c:v>
                </c:pt>
                <c:pt idx="334">
                  <c:v>89.598014126764596</c:v>
                </c:pt>
                <c:pt idx="335">
                  <c:v>89.932676296448307</c:v>
                </c:pt>
                <c:pt idx="336">
                  <c:v>90.517604514374398</c:v>
                </c:pt>
                <c:pt idx="337">
                  <c:v>90.145275385235394</c:v>
                </c:pt>
                <c:pt idx="338">
                  <c:v>90.953127279412001</c:v>
                </c:pt>
                <c:pt idx="339">
                  <c:v>90.566972362925299</c:v>
                </c:pt>
                <c:pt idx="341">
                  <c:v>90.386223499081098</c:v>
                </c:pt>
                <c:pt idx="342">
                  <c:v>90.168774806661503</c:v>
                </c:pt>
                <c:pt idx="343">
                  <c:v>90.008505404926794</c:v>
                </c:pt>
                <c:pt idx="344">
                  <c:v>89.951505126548</c:v>
                </c:pt>
                <c:pt idx="345">
                  <c:v>88.893408107687705</c:v>
                </c:pt>
                <c:pt idx="346">
                  <c:v>88.642670118249995</c:v>
                </c:pt>
                <c:pt idx="347">
                  <c:v>89.434252824517898</c:v>
                </c:pt>
                <c:pt idx="348">
                  <c:v>90.892625801032395</c:v>
                </c:pt>
                <c:pt idx="350">
                  <c:v>91.3625049620168</c:v>
                </c:pt>
                <c:pt idx="351">
                  <c:v>90.831178115331596</c:v>
                </c:pt>
                <c:pt idx="352">
                  <c:v>90.471526305773295</c:v>
                </c:pt>
                <c:pt idx="353">
                  <c:v>90.754047099966598</c:v>
                </c:pt>
                <c:pt idx="354">
                  <c:v>90.922730075661093</c:v>
                </c:pt>
                <c:pt idx="355">
                  <c:v>90.762965162866706</c:v>
                </c:pt>
                <c:pt idx="356">
                  <c:v>91.137495909701101</c:v>
                </c:pt>
                <c:pt idx="357">
                  <c:v>91.978209331515203</c:v>
                </c:pt>
                <c:pt idx="358">
                  <c:v>92.158474629861303</c:v>
                </c:pt>
                <c:pt idx="359">
                  <c:v>91.765854350174806</c:v>
                </c:pt>
                <c:pt idx="360">
                  <c:v>92.281449045753106</c:v>
                </c:pt>
                <c:pt idx="361">
                  <c:v>91.488620228483299</c:v>
                </c:pt>
                <c:pt idx="362">
                  <c:v>90.234932605875699</c:v>
                </c:pt>
                <c:pt idx="364">
                  <c:v>91.256924953660899</c:v>
                </c:pt>
                <c:pt idx="365">
                  <c:v>92.064839618396903</c:v>
                </c:pt>
                <c:pt idx="366">
                  <c:v>92.040338193532094</c:v>
                </c:pt>
                <c:pt idx="367">
                  <c:v>91.366443230654099</c:v>
                </c:pt>
                <c:pt idx="368">
                  <c:v>91.349602133734194</c:v>
                </c:pt>
                <c:pt idx="369">
                  <c:v>91.6963139176369</c:v>
                </c:pt>
                <c:pt idx="370">
                  <c:v>90.757004288723707</c:v>
                </c:pt>
                <c:pt idx="371">
                  <c:v>90.4636869656388</c:v>
                </c:pt>
                <c:pt idx="372">
                  <c:v>90.998528961325107</c:v>
                </c:pt>
                <c:pt idx="373">
                  <c:v>91.062810619594501</c:v>
                </c:pt>
                <c:pt idx="374">
                  <c:v>91.606577652622903</c:v>
                </c:pt>
                <c:pt idx="375">
                  <c:v>91.5141213318566</c:v>
                </c:pt>
                <c:pt idx="376">
                  <c:v>90.947645320906304</c:v>
                </c:pt>
                <c:pt idx="377">
                  <c:v>91.354939952376299</c:v>
                </c:pt>
                <c:pt idx="378">
                  <c:v>90.829167134012096</c:v>
                </c:pt>
                <c:pt idx="379">
                  <c:v>90.453983108862303</c:v>
                </c:pt>
                <c:pt idx="380">
                  <c:v>89.811385060427696</c:v>
                </c:pt>
                <c:pt idx="381">
                  <c:v>89.303325151791796</c:v>
                </c:pt>
                <c:pt idx="382">
                  <c:v>88.987108214641907</c:v>
                </c:pt>
                <c:pt idx="383">
                  <c:v>89.954792441683793</c:v>
                </c:pt>
                <c:pt idx="384">
                  <c:v>90.518825052073197</c:v>
                </c:pt>
                <c:pt idx="385">
                  <c:v>89.975678749731699</c:v>
                </c:pt>
                <c:pt idx="386">
                  <c:v>90.203103304607794</c:v>
                </c:pt>
                <c:pt idx="387">
                  <c:v>90.715624569449602</c:v>
                </c:pt>
                <c:pt idx="388">
                  <c:v>90.525136976270005</c:v>
                </c:pt>
                <c:pt idx="389">
                  <c:v>90.364302639849498</c:v>
                </c:pt>
                <c:pt idx="390">
                  <c:v>90.075077024637693</c:v>
                </c:pt>
                <c:pt idx="391">
                  <c:v>90.104209518642193</c:v>
                </c:pt>
                <c:pt idx="392">
                  <c:v>89.994900476769502</c:v>
                </c:pt>
                <c:pt idx="393">
                  <c:v>90.383015228202595</c:v>
                </c:pt>
                <c:pt idx="394">
                  <c:v>90.517058178316802</c:v>
                </c:pt>
                <c:pt idx="395">
                  <c:v>90.379186226637103</c:v>
                </c:pt>
                <c:pt idx="396">
                  <c:v>90.253940448164897</c:v>
                </c:pt>
                <c:pt idx="397">
                  <c:v>91.148787628160804</c:v>
                </c:pt>
                <c:pt idx="398">
                  <c:v>92.396744534955403</c:v>
                </c:pt>
                <c:pt idx="399">
                  <c:v>92.234580393647803</c:v>
                </c:pt>
                <c:pt idx="400">
                  <c:v>92.399287903332194</c:v>
                </c:pt>
                <c:pt idx="401">
                  <c:v>92.175315726897693</c:v>
                </c:pt>
                <c:pt idx="402">
                  <c:v>92.161548060365007</c:v>
                </c:pt>
                <c:pt idx="404">
                  <c:v>91.753595500835203</c:v>
                </c:pt>
                <c:pt idx="405">
                  <c:v>91.7228402728215</c:v>
                </c:pt>
                <c:pt idx="406">
                  <c:v>91.5248109182576</c:v>
                </c:pt>
                <c:pt idx="407">
                  <c:v>91.391897837398602</c:v>
                </c:pt>
                <c:pt idx="408">
                  <c:v>91.179568429361098</c:v>
                </c:pt>
                <c:pt idx="409">
                  <c:v>91.3544982339954</c:v>
                </c:pt>
                <c:pt idx="410">
                  <c:v>91.105415526195401</c:v>
                </c:pt>
                <c:pt idx="411">
                  <c:v>91.099947516806395</c:v>
                </c:pt>
                <c:pt idx="412">
                  <c:v>91.014035603613607</c:v>
                </c:pt>
                <c:pt idx="413">
                  <c:v>90.816629304550602</c:v>
                </c:pt>
                <c:pt idx="414">
                  <c:v>90.097430302877896</c:v>
                </c:pt>
                <c:pt idx="415">
                  <c:v>90.783100549597293</c:v>
                </c:pt>
                <c:pt idx="416">
                  <c:v>91.480520506971502</c:v>
                </c:pt>
                <c:pt idx="417">
                  <c:v>91.612884927075399</c:v>
                </c:pt>
                <c:pt idx="418">
                  <c:v>91.211906869430095</c:v>
                </c:pt>
                <c:pt idx="419">
                  <c:v>90.824880140251494</c:v>
                </c:pt>
                <c:pt idx="420">
                  <c:v>90.5398276018677</c:v>
                </c:pt>
                <c:pt idx="421">
                  <c:v>91.281110201147399</c:v>
                </c:pt>
                <c:pt idx="422">
                  <c:v>91.227546027279502</c:v>
                </c:pt>
                <c:pt idx="423">
                  <c:v>91.895249957335196</c:v>
                </c:pt>
                <c:pt idx="424">
                  <c:v>91.956090861465796</c:v>
                </c:pt>
                <c:pt idx="426">
                  <c:v>91.913748661056204</c:v>
                </c:pt>
                <c:pt idx="427">
                  <c:v>91.783418470644406</c:v>
                </c:pt>
                <c:pt idx="428">
                  <c:v>92.481972947018207</c:v>
                </c:pt>
                <c:pt idx="429">
                  <c:v>92.280972454696894</c:v>
                </c:pt>
                <c:pt idx="430">
                  <c:v>91.831231005256996</c:v>
                </c:pt>
                <c:pt idx="431">
                  <c:v>91.732792886905401</c:v>
                </c:pt>
                <c:pt idx="432">
                  <c:v>91.864343615015997</c:v>
                </c:pt>
                <c:pt idx="433">
                  <c:v>92.372761548031093</c:v>
                </c:pt>
                <c:pt idx="434">
                  <c:v>92.151242071529893</c:v>
                </c:pt>
                <c:pt idx="435">
                  <c:v>92.915124381426693</c:v>
                </c:pt>
                <c:pt idx="436">
                  <c:v>93.273620748659596</c:v>
                </c:pt>
                <c:pt idx="437">
                  <c:v>94.274403636460207</c:v>
                </c:pt>
                <c:pt idx="438">
                  <c:v>95.193887081579305</c:v>
                </c:pt>
                <c:pt idx="439">
                  <c:v>95.000474847271093</c:v>
                </c:pt>
                <c:pt idx="440">
                  <c:v>94.649964284617496</c:v>
                </c:pt>
                <c:pt idx="441">
                  <c:v>94.389492215588703</c:v>
                </c:pt>
                <c:pt idx="442">
                  <c:v>94.4465761879692</c:v>
                </c:pt>
                <c:pt idx="443">
                  <c:v>94.552367756143198</c:v>
                </c:pt>
                <c:pt idx="444">
                  <c:v>93.591597585124006</c:v>
                </c:pt>
                <c:pt idx="445">
                  <c:v>92.783334195381002</c:v>
                </c:pt>
                <c:pt idx="446">
                  <c:v>92.252511837752493</c:v>
                </c:pt>
                <c:pt idx="447">
                  <c:v>92.853751090471604</c:v>
                </c:pt>
                <c:pt idx="448">
                  <c:v>93.657169526326498</c:v>
                </c:pt>
                <c:pt idx="451">
                  <c:v>92.978071585064797</c:v>
                </c:pt>
                <c:pt idx="452">
                  <c:v>92.116402110201307</c:v>
                </c:pt>
                <c:pt idx="453">
                  <c:v>92.360867697745604</c:v>
                </c:pt>
                <c:pt idx="454">
                  <c:v>92.439433135674307</c:v>
                </c:pt>
                <c:pt idx="455">
                  <c:v>92.263571072719103</c:v>
                </c:pt>
                <c:pt idx="456">
                  <c:v>91.688639640808105</c:v>
                </c:pt>
                <c:pt idx="457">
                  <c:v>91.681135076796593</c:v>
                </c:pt>
                <c:pt idx="458">
                  <c:v>90.253810257534496</c:v>
                </c:pt>
                <c:pt idx="459">
                  <c:v>90.029747412540004</c:v>
                </c:pt>
                <c:pt idx="460">
                  <c:v>91.233697537914793</c:v>
                </c:pt>
                <c:pt idx="461">
                  <c:v>91.800231669680201</c:v>
                </c:pt>
                <c:pt idx="462">
                  <c:v>91.445138859446203</c:v>
                </c:pt>
                <c:pt idx="463">
                  <c:v>90.982780536171006</c:v>
                </c:pt>
                <c:pt idx="464">
                  <c:v>90.315357911051294</c:v>
                </c:pt>
                <c:pt idx="465">
                  <c:v>89.085567256435795</c:v>
                </c:pt>
                <c:pt idx="466">
                  <c:v>89.703508116188502</c:v>
                </c:pt>
                <c:pt idx="467">
                  <c:v>89.418439304106897</c:v>
                </c:pt>
                <c:pt idx="468">
                  <c:v>88.140891910879901</c:v>
                </c:pt>
                <c:pt idx="469">
                  <c:v>87.832925809198102</c:v>
                </c:pt>
                <c:pt idx="470">
                  <c:v>87.431006193859503</c:v>
                </c:pt>
                <c:pt idx="471">
                  <c:v>87.346637970418698</c:v>
                </c:pt>
                <c:pt idx="472">
                  <c:v>88.215832932735793</c:v>
                </c:pt>
                <c:pt idx="473">
                  <c:v>88.545201455592206</c:v>
                </c:pt>
                <c:pt idx="474">
                  <c:v>88.736133092082994</c:v>
                </c:pt>
                <c:pt idx="475">
                  <c:v>88.867925602942705</c:v>
                </c:pt>
                <c:pt idx="476">
                  <c:v>88.223437464563204</c:v>
                </c:pt>
                <c:pt idx="477">
                  <c:v>88.162736050435299</c:v>
                </c:pt>
                <c:pt idx="478">
                  <c:v>88.457576139713595</c:v>
                </c:pt>
                <c:pt idx="479">
                  <c:v>89.528757323976606</c:v>
                </c:pt>
                <c:pt idx="481">
                  <c:v>90.694959120592102</c:v>
                </c:pt>
                <c:pt idx="482">
                  <c:v>90.695182304712901</c:v>
                </c:pt>
                <c:pt idx="483">
                  <c:v>90.865132314967894</c:v>
                </c:pt>
                <c:pt idx="484">
                  <c:v>90.443123809527606</c:v>
                </c:pt>
                <c:pt idx="485">
                  <c:v>90.391231191344602</c:v>
                </c:pt>
                <c:pt idx="486">
                  <c:v>90.446325105964206</c:v>
                </c:pt>
                <c:pt idx="487">
                  <c:v>90.467990233330099</c:v>
                </c:pt>
                <c:pt idx="488">
                  <c:v>91.171122307772706</c:v>
                </c:pt>
                <c:pt idx="489">
                  <c:v>91.407725306809894</c:v>
                </c:pt>
                <c:pt idx="490">
                  <c:v>91.130056441063104</c:v>
                </c:pt>
                <c:pt idx="491">
                  <c:v>91.179459162172904</c:v>
                </c:pt>
                <c:pt idx="492">
                  <c:v>91.450688237906405</c:v>
                </c:pt>
                <c:pt idx="493">
                  <c:v>92.415540817310102</c:v>
                </c:pt>
                <c:pt idx="494">
                  <c:v>92.439549377304502</c:v>
                </c:pt>
                <c:pt idx="495">
                  <c:v>92.715307229664205</c:v>
                </c:pt>
                <c:pt idx="496">
                  <c:v>92.343350074021103</c:v>
                </c:pt>
                <c:pt idx="497">
                  <c:v>92.432051787967794</c:v>
                </c:pt>
                <c:pt idx="498">
                  <c:v>92.111845435691095</c:v>
                </c:pt>
                <c:pt idx="499">
                  <c:v>92.553152387612499</c:v>
                </c:pt>
                <c:pt idx="500">
                  <c:v>92.8023536618566</c:v>
                </c:pt>
                <c:pt idx="501">
                  <c:v>92.028374598128707</c:v>
                </c:pt>
                <c:pt idx="502">
                  <c:v>91.806076302193105</c:v>
                </c:pt>
                <c:pt idx="503">
                  <c:v>91.790727748535602</c:v>
                </c:pt>
                <c:pt idx="504">
                  <c:v>91.642119713826105</c:v>
                </c:pt>
                <c:pt idx="505">
                  <c:v>92.2522909784457</c:v>
                </c:pt>
                <c:pt idx="507">
                  <c:v>90.9305275686784</c:v>
                </c:pt>
                <c:pt idx="508">
                  <c:v>89.728516354924096</c:v>
                </c:pt>
                <c:pt idx="509">
                  <c:v>88.932523438706994</c:v>
                </c:pt>
                <c:pt idx="510">
                  <c:v>88.403312190785101</c:v>
                </c:pt>
                <c:pt idx="511">
                  <c:v>87.248546252259999</c:v>
                </c:pt>
                <c:pt idx="512">
                  <c:v>87.216428671497894</c:v>
                </c:pt>
                <c:pt idx="513">
                  <c:v>87.859947354067103</c:v>
                </c:pt>
                <c:pt idx="514">
                  <c:v>88.542104776715902</c:v>
                </c:pt>
                <c:pt idx="515">
                  <c:v>88.581457240739795</c:v>
                </c:pt>
                <c:pt idx="516">
                  <c:v>88.308191610383801</c:v>
                </c:pt>
                <c:pt idx="517">
                  <c:v>88.822056629462196</c:v>
                </c:pt>
                <c:pt idx="518">
                  <c:v>88.625915040029199</c:v>
                </c:pt>
                <c:pt idx="520">
                  <c:v>88.773428078042301</c:v>
                </c:pt>
                <c:pt idx="521">
                  <c:v>89.608703713281997</c:v>
                </c:pt>
                <c:pt idx="522">
                  <c:v>89.5283365289215</c:v>
                </c:pt>
                <c:pt idx="525">
                  <c:v>89.534653102746205</c:v>
                </c:pt>
                <c:pt idx="526">
                  <c:v>88.296874318853995</c:v>
                </c:pt>
                <c:pt idx="527">
                  <c:v>87.800603643059702</c:v>
                </c:pt>
                <c:pt idx="528">
                  <c:v>87.800726859364701</c:v>
                </c:pt>
                <c:pt idx="529">
                  <c:v>88.008134593954296</c:v>
                </c:pt>
                <c:pt idx="530">
                  <c:v>87.949788236641297</c:v>
                </c:pt>
                <c:pt idx="531">
                  <c:v>87.862897568382294</c:v>
                </c:pt>
                <c:pt idx="532">
                  <c:v>88.031450353446402</c:v>
                </c:pt>
                <c:pt idx="533">
                  <c:v>87.160404823254794</c:v>
                </c:pt>
                <c:pt idx="534">
                  <c:v>86.702231201226795</c:v>
                </c:pt>
                <c:pt idx="535">
                  <c:v>86.714139000629103</c:v>
                </c:pt>
                <c:pt idx="536">
                  <c:v>86.796831018873505</c:v>
                </c:pt>
                <c:pt idx="537">
                  <c:v>87.152495738235302</c:v>
                </c:pt>
                <c:pt idx="538">
                  <c:v>88.484195488272206</c:v>
                </c:pt>
                <c:pt idx="539">
                  <c:v>89.868564351112596</c:v>
                </c:pt>
                <c:pt idx="540">
                  <c:v>89.735916301258797</c:v>
                </c:pt>
                <c:pt idx="541">
                  <c:v>89.218389668851202</c:v>
                </c:pt>
                <c:pt idx="542">
                  <c:v>89.569018797948999</c:v>
                </c:pt>
                <c:pt idx="543">
                  <c:v>89.398554999381304</c:v>
                </c:pt>
                <c:pt idx="544">
                  <c:v>89.268659553024904</c:v>
                </c:pt>
                <c:pt idx="545">
                  <c:v>89.197554507176406</c:v>
                </c:pt>
                <c:pt idx="546">
                  <c:v>89.774729403783596</c:v>
                </c:pt>
                <c:pt idx="547">
                  <c:v>91.025085539324195</c:v>
                </c:pt>
                <c:pt idx="548">
                  <c:v>91.0704872212373</c:v>
                </c:pt>
                <c:pt idx="549">
                  <c:v>91.392890541581394</c:v>
                </c:pt>
                <c:pt idx="550">
                  <c:v>91.858061913750106</c:v>
                </c:pt>
                <c:pt idx="551">
                  <c:v>91.219699712819406</c:v>
                </c:pt>
                <c:pt idx="552">
                  <c:v>90.795908059691996</c:v>
                </c:pt>
                <c:pt idx="553">
                  <c:v>91.143928725156002</c:v>
                </c:pt>
                <c:pt idx="554">
                  <c:v>92.151918598217904</c:v>
                </c:pt>
                <c:pt idx="555">
                  <c:v>92.604484720854103</c:v>
                </c:pt>
                <c:pt idx="556">
                  <c:v>92.854618253419204</c:v>
                </c:pt>
                <c:pt idx="557">
                  <c:v>92.610668779118001</c:v>
                </c:pt>
                <c:pt idx="558">
                  <c:v>92.764547212398597</c:v>
                </c:pt>
                <c:pt idx="559">
                  <c:v>92.903295626398204</c:v>
                </c:pt>
                <c:pt idx="560">
                  <c:v>92.857024456607206</c:v>
                </c:pt>
                <c:pt idx="561">
                  <c:v>93.553065787535203</c:v>
                </c:pt>
                <c:pt idx="562">
                  <c:v>92.702585738385096</c:v>
                </c:pt>
                <c:pt idx="563">
                  <c:v>92.669040709501104</c:v>
                </c:pt>
                <c:pt idx="564">
                  <c:v>92.735117139527603</c:v>
                </c:pt>
                <c:pt idx="565">
                  <c:v>92.614760486874701</c:v>
                </c:pt>
                <c:pt idx="566">
                  <c:v>91.620445286971503</c:v>
                </c:pt>
                <c:pt idx="567">
                  <c:v>92.206773054902399</c:v>
                </c:pt>
                <c:pt idx="568">
                  <c:v>92.133247856865594</c:v>
                </c:pt>
                <c:pt idx="569">
                  <c:v>91.898149025277206</c:v>
                </c:pt>
                <c:pt idx="570">
                  <c:v>91.448326206766097</c:v>
                </c:pt>
                <c:pt idx="571">
                  <c:v>90.449545000796206</c:v>
                </c:pt>
                <c:pt idx="572">
                  <c:v>89.998085499159103</c:v>
                </c:pt>
                <c:pt idx="573">
                  <c:v>89.912029446219094</c:v>
                </c:pt>
                <c:pt idx="574">
                  <c:v>90.052812090027103</c:v>
                </c:pt>
                <c:pt idx="575">
                  <c:v>88.958845208398998</c:v>
                </c:pt>
                <c:pt idx="576">
                  <c:v>89.057527434430099</c:v>
                </c:pt>
                <c:pt idx="577">
                  <c:v>89.499652727856301</c:v>
                </c:pt>
                <c:pt idx="578">
                  <c:v>89.8641913384199</c:v>
                </c:pt>
                <c:pt idx="579">
                  <c:v>89.812970597180495</c:v>
                </c:pt>
                <c:pt idx="580">
                  <c:v>90.325659250142095</c:v>
                </c:pt>
                <c:pt idx="581">
                  <c:v>90.162711639772198</c:v>
                </c:pt>
                <c:pt idx="582">
                  <c:v>90.566777076921397</c:v>
                </c:pt>
                <c:pt idx="583">
                  <c:v>90.605671548633794</c:v>
                </c:pt>
                <c:pt idx="584">
                  <c:v>90.018113943631803</c:v>
                </c:pt>
                <c:pt idx="585">
                  <c:v>90.304301000898704</c:v>
                </c:pt>
                <c:pt idx="586">
                  <c:v>90.962073240312705</c:v>
                </c:pt>
                <c:pt idx="587">
                  <c:v>91.061859762528897</c:v>
                </c:pt>
                <c:pt idx="588">
                  <c:v>91.579051618813494</c:v>
                </c:pt>
                <c:pt idx="589">
                  <c:v>92.196139264502605</c:v>
                </c:pt>
                <c:pt idx="591">
                  <c:v>92.526479567866801</c:v>
                </c:pt>
                <c:pt idx="592">
                  <c:v>92.559299248503507</c:v>
                </c:pt>
                <c:pt idx="593">
                  <c:v>92.809597844374395</c:v>
                </c:pt>
                <c:pt idx="594">
                  <c:v>93.323713945341296</c:v>
                </c:pt>
                <c:pt idx="595">
                  <c:v>93.823860119329794</c:v>
                </c:pt>
                <c:pt idx="596">
                  <c:v>93.913463868899299</c:v>
                </c:pt>
                <c:pt idx="597">
                  <c:v>93.430788821890005</c:v>
                </c:pt>
                <c:pt idx="598">
                  <c:v>93.737387921195506</c:v>
                </c:pt>
                <c:pt idx="599">
                  <c:v>94.597211477928795</c:v>
                </c:pt>
                <c:pt idx="600">
                  <c:v>93.4132107525365</c:v>
                </c:pt>
                <c:pt idx="601">
                  <c:v>93.472119719605004</c:v>
                </c:pt>
                <c:pt idx="602">
                  <c:v>93.833066461724201</c:v>
                </c:pt>
                <c:pt idx="603">
                  <c:v>93.838157848105794</c:v>
                </c:pt>
                <c:pt idx="604">
                  <c:v>94.282136034103999</c:v>
                </c:pt>
                <c:pt idx="605">
                  <c:v>94.758371291100005</c:v>
                </c:pt>
                <c:pt idx="606">
                  <c:v>96.021706974366694</c:v>
                </c:pt>
                <c:pt idx="607">
                  <c:v>95.089502037968501</c:v>
                </c:pt>
                <c:pt idx="608">
                  <c:v>94.275245226337603</c:v>
                </c:pt>
                <c:pt idx="609">
                  <c:v>94.003604654921205</c:v>
                </c:pt>
                <c:pt idx="611">
                  <c:v>94.453285658732099</c:v>
                </c:pt>
                <c:pt idx="612">
                  <c:v>95.010055487975507</c:v>
                </c:pt>
                <c:pt idx="613">
                  <c:v>95.601153815048704</c:v>
                </c:pt>
                <c:pt idx="614">
                  <c:v>95.5569726710673</c:v>
                </c:pt>
                <c:pt idx="615">
                  <c:v>95.455509943538303</c:v>
                </c:pt>
                <c:pt idx="616">
                  <c:v>96.363829536014194</c:v>
                </c:pt>
                <c:pt idx="617">
                  <c:v>95.740148661425295</c:v>
                </c:pt>
                <c:pt idx="618">
                  <c:v>95.288198619731702</c:v>
                </c:pt>
                <c:pt idx="619">
                  <c:v>94.777314037899501</c:v>
                </c:pt>
                <c:pt idx="620">
                  <c:v>95.589173945831106</c:v>
                </c:pt>
                <c:pt idx="621">
                  <c:v>95.480936652282296</c:v>
                </c:pt>
                <c:pt idx="622">
                  <c:v>94.853935914696194</c:v>
                </c:pt>
                <c:pt idx="623">
                  <c:v>94.340308028855404</c:v>
                </c:pt>
                <c:pt idx="625">
                  <c:v>94.545374655630397</c:v>
                </c:pt>
                <c:pt idx="626">
                  <c:v>94.015556626138306</c:v>
                </c:pt>
                <c:pt idx="627">
                  <c:v>93.384561823913799</c:v>
                </c:pt>
                <c:pt idx="628">
                  <c:v>93.844465122558205</c:v>
                </c:pt>
                <c:pt idx="629">
                  <c:v>93.741107655456304</c:v>
                </c:pt>
                <c:pt idx="630">
                  <c:v>94.053937309654401</c:v>
                </c:pt>
                <c:pt idx="631">
                  <c:v>93.108680755482098</c:v>
                </c:pt>
                <c:pt idx="632">
                  <c:v>92.670384463621303</c:v>
                </c:pt>
                <c:pt idx="633">
                  <c:v>92.864628988434603</c:v>
                </c:pt>
                <c:pt idx="634">
                  <c:v>91.896884315647199</c:v>
                </c:pt>
                <c:pt idx="635">
                  <c:v>92.226954938261798</c:v>
                </c:pt>
                <c:pt idx="636">
                  <c:v>91.760755989467697</c:v>
                </c:pt>
                <c:pt idx="637">
                  <c:v>90.822455338435205</c:v>
                </c:pt>
                <c:pt idx="638">
                  <c:v>91.974863895447896</c:v>
                </c:pt>
                <c:pt idx="639">
                  <c:v>92.235231347032794</c:v>
                </c:pt>
                <c:pt idx="640">
                  <c:v>92.003545371699104</c:v>
                </c:pt>
                <c:pt idx="641">
                  <c:v>91.269427910563493</c:v>
                </c:pt>
                <c:pt idx="642">
                  <c:v>91.540687209228096</c:v>
                </c:pt>
                <c:pt idx="643">
                  <c:v>91.851991772302398</c:v>
                </c:pt>
                <c:pt idx="644">
                  <c:v>91.002048759837606</c:v>
                </c:pt>
                <c:pt idx="645">
                  <c:v>90.509067724109599</c:v>
                </c:pt>
                <c:pt idx="646">
                  <c:v>91.101909676683107</c:v>
                </c:pt>
                <c:pt idx="647">
                  <c:v>91.191706387326107</c:v>
                </c:pt>
                <c:pt idx="648">
                  <c:v>90.7997300866991</c:v>
                </c:pt>
                <c:pt idx="649">
                  <c:v>89.746296684839805</c:v>
                </c:pt>
                <c:pt idx="650">
                  <c:v>90.235913685872205</c:v>
                </c:pt>
                <c:pt idx="652">
                  <c:v>90.601110224379198</c:v>
                </c:pt>
                <c:pt idx="653">
                  <c:v>89.084788437234195</c:v>
                </c:pt>
                <c:pt idx="654">
                  <c:v>89.624384718132205</c:v>
                </c:pt>
                <c:pt idx="655">
                  <c:v>89.341740707750404</c:v>
                </c:pt>
                <c:pt idx="656">
                  <c:v>88.251137860934307</c:v>
                </c:pt>
                <c:pt idx="657">
                  <c:v>87.8301243843744</c:v>
                </c:pt>
                <c:pt idx="658">
                  <c:v>87.370146691217101</c:v>
                </c:pt>
                <c:pt idx="659">
                  <c:v>88.263419958529994</c:v>
                </c:pt>
                <c:pt idx="660">
                  <c:v>90.243746051331996</c:v>
                </c:pt>
                <c:pt idx="661">
                  <c:v>90.740163191687301</c:v>
                </c:pt>
                <c:pt idx="662">
                  <c:v>91.038634671480395</c:v>
                </c:pt>
                <c:pt idx="663">
                  <c:v>90.731014970107907</c:v>
                </c:pt>
                <c:pt idx="665">
                  <c:v>90.674593575415201</c:v>
                </c:pt>
                <c:pt idx="666">
                  <c:v>90.958683632546993</c:v>
                </c:pt>
                <c:pt idx="667">
                  <c:v>91.1982717183419</c:v>
                </c:pt>
                <c:pt idx="668">
                  <c:v>90.465876959264307</c:v>
                </c:pt>
                <c:pt idx="669">
                  <c:v>90.000819503911799</c:v>
                </c:pt>
                <c:pt idx="670">
                  <c:v>89.279560699244001</c:v>
                </c:pt>
                <c:pt idx="671">
                  <c:v>88.191782525740607</c:v>
                </c:pt>
                <c:pt idx="672">
                  <c:v>87.942569627310107</c:v>
                </c:pt>
                <c:pt idx="673">
                  <c:v>88.454228378832298</c:v>
                </c:pt>
                <c:pt idx="674">
                  <c:v>88.065562641713797</c:v>
                </c:pt>
                <c:pt idx="675">
                  <c:v>89.979314789990894</c:v>
                </c:pt>
                <c:pt idx="676">
                  <c:v>89.189287397661204</c:v>
                </c:pt>
                <c:pt idx="677">
                  <c:v>89.507717576809199</c:v>
                </c:pt>
                <c:pt idx="678">
                  <c:v>90.1095543118427</c:v>
                </c:pt>
                <c:pt idx="679">
                  <c:v>89.894444402423701</c:v>
                </c:pt>
                <c:pt idx="680">
                  <c:v>89.805858930223593</c:v>
                </c:pt>
                <c:pt idx="681">
                  <c:v>89.951746909180699</c:v>
                </c:pt>
                <c:pt idx="682">
                  <c:v>89.184733047964997</c:v>
                </c:pt>
                <c:pt idx="683">
                  <c:v>89.001066517434097</c:v>
                </c:pt>
                <c:pt idx="684">
                  <c:v>88.653768875403301</c:v>
                </c:pt>
                <c:pt idx="685">
                  <c:v>88.327350566978595</c:v>
                </c:pt>
                <c:pt idx="686">
                  <c:v>88.007658002898097</c:v>
                </c:pt>
                <c:pt idx="687">
                  <c:v>87.854160842485697</c:v>
                </c:pt>
                <c:pt idx="688">
                  <c:v>87.830945050693103</c:v>
                </c:pt>
                <c:pt idx="689">
                  <c:v>87.536537380656199</c:v>
                </c:pt>
                <c:pt idx="690">
                  <c:v>86.458307299995795</c:v>
                </c:pt>
                <c:pt idx="691">
                  <c:v>84.065746303647799</c:v>
                </c:pt>
                <c:pt idx="692">
                  <c:v>85.237597446888699</c:v>
                </c:pt>
                <c:pt idx="693">
                  <c:v>85.493508191779298</c:v>
                </c:pt>
                <c:pt idx="694">
                  <c:v>88.172962995013194</c:v>
                </c:pt>
                <c:pt idx="695">
                  <c:v>88.320220301160603</c:v>
                </c:pt>
                <c:pt idx="696">
                  <c:v>89.278554046177305</c:v>
                </c:pt>
                <c:pt idx="697">
                  <c:v>88.023355281679002</c:v>
                </c:pt>
                <c:pt idx="698">
                  <c:v>88.3304542201804</c:v>
                </c:pt>
                <c:pt idx="699">
                  <c:v>89.347410977701699</c:v>
                </c:pt>
                <c:pt idx="700">
                  <c:v>87.745449282810995</c:v>
                </c:pt>
                <c:pt idx="701">
                  <c:v>87.760681594838402</c:v>
                </c:pt>
                <c:pt idx="702">
                  <c:v>87.300257533439407</c:v>
                </c:pt>
                <c:pt idx="703">
                  <c:v>86.820018912549102</c:v>
                </c:pt>
                <c:pt idx="704">
                  <c:v>87.497319757007105</c:v>
                </c:pt>
                <c:pt idx="705">
                  <c:v>87.150619597174199</c:v>
                </c:pt>
                <c:pt idx="706">
                  <c:v>87.285892384592401</c:v>
                </c:pt>
                <c:pt idx="707">
                  <c:v>87.762243883102201</c:v>
                </c:pt>
                <c:pt idx="708">
                  <c:v>88.508659715764196</c:v>
                </c:pt>
                <c:pt idx="709">
                  <c:v>88.266797942225807</c:v>
                </c:pt>
                <c:pt idx="711">
                  <c:v>88.196913434192496</c:v>
                </c:pt>
                <c:pt idx="712">
                  <c:v>87.243124739499805</c:v>
                </c:pt>
                <c:pt idx="713">
                  <c:v>86.536561210174099</c:v>
                </c:pt>
                <c:pt idx="714">
                  <c:v>86.6555903827539</c:v>
                </c:pt>
                <c:pt idx="715">
                  <c:v>86.3996261666762</c:v>
                </c:pt>
                <c:pt idx="716">
                  <c:v>84.922150029568002</c:v>
                </c:pt>
                <c:pt idx="717">
                  <c:v>85.028213603422003</c:v>
                </c:pt>
                <c:pt idx="718">
                  <c:v>85.674231482436895</c:v>
                </c:pt>
                <c:pt idx="719">
                  <c:v>85.663065305096097</c:v>
                </c:pt>
                <c:pt idx="720">
                  <c:v>85.825599095085593</c:v>
                </c:pt>
                <c:pt idx="721">
                  <c:v>87.083887564018397</c:v>
                </c:pt>
                <c:pt idx="722">
                  <c:v>87.793020034790999</c:v>
                </c:pt>
                <c:pt idx="723">
                  <c:v>88.274321104865507</c:v>
                </c:pt>
                <c:pt idx="724">
                  <c:v>88.470348777365899</c:v>
                </c:pt>
                <c:pt idx="725">
                  <c:v>89.100318327778993</c:v>
                </c:pt>
                <c:pt idx="727">
                  <c:v>88.816493301768801</c:v>
                </c:pt>
                <c:pt idx="728">
                  <c:v>88.197841042885599</c:v>
                </c:pt>
                <c:pt idx="729">
                  <c:v>88.540100769838304</c:v>
                </c:pt>
                <c:pt idx="730">
                  <c:v>88.267309405724504</c:v>
                </c:pt>
                <c:pt idx="731">
                  <c:v>88.630801841034597</c:v>
                </c:pt>
                <c:pt idx="732">
                  <c:v>88.862857464933796</c:v>
                </c:pt>
                <c:pt idx="733">
                  <c:v>89.142672152491301</c:v>
                </c:pt>
                <c:pt idx="734">
                  <c:v>90.050215250463197</c:v>
                </c:pt>
                <c:pt idx="735">
                  <c:v>90.5761647563195</c:v>
                </c:pt>
                <c:pt idx="736">
                  <c:v>90.782075297902296</c:v>
                </c:pt>
                <c:pt idx="737">
                  <c:v>90.105641616391907</c:v>
                </c:pt>
                <c:pt idx="738">
                  <c:v>90.060774646233796</c:v>
                </c:pt>
                <c:pt idx="739">
                  <c:v>89.189919752418106</c:v>
                </c:pt>
                <c:pt idx="740">
                  <c:v>88.994373320601895</c:v>
                </c:pt>
                <c:pt idx="741">
                  <c:v>89.250525848241494</c:v>
                </c:pt>
                <c:pt idx="742">
                  <c:v>90.043247723137</c:v>
                </c:pt>
                <c:pt idx="743">
                  <c:v>89.870547434431501</c:v>
                </c:pt>
                <c:pt idx="744">
                  <c:v>89.715127636212898</c:v>
                </c:pt>
                <c:pt idx="745">
                  <c:v>89.497276747599201</c:v>
                </c:pt>
                <c:pt idx="746">
                  <c:v>89.053844897542106</c:v>
                </c:pt>
                <c:pt idx="747">
                  <c:v>88.533509865752407</c:v>
                </c:pt>
                <c:pt idx="748">
                  <c:v>88.451006158953504</c:v>
                </c:pt>
                <c:pt idx="749">
                  <c:v>88.2123689301079</c:v>
                </c:pt>
                <c:pt idx="750">
                  <c:v>87.862860371009404</c:v>
                </c:pt>
                <c:pt idx="751">
                  <c:v>87.405928210238898</c:v>
                </c:pt>
                <c:pt idx="752">
                  <c:v>86.834842053707703</c:v>
                </c:pt>
                <c:pt idx="753">
                  <c:v>87.568468974786796</c:v>
                </c:pt>
                <c:pt idx="754">
                  <c:v>88.407434121472804</c:v>
                </c:pt>
                <c:pt idx="755">
                  <c:v>89.381962659652302</c:v>
                </c:pt>
                <c:pt idx="756">
                  <c:v>88.4733385137515</c:v>
                </c:pt>
                <c:pt idx="757">
                  <c:v>87.757801125524594</c:v>
                </c:pt>
                <c:pt idx="758">
                  <c:v>87.420941987773404</c:v>
                </c:pt>
                <c:pt idx="759">
                  <c:v>87.344185270601898</c:v>
                </c:pt>
                <c:pt idx="760">
                  <c:v>86.4608390440699</c:v>
                </c:pt>
                <c:pt idx="761">
                  <c:v>84.979608300258406</c:v>
                </c:pt>
                <c:pt idx="762">
                  <c:v>84.474817108246498</c:v>
                </c:pt>
                <c:pt idx="763">
                  <c:v>83.812688129837596</c:v>
                </c:pt>
                <c:pt idx="764">
                  <c:v>83.812941536772996</c:v>
                </c:pt>
                <c:pt idx="765">
                  <c:v>83.992002571234494</c:v>
                </c:pt>
                <c:pt idx="766">
                  <c:v>83.461561486241393</c:v>
                </c:pt>
                <c:pt idx="768">
                  <c:v>82.744564102264107</c:v>
                </c:pt>
                <c:pt idx="769">
                  <c:v>82.864502285025097</c:v>
                </c:pt>
                <c:pt idx="770">
                  <c:v>82.137970757088596</c:v>
                </c:pt>
                <c:pt idx="771">
                  <c:v>82.130163964698994</c:v>
                </c:pt>
                <c:pt idx="772">
                  <c:v>83.001883696648306</c:v>
                </c:pt>
                <c:pt idx="773">
                  <c:v>84.148412748589195</c:v>
                </c:pt>
                <c:pt idx="774">
                  <c:v>85.159859649720602</c:v>
                </c:pt>
                <c:pt idx="775">
                  <c:v>84.309356352197895</c:v>
                </c:pt>
                <c:pt idx="776">
                  <c:v>83.714566188747995</c:v>
                </c:pt>
                <c:pt idx="777">
                  <c:v>83.880959203117499</c:v>
                </c:pt>
                <c:pt idx="778">
                  <c:v>85.117694136686595</c:v>
                </c:pt>
                <c:pt idx="779">
                  <c:v>84.978731837938497</c:v>
                </c:pt>
                <c:pt idx="781">
                  <c:v>84.982051700702897</c:v>
                </c:pt>
                <c:pt idx="782">
                  <c:v>85.196833808557102</c:v>
                </c:pt>
                <c:pt idx="783">
                  <c:v>85.558670962112998</c:v>
                </c:pt>
                <c:pt idx="786">
                  <c:v>84.187783811357804</c:v>
                </c:pt>
                <c:pt idx="787">
                  <c:v>84.301563508925</c:v>
                </c:pt>
                <c:pt idx="788">
                  <c:v>84.042142264661393</c:v>
                </c:pt>
                <c:pt idx="789">
                  <c:v>82.712146617937805</c:v>
                </c:pt>
                <c:pt idx="790">
                  <c:v>82.744533879449605</c:v>
                </c:pt>
                <c:pt idx="791">
                  <c:v>82.377189194317907</c:v>
                </c:pt>
                <c:pt idx="792">
                  <c:v>82.005029778229101</c:v>
                </c:pt>
                <c:pt idx="793">
                  <c:v>82.103330731391907</c:v>
                </c:pt>
                <c:pt idx="794">
                  <c:v>82.472346972092097</c:v>
                </c:pt>
                <c:pt idx="795">
                  <c:v>81.051680477103204</c:v>
                </c:pt>
                <c:pt idx="796">
                  <c:v>80.765684056212194</c:v>
                </c:pt>
                <c:pt idx="797">
                  <c:v>80.890339326928398</c:v>
                </c:pt>
                <c:pt idx="798">
                  <c:v>80.340188299887799</c:v>
                </c:pt>
                <c:pt idx="799">
                  <c:v>80.780502547626398</c:v>
                </c:pt>
                <c:pt idx="800">
                  <c:v>82.103002929827198</c:v>
                </c:pt>
                <c:pt idx="801">
                  <c:v>82.122445516055393</c:v>
                </c:pt>
                <c:pt idx="802">
                  <c:v>82.317150357994294</c:v>
                </c:pt>
                <c:pt idx="803">
                  <c:v>82.443270274088704</c:v>
                </c:pt>
                <c:pt idx="804">
                  <c:v>83.531285580829703</c:v>
                </c:pt>
                <c:pt idx="805">
                  <c:v>86.156469460693202</c:v>
                </c:pt>
                <c:pt idx="806">
                  <c:v>86.186787619954004</c:v>
                </c:pt>
                <c:pt idx="807">
                  <c:v>84.458817601087503</c:v>
                </c:pt>
                <c:pt idx="808">
                  <c:v>83.471118878573193</c:v>
                </c:pt>
                <c:pt idx="809">
                  <c:v>85.234377551823897</c:v>
                </c:pt>
                <c:pt idx="810">
                  <c:v>85.006174177629902</c:v>
                </c:pt>
                <c:pt idx="811">
                  <c:v>84.888702643802404</c:v>
                </c:pt>
                <c:pt idx="812">
                  <c:v>84.836865821620407</c:v>
                </c:pt>
                <c:pt idx="813">
                  <c:v>85.453121176688001</c:v>
                </c:pt>
                <c:pt idx="814">
                  <c:v>84.876871563843494</c:v>
                </c:pt>
                <c:pt idx="815">
                  <c:v>85.262587086763205</c:v>
                </c:pt>
                <c:pt idx="816">
                  <c:v>85.551310537848593</c:v>
                </c:pt>
                <c:pt idx="817">
                  <c:v>86.351957771694302</c:v>
                </c:pt>
                <c:pt idx="818">
                  <c:v>86.916485571768106</c:v>
                </c:pt>
                <c:pt idx="819">
                  <c:v>87.605391987366602</c:v>
                </c:pt>
                <c:pt idx="820">
                  <c:v>87.3036448165076</c:v>
                </c:pt>
                <c:pt idx="821">
                  <c:v>87.283855830086395</c:v>
                </c:pt>
                <c:pt idx="822">
                  <c:v>86.396022674045497</c:v>
                </c:pt>
                <c:pt idx="823">
                  <c:v>85.5181537563913</c:v>
                </c:pt>
                <c:pt idx="824">
                  <c:v>85.867904098238796</c:v>
                </c:pt>
                <c:pt idx="825">
                  <c:v>86.291923584998599</c:v>
                </c:pt>
                <c:pt idx="826">
                  <c:v>86.387006968026995</c:v>
                </c:pt>
                <c:pt idx="827">
                  <c:v>87.057168247643901</c:v>
                </c:pt>
                <c:pt idx="828">
                  <c:v>87.572539758984902</c:v>
                </c:pt>
                <c:pt idx="829">
                  <c:v>88.749868210870801</c:v>
                </c:pt>
                <c:pt idx="830">
                  <c:v>89.236272291396702</c:v>
                </c:pt>
                <c:pt idx="831">
                  <c:v>89.227219388121696</c:v>
                </c:pt>
                <c:pt idx="832">
                  <c:v>88.821273160399898</c:v>
                </c:pt>
                <c:pt idx="833">
                  <c:v>88.637727521243505</c:v>
                </c:pt>
                <c:pt idx="834">
                  <c:v>89.139731237548403</c:v>
                </c:pt>
                <c:pt idx="835">
                  <c:v>89.2697196772788</c:v>
                </c:pt>
                <c:pt idx="836">
                  <c:v>89.664957719971397</c:v>
                </c:pt>
                <c:pt idx="837">
                  <c:v>89.535980582935693</c:v>
                </c:pt>
                <c:pt idx="838">
                  <c:v>89.765051120193704</c:v>
                </c:pt>
                <c:pt idx="839">
                  <c:v>90.624614295433304</c:v>
                </c:pt>
                <c:pt idx="840">
                  <c:v>92.130739361047702</c:v>
                </c:pt>
                <c:pt idx="841">
                  <c:v>92.262982889777007</c:v>
                </c:pt>
                <c:pt idx="842">
                  <c:v>91.8532541572349</c:v>
                </c:pt>
                <c:pt idx="843">
                  <c:v>90.651222019922002</c:v>
                </c:pt>
                <c:pt idx="844">
                  <c:v>90.322592794313096</c:v>
                </c:pt>
                <c:pt idx="846">
                  <c:v>90.306411950034104</c:v>
                </c:pt>
                <c:pt idx="847">
                  <c:v>91.078828725381797</c:v>
                </c:pt>
                <c:pt idx="848">
                  <c:v>91.748855164507404</c:v>
                </c:pt>
                <c:pt idx="849">
                  <c:v>91.540194344474003</c:v>
                </c:pt>
                <c:pt idx="850">
                  <c:v>91.769018449238501</c:v>
                </c:pt>
                <c:pt idx="851">
                  <c:v>91.833848768379497</c:v>
                </c:pt>
                <c:pt idx="852">
                  <c:v>91.140746027580505</c:v>
                </c:pt>
                <c:pt idx="853">
                  <c:v>90.282563803601107</c:v>
                </c:pt>
                <c:pt idx="854">
                  <c:v>90.43985509302</c:v>
                </c:pt>
                <c:pt idx="855">
                  <c:v>91.292257779859895</c:v>
                </c:pt>
                <c:pt idx="856">
                  <c:v>91.211976614431507</c:v>
                </c:pt>
                <c:pt idx="857">
                  <c:v>91.916543111437903</c:v>
                </c:pt>
                <c:pt idx="858">
                  <c:v>91.999211881309705</c:v>
                </c:pt>
                <c:pt idx="859">
                  <c:v>91.844019916839898</c:v>
                </c:pt>
                <c:pt idx="860">
                  <c:v>92.111271201749304</c:v>
                </c:pt>
                <c:pt idx="861">
                  <c:v>92.181241728598295</c:v>
                </c:pt>
                <c:pt idx="862">
                  <c:v>92.753783231251901</c:v>
                </c:pt>
                <c:pt idx="863">
                  <c:v>92.646259661763906</c:v>
                </c:pt>
                <c:pt idx="864">
                  <c:v>92.678646923392094</c:v>
                </c:pt>
                <c:pt idx="865">
                  <c:v>92.344682203838602</c:v>
                </c:pt>
                <c:pt idx="866">
                  <c:v>91.905335086979903</c:v>
                </c:pt>
                <c:pt idx="867">
                  <c:v>91.897188868839294</c:v>
                </c:pt>
                <c:pt idx="868">
                  <c:v>92.518684399663499</c:v>
                </c:pt>
                <c:pt idx="869">
                  <c:v>93.518595474772198</c:v>
                </c:pt>
                <c:pt idx="870">
                  <c:v>93.041411685640895</c:v>
                </c:pt>
                <c:pt idx="871">
                  <c:v>93.087208589306101</c:v>
                </c:pt>
                <c:pt idx="872">
                  <c:v>93.025096001103506</c:v>
                </c:pt>
                <c:pt idx="873">
                  <c:v>93.136113795917495</c:v>
                </c:pt>
                <c:pt idx="874">
                  <c:v>93.310295003931998</c:v>
                </c:pt>
                <c:pt idx="875">
                  <c:v>93.0636417476926</c:v>
                </c:pt>
                <c:pt idx="876">
                  <c:v>92.6751945449505</c:v>
                </c:pt>
                <c:pt idx="877">
                  <c:v>93.107130091288099</c:v>
                </c:pt>
                <c:pt idx="878">
                  <c:v>92.998681237804703</c:v>
                </c:pt>
                <c:pt idx="879">
                  <c:v>93.344474712386699</c:v>
                </c:pt>
                <c:pt idx="880">
                  <c:v>93.056669570738407</c:v>
                </c:pt>
                <c:pt idx="881">
                  <c:v>92.825576427974696</c:v>
                </c:pt>
                <c:pt idx="882">
                  <c:v>92.443617836805103</c:v>
                </c:pt>
                <c:pt idx="883">
                  <c:v>92.213268640916795</c:v>
                </c:pt>
                <c:pt idx="884">
                  <c:v>91.562452304526204</c:v>
                </c:pt>
                <c:pt idx="885">
                  <c:v>91.600040219607806</c:v>
                </c:pt>
                <c:pt idx="886">
                  <c:v>91.815666242153398</c:v>
                </c:pt>
                <c:pt idx="887">
                  <c:v>91.958213434787496</c:v>
                </c:pt>
                <c:pt idx="888">
                  <c:v>92.031034208135694</c:v>
                </c:pt>
                <c:pt idx="889">
                  <c:v>91.887826762627796</c:v>
                </c:pt>
                <c:pt idx="890">
                  <c:v>91.718232451938107</c:v>
                </c:pt>
                <c:pt idx="891">
                  <c:v>91.823159181862096</c:v>
                </c:pt>
                <c:pt idx="892">
                  <c:v>91.475361700519002</c:v>
                </c:pt>
                <c:pt idx="893">
                  <c:v>91.359543123631695</c:v>
                </c:pt>
                <c:pt idx="894">
                  <c:v>91.101035539060803</c:v>
                </c:pt>
                <c:pt idx="895">
                  <c:v>91.967410477809594</c:v>
                </c:pt>
                <c:pt idx="896">
                  <c:v>92.703583092195899</c:v>
                </c:pt>
                <c:pt idx="897">
                  <c:v>93.335435758111998</c:v>
                </c:pt>
                <c:pt idx="898">
                  <c:v>93.290338629507502</c:v>
                </c:pt>
                <c:pt idx="899">
                  <c:v>92.433228153968201</c:v>
                </c:pt>
                <c:pt idx="900">
                  <c:v>91.935334744048305</c:v>
                </c:pt>
                <c:pt idx="901">
                  <c:v>91.6189876161516</c:v>
                </c:pt>
                <c:pt idx="902">
                  <c:v>91.590652540093302</c:v>
                </c:pt>
                <c:pt idx="903">
                  <c:v>92.019744814489997</c:v>
                </c:pt>
                <c:pt idx="904">
                  <c:v>92.140208409633502</c:v>
                </c:pt>
                <c:pt idx="905">
                  <c:v>92.455509362393101</c:v>
                </c:pt>
                <c:pt idx="906">
                  <c:v>92.550399784231601</c:v>
                </c:pt>
                <c:pt idx="907">
                  <c:v>92.742577531724194</c:v>
                </c:pt>
                <c:pt idx="908">
                  <c:v>92.840587880695196</c:v>
                </c:pt>
                <c:pt idx="909">
                  <c:v>93.510198174626595</c:v>
                </c:pt>
                <c:pt idx="910">
                  <c:v>92.183606084785396</c:v>
                </c:pt>
                <c:pt idx="912">
                  <c:v>91.506277342210495</c:v>
                </c:pt>
                <c:pt idx="913">
                  <c:v>92.493399505736306</c:v>
                </c:pt>
                <c:pt idx="914">
                  <c:v>92.898225163575304</c:v>
                </c:pt>
                <c:pt idx="915">
                  <c:v>93.6793158942601</c:v>
                </c:pt>
                <c:pt idx="916">
                  <c:v>93.671464930172107</c:v>
                </c:pt>
                <c:pt idx="917">
                  <c:v>93.413478108355804</c:v>
                </c:pt>
                <c:pt idx="918">
                  <c:v>92.8762136359001</c:v>
                </c:pt>
                <c:pt idx="919">
                  <c:v>92.940197715419302</c:v>
                </c:pt>
                <c:pt idx="920">
                  <c:v>93.573640567832598</c:v>
                </c:pt>
                <c:pt idx="921">
                  <c:v>93.789350284379907</c:v>
                </c:pt>
                <c:pt idx="922">
                  <c:v>94.385198247269699</c:v>
                </c:pt>
                <c:pt idx="923">
                  <c:v>94.109751922660493</c:v>
                </c:pt>
                <c:pt idx="924">
                  <c:v>94.7362946680514</c:v>
                </c:pt>
                <c:pt idx="925">
                  <c:v>95.285924932220993</c:v>
                </c:pt>
                <c:pt idx="926">
                  <c:v>95.603666960494607</c:v>
                </c:pt>
                <c:pt idx="927">
                  <c:v>96.241366583737502</c:v>
                </c:pt>
                <c:pt idx="928">
                  <c:v>95.520505325752296</c:v>
                </c:pt>
                <c:pt idx="929">
                  <c:v>95.815068759722607</c:v>
                </c:pt>
                <c:pt idx="930">
                  <c:v>96.336652227328202</c:v>
                </c:pt>
                <c:pt idx="931">
                  <c:v>96.351698552724002</c:v>
                </c:pt>
                <c:pt idx="932">
                  <c:v>96.446335567627102</c:v>
                </c:pt>
                <c:pt idx="933">
                  <c:v>96.4032819679705</c:v>
                </c:pt>
                <c:pt idx="934">
                  <c:v>96.233815523097306</c:v>
                </c:pt>
                <c:pt idx="935">
                  <c:v>95.724365363945296</c:v>
                </c:pt>
                <c:pt idx="936">
                  <c:v>95.742257285863204</c:v>
                </c:pt>
                <c:pt idx="937">
                  <c:v>95.064170647412496</c:v>
                </c:pt>
                <c:pt idx="938">
                  <c:v>95.267744730808801</c:v>
                </c:pt>
                <c:pt idx="939">
                  <c:v>95.709844451164798</c:v>
                </c:pt>
                <c:pt idx="940">
                  <c:v>95.803828187752501</c:v>
                </c:pt>
                <c:pt idx="941">
                  <c:v>96.230597953079297</c:v>
                </c:pt>
                <c:pt idx="942">
                  <c:v>96.440058515989193</c:v>
                </c:pt>
                <c:pt idx="943">
                  <c:v>96.112803267315002</c:v>
                </c:pt>
                <c:pt idx="944">
                  <c:v>96.518547234358294</c:v>
                </c:pt>
                <c:pt idx="945">
                  <c:v>96.719705815543406</c:v>
                </c:pt>
                <c:pt idx="947">
                  <c:v>96.952616978320293</c:v>
                </c:pt>
                <c:pt idx="948">
                  <c:v>96.073762331041493</c:v>
                </c:pt>
                <c:pt idx="949">
                  <c:v>96.336628979188404</c:v>
                </c:pt>
                <c:pt idx="950">
                  <c:v>96.420588031876804</c:v>
                </c:pt>
                <c:pt idx="951">
                  <c:v>96.701209436636404</c:v>
                </c:pt>
                <c:pt idx="952">
                  <c:v>96.994159435853405</c:v>
                </c:pt>
                <c:pt idx="953">
                  <c:v>96.709927563904799</c:v>
                </c:pt>
                <c:pt idx="954">
                  <c:v>96.556662886752704</c:v>
                </c:pt>
                <c:pt idx="955">
                  <c:v>96.306554927374194</c:v>
                </c:pt>
                <c:pt idx="956">
                  <c:v>96.604875292978207</c:v>
                </c:pt>
                <c:pt idx="957">
                  <c:v>96.264821833348805</c:v>
                </c:pt>
                <c:pt idx="958">
                  <c:v>95.766354189487203</c:v>
                </c:pt>
                <c:pt idx="959">
                  <c:v>95.801696314942106</c:v>
                </c:pt>
                <c:pt idx="960">
                  <c:v>96.251633050502306</c:v>
                </c:pt>
                <c:pt idx="961">
                  <c:v>96.018575423047906</c:v>
                </c:pt>
                <c:pt idx="962">
                  <c:v>96.107851371052703</c:v>
                </c:pt>
                <c:pt idx="963">
                  <c:v>95.665949261747301</c:v>
                </c:pt>
                <c:pt idx="964">
                  <c:v>95.461022124858602</c:v>
                </c:pt>
                <c:pt idx="965">
                  <c:v>95.149761733482606</c:v>
                </c:pt>
                <c:pt idx="966">
                  <c:v>94.571789418812799</c:v>
                </c:pt>
                <c:pt idx="967">
                  <c:v>94.482194968732102</c:v>
                </c:pt>
                <c:pt idx="968">
                  <c:v>94.507863460108595</c:v>
                </c:pt>
                <c:pt idx="969">
                  <c:v>94.588925769669004</c:v>
                </c:pt>
                <c:pt idx="970">
                  <c:v>94.115980152855599</c:v>
                </c:pt>
                <c:pt idx="972">
                  <c:v>94.4582561536226</c:v>
                </c:pt>
                <c:pt idx="973">
                  <c:v>94.730066437856294</c:v>
                </c:pt>
                <c:pt idx="974">
                  <c:v>95.322106322622901</c:v>
                </c:pt>
                <c:pt idx="975">
                  <c:v>95.178777985856897</c:v>
                </c:pt>
                <c:pt idx="976">
                  <c:v>95.071558969560996</c:v>
                </c:pt>
                <c:pt idx="977">
                  <c:v>94.214334577205605</c:v>
                </c:pt>
                <c:pt idx="978">
                  <c:v>94.479867809801405</c:v>
                </c:pt>
                <c:pt idx="979">
                  <c:v>94.210028984816702</c:v>
                </c:pt>
                <c:pt idx="980">
                  <c:v>93.3479712626431</c:v>
                </c:pt>
                <c:pt idx="981">
                  <c:v>93.852323061204501</c:v>
                </c:pt>
                <c:pt idx="982">
                  <c:v>94.463993843761301</c:v>
                </c:pt>
                <c:pt idx="983">
                  <c:v>94.972918590647197</c:v>
                </c:pt>
                <c:pt idx="984">
                  <c:v>94.790005306363994</c:v>
                </c:pt>
                <c:pt idx="985">
                  <c:v>94.752731243963396</c:v>
                </c:pt>
                <c:pt idx="987">
                  <c:v>95.400697333854595</c:v>
                </c:pt>
                <c:pt idx="988">
                  <c:v>95.601839641109095</c:v>
                </c:pt>
                <c:pt idx="989">
                  <c:v>95.908601478673503</c:v>
                </c:pt>
                <c:pt idx="990">
                  <c:v>96.275027854368105</c:v>
                </c:pt>
                <c:pt idx="991">
                  <c:v>96.522194898920105</c:v>
                </c:pt>
                <c:pt idx="992">
                  <c:v>97.693250949028894</c:v>
                </c:pt>
                <c:pt idx="993">
                  <c:v>98.953650366980597</c:v>
                </c:pt>
                <c:pt idx="994">
                  <c:v>98.463268495630501</c:v>
                </c:pt>
                <c:pt idx="995">
                  <c:v>99.012271054671103</c:v>
                </c:pt>
                <c:pt idx="996">
                  <c:v>99.4097083902452</c:v>
                </c:pt>
                <c:pt idx="997">
                  <c:v>100.270657166489</c:v>
                </c:pt>
                <c:pt idx="998">
                  <c:v>99.858296721940903</c:v>
                </c:pt>
                <c:pt idx="999">
                  <c:v>100.029741600389</c:v>
                </c:pt>
                <c:pt idx="1000">
                  <c:v>99.730358785716803</c:v>
                </c:pt>
                <c:pt idx="1003">
                  <c:v>99.107303291442804</c:v>
                </c:pt>
                <c:pt idx="1004">
                  <c:v>98.6173305908451</c:v>
                </c:pt>
                <c:pt idx="1005">
                  <c:v>97.949275610735597</c:v>
                </c:pt>
                <c:pt idx="1006">
                  <c:v>98.8331844470231</c:v>
                </c:pt>
                <c:pt idx="1007">
                  <c:v>100.034156460082</c:v>
                </c:pt>
                <c:pt idx="1008">
                  <c:v>99.859089490375496</c:v>
                </c:pt>
                <c:pt idx="1009">
                  <c:v>97.969966632779702</c:v>
                </c:pt>
                <c:pt idx="1010">
                  <c:v>96.489654198288903</c:v>
                </c:pt>
                <c:pt idx="1011">
                  <c:v>95.420391002087896</c:v>
                </c:pt>
                <c:pt idx="1012">
                  <c:v>96.551352966111196</c:v>
                </c:pt>
                <c:pt idx="1013">
                  <c:v>97.235725955455607</c:v>
                </c:pt>
                <c:pt idx="1014">
                  <c:v>97.310741372057194</c:v>
                </c:pt>
                <c:pt idx="1015">
                  <c:v>97.312515220372006</c:v>
                </c:pt>
                <c:pt idx="1016">
                  <c:v>98.425234212423703</c:v>
                </c:pt>
                <c:pt idx="1017">
                  <c:v>98.029321967857001</c:v>
                </c:pt>
                <c:pt idx="1018">
                  <c:v>98.151836066506803</c:v>
                </c:pt>
                <c:pt idx="1019">
                  <c:v>97.559356788173304</c:v>
                </c:pt>
                <c:pt idx="1020">
                  <c:v>97.893049502046793</c:v>
                </c:pt>
                <c:pt idx="1021">
                  <c:v>97.706951195374103</c:v>
                </c:pt>
                <c:pt idx="1022">
                  <c:v>97.045394126093001</c:v>
                </c:pt>
                <c:pt idx="1023">
                  <c:v>97.811259519425207</c:v>
                </c:pt>
                <c:pt idx="1024">
                  <c:v>97.584499867167295</c:v>
                </c:pt>
                <c:pt idx="1025">
                  <c:v>97.712426179321497</c:v>
                </c:pt>
                <c:pt idx="1026">
                  <c:v>97.792802662821501</c:v>
                </c:pt>
                <c:pt idx="1027">
                  <c:v>97.977275910787299</c:v>
                </c:pt>
                <c:pt idx="1028">
                  <c:v>98.216587341274106</c:v>
                </c:pt>
                <c:pt idx="1030">
                  <c:v>99.233899798477097</c:v>
                </c:pt>
                <c:pt idx="1031">
                  <c:v>98.631642268388504</c:v>
                </c:pt>
                <c:pt idx="1032">
                  <c:v>99.327995127066998</c:v>
                </c:pt>
                <c:pt idx="1033">
                  <c:v>98.334551739972099</c:v>
                </c:pt>
                <c:pt idx="1034">
                  <c:v>98.215420274645993</c:v>
                </c:pt>
                <c:pt idx="1035">
                  <c:v>97.930690888198995</c:v>
                </c:pt>
                <c:pt idx="1036">
                  <c:v>97.704412476625293</c:v>
                </c:pt>
                <c:pt idx="1037">
                  <c:v>97.484445989131899</c:v>
                </c:pt>
                <c:pt idx="1038">
                  <c:v>96.528290613438003</c:v>
                </c:pt>
                <c:pt idx="1039">
                  <c:v>95.728896465268903</c:v>
                </c:pt>
                <c:pt idx="1040">
                  <c:v>93.975290502421601</c:v>
                </c:pt>
                <c:pt idx="1041">
                  <c:v>94.102849490707698</c:v>
                </c:pt>
                <c:pt idx="1042">
                  <c:v>93.954090341809206</c:v>
                </c:pt>
                <c:pt idx="1043">
                  <c:v>95.276727889198796</c:v>
                </c:pt>
                <c:pt idx="1044">
                  <c:v>95.957039393717395</c:v>
                </c:pt>
                <c:pt idx="1045">
                  <c:v>96.512921136338306</c:v>
                </c:pt>
                <c:pt idx="1047">
                  <c:v>96.454074939829297</c:v>
                </c:pt>
                <c:pt idx="1048">
                  <c:v>96.906882845098195</c:v>
                </c:pt>
                <c:pt idx="1049">
                  <c:v>96.797862082719803</c:v>
                </c:pt>
                <c:pt idx="1050">
                  <c:v>96.972175806178697</c:v>
                </c:pt>
                <c:pt idx="1051">
                  <c:v>96.748166432487807</c:v>
                </c:pt>
                <c:pt idx="1052">
                  <c:v>97.052159392973394</c:v>
                </c:pt>
                <c:pt idx="1053">
                  <c:v>97.878456519451007</c:v>
                </c:pt>
                <c:pt idx="1054">
                  <c:v>98.455650014686398</c:v>
                </c:pt>
                <c:pt idx="1055">
                  <c:v>98.454643361736103</c:v>
                </c:pt>
                <c:pt idx="1056">
                  <c:v>98.165482841897798</c:v>
                </c:pt>
                <c:pt idx="1057">
                  <c:v>98.371374784619505</c:v>
                </c:pt>
                <c:pt idx="1058">
                  <c:v>99.210553815937601</c:v>
                </c:pt>
                <c:pt idx="1059">
                  <c:v>99.182232688995995</c:v>
                </c:pt>
                <c:pt idx="1060">
                  <c:v>99.000007555703604</c:v>
                </c:pt>
                <c:pt idx="1061">
                  <c:v>99.0118037631037</c:v>
                </c:pt>
                <c:pt idx="1062">
                  <c:v>99.410773164243395</c:v>
                </c:pt>
                <c:pt idx="1063">
                  <c:v>99.875925937667503</c:v>
                </c:pt>
                <c:pt idx="1064">
                  <c:v>100.235521951341</c:v>
                </c:pt>
                <c:pt idx="1065">
                  <c:v>99.4075509442482</c:v>
                </c:pt>
                <c:pt idx="1066">
                  <c:v>97.870419568498605</c:v>
                </c:pt>
                <c:pt idx="1067">
                  <c:v>97.6313987420872</c:v>
                </c:pt>
                <c:pt idx="1068">
                  <c:v>97.740642688586405</c:v>
                </c:pt>
                <c:pt idx="1069">
                  <c:v>98.249039698275695</c:v>
                </c:pt>
                <c:pt idx="1070">
                  <c:v>99.083996831323006</c:v>
                </c:pt>
                <c:pt idx="1071">
                  <c:v>98.739591282443101</c:v>
                </c:pt>
                <c:pt idx="1072">
                  <c:v>98.963637853623396</c:v>
                </c:pt>
                <c:pt idx="1073">
                  <c:v>99.208349873544606</c:v>
                </c:pt>
                <c:pt idx="1074">
                  <c:v>99.878369338228396</c:v>
                </c:pt>
                <c:pt idx="1075">
                  <c:v>100.25229330326</c:v>
                </c:pt>
                <c:pt idx="1076">
                  <c:v>101.326292186277</c:v>
                </c:pt>
                <c:pt idx="1077">
                  <c:v>100.967556361109</c:v>
                </c:pt>
                <c:pt idx="1078">
                  <c:v>101.238494832651</c:v>
                </c:pt>
                <c:pt idx="1079">
                  <c:v>101.449148035375</c:v>
                </c:pt>
                <c:pt idx="1080">
                  <c:v>101.129583337461</c:v>
                </c:pt>
                <c:pt idx="1081">
                  <c:v>101.261629255139</c:v>
                </c:pt>
                <c:pt idx="1082">
                  <c:v>101.67399899906</c:v>
                </c:pt>
                <c:pt idx="1083">
                  <c:v>101.727749159792</c:v>
                </c:pt>
                <c:pt idx="1084">
                  <c:v>101.342447457253</c:v>
                </c:pt>
                <c:pt idx="1085">
                  <c:v>100.983195519075</c:v>
                </c:pt>
                <c:pt idx="1086">
                  <c:v>101.04753762308999</c:v>
                </c:pt>
                <c:pt idx="1087">
                  <c:v>101.359853488859</c:v>
                </c:pt>
                <c:pt idx="1088">
                  <c:v>102.29159113380599</c:v>
                </c:pt>
                <c:pt idx="1089">
                  <c:v>102.760170712601</c:v>
                </c:pt>
                <c:pt idx="1090">
                  <c:v>102.985193713917</c:v>
                </c:pt>
                <c:pt idx="1091">
                  <c:v>103.857706214068</c:v>
                </c:pt>
                <c:pt idx="1092">
                  <c:v>104.069607852842</c:v>
                </c:pt>
                <c:pt idx="1093">
                  <c:v>103.885197375435</c:v>
                </c:pt>
                <c:pt idx="1094">
                  <c:v>103.873177983915</c:v>
                </c:pt>
                <c:pt idx="1095">
                  <c:v>104.033486907952</c:v>
                </c:pt>
                <c:pt idx="1096">
                  <c:v>105.603214780218</c:v>
                </c:pt>
                <c:pt idx="1097">
                  <c:v>105.25897894462101</c:v>
                </c:pt>
                <c:pt idx="1098">
                  <c:v>105.753547841916</c:v>
                </c:pt>
                <c:pt idx="1099">
                  <c:v>107.325312268687</c:v>
                </c:pt>
                <c:pt idx="1100">
                  <c:v>108.160606502555</c:v>
                </c:pt>
                <c:pt idx="1101">
                  <c:v>108.387043002993</c:v>
                </c:pt>
                <c:pt idx="1102">
                  <c:v>108.60264112753801</c:v>
                </c:pt>
                <c:pt idx="1103">
                  <c:v>109.029645701055</c:v>
                </c:pt>
                <c:pt idx="1104">
                  <c:v>109.90412268612999</c:v>
                </c:pt>
                <c:pt idx="1105">
                  <c:v>110.682288775803</c:v>
                </c:pt>
                <c:pt idx="1106">
                  <c:v>110.64322459104</c:v>
                </c:pt>
                <c:pt idx="1107">
                  <c:v>113.193425602163</c:v>
                </c:pt>
                <c:pt idx="1108">
                  <c:v>112.860948776361</c:v>
                </c:pt>
                <c:pt idx="1109">
                  <c:v>112.030755228014</c:v>
                </c:pt>
                <c:pt idx="1110">
                  <c:v>111.206601598416</c:v>
                </c:pt>
                <c:pt idx="1111">
                  <c:v>111.395789609407</c:v>
                </c:pt>
                <c:pt idx="1112">
                  <c:v>112.19095720956101</c:v>
                </c:pt>
                <c:pt idx="1113">
                  <c:v>113.285007785307</c:v>
                </c:pt>
                <c:pt idx="1114">
                  <c:v>113.86203621735299</c:v>
                </c:pt>
                <c:pt idx="1115">
                  <c:v>113.645982425311</c:v>
                </c:pt>
                <c:pt idx="1116">
                  <c:v>113.92661080462899</c:v>
                </c:pt>
                <c:pt idx="1117">
                  <c:v>113.35907699435499</c:v>
                </c:pt>
                <c:pt idx="1118">
                  <c:v>113.08056653873101</c:v>
                </c:pt>
                <c:pt idx="1119">
                  <c:v>112.952277552453</c:v>
                </c:pt>
                <c:pt idx="1121">
                  <c:v>112.998039583676</c:v>
                </c:pt>
                <c:pt idx="1122">
                  <c:v>112.47240160557</c:v>
                </c:pt>
                <c:pt idx="1124">
                  <c:v>111.715705357376</c:v>
                </c:pt>
                <c:pt idx="1125">
                  <c:v>111.81208599777899</c:v>
                </c:pt>
                <c:pt idx="1126">
                  <c:v>112.734787013149</c:v>
                </c:pt>
                <c:pt idx="1127">
                  <c:v>113.17439683619899</c:v>
                </c:pt>
                <c:pt idx="1128">
                  <c:v>112.80312318180199</c:v>
                </c:pt>
                <c:pt idx="1129">
                  <c:v>111.19876225839801</c:v>
                </c:pt>
                <c:pt idx="1130">
                  <c:v>111.47889079852</c:v>
                </c:pt>
                <c:pt idx="1132">
                  <c:v>113.408098442713</c:v>
                </c:pt>
                <c:pt idx="1133">
                  <c:v>112.86798604857201</c:v>
                </c:pt>
                <c:pt idx="1134">
                  <c:v>112.83337857062</c:v>
                </c:pt>
                <c:pt idx="1135">
                  <c:v>112.609571457491</c:v>
                </c:pt>
                <c:pt idx="1136">
                  <c:v>112.134498617612</c:v>
                </c:pt>
                <c:pt idx="1137">
                  <c:v>111.771406053682</c:v>
                </c:pt>
                <c:pt idx="1138">
                  <c:v>112.184582514921</c:v>
                </c:pt>
                <c:pt idx="1139">
                  <c:v>112.071442146669</c:v>
                </c:pt>
                <c:pt idx="1140">
                  <c:v>112.799466217984</c:v>
                </c:pt>
                <c:pt idx="1141">
                  <c:v>113.70670708769499</c:v>
                </c:pt>
                <c:pt idx="1142">
                  <c:v>113.345011749188</c:v>
                </c:pt>
                <c:pt idx="1143">
                  <c:v>112.835638309247</c:v>
                </c:pt>
                <c:pt idx="1144">
                  <c:v>111.012354748673</c:v>
                </c:pt>
                <c:pt idx="1145">
                  <c:v>111.44575261545801</c:v>
                </c:pt>
                <c:pt idx="1146">
                  <c:v>111.659351382987</c:v>
                </c:pt>
                <c:pt idx="1147">
                  <c:v>112.381984164356</c:v>
                </c:pt>
                <c:pt idx="1148">
                  <c:v>113.250658363802</c:v>
                </c:pt>
                <c:pt idx="1149">
                  <c:v>113.274257753044</c:v>
                </c:pt>
                <c:pt idx="1150">
                  <c:v>113.601501377649</c:v>
                </c:pt>
                <c:pt idx="1151">
                  <c:v>113.69572689698499</c:v>
                </c:pt>
                <c:pt idx="1152">
                  <c:v>113.943275214406</c:v>
                </c:pt>
                <c:pt idx="1153">
                  <c:v>112.888174906489</c:v>
                </c:pt>
                <c:pt idx="1154">
                  <c:v>113.650820404873</c:v>
                </c:pt>
                <c:pt idx="1155">
                  <c:v>113.900133271003</c:v>
                </c:pt>
                <c:pt idx="1156">
                  <c:v>113.847322343383</c:v>
                </c:pt>
                <c:pt idx="1157">
                  <c:v>114.195880045416</c:v>
                </c:pt>
                <c:pt idx="1158">
                  <c:v>113.693341617356</c:v>
                </c:pt>
                <c:pt idx="1159">
                  <c:v>112.979203779134</c:v>
                </c:pt>
                <c:pt idx="1160">
                  <c:v>112.669145327061</c:v>
                </c:pt>
                <c:pt idx="1161">
                  <c:v>112.764112468343</c:v>
                </c:pt>
                <c:pt idx="1162">
                  <c:v>113.497479008045</c:v>
                </c:pt>
                <c:pt idx="1163">
                  <c:v>113.465784547152</c:v>
                </c:pt>
                <c:pt idx="1164">
                  <c:v>112.753346162383</c:v>
                </c:pt>
                <c:pt idx="1165">
                  <c:v>112.434330125223</c:v>
                </c:pt>
                <c:pt idx="1166">
                  <c:v>112.15956497693</c:v>
                </c:pt>
                <c:pt idx="1167">
                  <c:v>111.489605958108</c:v>
                </c:pt>
                <c:pt idx="1168">
                  <c:v>110.486686547752</c:v>
                </c:pt>
                <c:pt idx="1169">
                  <c:v>110.591118088108</c:v>
                </c:pt>
                <c:pt idx="1170">
                  <c:v>110.806332615088</c:v>
                </c:pt>
                <c:pt idx="1172">
                  <c:v>110.655037072371</c:v>
                </c:pt>
                <c:pt idx="1173">
                  <c:v>110.365125631099</c:v>
                </c:pt>
                <c:pt idx="1174">
                  <c:v>109.971847423352</c:v>
                </c:pt>
                <c:pt idx="1175">
                  <c:v>110.365518528037</c:v>
                </c:pt>
                <c:pt idx="1176">
                  <c:v>111.217393477447</c:v>
                </c:pt>
                <c:pt idx="1177">
                  <c:v>112.440779214608</c:v>
                </c:pt>
                <c:pt idx="1178">
                  <c:v>112.720977499615</c:v>
                </c:pt>
                <c:pt idx="1179">
                  <c:v>112.342527082888</c:v>
                </c:pt>
                <c:pt idx="1180">
                  <c:v>112.870134195196</c:v>
                </c:pt>
                <c:pt idx="1181">
                  <c:v>113.96109506639201</c:v>
                </c:pt>
                <c:pt idx="1182">
                  <c:v>113.798598473892</c:v>
                </c:pt>
                <c:pt idx="1183">
                  <c:v>115.24086732568701</c:v>
                </c:pt>
                <c:pt idx="1184">
                  <c:v>115.925721555715</c:v>
                </c:pt>
                <c:pt idx="1185">
                  <c:v>116.25093095074401</c:v>
                </c:pt>
                <c:pt idx="1186">
                  <c:v>117.331578858662</c:v>
                </c:pt>
                <c:pt idx="1187">
                  <c:v>117.165181194548</c:v>
                </c:pt>
                <c:pt idx="1188">
                  <c:v>117.109375880798</c:v>
                </c:pt>
                <c:pt idx="1189">
                  <c:v>117.057336798054</c:v>
                </c:pt>
                <c:pt idx="1190">
                  <c:v>116.47452650393799</c:v>
                </c:pt>
                <c:pt idx="1191">
                  <c:v>116.723495294689</c:v>
                </c:pt>
                <c:pt idx="1192">
                  <c:v>117.018365606782</c:v>
                </c:pt>
                <c:pt idx="1193">
                  <c:v>117.220154217794</c:v>
                </c:pt>
                <c:pt idx="1194">
                  <c:v>117.390427380102</c:v>
                </c:pt>
                <c:pt idx="1195">
                  <c:v>118.01016301137901</c:v>
                </c:pt>
                <c:pt idx="1196">
                  <c:v>117.74410901602801</c:v>
                </c:pt>
                <c:pt idx="1197">
                  <c:v>118.04065088369001</c:v>
                </c:pt>
                <c:pt idx="1198">
                  <c:v>118.500393768656</c:v>
                </c:pt>
                <c:pt idx="1199">
                  <c:v>117.982102265931</c:v>
                </c:pt>
                <c:pt idx="1200">
                  <c:v>118.715547850006</c:v>
                </c:pt>
                <c:pt idx="1201">
                  <c:v>119.513833052479</c:v>
                </c:pt>
                <c:pt idx="1202">
                  <c:v>119.129800709314</c:v>
                </c:pt>
                <c:pt idx="1203">
                  <c:v>118.247263525031</c:v>
                </c:pt>
                <c:pt idx="1204">
                  <c:v>117.56951863714499</c:v>
                </c:pt>
                <c:pt idx="1205">
                  <c:v>117.016449943534</c:v>
                </c:pt>
                <c:pt idx="1206">
                  <c:v>117.72338079672799</c:v>
                </c:pt>
                <c:pt idx="1208">
                  <c:v>118.81461599830099</c:v>
                </c:pt>
                <c:pt idx="1209">
                  <c:v>118.823485239758</c:v>
                </c:pt>
                <c:pt idx="1210">
                  <c:v>118.944825297338</c:v>
                </c:pt>
                <c:pt idx="1211">
                  <c:v>118.606724698329</c:v>
                </c:pt>
                <c:pt idx="1212">
                  <c:v>118.90800225269</c:v>
                </c:pt>
                <c:pt idx="1213">
                  <c:v>119.21575679443799</c:v>
                </c:pt>
                <c:pt idx="1214">
                  <c:v>119.79397321667101</c:v>
                </c:pt>
                <c:pt idx="1215">
                  <c:v>120.335894331685</c:v>
                </c:pt>
                <c:pt idx="1216">
                  <c:v>120.219994385378</c:v>
                </c:pt>
                <c:pt idx="1217">
                  <c:v>120.028560584877</c:v>
                </c:pt>
                <c:pt idx="1218">
                  <c:v>119.873868459603</c:v>
                </c:pt>
                <c:pt idx="1219">
                  <c:v>119.802261249628</c:v>
                </c:pt>
                <c:pt idx="1220">
                  <c:v>120.284847952775</c:v>
                </c:pt>
                <c:pt idx="1221">
                  <c:v>119.68113972654101</c:v>
                </c:pt>
                <c:pt idx="1222">
                  <c:v>119.337884970708</c:v>
                </c:pt>
                <c:pt idx="1223">
                  <c:v>118.11521295760799</c:v>
                </c:pt>
                <c:pt idx="1224">
                  <c:v>118.811733204289</c:v>
                </c:pt>
                <c:pt idx="1225">
                  <c:v>118.376170917065</c:v>
                </c:pt>
                <c:pt idx="1226">
                  <c:v>119.777636608691</c:v>
                </c:pt>
                <c:pt idx="1227">
                  <c:v>120.168689950136</c:v>
                </c:pt>
                <c:pt idx="1228">
                  <c:v>120.02901160263001</c:v>
                </c:pt>
                <c:pt idx="1229">
                  <c:v>119.972194986069</c:v>
                </c:pt>
                <c:pt idx="1230">
                  <c:v>120.93906087172201</c:v>
                </c:pt>
                <c:pt idx="1233">
                  <c:v>121.855812636903</c:v>
                </c:pt>
                <c:pt idx="1234">
                  <c:v>122.937299809884</c:v>
                </c:pt>
                <c:pt idx="1235">
                  <c:v>122.981894774479</c:v>
                </c:pt>
                <c:pt idx="1236">
                  <c:v>122.326475266833</c:v>
                </c:pt>
                <c:pt idx="1237">
                  <c:v>122.38190163276199</c:v>
                </c:pt>
                <c:pt idx="1238">
                  <c:v>123.204739406356</c:v>
                </c:pt>
                <c:pt idx="1239">
                  <c:v>123.436271942803</c:v>
                </c:pt>
                <c:pt idx="1240">
                  <c:v>124.191050202935</c:v>
                </c:pt>
                <c:pt idx="1241">
                  <c:v>124.87676462146899</c:v>
                </c:pt>
                <c:pt idx="1242">
                  <c:v>126.00921215442899</c:v>
                </c:pt>
                <c:pt idx="1243">
                  <c:v>126.71487597283</c:v>
                </c:pt>
                <c:pt idx="1244">
                  <c:v>126.450791111914</c:v>
                </c:pt>
                <c:pt idx="1245">
                  <c:v>127.531876088586</c:v>
                </c:pt>
                <c:pt idx="1247">
                  <c:v>127.338526624837</c:v>
                </c:pt>
                <c:pt idx="1248">
                  <c:v>127.06723012891599</c:v>
                </c:pt>
                <c:pt idx="1249">
                  <c:v>126.356565592461</c:v>
                </c:pt>
                <c:pt idx="1250">
                  <c:v>126.946889749845</c:v>
                </c:pt>
                <c:pt idx="1251">
                  <c:v>127.525861743256</c:v>
                </c:pt>
                <c:pt idx="1252">
                  <c:v>127.47750984702699</c:v>
                </c:pt>
                <c:pt idx="1253">
                  <c:v>128.28355999500499</c:v>
                </c:pt>
                <c:pt idx="1254">
                  <c:v>127.337506022654</c:v>
                </c:pt>
                <c:pt idx="1255">
                  <c:v>128.42311745113699</c:v>
                </c:pt>
                <c:pt idx="1256">
                  <c:v>129.26205237489199</c:v>
                </c:pt>
                <c:pt idx="1257">
                  <c:v>128.70957883889801</c:v>
                </c:pt>
                <c:pt idx="1258">
                  <c:v>127.751689137076</c:v>
                </c:pt>
                <c:pt idx="1259">
                  <c:v>128.24841780518199</c:v>
                </c:pt>
                <c:pt idx="1261">
                  <c:v>130.39224714366699</c:v>
                </c:pt>
                <c:pt idx="1262">
                  <c:v>129.913705651648</c:v>
                </c:pt>
                <c:pt idx="1264">
                  <c:v>128.14640641701399</c:v>
                </c:pt>
                <c:pt idx="1265">
                  <c:v>127.537741644657</c:v>
                </c:pt>
                <c:pt idx="1266">
                  <c:v>128.50657898932701</c:v>
                </c:pt>
                <c:pt idx="1267">
                  <c:v>127.652532645036</c:v>
                </c:pt>
                <c:pt idx="1268">
                  <c:v>127.532327106339</c:v>
                </c:pt>
                <c:pt idx="1269">
                  <c:v>126.561476455536</c:v>
                </c:pt>
                <c:pt idx="1270">
                  <c:v>125.41780694923401</c:v>
                </c:pt>
                <c:pt idx="1271">
                  <c:v>124.076566080796</c:v>
                </c:pt>
                <c:pt idx="1272">
                  <c:v>123.41742218914401</c:v>
                </c:pt>
                <c:pt idx="1273">
                  <c:v>122.60635504964699</c:v>
                </c:pt>
                <c:pt idx="1274">
                  <c:v>123.55392946326199</c:v>
                </c:pt>
                <c:pt idx="1275">
                  <c:v>125.349326640833</c:v>
                </c:pt>
                <c:pt idx="1276">
                  <c:v>118.009091263055</c:v>
                </c:pt>
                <c:pt idx="1277">
                  <c:v>120.86906942119801</c:v>
                </c:pt>
                <c:pt idx="1278">
                  <c:v>119.237633481738</c:v>
                </c:pt>
                <c:pt idx="1279">
                  <c:v>117.039733155514</c:v>
                </c:pt>
                <c:pt idx="1280">
                  <c:v>117.183424166404</c:v>
                </c:pt>
                <c:pt idx="1281">
                  <c:v>116.99800006148899</c:v>
                </c:pt>
                <c:pt idx="1282">
                  <c:v>117.664432307472</c:v>
                </c:pt>
                <c:pt idx="1283">
                  <c:v>116.53474202752101</c:v>
                </c:pt>
                <c:pt idx="1284">
                  <c:v>116.320771286846</c:v>
                </c:pt>
                <c:pt idx="1285">
                  <c:v>116.809446730069</c:v>
                </c:pt>
                <c:pt idx="1286">
                  <c:v>116.57805368385699</c:v>
                </c:pt>
                <c:pt idx="1287">
                  <c:v>114.503039429663</c:v>
                </c:pt>
                <c:pt idx="1288">
                  <c:v>113.64098403241999</c:v>
                </c:pt>
                <c:pt idx="1289">
                  <c:v>113.61845406680401</c:v>
                </c:pt>
                <c:pt idx="1291">
                  <c:v>116.675736231147</c:v>
                </c:pt>
                <c:pt idx="1292">
                  <c:v>117.16940076823801</c:v>
                </c:pt>
                <c:pt idx="1293">
                  <c:v>119.384597858763</c:v>
                </c:pt>
                <c:pt idx="1294">
                  <c:v>119.01531426235999</c:v>
                </c:pt>
                <c:pt idx="1295">
                  <c:v>121.69674749916901</c:v>
                </c:pt>
                <c:pt idx="1296">
                  <c:v>130.08955144067301</c:v>
                </c:pt>
                <c:pt idx="1297">
                  <c:v>129.91382654290601</c:v>
                </c:pt>
                <c:pt idx="1298">
                  <c:v>128.53320996207199</c:v>
                </c:pt>
                <c:pt idx="1299">
                  <c:v>126.72280365671</c:v>
                </c:pt>
                <c:pt idx="1300">
                  <c:v>128.739938845159</c:v>
                </c:pt>
                <c:pt idx="1302">
                  <c:v>128.20862827240501</c:v>
                </c:pt>
                <c:pt idx="1303">
                  <c:v>127.77863628719901</c:v>
                </c:pt>
                <c:pt idx="1304">
                  <c:v>129.049808985787</c:v>
                </c:pt>
                <c:pt idx="1305">
                  <c:v>129.36762308375901</c:v>
                </c:pt>
                <c:pt idx="1307">
                  <c:v>130.630298514385</c:v>
                </c:pt>
                <c:pt idx="1308">
                  <c:v>130.573670209385</c:v>
                </c:pt>
                <c:pt idx="1309">
                  <c:v>131.00395977334099</c:v>
                </c:pt>
                <c:pt idx="1310">
                  <c:v>132.40936605841901</c:v>
                </c:pt>
                <c:pt idx="1311">
                  <c:v>132.64602020382901</c:v>
                </c:pt>
                <c:pt idx="1312">
                  <c:v>132.74335170141401</c:v>
                </c:pt>
                <c:pt idx="1313">
                  <c:v>132.006251478335</c:v>
                </c:pt>
                <c:pt idx="1314">
                  <c:v>132.92592788464401</c:v>
                </c:pt>
                <c:pt idx="1315">
                  <c:v>133.29086636682001</c:v>
                </c:pt>
                <c:pt idx="1316">
                  <c:v>133.583716398105</c:v>
                </c:pt>
                <c:pt idx="1318">
                  <c:v>134.51831126376101</c:v>
                </c:pt>
                <c:pt idx="1319">
                  <c:v>135.755599507829</c:v>
                </c:pt>
                <c:pt idx="1320">
                  <c:v>136.14856153796401</c:v>
                </c:pt>
                <c:pt idx="1321">
                  <c:v>135.489324653056</c:v>
                </c:pt>
                <c:pt idx="1322">
                  <c:v>134.83587427996099</c:v>
                </c:pt>
                <c:pt idx="1323">
                  <c:v>134.80142954015199</c:v>
                </c:pt>
                <c:pt idx="1324">
                  <c:v>135.108686567517</c:v>
                </c:pt>
                <c:pt idx="1325">
                  <c:v>136.13457766175301</c:v>
                </c:pt>
                <c:pt idx="1326">
                  <c:v>136.71123412065199</c:v>
                </c:pt>
                <c:pt idx="1327">
                  <c:v>136.22625051345699</c:v>
                </c:pt>
                <c:pt idx="1328">
                  <c:v>136.127803095616</c:v>
                </c:pt>
                <c:pt idx="1329">
                  <c:v>136.29506792291099</c:v>
                </c:pt>
                <c:pt idx="1330">
                  <c:v>135.444548351457</c:v>
                </c:pt>
                <c:pt idx="1331">
                  <c:v>133.247243182734</c:v>
                </c:pt>
                <c:pt idx="1332">
                  <c:v>132.45228714239801</c:v>
                </c:pt>
                <c:pt idx="1333">
                  <c:v>133.69217687565799</c:v>
                </c:pt>
                <c:pt idx="1334">
                  <c:v>131.389775264077</c:v>
                </c:pt>
                <c:pt idx="1335">
                  <c:v>129.00848738756</c:v>
                </c:pt>
                <c:pt idx="1336">
                  <c:v>129.192718852544</c:v>
                </c:pt>
                <c:pt idx="1337">
                  <c:v>127.879436436924</c:v>
                </c:pt>
                <c:pt idx="1338">
                  <c:v>129.26967318076601</c:v>
                </c:pt>
                <c:pt idx="1339">
                  <c:v>130.88964536390301</c:v>
                </c:pt>
                <c:pt idx="1340">
                  <c:v>130.694491829025</c:v>
                </c:pt>
                <c:pt idx="1341">
                  <c:v>130.86478358996101</c:v>
                </c:pt>
                <c:pt idx="1342">
                  <c:v>131.89770730678001</c:v>
                </c:pt>
                <c:pt idx="1343">
                  <c:v>132.667583038798</c:v>
                </c:pt>
                <c:pt idx="1344">
                  <c:v>133.122141544009</c:v>
                </c:pt>
                <c:pt idx="1345">
                  <c:v>133.50441398774299</c:v>
                </c:pt>
                <c:pt idx="1346">
                  <c:v>131.81481302808999</c:v>
                </c:pt>
                <c:pt idx="1347">
                  <c:v>131.16817441815499</c:v>
                </c:pt>
                <c:pt idx="1348">
                  <c:v>130.256572160171</c:v>
                </c:pt>
                <c:pt idx="1349">
                  <c:v>128.514960015658</c:v>
                </c:pt>
                <c:pt idx="1350">
                  <c:v>128.92309623700601</c:v>
                </c:pt>
                <c:pt idx="1351">
                  <c:v>128.761424960336</c:v>
                </c:pt>
                <c:pt idx="1352">
                  <c:v>128.98660140065499</c:v>
                </c:pt>
                <c:pt idx="1353">
                  <c:v>129.01987442397501</c:v>
                </c:pt>
                <c:pt idx="1354">
                  <c:v>129.641393203055</c:v>
                </c:pt>
                <c:pt idx="1355">
                  <c:v>131.05192574719001</c:v>
                </c:pt>
                <c:pt idx="1356">
                  <c:v>131.432721921243</c:v>
                </c:pt>
                <c:pt idx="1357">
                  <c:v>130.91794324247201</c:v>
                </c:pt>
                <c:pt idx="1358">
                  <c:v>130.617928073043</c:v>
                </c:pt>
                <c:pt idx="1359">
                  <c:v>129.89208237105001</c:v>
                </c:pt>
                <c:pt idx="1360">
                  <c:v>130.11362044629601</c:v>
                </c:pt>
                <c:pt idx="1361">
                  <c:v>129.645415165694</c:v>
                </c:pt>
                <c:pt idx="1362">
                  <c:v>128.86383157037201</c:v>
                </c:pt>
                <c:pt idx="1363">
                  <c:v>128.69097319268599</c:v>
                </c:pt>
                <c:pt idx="1364">
                  <c:v>128.23753525759099</c:v>
                </c:pt>
                <c:pt idx="1365">
                  <c:v>127.638962589321</c:v>
                </c:pt>
                <c:pt idx="1366">
                  <c:v>126.628345653997</c:v>
                </c:pt>
                <c:pt idx="1367">
                  <c:v>127.408018235816</c:v>
                </c:pt>
                <c:pt idx="1368">
                  <c:v>127.08978101808999</c:v>
                </c:pt>
                <c:pt idx="1369">
                  <c:v>128.84739731927399</c:v>
                </c:pt>
                <c:pt idx="1371">
                  <c:v>127.92631438840201</c:v>
                </c:pt>
                <c:pt idx="1372">
                  <c:v>128.66569527355</c:v>
                </c:pt>
                <c:pt idx="1373">
                  <c:v>128.86055122967801</c:v>
                </c:pt>
                <c:pt idx="1374">
                  <c:v>130.354198911693</c:v>
                </c:pt>
                <c:pt idx="1375">
                  <c:v>129.79904716671399</c:v>
                </c:pt>
                <c:pt idx="1376">
                  <c:v>130.95104422816101</c:v>
                </c:pt>
                <c:pt idx="1377">
                  <c:v>130.326886762632</c:v>
                </c:pt>
                <c:pt idx="1378">
                  <c:v>130.511773830745</c:v>
                </c:pt>
                <c:pt idx="1379">
                  <c:v>130.911196574569</c:v>
                </c:pt>
                <c:pt idx="1380">
                  <c:v>130.90907632606101</c:v>
                </c:pt>
                <c:pt idx="1381">
                  <c:v>130.496113749454</c:v>
                </c:pt>
                <c:pt idx="1382">
                  <c:v>130.96724599576601</c:v>
                </c:pt>
                <c:pt idx="1383">
                  <c:v>132.30131940124599</c:v>
                </c:pt>
                <c:pt idx="1384">
                  <c:v>132.45696935802701</c:v>
                </c:pt>
                <c:pt idx="1385">
                  <c:v>132.27077108342201</c:v>
                </c:pt>
                <c:pt idx="1386">
                  <c:v>132.62480376940201</c:v>
                </c:pt>
                <c:pt idx="1387">
                  <c:v>131.919286415447</c:v>
                </c:pt>
                <c:pt idx="1388">
                  <c:v>131.70582481334</c:v>
                </c:pt>
                <c:pt idx="1389">
                  <c:v>132.04238172248</c:v>
                </c:pt>
                <c:pt idx="1390">
                  <c:v>132.294247256592</c:v>
                </c:pt>
                <c:pt idx="1391">
                  <c:v>132.76901554316299</c:v>
                </c:pt>
                <c:pt idx="1393">
                  <c:v>132.39980169152801</c:v>
                </c:pt>
                <c:pt idx="1394">
                  <c:v>131.12291687610599</c:v>
                </c:pt>
                <c:pt idx="1395">
                  <c:v>130.70771780912801</c:v>
                </c:pt>
                <c:pt idx="1396">
                  <c:v>131.256418139907</c:v>
                </c:pt>
                <c:pt idx="1397">
                  <c:v>131.23274668096599</c:v>
                </c:pt>
                <c:pt idx="1398">
                  <c:v>131.683276248863</c:v>
                </c:pt>
                <c:pt idx="1399">
                  <c:v>132.75857936358099</c:v>
                </c:pt>
                <c:pt idx="1400">
                  <c:v>132.581785042305</c:v>
                </c:pt>
                <c:pt idx="1401">
                  <c:v>132.418309694622</c:v>
                </c:pt>
                <c:pt idx="1402">
                  <c:v>132.76797634223499</c:v>
                </c:pt>
                <c:pt idx="1403">
                  <c:v>133.16323065874201</c:v>
                </c:pt>
                <c:pt idx="1404">
                  <c:v>132.270368887112</c:v>
                </c:pt>
                <c:pt idx="1405">
                  <c:v>131.76840934273801</c:v>
                </c:pt>
                <c:pt idx="1407">
                  <c:v>131.37876717536699</c:v>
                </c:pt>
                <c:pt idx="1408">
                  <c:v>130.483331812546</c:v>
                </c:pt>
                <c:pt idx="1409">
                  <c:v>129.66308157891001</c:v>
                </c:pt>
                <c:pt idx="1410">
                  <c:v>129.644008641364</c:v>
                </c:pt>
                <c:pt idx="1411">
                  <c:v>129.494484622031</c:v>
                </c:pt>
                <c:pt idx="1412">
                  <c:v>127.738330641296</c:v>
                </c:pt>
                <c:pt idx="1413">
                  <c:v>127.514830406173</c:v>
                </c:pt>
                <c:pt idx="1414">
                  <c:v>126.82177183730499</c:v>
                </c:pt>
                <c:pt idx="1415">
                  <c:v>127.19922257540701</c:v>
                </c:pt>
                <c:pt idx="1416">
                  <c:v>129.22589190793201</c:v>
                </c:pt>
                <c:pt idx="1417">
                  <c:v>128.40174060291599</c:v>
                </c:pt>
                <c:pt idx="1418">
                  <c:v>127.803797964938</c:v>
                </c:pt>
                <c:pt idx="1419">
                  <c:v>127.118897238164</c:v>
                </c:pt>
                <c:pt idx="1420">
                  <c:v>128.40138257853701</c:v>
                </c:pt>
                <c:pt idx="1421">
                  <c:v>128.362320718821</c:v>
                </c:pt>
                <c:pt idx="1422">
                  <c:v>128.88945821486399</c:v>
                </c:pt>
                <c:pt idx="1423">
                  <c:v>128.66265206574499</c:v>
                </c:pt>
                <c:pt idx="1424">
                  <c:v>128.43980278423999</c:v>
                </c:pt>
                <c:pt idx="1425">
                  <c:v>127.17591146565999</c:v>
                </c:pt>
                <c:pt idx="1426">
                  <c:v>126.64271545235501</c:v>
                </c:pt>
                <c:pt idx="1427">
                  <c:v>126.35654001939101</c:v>
                </c:pt>
                <c:pt idx="1428">
                  <c:v>125.94852468941799</c:v>
                </c:pt>
                <c:pt idx="1429">
                  <c:v>125.203431687318</c:v>
                </c:pt>
                <c:pt idx="1430">
                  <c:v>124.962562617846</c:v>
                </c:pt>
                <c:pt idx="1431">
                  <c:v>122.87970669881901</c:v>
                </c:pt>
                <c:pt idx="1432">
                  <c:v>123.044332839432</c:v>
                </c:pt>
                <c:pt idx="1433">
                  <c:v>122.668369994964</c:v>
                </c:pt>
                <c:pt idx="1434">
                  <c:v>122.23228461993899</c:v>
                </c:pt>
                <c:pt idx="1435">
                  <c:v>123.245286835008</c:v>
                </c:pt>
                <c:pt idx="1437">
                  <c:v>122.173119921237</c:v>
                </c:pt>
                <c:pt idx="1438">
                  <c:v>121.909883624641</c:v>
                </c:pt>
                <c:pt idx="1439">
                  <c:v>122.448594143847</c:v>
                </c:pt>
                <c:pt idx="1440">
                  <c:v>122.859085421893</c:v>
                </c:pt>
                <c:pt idx="1441">
                  <c:v>123.809617024264</c:v>
                </c:pt>
                <c:pt idx="1442">
                  <c:v>123.757545393892</c:v>
                </c:pt>
                <c:pt idx="1443">
                  <c:v>123.15773358917799</c:v>
                </c:pt>
                <c:pt idx="1444">
                  <c:v>122.84001480904401</c:v>
                </c:pt>
                <c:pt idx="1445">
                  <c:v>123.341462890035</c:v>
                </c:pt>
                <c:pt idx="1447">
                  <c:v>124.41811905812899</c:v>
                </c:pt>
                <c:pt idx="1448">
                  <c:v>125.01711949589701</c:v>
                </c:pt>
                <c:pt idx="1449">
                  <c:v>124.871601165389</c:v>
                </c:pt>
                <c:pt idx="1450">
                  <c:v>126.241467714077</c:v>
                </c:pt>
                <c:pt idx="1451">
                  <c:v>125.71759428503</c:v>
                </c:pt>
                <c:pt idx="1452">
                  <c:v>126.70784335036301</c:v>
                </c:pt>
                <c:pt idx="1453">
                  <c:v>126.888594539021</c:v>
                </c:pt>
                <c:pt idx="1454">
                  <c:v>126.53338083729599</c:v>
                </c:pt>
                <c:pt idx="1455">
                  <c:v>124.83229054848201</c:v>
                </c:pt>
                <c:pt idx="1456">
                  <c:v>125.138585094362</c:v>
                </c:pt>
                <c:pt idx="1457">
                  <c:v>126.341658757301</c:v>
                </c:pt>
                <c:pt idx="1458">
                  <c:v>125.50313765381</c:v>
                </c:pt>
                <c:pt idx="1459">
                  <c:v>125.21724120085101</c:v>
                </c:pt>
                <c:pt idx="1460">
                  <c:v>125.664764758665</c:v>
                </c:pt>
                <c:pt idx="1461">
                  <c:v>124.75128635962</c:v>
                </c:pt>
                <c:pt idx="1462">
                  <c:v>123.87552141654299</c:v>
                </c:pt>
                <c:pt idx="1463">
                  <c:v>123.663961528568</c:v>
                </c:pt>
                <c:pt idx="1464">
                  <c:v>123.08345049514899</c:v>
                </c:pt>
                <c:pt idx="1465">
                  <c:v>122.45481539936701</c:v>
                </c:pt>
                <c:pt idx="1466">
                  <c:v>121.530384707614</c:v>
                </c:pt>
                <c:pt idx="1467">
                  <c:v>122.566407428123</c:v>
                </c:pt>
                <c:pt idx="1469">
                  <c:v>122.198618699796</c:v>
                </c:pt>
                <c:pt idx="1470">
                  <c:v>121.885696052341</c:v>
                </c:pt>
                <c:pt idx="1471">
                  <c:v>121.85454327752799</c:v>
                </c:pt>
                <c:pt idx="1472">
                  <c:v>122.080284652649</c:v>
                </c:pt>
                <c:pt idx="1473">
                  <c:v>122.61894867522599</c:v>
                </c:pt>
                <c:pt idx="1474">
                  <c:v>122.49433757632499</c:v>
                </c:pt>
                <c:pt idx="1475">
                  <c:v>122.280685337726</c:v>
                </c:pt>
                <c:pt idx="1476">
                  <c:v>122.77982718334501</c:v>
                </c:pt>
                <c:pt idx="1477">
                  <c:v>123.011380643235</c:v>
                </c:pt>
                <c:pt idx="1478">
                  <c:v>123.164587199572</c:v>
                </c:pt>
                <c:pt idx="1479">
                  <c:v>121.927543063182</c:v>
                </c:pt>
                <c:pt idx="1480">
                  <c:v>122.528745118529</c:v>
                </c:pt>
                <c:pt idx="1481">
                  <c:v>121.73620923038099</c:v>
                </c:pt>
                <c:pt idx="1482">
                  <c:v>120.26435686659499</c:v>
                </c:pt>
                <c:pt idx="1483">
                  <c:v>119.43811088637401</c:v>
                </c:pt>
                <c:pt idx="1484">
                  <c:v>120.182755195536</c:v>
                </c:pt>
                <c:pt idx="1485">
                  <c:v>121.313089454314</c:v>
                </c:pt>
                <c:pt idx="1486">
                  <c:v>120.982730552205</c:v>
                </c:pt>
                <c:pt idx="1487">
                  <c:v>121.17871405289</c:v>
                </c:pt>
                <c:pt idx="1488">
                  <c:v>122.34252592036501</c:v>
                </c:pt>
                <c:pt idx="1489">
                  <c:v>124.677589123836</c:v>
                </c:pt>
                <c:pt idx="1490">
                  <c:v>124.482070590137</c:v>
                </c:pt>
                <c:pt idx="1494">
                  <c:v>126.614640757907</c:v>
                </c:pt>
                <c:pt idx="1495">
                  <c:v>126.978244785219</c:v>
                </c:pt>
                <c:pt idx="1496">
                  <c:v>125.20741877751399</c:v>
                </c:pt>
                <c:pt idx="1497">
                  <c:v>124.624582910095</c:v>
                </c:pt>
                <c:pt idx="1498">
                  <c:v>124.002689832705</c:v>
                </c:pt>
                <c:pt idx="1499">
                  <c:v>123.76532428804801</c:v>
                </c:pt>
                <c:pt idx="1500">
                  <c:v>122.833298363956</c:v>
                </c:pt>
                <c:pt idx="1501">
                  <c:v>123.178536203224</c:v>
                </c:pt>
                <c:pt idx="1502">
                  <c:v>123.762302004034</c:v>
                </c:pt>
                <c:pt idx="1503">
                  <c:v>124.21331978729</c:v>
                </c:pt>
                <c:pt idx="1504">
                  <c:v>123.823677619919</c:v>
                </c:pt>
                <c:pt idx="1505">
                  <c:v>122.286264939117</c:v>
                </c:pt>
                <c:pt idx="1506">
                  <c:v>123.85320301074501</c:v>
                </c:pt>
                <c:pt idx="1507">
                  <c:v>123.400557843852</c:v>
                </c:pt>
                <c:pt idx="1508">
                  <c:v>121.651817758568</c:v>
                </c:pt>
                <c:pt idx="1509">
                  <c:v>120.16834122501299</c:v>
                </c:pt>
                <c:pt idx="1510">
                  <c:v>119.61224094801599</c:v>
                </c:pt>
                <c:pt idx="1512">
                  <c:v>119.597362010973</c:v>
                </c:pt>
                <c:pt idx="1513">
                  <c:v>119.52412974182501</c:v>
                </c:pt>
                <c:pt idx="1514">
                  <c:v>119.009643992409</c:v>
                </c:pt>
                <c:pt idx="1515">
                  <c:v>119.002204523771</c:v>
                </c:pt>
                <c:pt idx="1516">
                  <c:v>119.089850762975</c:v>
                </c:pt>
                <c:pt idx="1517">
                  <c:v>118.895959612913</c:v>
                </c:pt>
                <c:pt idx="1518">
                  <c:v>119.509250804665</c:v>
                </c:pt>
                <c:pt idx="1519">
                  <c:v>119.53528894484</c:v>
                </c:pt>
                <c:pt idx="1520">
                  <c:v>119.126815622672</c:v>
                </c:pt>
                <c:pt idx="1521">
                  <c:v>117.720988542656</c:v>
                </c:pt>
                <c:pt idx="1522">
                  <c:v>116.61599497368999</c:v>
                </c:pt>
                <c:pt idx="1523">
                  <c:v>118.66719595377801</c:v>
                </c:pt>
                <c:pt idx="1526">
                  <c:v>122.07586746814199</c:v>
                </c:pt>
                <c:pt idx="1527">
                  <c:v>121.401200660388</c:v>
                </c:pt>
                <c:pt idx="1528">
                  <c:v>121.387251656735</c:v>
                </c:pt>
                <c:pt idx="1529">
                  <c:v>121.532321294304</c:v>
                </c:pt>
                <c:pt idx="1530">
                  <c:v>120.434534710599</c:v>
                </c:pt>
                <c:pt idx="1531">
                  <c:v>119.798692629556</c:v>
                </c:pt>
                <c:pt idx="1532">
                  <c:v>119.263515857863</c:v>
                </c:pt>
                <c:pt idx="1533">
                  <c:v>119.399053676287</c:v>
                </c:pt>
                <c:pt idx="1534">
                  <c:v>120.332474500872</c:v>
                </c:pt>
                <c:pt idx="1535">
                  <c:v>120.681664557662</c:v>
                </c:pt>
                <c:pt idx="1536">
                  <c:v>120.06070141401101</c:v>
                </c:pt>
                <c:pt idx="1537">
                  <c:v>118.574667563196</c:v>
                </c:pt>
                <c:pt idx="1538">
                  <c:v>119.227945898776</c:v>
                </c:pt>
                <c:pt idx="1539">
                  <c:v>118.96523966407401</c:v>
                </c:pt>
                <c:pt idx="1540">
                  <c:v>119.513667989289</c:v>
                </c:pt>
                <c:pt idx="1541">
                  <c:v>119.343490145286</c:v>
                </c:pt>
                <c:pt idx="1542">
                  <c:v>119.22073891351501</c:v>
                </c:pt>
                <c:pt idx="1543">
                  <c:v>118.89572712942</c:v>
                </c:pt>
                <c:pt idx="1544">
                  <c:v>119.878434433485</c:v>
                </c:pt>
                <c:pt idx="1545">
                  <c:v>118.84272091591301</c:v>
                </c:pt>
                <c:pt idx="1546">
                  <c:v>119.76777233823699</c:v>
                </c:pt>
                <c:pt idx="1547">
                  <c:v>119.708256589482</c:v>
                </c:pt>
                <c:pt idx="1548">
                  <c:v>119.540403579478</c:v>
                </c:pt>
                <c:pt idx="1549">
                  <c:v>119.05660563777199</c:v>
                </c:pt>
                <c:pt idx="1550">
                  <c:v>118.441454578773</c:v>
                </c:pt>
                <c:pt idx="1551">
                  <c:v>117.055388587178</c:v>
                </c:pt>
                <c:pt idx="1552">
                  <c:v>117.909532574704</c:v>
                </c:pt>
                <c:pt idx="1553">
                  <c:v>118.99801982264</c:v>
                </c:pt>
                <c:pt idx="1554">
                  <c:v>119.96143100492201</c:v>
                </c:pt>
                <c:pt idx="1555">
                  <c:v>120.060236447142</c:v>
                </c:pt>
                <c:pt idx="1556">
                  <c:v>118.686259592068</c:v>
                </c:pt>
                <c:pt idx="1557">
                  <c:v>118.957800195552</c:v>
                </c:pt>
                <c:pt idx="1558">
                  <c:v>118.79715417081</c:v>
                </c:pt>
                <c:pt idx="1559">
                  <c:v>117.482460580883</c:v>
                </c:pt>
                <c:pt idx="1560">
                  <c:v>117.714014040772</c:v>
                </c:pt>
                <c:pt idx="1561">
                  <c:v>116.956118178088</c:v>
                </c:pt>
                <c:pt idx="1563">
                  <c:v>117.70122745411901</c:v>
                </c:pt>
                <c:pt idx="1564">
                  <c:v>117.884191884659</c:v>
                </c:pt>
                <c:pt idx="1565">
                  <c:v>118.692769127083</c:v>
                </c:pt>
                <c:pt idx="1568">
                  <c:v>119.156341013499</c:v>
                </c:pt>
                <c:pt idx="1569">
                  <c:v>119.244219736196</c:v>
                </c:pt>
                <c:pt idx="1570">
                  <c:v>120.64028251380699</c:v>
                </c:pt>
                <c:pt idx="1571">
                  <c:v>120.660276085604</c:v>
                </c:pt>
                <c:pt idx="1572">
                  <c:v>121.455834257882</c:v>
                </c:pt>
                <c:pt idx="1573">
                  <c:v>122.39111494959801</c:v>
                </c:pt>
                <c:pt idx="1574">
                  <c:v>123.168539417209</c:v>
                </c:pt>
                <c:pt idx="1575">
                  <c:v>124.44557069730899</c:v>
                </c:pt>
                <c:pt idx="1576">
                  <c:v>124.544841106166</c:v>
                </c:pt>
                <c:pt idx="1577">
                  <c:v>124.93471575703001</c:v>
                </c:pt>
                <c:pt idx="1578">
                  <c:v>125.98437827825499</c:v>
                </c:pt>
                <c:pt idx="1579">
                  <c:v>126.376577763003</c:v>
                </c:pt>
                <c:pt idx="1580">
                  <c:v>127.37858118861899</c:v>
                </c:pt>
                <c:pt idx="1581">
                  <c:v>126.85205512400699</c:v>
                </c:pt>
                <c:pt idx="1582">
                  <c:v>125.567303070566</c:v>
                </c:pt>
                <c:pt idx="1583">
                  <c:v>125.6047328969</c:v>
                </c:pt>
                <c:pt idx="1584">
                  <c:v>125.88627028628299</c:v>
                </c:pt>
                <c:pt idx="1585">
                  <c:v>126.51095316442699</c:v>
                </c:pt>
                <c:pt idx="1586">
                  <c:v>126.608363706153</c:v>
                </c:pt>
                <c:pt idx="1587">
                  <c:v>125.90742627508</c:v>
                </c:pt>
                <c:pt idx="1588">
                  <c:v>125.2699568104</c:v>
                </c:pt>
                <c:pt idx="1589">
                  <c:v>125.6714556308</c:v>
                </c:pt>
                <c:pt idx="1590">
                  <c:v>126.79714022169399</c:v>
                </c:pt>
                <c:pt idx="1591">
                  <c:v>127.23444148479</c:v>
                </c:pt>
                <c:pt idx="1592">
                  <c:v>127.15818693174501</c:v>
                </c:pt>
                <c:pt idx="1593">
                  <c:v>126.157345923013</c:v>
                </c:pt>
                <c:pt idx="1594">
                  <c:v>126.047846244648</c:v>
                </c:pt>
                <c:pt idx="1595">
                  <c:v>125.04979503667001</c:v>
                </c:pt>
                <c:pt idx="1596">
                  <c:v>124.941457775421</c:v>
                </c:pt>
                <c:pt idx="1597">
                  <c:v>125.181845604093</c:v>
                </c:pt>
                <c:pt idx="1598">
                  <c:v>125.300179651473</c:v>
                </c:pt>
                <c:pt idx="1599">
                  <c:v>125.02003716246701</c:v>
                </c:pt>
                <c:pt idx="1600">
                  <c:v>125.582646974479</c:v>
                </c:pt>
                <c:pt idx="1601">
                  <c:v>124.857996237115</c:v>
                </c:pt>
                <c:pt idx="1602">
                  <c:v>125.24740592110901</c:v>
                </c:pt>
                <c:pt idx="1603">
                  <c:v>125.782117725932</c:v>
                </c:pt>
                <c:pt idx="1604">
                  <c:v>126.45259983267201</c:v>
                </c:pt>
                <c:pt idx="1605">
                  <c:v>127.49203308462199</c:v>
                </c:pt>
                <c:pt idx="1606">
                  <c:v>127.353472982184</c:v>
                </c:pt>
                <c:pt idx="1607">
                  <c:v>127.256759890472</c:v>
                </c:pt>
                <c:pt idx="1608">
                  <c:v>124.891938812565</c:v>
                </c:pt>
                <c:pt idx="1609">
                  <c:v>122.92791910504501</c:v>
                </c:pt>
                <c:pt idx="1610">
                  <c:v>122.638244796777</c:v>
                </c:pt>
                <c:pt idx="1611">
                  <c:v>121.886625985964</c:v>
                </c:pt>
                <c:pt idx="1612">
                  <c:v>121.571146021015</c:v>
                </c:pt>
                <c:pt idx="1613">
                  <c:v>122.209080452565</c:v>
                </c:pt>
                <c:pt idx="1614">
                  <c:v>122.22372690634801</c:v>
                </c:pt>
                <c:pt idx="1615">
                  <c:v>122.630805328256</c:v>
                </c:pt>
                <c:pt idx="1616">
                  <c:v>123.24316658638401</c:v>
                </c:pt>
                <c:pt idx="1617">
                  <c:v>122.94233307533401</c:v>
                </c:pt>
                <c:pt idx="1618">
                  <c:v>123.58700952539201</c:v>
                </c:pt>
                <c:pt idx="1619">
                  <c:v>123.251535988762</c:v>
                </c:pt>
                <c:pt idx="1620">
                  <c:v>123.7769484577</c:v>
                </c:pt>
                <c:pt idx="1621">
                  <c:v>123.79415222886</c:v>
                </c:pt>
                <c:pt idx="1622">
                  <c:v>123.312214154401</c:v>
                </c:pt>
                <c:pt idx="1623">
                  <c:v>121.944281867472</c:v>
                </c:pt>
                <c:pt idx="1624">
                  <c:v>122.341595986858</c:v>
                </c:pt>
                <c:pt idx="1625">
                  <c:v>121.13733200880201</c:v>
                </c:pt>
                <c:pt idx="1626">
                  <c:v>120.75187454256201</c:v>
                </c:pt>
                <c:pt idx="1627">
                  <c:v>120.67957220727099</c:v>
                </c:pt>
                <c:pt idx="1628">
                  <c:v>120.303414076683</c:v>
                </c:pt>
                <c:pt idx="1629">
                  <c:v>121.217073812732</c:v>
                </c:pt>
                <c:pt idx="1630">
                  <c:v>122.266736334073</c:v>
                </c:pt>
                <c:pt idx="1631">
                  <c:v>122.183042312507</c:v>
                </c:pt>
                <c:pt idx="1632">
                  <c:v>121.107574134483</c:v>
                </c:pt>
                <c:pt idx="1633">
                  <c:v>121.39352870849</c:v>
                </c:pt>
                <c:pt idx="1634">
                  <c:v>122.837250581593</c:v>
                </c:pt>
                <c:pt idx="1635">
                  <c:v>122.194433998666</c:v>
                </c:pt>
                <c:pt idx="1636">
                  <c:v>122.120969246491</c:v>
                </c:pt>
                <c:pt idx="1637">
                  <c:v>122.773085164954</c:v>
                </c:pt>
                <c:pt idx="1638">
                  <c:v>122.69962041266299</c:v>
                </c:pt>
                <c:pt idx="1639">
                  <c:v>122.15793410595499</c:v>
                </c:pt>
                <c:pt idx="1640">
                  <c:v>121.820135735441</c:v>
                </c:pt>
                <c:pt idx="1641">
                  <c:v>121.675298581249</c:v>
                </c:pt>
                <c:pt idx="1642">
                  <c:v>122.331366717466</c:v>
                </c:pt>
                <c:pt idx="1643">
                  <c:v>122.628015527618</c:v>
                </c:pt>
                <c:pt idx="1644">
                  <c:v>122.450630698353</c:v>
                </c:pt>
                <c:pt idx="1646">
                  <c:v>121.751553134294</c:v>
                </c:pt>
                <c:pt idx="1647">
                  <c:v>121.32471362396601</c:v>
                </c:pt>
                <c:pt idx="1648">
                  <c:v>120.960179663147</c:v>
                </c:pt>
                <c:pt idx="1649">
                  <c:v>120.23692382615999</c:v>
                </c:pt>
                <c:pt idx="1650">
                  <c:v>120.728161236388</c:v>
                </c:pt>
                <c:pt idx="1651">
                  <c:v>120.195774265449</c:v>
                </c:pt>
                <c:pt idx="1652">
                  <c:v>120.59657563583499</c:v>
                </c:pt>
                <c:pt idx="1654">
                  <c:v>119.546448147623</c:v>
                </c:pt>
                <c:pt idx="1655">
                  <c:v>119.34163027815499</c:v>
                </c:pt>
                <c:pt idx="1656">
                  <c:v>119.14494932733901</c:v>
                </c:pt>
                <c:pt idx="1657">
                  <c:v>118.07366585033</c:v>
                </c:pt>
                <c:pt idx="1658">
                  <c:v>117.658450509654</c:v>
                </c:pt>
                <c:pt idx="1659">
                  <c:v>117.309260452865</c:v>
                </c:pt>
                <c:pt idx="1660">
                  <c:v>117.458514791448</c:v>
                </c:pt>
                <c:pt idx="1661">
                  <c:v>115.540061828913</c:v>
                </c:pt>
                <c:pt idx="1662">
                  <c:v>116.678997973329</c:v>
                </c:pt>
                <c:pt idx="1663">
                  <c:v>116.36351800838</c:v>
                </c:pt>
                <c:pt idx="1664">
                  <c:v>115.72628102696</c:v>
                </c:pt>
                <c:pt idx="1665">
                  <c:v>114.52689920039801</c:v>
                </c:pt>
                <c:pt idx="1666">
                  <c:v>114.27325981808799</c:v>
                </c:pt>
                <c:pt idx="1668">
                  <c:v>114.398103400483</c:v>
                </c:pt>
                <c:pt idx="1669">
                  <c:v>113.785044691875</c:v>
                </c:pt>
                <c:pt idx="1670">
                  <c:v>113.52233845740599</c:v>
                </c:pt>
                <c:pt idx="1671">
                  <c:v>112.778856565128</c:v>
                </c:pt>
                <c:pt idx="1672">
                  <c:v>111.55366908200099</c:v>
                </c:pt>
                <c:pt idx="1673">
                  <c:v>113.403074476519</c:v>
                </c:pt>
                <c:pt idx="1674">
                  <c:v>114.70312161254699</c:v>
                </c:pt>
                <c:pt idx="1675">
                  <c:v>115.71116960642399</c:v>
                </c:pt>
                <c:pt idx="1676">
                  <c:v>116.539507937268</c:v>
                </c:pt>
                <c:pt idx="1677">
                  <c:v>116.359333307366</c:v>
                </c:pt>
                <c:pt idx="1678">
                  <c:v>115.261081756791</c:v>
                </c:pt>
                <c:pt idx="1679">
                  <c:v>114.538988336804</c:v>
                </c:pt>
                <c:pt idx="1680">
                  <c:v>115.009534725104</c:v>
                </c:pt>
                <c:pt idx="1681">
                  <c:v>116.69317946024201</c:v>
                </c:pt>
                <c:pt idx="1682">
                  <c:v>117.82653600326699</c:v>
                </c:pt>
                <c:pt idx="1683">
                  <c:v>117.834440438543</c:v>
                </c:pt>
                <c:pt idx="1684">
                  <c:v>117.909997541341</c:v>
                </c:pt>
                <c:pt idx="1685">
                  <c:v>117.612418797915</c:v>
                </c:pt>
                <c:pt idx="1686">
                  <c:v>116.82708989491201</c:v>
                </c:pt>
                <c:pt idx="1687">
                  <c:v>117.204410442268</c:v>
                </c:pt>
                <c:pt idx="1688">
                  <c:v>117.025165746105</c:v>
                </c:pt>
                <c:pt idx="1689">
                  <c:v>117.634504720103</c:v>
                </c:pt>
                <c:pt idx="1690">
                  <c:v>117.634737203596</c:v>
                </c:pt>
                <c:pt idx="1691">
                  <c:v>118.361712774727</c:v>
                </c:pt>
                <c:pt idx="1692">
                  <c:v>118.53026323497799</c:v>
                </c:pt>
                <c:pt idx="1693">
                  <c:v>118.191767414333</c:v>
                </c:pt>
                <c:pt idx="1694">
                  <c:v>117.969513290096</c:v>
                </c:pt>
                <c:pt idx="1695">
                  <c:v>117.874427582137</c:v>
                </c:pt>
                <c:pt idx="1696">
                  <c:v>117.716338874656</c:v>
                </c:pt>
                <c:pt idx="1697">
                  <c:v>116.467670568614</c:v>
                </c:pt>
                <c:pt idx="1698">
                  <c:v>117.525934975594</c:v>
                </c:pt>
                <c:pt idx="1699">
                  <c:v>117.52477255847801</c:v>
                </c:pt>
                <c:pt idx="1700">
                  <c:v>118.025541787851</c:v>
                </c:pt>
                <c:pt idx="1701">
                  <c:v>117.855131460587</c:v>
                </c:pt>
                <c:pt idx="1702">
                  <c:v>117.507336303941</c:v>
                </c:pt>
                <c:pt idx="1703">
                  <c:v>117.977882692241</c:v>
                </c:pt>
                <c:pt idx="1704">
                  <c:v>117.993691563024</c:v>
                </c:pt>
                <c:pt idx="1705">
                  <c:v>117.840949973557</c:v>
                </c:pt>
                <c:pt idx="1706">
                  <c:v>118.033678706619</c:v>
                </c:pt>
                <c:pt idx="1708">
                  <c:v>117.41852764762</c:v>
                </c:pt>
                <c:pt idx="1709">
                  <c:v>117.204642925877</c:v>
                </c:pt>
                <c:pt idx="1710">
                  <c:v>117.46920902747701</c:v>
                </c:pt>
                <c:pt idx="1711">
                  <c:v>116.99680277193001</c:v>
                </c:pt>
                <c:pt idx="1712">
                  <c:v>116.191712780739</c:v>
                </c:pt>
                <c:pt idx="1713">
                  <c:v>115.521463157493</c:v>
                </c:pt>
                <c:pt idx="1714">
                  <c:v>116.088257670519</c:v>
                </c:pt>
                <c:pt idx="1715">
                  <c:v>115.80183812987499</c:v>
                </c:pt>
                <c:pt idx="1716">
                  <c:v>116.232629857841</c:v>
                </c:pt>
                <c:pt idx="1717">
                  <c:v>116.248206245247</c:v>
                </c:pt>
                <c:pt idx="1718">
                  <c:v>115.593300525914</c:v>
                </c:pt>
                <c:pt idx="1719">
                  <c:v>114.856095685391</c:v>
                </c:pt>
                <c:pt idx="1720">
                  <c:v>113.587201324175</c:v>
                </c:pt>
                <c:pt idx="1721">
                  <c:v>111.168444099021</c:v>
                </c:pt>
                <c:pt idx="1722">
                  <c:v>111.07847302570001</c:v>
                </c:pt>
                <c:pt idx="1723">
                  <c:v>111.849387958297</c:v>
                </c:pt>
                <c:pt idx="1724">
                  <c:v>114.162830206216</c:v>
                </c:pt>
                <c:pt idx="1725">
                  <c:v>114.231412807363</c:v>
                </c:pt>
                <c:pt idx="1726">
                  <c:v>112.21182956860901</c:v>
                </c:pt>
                <c:pt idx="1727">
                  <c:v>112.653083049459</c:v>
                </c:pt>
                <c:pt idx="1728">
                  <c:v>111.205176475109</c:v>
                </c:pt>
                <c:pt idx="1730">
                  <c:v>111.577614871552</c:v>
                </c:pt>
                <c:pt idx="1731">
                  <c:v>111.306539234705</c:v>
                </c:pt>
                <c:pt idx="1732">
                  <c:v>111.048482667888</c:v>
                </c:pt>
                <c:pt idx="1733">
                  <c:v>111.226797430776</c:v>
                </c:pt>
                <c:pt idx="1734">
                  <c:v>110.17109034129</c:v>
                </c:pt>
                <c:pt idx="1735">
                  <c:v>108.085016852012</c:v>
                </c:pt>
                <c:pt idx="1736">
                  <c:v>107.327818439691</c:v>
                </c:pt>
                <c:pt idx="1737">
                  <c:v>107.05116320157001</c:v>
                </c:pt>
                <c:pt idx="1738">
                  <c:v>107.17437939997799</c:v>
                </c:pt>
                <c:pt idx="1739">
                  <c:v>109.094924713136</c:v>
                </c:pt>
                <c:pt idx="1740">
                  <c:v>111.69850623596</c:v>
                </c:pt>
                <c:pt idx="1741">
                  <c:v>110.981527450727</c:v>
                </c:pt>
                <c:pt idx="1742">
                  <c:v>109.773543738527</c:v>
                </c:pt>
                <c:pt idx="1743">
                  <c:v>110.59792985161801</c:v>
                </c:pt>
                <c:pt idx="1744">
                  <c:v>112.006546732271</c:v>
                </c:pt>
                <c:pt idx="1745">
                  <c:v>112.109536875505</c:v>
                </c:pt>
                <c:pt idx="1746">
                  <c:v>112.90556001465301</c:v>
                </c:pt>
                <c:pt idx="1747">
                  <c:v>113.465844992781</c:v>
                </c:pt>
                <c:pt idx="1748">
                  <c:v>115.24201811850099</c:v>
                </c:pt>
                <c:pt idx="1749">
                  <c:v>115.626778134611</c:v>
                </c:pt>
                <c:pt idx="1750">
                  <c:v>116.367237742641</c:v>
                </c:pt>
                <c:pt idx="1751">
                  <c:v>117.231146032689</c:v>
                </c:pt>
                <c:pt idx="1752">
                  <c:v>116.958210528712</c:v>
                </c:pt>
                <c:pt idx="1756">
                  <c:v>116.81848800938999</c:v>
                </c:pt>
                <c:pt idx="1757">
                  <c:v>116.266107466421</c:v>
                </c:pt>
                <c:pt idx="1758">
                  <c:v>116.05547751218501</c:v>
                </c:pt>
                <c:pt idx="1759">
                  <c:v>116.83522681367999</c:v>
                </c:pt>
                <c:pt idx="1760">
                  <c:v>118.74275305657601</c:v>
                </c:pt>
                <c:pt idx="1761">
                  <c:v>117.60730416327701</c:v>
                </c:pt>
                <c:pt idx="1762">
                  <c:v>117.244630069472</c:v>
                </c:pt>
                <c:pt idx="1763">
                  <c:v>116.64761271514</c:v>
                </c:pt>
                <c:pt idx="1764">
                  <c:v>116.279359019944</c:v>
                </c:pt>
                <c:pt idx="1765">
                  <c:v>117.16093604778899</c:v>
                </c:pt>
                <c:pt idx="1766">
                  <c:v>117.43573141877999</c:v>
                </c:pt>
                <c:pt idx="1767">
                  <c:v>117.038417299511</c:v>
                </c:pt>
                <c:pt idx="1768">
                  <c:v>117.00586962432099</c:v>
                </c:pt>
                <c:pt idx="1769">
                  <c:v>117.54360371339099</c:v>
                </c:pt>
                <c:pt idx="1770">
                  <c:v>119.394171525026</c:v>
                </c:pt>
                <c:pt idx="1771">
                  <c:v>119.30327051808101</c:v>
                </c:pt>
                <c:pt idx="1772">
                  <c:v>119.426021749852</c:v>
                </c:pt>
                <c:pt idx="1773">
                  <c:v>119.730807478656</c:v>
                </c:pt>
                <c:pt idx="1774">
                  <c:v>120.277608420001</c:v>
                </c:pt>
                <c:pt idx="1775">
                  <c:v>120.71304981585099</c:v>
                </c:pt>
                <c:pt idx="1776">
                  <c:v>114.678013406112</c:v>
                </c:pt>
                <c:pt idx="1777">
                  <c:v>116.073611216852</c:v>
                </c:pt>
                <c:pt idx="1778">
                  <c:v>114.13190991489699</c:v>
                </c:pt>
                <c:pt idx="1779">
                  <c:v>116.226352806319</c:v>
                </c:pt>
                <c:pt idx="1780">
                  <c:v>115.085556794773</c:v>
                </c:pt>
                <c:pt idx="1781">
                  <c:v>115.08485934464299</c:v>
                </c:pt>
                <c:pt idx="1782">
                  <c:v>113.46491505927401</c:v>
                </c:pt>
                <c:pt idx="1783">
                  <c:v>109.998820146662</c:v>
                </c:pt>
                <c:pt idx="1786">
                  <c:v>111.317000987474</c:v>
                </c:pt>
                <c:pt idx="1787">
                  <c:v>109.964412604575</c:v>
                </c:pt>
                <c:pt idx="1788">
                  <c:v>106.943290906958</c:v>
                </c:pt>
                <c:pt idx="1789">
                  <c:v>108.634375110734</c:v>
                </c:pt>
                <c:pt idx="1790">
                  <c:v>109.046335683903</c:v>
                </c:pt>
                <c:pt idx="1791">
                  <c:v>107.42243918078</c:v>
                </c:pt>
                <c:pt idx="1792">
                  <c:v>105.7092690547</c:v>
                </c:pt>
                <c:pt idx="1793">
                  <c:v>102.562141358037</c:v>
                </c:pt>
                <c:pt idx="1794">
                  <c:v>104.583351980429</c:v>
                </c:pt>
                <c:pt idx="1795">
                  <c:v>113.042725216714</c:v>
                </c:pt>
                <c:pt idx="1796">
                  <c:v>111.96679207193699</c:v>
                </c:pt>
                <c:pt idx="1797">
                  <c:v>111.412319178809</c:v>
                </c:pt>
                <c:pt idx="1798">
                  <c:v>111.27445652650199</c:v>
                </c:pt>
                <c:pt idx="1799">
                  <c:v>110.298956207698</c:v>
                </c:pt>
                <c:pt idx="1800">
                  <c:v>109.991380678141</c:v>
                </c:pt>
                <c:pt idx="1801">
                  <c:v>108.097803438781</c:v>
                </c:pt>
                <c:pt idx="1802">
                  <c:v>106.074732949142</c:v>
                </c:pt>
                <c:pt idx="1803">
                  <c:v>106.876103206305</c:v>
                </c:pt>
                <c:pt idx="1804">
                  <c:v>105.098070213455</c:v>
                </c:pt>
                <c:pt idx="1805">
                  <c:v>105.556294981856</c:v>
                </c:pt>
                <c:pt idx="1806">
                  <c:v>104.610552537488</c:v>
                </c:pt>
                <c:pt idx="1807">
                  <c:v>104.420613605063</c:v>
                </c:pt>
                <c:pt idx="1808">
                  <c:v>107.98807127692299</c:v>
                </c:pt>
                <c:pt idx="1809">
                  <c:v>110.116224260419</c:v>
                </c:pt>
                <c:pt idx="1810">
                  <c:v>109.80795128061401</c:v>
                </c:pt>
                <c:pt idx="1811">
                  <c:v>110.40357373468601</c:v>
                </c:pt>
                <c:pt idx="1812">
                  <c:v>110.653958349372</c:v>
                </c:pt>
                <c:pt idx="1813">
                  <c:v>111.191692438326</c:v>
                </c:pt>
                <c:pt idx="1814">
                  <c:v>111.95005326764699</c:v>
                </c:pt>
                <c:pt idx="1815">
                  <c:v>113.575577154523</c:v>
                </c:pt>
                <c:pt idx="1816">
                  <c:v>113.366574583808</c:v>
                </c:pt>
                <c:pt idx="1817">
                  <c:v>111.93331446335699</c:v>
                </c:pt>
                <c:pt idx="1818">
                  <c:v>110.180157193681</c:v>
                </c:pt>
                <c:pt idx="1819">
                  <c:v>110.495172191644</c:v>
                </c:pt>
                <c:pt idx="1820">
                  <c:v>110.10181029001301</c:v>
                </c:pt>
                <c:pt idx="1821">
                  <c:v>109.865374678862</c:v>
                </c:pt>
                <c:pt idx="1822">
                  <c:v>109.658696942264</c:v>
                </c:pt>
                <c:pt idx="1824">
                  <c:v>108.665295402054</c:v>
                </c:pt>
                <c:pt idx="1825">
                  <c:v>108.565792509587</c:v>
                </c:pt>
                <c:pt idx="1826">
                  <c:v>108.610894288053</c:v>
                </c:pt>
                <c:pt idx="1829">
                  <c:v>111.70641067146801</c:v>
                </c:pt>
                <c:pt idx="1830">
                  <c:v>112.508013411891</c:v>
                </c:pt>
                <c:pt idx="1831">
                  <c:v>113.57883192203001</c:v>
                </c:pt>
                <c:pt idx="1832">
                  <c:v>114.231180323986</c:v>
                </c:pt>
                <c:pt idx="1833">
                  <c:v>114.126795280259</c:v>
                </c:pt>
                <c:pt idx="1834">
                  <c:v>113.87966543308001</c:v>
                </c:pt>
                <c:pt idx="1835">
                  <c:v>116.15707275504199</c:v>
                </c:pt>
                <c:pt idx="1836">
                  <c:v>115.28363264596599</c:v>
                </c:pt>
                <c:pt idx="1837">
                  <c:v>114.42669885780199</c:v>
                </c:pt>
                <c:pt idx="1838">
                  <c:v>113.541402095696</c:v>
                </c:pt>
                <c:pt idx="1839">
                  <c:v>113.74691741541</c:v>
                </c:pt>
                <c:pt idx="1840">
                  <c:v>113.476539228926</c:v>
                </c:pt>
                <c:pt idx="1841">
                  <c:v>111.964234754676</c:v>
                </c:pt>
                <c:pt idx="1842">
                  <c:v>109.125845004455</c:v>
                </c:pt>
                <c:pt idx="1843">
                  <c:v>108.569279760472</c:v>
                </c:pt>
                <c:pt idx="1844">
                  <c:v>108.14058038312901</c:v>
                </c:pt>
                <c:pt idx="1845">
                  <c:v>107.889033351443</c:v>
                </c:pt>
                <c:pt idx="1846">
                  <c:v>106.046602458577</c:v>
                </c:pt>
                <c:pt idx="1847">
                  <c:v>106.255140062422</c:v>
                </c:pt>
                <c:pt idx="1848">
                  <c:v>106.320235412684</c:v>
                </c:pt>
                <c:pt idx="1849">
                  <c:v>105.79738026077401</c:v>
                </c:pt>
                <c:pt idx="1850">
                  <c:v>106.29256988875601</c:v>
                </c:pt>
                <c:pt idx="1851">
                  <c:v>106.46809485089</c:v>
                </c:pt>
                <c:pt idx="1852">
                  <c:v>108.54347410379</c:v>
                </c:pt>
                <c:pt idx="1853">
                  <c:v>108.69296092575</c:v>
                </c:pt>
                <c:pt idx="1854">
                  <c:v>109.25022361998001</c:v>
                </c:pt>
                <c:pt idx="1855">
                  <c:v>108.948692658567</c:v>
                </c:pt>
                <c:pt idx="1856">
                  <c:v>107.62028254859599</c:v>
                </c:pt>
                <c:pt idx="1857">
                  <c:v>108.357719872613</c:v>
                </c:pt>
                <c:pt idx="1858">
                  <c:v>108.510228978586</c:v>
                </c:pt>
                <c:pt idx="1859">
                  <c:v>108.32912441517701</c:v>
                </c:pt>
                <c:pt idx="1860">
                  <c:v>108.235898574465</c:v>
                </c:pt>
                <c:pt idx="1861">
                  <c:v>107.637253836379</c:v>
                </c:pt>
                <c:pt idx="1862">
                  <c:v>105.62627248326299</c:v>
                </c:pt>
                <c:pt idx="1863">
                  <c:v>105.043901582831</c:v>
                </c:pt>
                <c:pt idx="1864">
                  <c:v>105.43889086809899</c:v>
                </c:pt>
                <c:pt idx="1865">
                  <c:v>105.38867445522899</c:v>
                </c:pt>
                <c:pt idx="1866">
                  <c:v>102.982006366481</c:v>
                </c:pt>
                <c:pt idx="1867">
                  <c:v>101.42181031324399</c:v>
                </c:pt>
                <c:pt idx="1868">
                  <c:v>99.917875241255402</c:v>
                </c:pt>
                <c:pt idx="1869">
                  <c:v>99.085352209396703</c:v>
                </c:pt>
                <c:pt idx="1870">
                  <c:v>95.848253439296997</c:v>
                </c:pt>
                <c:pt idx="1871">
                  <c:v>99.576589619740801</c:v>
                </c:pt>
                <c:pt idx="1872">
                  <c:v>99.706547836540295</c:v>
                </c:pt>
                <c:pt idx="1873">
                  <c:v>101.478303777869</c:v>
                </c:pt>
                <c:pt idx="1874">
                  <c:v>100.50280345906501</c:v>
                </c:pt>
                <c:pt idx="1875">
                  <c:v>98.313042376423297</c:v>
                </c:pt>
                <c:pt idx="1876">
                  <c:v>93.825647916644797</c:v>
                </c:pt>
                <c:pt idx="1877">
                  <c:v>94.637944893213003</c:v>
                </c:pt>
                <c:pt idx="1878">
                  <c:v>92.491890688543194</c:v>
                </c:pt>
                <c:pt idx="1879">
                  <c:v>86.652140329242698</c:v>
                </c:pt>
                <c:pt idx="1880">
                  <c:v>87.446071117767104</c:v>
                </c:pt>
                <c:pt idx="1881">
                  <c:v>74.971709677018197</c:v>
                </c:pt>
                <c:pt idx="1882">
                  <c:v>76.065544043085495</c:v>
                </c:pt>
                <c:pt idx="1883">
                  <c:v>66.8615264975233</c:v>
                </c:pt>
                <c:pt idx="1884">
                  <c:v>71.633713114191806</c:v>
                </c:pt>
                <c:pt idx="1885">
                  <c:v>71.510961882537202</c:v>
                </c:pt>
                <c:pt idx="1886">
                  <c:v>67.348346723359995</c:v>
                </c:pt>
                <c:pt idx="1887">
                  <c:v>67.280926539329798</c:v>
                </c:pt>
                <c:pt idx="1888">
                  <c:v>72.616420418256894</c:v>
                </c:pt>
                <c:pt idx="1889">
                  <c:v>74.710630826186403</c:v>
                </c:pt>
                <c:pt idx="1890">
                  <c:v>75.112827096832902</c:v>
                </c:pt>
                <c:pt idx="1891">
                  <c:v>77.099397693644306</c:v>
                </c:pt>
                <c:pt idx="1892">
                  <c:v>81.081140772672398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0A-4D4C-B9AE-7C89B676F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061440"/>
        <c:axId val="611061768"/>
      </c:lineChart>
      <c:dateAx>
        <c:axId val="611061440"/>
        <c:scaling>
          <c:orientation val="minMax"/>
        </c:scaling>
        <c:delete val="0"/>
        <c:axPos val="b"/>
        <c:numFmt formatCode="[$-416]mmm\-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" panose="020B0502040204020203" pitchFamily="34" charset="0"/>
                <a:ea typeface="Segoe UI" panose="020B0502040204020203" pitchFamily="34" charset="0"/>
                <a:cs typeface="Segoe UI" panose="020B0502040204020203" pitchFamily="34" charset="0"/>
              </a:defRPr>
            </a:pPr>
            <a:endParaRPr lang="es-CL"/>
          </a:p>
        </c:txPr>
        <c:crossAx val="611061768"/>
        <c:crosses val="autoZero"/>
        <c:auto val="1"/>
        <c:lblOffset val="100"/>
        <c:baseTimeUnit val="days"/>
      </c:dateAx>
      <c:valAx>
        <c:axId val="611061768"/>
        <c:scaling>
          <c:orientation val="minMax"/>
          <c:max val="220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" panose="020B0502040204020203" pitchFamily="34" charset="0"/>
                <a:ea typeface="Segoe UI" panose="020B0502040204020203" pitchFamily="34" charset="0"/>
                <a:cs typeface="Segoe UI" panose="020B0502040204020203" pitchFamily="34" charset="0"/>
              </a:defRPr>
            </a:pPr>
            <a:endParaRPr lang="es-CL"/>
          </a:p>
        </c:txPr>
        <c:crossAx val="61106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" panose="020B0502040204020203" pitchFamily="34" charset="0"/>
              <a:ea typeface="Segoe UI" panose="020B0502040204020203" pitchFamily="34" charset="0"/>
              <a:cs typeface="Segoe UI" panose="020B0502040204020203" pitchFamily="34" charset="0"/>
            </a:defRPr>
          </a:pPr>
          <a:endParaRPr lang="es-CL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Segoe UI" panose="020B0502040204020203" pitchFamily="34" charset="0"/>
          <a:ea typeface="Segoe UI" panose="020B0502040204020203" pitchFamily="34" charset="0"/>
          <a:cs typeface="Segoe UI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104776</xdr:colOff>
      <xdr:row>11</xdr:row>
      <xdr:rowOff>152400</xdr:rowOff>
    </xdr:from>
    <xdr:to>
      <xdr:col>18</xdr:col>
      <xdr:colOff>0</xdr:colOff>
      <xdr:row>21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9811</xdr:colOff>
      <xdr:row>32</xdr:row>
      <xdr:rowOff>203009</xdr:rowOff>
    </xdr:from>
    <xdr:to>
      <xdr:col>19</xdr:col>
      <xdr:colOff>98112</xdr:colOff>
      <xdr:row>33</xdr:row>
      <xdr:rowOff>35974</xdr:rowOff>
    </xdr:to>
    <xdr:sp macro="" textlink="">
      <xdr:nvSpPr>
        <xdr:cNvPr id="9" name="Retâ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76601" y="7924391"/>
          <a:ext cx="16492558" cy="61892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11</xdr:col>
      <xdr:colOff>123825</xdr:colOff>
      <xdr:row>22</xdr:row>
      <xdr:rowOff>104775</xdr:rowOff>
    </xdr:from>
    <xdr:to>
      <xdr:col>18</xdr:col>
      <xdr:colOff>0</xdr:colOff>
      <xdr:row>32</xdr:row>
      <xdr:rowOff>123824</xdr:rowOff>
    </xdr:to>
    <xdr:graphicFrame macro="">
      <xdr:nvGraphicFramePr>
        <xdr:cNvPr id="11" name="Bas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</xdr:colOff>
      <xdr:row>0</xdr:row>
      <xdr:rowOff>0</xdr:rowOff>
    </xdr:from>
    <xdr:to>
      <xdr:col>17</xdr:col>
      <xdr:colOff>914403</xdr:colOff>
      <xdr:row>1</xdr:row>
      <xdr:rowOff>102870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992430" y="-7820979"/>
          <a:ext cx="579120" cy="1622107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152400</xdr:colOff>
      <xdr:row>0</xdr:row>
      <xdr:rowOff>76200</xdr:rowOff>
    </xdr:from>
    <xdr:to>
      <xdr:col>3</xdr:col>
      <xdr:colOff>857250</xdr:colOff>
      <xdr:row>1</xdr:row>
      <xdr:rowOff>38100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76200"/>
          <a:ext cx="1876425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129540</xdr:rowOff>
    </xdr:from>
    <xdr:to>
      <xdr:col>0</xdr:col>
      <xdr:colOff>906780</xdr:colOff>
      <xdr:row>0</xdr:row>
      <xdr:rowOff>792480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45616B-19EA-4259-8735-CEE63ADE5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129540"/>
          <a:ext cx="830579" cy="662940"/>
        </a:xfrm>
        <a:prstGeom prst="rect">
          <a:avLst/>
        </a:prstGeom>
      </xdr:spPr>
    </xdr:pic>
    <xdr:clientData/>
  </xdr:twoCellAnchor>
  <xdr:twoCellAnchor>
    <xdr:from>
      <xdr:col>1</xdr:col>
      <xdr:colOff>609600</xdr:colOff>
      <xdr:row>0</xdr:row>
      <xdr:rowOff>114300</xdr:rowOff>
    </xdr:from>
    <xdr:to>
      <xdr:col>3</xdr:col>
      <xdr:colOff>228600</xdr:colOff>
      <xdr:row>0</xdr:row>
      <xdr:rowOff>762000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D81756C0-8C93-4298-8842-B441BBE2EE0F}"/>
            </a:ext>
          </a:extLst>
        </xdr:cNvPr>
        <xdr:cNvSpPr txBox="1"/>
      </xdr:nvSpPr>
      <xdr:spPr>
        <a:xfrm>
          <a:off x="1950720" y="114300"/>
          <a:ext cx="361950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100">
              <a:solidFill>
                <a:srgbClr val="006B66"/>
              </a:solidFill>
            </a:rPr>
            <a:t>Utilice</a:t>
          </a:r>
          <a:r>
            <a:rPr lang="es-CL" sz="1100" baseline="0">
              <a:solidFill>
                <a:srgbClr val="006B66"/>
              </a:solidFill>
            </a:rPr>
            <a:t> esta hoja para conocer las referencias de los códigos, junto con el nombre de la empresa y la clase de la acción. Contáctenos si desea modificar el país en análisis.</a:t>
          </a:r>
          <a:endParaRPr lang="es-CL" sz="1100">
            <a:solidFill>
              <a:srgbClr val="006B66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85951-4E32-41E0-971C-0558D52ABEC1}">
  <sheetPr codeName="Planilha1"/>
  <dimension ref="B1:T2126"/>
  <sheetViews>
    <sheetView showGridLines="0" tabSelected="1" zoomScale="60" zoomScaleNormal="60" workbookViewId="0">
      <selection activeCell="R5" sqref="R5"/>
    </sheetView>
  </sheetViews>
  <sheetFormatPr baseColWidth="10" defaultColWidth="9.140625" defaultRowHeight="14.25" x14ac:dyDescent="0.25"/>
  <cols>
    <col min="1" max="1" width="2.42578125" style="10" customWidth="1"/>
    <col min="2" max="2" width="4.28515625" style="10" customWidth="1"/>
    <col min="3" max="3" width="12.7109375" style="10" customWidth="1"/>
    <col min="4" max="11" width="14.7109375" style="13" customWidth="1"/>
    <col min="12" max="17" width="14.7109375" style="10" customWidth="1"/>
    <col min="18" max="18" width="19.7109375" style="10" bestFit="1" customWidth="1"/>
    <col min="19" max="19" width="1.7109375" style="10" customWidth="1"/>
    <col min="20" max="20" width="14.7109375" style="10" customWidth="1"/>
    <col min="21" max="16384" width="9.140625" style="10"/>
  </cols>
  <sheetData>
    <row r="1" spans="2:20" ht="38.1" customHeight="1" x14ac:dyDescent="0.25"/>
    <row r="2" spans="2:20" ht="22.15" customHeight="1" thickBot="1" x14ac:dyDescent="0.3"/>
    <row r="3" spans="2:20" ht="15" thickBot="1" x14ac:dyDescent="0.3">
      <c r="N3" s="73" t="s">
        <v>643</v>
      </c>
      <c r="O3" s="74"/>
      <c r="Q3" s="75" t="s">
        <v>644</v>
      </c>
      <c r="R3" s="76"/>
    </row>
    <row r="4" spans="2:20" ht="4.1500000000000004" customHeight="1" x14ac:dyDescent="0.25">
      <c r="Q4" s="13"/>
      <c r="R4" s="13"/>
    </row>
    <row r="5" spans="2:20" ht="15" customHeight="1" x14ac:dyDescent="0.25">
      <c r="N5" s="60" t="s">
        <v>657</v>
      </c>
      <c r="O5" s="63" t="str">
        <f>+_xll.ECONOMATICA(R5,"name")</f>
        <v>Enel Americas S.A.</v>
      </c>
      <c r="Q5" s="70" t="s">
        <v>651</v>
      </c>
      <c r="R5" s="71" t="s">
        <v>515</v>
      </c>
      <c r="T5" s="72" t="s">
        <v>675</v>
      </c>
    </row>
    <row r="6" spans="2:20" ht="15" customHeight="1" x14ac:dyDescent="0.25">
      <c r="N6" s="60" t="s">
        <v>658</v>
      </c>
      <c r="O6" s="62">
        <f>_xll.ECONOMATICA(R5,"Fin Statm Date")</f>
        <v>43921</v>
      </c>
      <c r="Q6" s="70" t="s">
        <v>672</v>
      </c>
      <c r="R6" s="71"/>
      <c r="T6" s="72" t="s">
        <v>676</v>
      </c>
    </row>
    <row r="7" spans="2:20" ht="15" customHeight="1" x14ac:dyDescent="0.25">
      <c r="J7" s="10"/>
      <c r="Q7" s="70" t="s">
        <v>673</v>
      </c>
      <c r="R7" s="71" t="s">
        <v>6</v>
      </c>
      <c r="T7" s="72" t="s">
        <v>677</v>
      </c>
    </row>
    <row r="8" spans="2:20" ht="19.899999999999999" customHeight="1" x14ac:dyDescent="0.25">
      <c r="J8" s="25"/>
      <c r="Q8" s="70" t="s">
        <v>674</v>
      </c>
      <c r="R8" s="71" t="s">
        <v>5</v>
      </c>
      <c r="T8" s="72" t="s">
        <v>678</v>
      </c>
    </row>
    <row r="9" spans="2:20" ht="13.9" customHeight="1" thickBot="1" x14ac:dyDescent="0.3">
      <c r="J9" s="10"/>
      <c r="K9" s="10"/>
    </row>
    <row r="10" spans="2:20" ht="25.9" customHeight="1" thickTop="1" thickBot="1" x14ac:dyDescent="0.3">
      <c r="B10" s="33"/>
      <c r="C10" s="56" t="s">
        <v>659</v>
      </c>
      <c r="D10" s="31"/>
      <c r="E10" s="31"/>
      <c r="F10" s="32"/>
      <c r="G10" s="33"/>
      <c r="H10" s="33"/>
      <c r="I10" s="33"/>
      <c r="J10" s="31"/>
      <c r="K10" s="34"/>
      <c r="L10" s="34"/>
      <c r="M10" s="34"/>
      <c r="N10" s="34"/>
      <c r="O10" s="34"/>
      <c r="P10" s="34"/>
      <c r="Q10" s="34"/>
      <c r="R10" s="34"/>
    </row>
    <row r="11" spans="2:20" ht="9" customHeight="1" thickTop="1" x14ac:dyDescent="0.25">
      <c r="D11" s="10"/>
      <c r="E11" s="10"/>
      <c r="F11"/>
      <c r="J11" s="10"/>
      <c r="K11" s="10"/>
    </row>
    <row r="12" spans="2:20" ht="18" customHeight="1" thickBot="1" x14ac:dyDescent="0.3">
      <c r="B12" s="30"/>
      <c r="C12" s="69" t="s">
        <v>667</v>
      </c>
      <c r="D12" s="69" t="s">
        <v>660</v>
      </c>
      <c r="E12" s="69" t="s">
        <v>661</v>
      </c>
      <c r="F12" s="69" t="s">
        <v>662</v>
      </c>
      <c r="G12" s="69" t="s">
        <v>663</v>
      </c>
      <c r="H12" s="69" t="s">
        <v>0</v>
      </c>
      <c r="I12" s="69" t="s">
        <v>664</v>
      </c>
      <c r="J12" s="69" t="s">
        <v>665</v>
      </c>
      <c r="K12" s="69" t="s">
        <v>666</v>
      </c>
    </row>
    <row r="13" spans="2:20" ht="18" customHeight="1" thickTop="1" x14ac:dyDescent="0.25">
      <c r="B13" s="77" t="s">
        <v>645</v>
      </c>
      <c r="C13" s="26">
        <f t="shared" ref="C13:C20" si="0">DATE(YEAR(C14)-1,12,31)</f>
        <v>41274</v>
      </c>
      <c r="D13" s="35">
        <f>IFERROR(_xll.ECONOMATICA(R5,"Stock Eq Par",,C13,,,$R$8,$R$7,,"FALSE"),"")</f>
        <v>3893798.571</v>
      </c>
      <c r="E13" s="35">
        <f>IFERROR(_xll.ECONOMATICA(R5,"Revenues",,C13,,,$R$8,$R$7,,"FALSE"),"")</f>
        <v>6260309.2290000003</v>
      </c>
      <c r="F13" s="36">
        <f>IFERROR(_xll.ECONOMATICA(R5,"Net Income",,C13,,"y",$R$8,$R$7,,"FALSE"),"")</f>
        <v>377350.52100000001</v>
      </c>
      <c r="G13" s="11">
        <f>IFERROR(_xll.ECONOMATICA(R5,"Net Margin",,C13,,,,"decimal",,"FALSE"),"")</f>
        <v>0.142734479929641</v>
      </c>
      <c r="H13" s="11">
        <f>IFERROR(_xll.ECONOMATICA(R5,"ROE (end)",,C13,,,,"decimal",,"FALSE"),"")</f>
        <v>0.12831586403132</v>
      </c>
      <c r="I13" s="35">
        <f>IFERROR(_xll.ECONOMATICA(R5,"TtDebtGr",,C13,,,$R$8,$R$7,,"FALSE"),"")</f>
        <v>3598302.077</v>
      </c>
      <c r="J13" s="37">
        <f>IFERROR(_xll.ECONOMATICA(R5,"TtNetDebt",,C13,,,$R$8,$R$7,,"FALSE"),"")</f>
        <v>2546421.2609999999</v>
      </c>
      <c r="K13" s="11">
        <f>IFERROR(_xll.ECONOMATICA(R5,"NetDebt/StckhEq",,C13,,,,"decimal",,"FALSE"),"")</f>
        <v>0.36566712872183399</v>
      </c>
    </row>
    <row r="14" spans="2:20" ht="18" customHeight="1" x14ac:dyDescent="0.25">
      <c r="B14" s="78"/>
      <c r="C14" s="26">
        <f t="shared" si="0"/>
        <v>41639</v>
      </c>
      <c r="D14" s="35">
        <f>IFERROR(_xll.ECONOMATICA(R5,"Stock Eq Par",,C14,,,$R$8,$R$7,,"FALSE"),"")</f>
        <v>6168554.2529999996</v>
      </c>
      <c r="E14" s="35">
        <f>IFERROR(_xll.ECONOMATICA(R5,"Revenues",,C14,,,$R$8,$R$7,,"FALSE"),"")</f>
        <v>5696777.2400000002</v>
      </c>
      <c r="F14" s="36">
        <f>IFERROR(_xll.ECONOMATICA(R5,"Net Income",,C14,,"y",$R$8,$R$7,,"FALSE"),"")</f>
        <v>658514.15</v>
      </c>
      <c r="G14" s="11">
        <f>IFERROR(_xll.ECONOMATICA(R5,"Net Margin",,C14,,,,"decimal",,"FALSE"),"")</f>
        <v>0.195443967543833</v>
      </c>
      <c r="H14" s="11">
        <f>IFERROR(_xll.ECONOMATICA(R5,"ROE (end)",,C14,,,,"decimal",,"FALSE"),"")</f>
        <v>0.130873387571046</v>
      </c>
      <c r="I14" s="35">
        <f>IFERROR(_xll.ECONOMATICA(R5,"TtDebtGr",,C14,,,$R$8,$R$7,,"FALSE"),"")</f>
        <v>3696924.3160000001</v>
      </c>
      <c r="J14" s="37">
        <f>IFERROR(_xll.ECONOMATICA(R5,"TtNetDebt",,C14,,,$R$8,$R$7,,"FALSE"),"")</f>
        <v>1309507.31</v>
      </c>
      <c r="K14" s="11">
        <f>IFERROR(_xll.ECONOMATICA(R5,"NetDebt/StckhEq",,C14,,,,"decimal",,"FALSE"),"")</f>
        <v>0.15392450411440201</v>
      </c>
    </row>
    <row r="15" spans="2:20" ht="18" customHeight="1" x14ac:dyDescent="0.25">
      <c r="B15" s="78"/>
      <c r="C15" s="26">
        <f t="shared" si="0"/>
        <v>42004</v>
      </c>
      <c r="D15" s="35">
        <f>IFERROR(_xll.ECONOMATICA(R5,"Stock Eq Par",,C15,,,$R$8,$R$7,,"FALSE"),"")</f>
        <v>6201976.0470000003</v>
      </c>
      <c r="E15" s="35">
        <f>IFERROR(_xll.ECONOMATICA(R5,"Revenues",,C15,,,$R$8,$R$7,,"FALSE"),"")</f>
        <v>6819760.8820000002</v>
      </c>
      <c r="F15" s="36">
        <f>IFERROR(_xll.ECONOMATICA(R5,"Net Income",,C15,,"y",$R$8,$R$7,,"FALSE"),"")</f>
        <v>610157.86899999995</v>
      </c>
      <c r="G15" s="11">
        <f>IFERROR(_xll.ECONOMATICA(R5,"Net Margin",,C15,,,,"decimal",,"FALSE"),"")</f>
        <v>0.15095393310883101</v>
      </c>
      <c r="H15" s="11">
        <f>IFERROR(_xll.ECONOMATICA(R5,"ROE (end)",,C15,,,,"decimal",,"FALSE"),"")</f>
        <v>0.124343825134129</v>
      </c>
      <c r="I15" s="35">
        <f>IFERROR(_xll.ECONOMATICA(R5,"TtDebtGr",,C15,,,$R$8,$R$7,,"FALSE"),"")</f>
        <v>3710903.2069999999</v>
      </c>
      <c r="J15" s="37">
        <f>IFERROR(_xll.ECONOMATICA(R5,"TtNetDebt",,C15,,,$R$8,$R$7,,"FALSE"),"")</f>
        <v>1906702.3130000001</v>
      </c>
      <c r="K15" s="11">
        <f>IFERROR(_xll.ECONOMATICA(R5,"NetDebt/StckhEq",,C15,,,,"decimal",,"FALSE"),"")</f>
        <v>0.23029978691163699</v>
      </c>
    </row>
    <row r="16" spans="2:20" ht="18" customHeight="1" x14ac:dyDescent="0.25">
      <c r="B16" s="78"/>
      <c r="C16" s="26">
        <f t="shared" si="0"/>
        <v>42369</v>
      </c>
      <c r="D16" s="35">
        <f>IFERROR(_xll.ECONOMATICA(R5,"Stock Eq Par",,C16,,,$R$8,$R$7,,"FALSE"),"")</f>
        <v>6026149.2850000001</v>
      </c>
      <c r="E16" s="35">
        <f>IFERROR(_xll.ECONOMATICA(R5,"Revenues",,C16,,,$R$8,$R$7,,"FALSE"),"")</f>
        <v>4667645.3099999996</v>
      </c>
      <c r="F16" s="36">
        <f>IFERROR(_xll.ECONOMATICA(R5,"Net Income",,C16,,"y",$R$8,$R$7,,"FALSE"),"")</f>
        <v>661586.91700000002</v>
      </c>
      <c r="G16" s="11">
        <f>IFERROR(_xll.ECONOMATICA(R5,"Net Margin",,C16,,,,"decimal",,"FALSE"),"")</f>
        <v>0.245192042023409</v>
      </c>
      <c r="H16" s="11">
        <f>IFERROR(_xll.ECONOMATICA(R5,"ROE (end)",,C16,,,,"decimal",,"FALSE"),"")</f>
        <v>0.13974313340397199</v>
      </c>
      <c r="I16" s="35">
        <f>IFERROR(_xll.ECONOMATICA(R5,"TtDebtGr",,C16,,,$R$8,$R$7,,"FALSE"),"")</f>
        <v>2535170.1</v>
      </c>
      <c r="J16" s="37">
        <f>IFERROR(_xll.ECONOMATICA(R5,"TtNetDebt",,C16,,,$R$8,$R$7,,"FALSE"),"")</f>
        <v>1281744.31</v>
      </c>
      <c r="K16" s="11">
        <f>IFERROR(_xll.ECONOMATICA(R5,"NetDebt/StckhEq",,C16,,,,"decimal",,"FALSE"),"")</f>
        <v>0.15650479846750401</v>
      </c>
    </row>
    <row r="17" spans="2:20" ht="18" customHeight="1" x14ac:dyDescent="0.25">
      <c r="B17" s="78"/>
      <c r="C17" s="26">
        <f t="shared" si="0"/>
        <v>42735</v>
      </c>
      <c r="D17" s="35">
        <f>IFERROR(_xll.ECONOMATICA(R5,"Stock Eq Par",,C17,,,$R$8,$R$7,,"FALSE"),"")</f>
        <v>4150468.89</v>
      </c>
      <c r="E17" s="35">
        <f>IFERROR(_xll.ECONOMATICA(R5,"Revenues",,C17,,,$R$8,$R$7,,"FALSE"),"")</f>
        <v>4768125.6909999996</v>
      </c>
      <c r="F17" s="36">
        <f>IFERROR(_xll.ECONOMATICA(R5,"Net Income",,C17,,"y",$R$8,$R$7,,"FALSE"),"")</f>
        <v>383059.53399999999</v>
      </c>
      <c r="G17" s="11">
        <f>IFERROR(_xll.ECONOMATICA(R5,"Net Margin",,C17,,,,"decimal",,"FALSE"),"")</f>
        <v>0.14392352602924799</v>
      </c>
      <c r="H17" s="11">
        <f>IFERROR(_xll.ECONOMATICA(R5,"ROE (end)",,C17,,,,"decimal",,"FALSE"),"")</f>
        <v>0.13008779633862999</v>
      </c>
      <c r="I17" s="35">
        <f>IFERROR(_xll.ECONOMATICA(R5,"TtDebtGr",,C17,,,$R$8,$R$7,,"FALSE"),"")</f>
        <v>2901438.2570000002</v>
      </c>
      <c r="J17" s="37">
        <f>IFERROR(_xll.ECONOMATICA(R5,"TtNetDebt",,C17,,,$R$8,$R$7,,"FALSE"),"")</f>
        <v>1009708.355</v>
      </c>
      <c r="K17" s="11">
        <f>IFERROR(_xll.ECONOMATICA(R5,"NetDebt/StckhEq",,C17,,,,"decimal",,"FALSE"),"")</f>
        <v>0.19140488661854799</v>
      </c>
    </row>
    <row r="18" spans="2:20" ht="18" customHeight="1" x14ac:dyDescent="0.25">
      <c r="B18" s="78"/>
      <c r="C18" s="26">
        <f t="shared" si="0"/>
        <v>43100</v>
      </c>
      <c r="D18" s="35">
        <f>IFERROR(_xll.ECONOMATICA(R5,"Stock Eq Par",,C18,,,$R$8,$R$7,,"FALSE"),"")</f>
        <v>3986915.3686199998</v>
      </c>
      <c r="E18" s="35">
        <f>IFERROR(_xll.ECONOMATICA(R5,"Revenues",,C18,,,$R$8,$R$7,,"FALSE"),"")</f>
        <v>5900937.9998000003</v>
      </c>
      <c r="F18" s="36">
        <f>IFERROR(_xll.ECONOMATICA(R5,"Net Income",,C18,,"y",$R$8,$R$7,,"FALSE"),"")</f>
        <v>436217.43446000002</v>
      </c>
      <c r="G18" s="11">
        <f>IFERROR(_xll.ECONOMATICA(R5,"Net Margin",,C18,,,,"decimal",,"FALSE"),"")</f>
        <v>0.11744809776064399</v>
      </c>
      <c r="H18" s="11">
        <f>IFERROR(_xll.ECONOMATICA(R5,"ROE (end)",,C18,,,,"decimal",,"FALSE"),"")</f>
        <v>0.13607695203973</v>
      </c>
      <c r="I18" s="35">
        <f>IFERROR(_xll.ECONOMATICA(R5,"TtDebtGr",,C18,,,$R$8,$R$7,,"FALSE"),"")</f>
        <v>3100267.68726</v>
      </c>
      <c r="J18" s="37">
        <f>IFERROR(_xll.ECONOMATICA(R5,"TtNetDebt",,C18,,,$R$8,$R$7,,"FALSE"),"")</f>
        <v>2126303.6769599998</v>
      </c>
      <c r="K18" s="11">
        <f>IFERROR(_xll.ECONOMATICA(R5,"NetDebt/StckhEq",,C18,,,,"decimal",,"FALSE"),"")</f>
        <v>0.41748687293438702</v>
      </c>
    </row>
    <row r="19" spans="2:20" ht="18" customHeight="1" x14ac:dyDescent="0.25">
      <c r="B19" s="78"/>
      <c r="C19" s="26">
        <f t="shared" si="0"/>
        <v>43465</v>
      </c>
      <c r="D19" s="35">
        <f>IFERROR(_xll.ECONOMATICA(R5,"Stock Eq Par",,C19,,,$R$8,$R$7,,"FALSE"),"")</f>
        <v>4677825.1255200002</v>
      </c>
      <c r="E19" s="35">
        <f>IFERROR(_xll.ECONOMATICA(R5,"Revenues",,C19,,,$R$8,$R$7,,"FALSE"),"")</f>
        <v>8431160.3324640002</v>
      </c>
      <c r="F19" s="36">
        <f>IFERROR(_xll.ECONOMATICA(R5,"Net Income",,C19,,"y",$R$8,$R$7,,"FALSE"),"")</f>
        <v>835788.74789</v>
      </c>
      <c r="G19" s="11">
        <f>IFERROR(_xll.ECONOMATICA(R5,"Net Margin",,C19,,,,"decimal",,"FALSE"),"")</f>
        <v>0.13755586826577201</v>
      </c>
      <c r="H19" s="11">
        <f>IFERROR(_xll.ECONOMATICA(R5,"ROE (end)",,C19,,,,"decimal",,"FALSE"),"")</f>
        <v>0.18875417520583099</v>
      </c>
      <c r="I19" s="35">
        <f>IFERROR(_xll.ECONOMATICA(R5,"TtDebtGr",,C19,,,$R$8,$R$7,,"FALSE"),"")</f>
        <v>4361953.3422320001</v>
      </c>
      <c r="J19" s="37">
        <f>IFERROR(_xll.ECONOMATICA(R5,"TtNetDebt",,C19,,,$R$8,$R$7,,"FALSE"),"")</f>
        <v>2890793.0044160001</v>
      </c>
      <c r="K19" s="11">
        <f>IFERROR(_xll.ECONOMATICA(R5,"NetDebt/StckhEq",,C19,,,,"decimal",,"FALSE"),"")</f>
        <v>0.470486418551882</v>
      </c>
    </row>
    <row r="20" spans="2:20" ht="18" customHeight="1" x14ac:dyDescent="0.25">
      <c r="B20" s="78"/>
      <c r="C20" s="26">
        <f t="shared" si="0"/>
        <v>43830</v>
      </c>
      <c r="D20" s="35">
        <f>IFERROR(_xll.ECONOMATICA(R5,"Stock Eq Par",,C20,,,$R$8,$R$7,,"FALSE"),"")</f>
        <v>7421096.6259439997</v>
      </c>
      <c r="E20" s="35">
        <f>IFERROR(_xll.ECONOMATICA(R5,"Revenues",,C20,,,$R$8,$R$7,,"FALSE"),"")</f>
        <v>9719804.8371200003</v>
      </c>
      <c r="F20" s="36">
        <f>IFERROR(_xll.ECONOMATICA(R5,"Net Income",,C20,,"y",$R$8,$R$7,,"FALSE"),"")</f>
        <v>1201879.9727</v>
      </c>
      <c r="G20" s="11">
        <f>IFERROR(_xll.ECONOMATICA(R5,"Net Margin",,C20,,,,"decimal",,"FALSE"),"")</f>
        <v>0.166222362705157</v>
      </c>
      <c r="H20" s="11">
        <f>IFERROR(_xll.ECONOMATICA(R5,"ROE (end)",,C20,,,,"decimal",,"FALSE"),"")</f>
        <v>0.177178674241877</v>
      </c>
      <c r="I20" s="35">
        <f>IFERROR(_xll.ECONOMATICA(R5,"TtDebtGr",,C20,,,$R$8,$R$7,,"FALSE"),"")</f>
        <v>4751054.6115840003</v>
      </c>
      <c r="J20" s="37">
        <f>IFERROR(_xll.ECONOMATICA(R5,"TtNetDebt",,C20,,,$R$8,$R$7,,"FALSE"),"")</f>
        <v>3217599.0759840002</v>
      </c>
      <c r="K20" s="11">
        <f>IFERROR(_xll.ECONOMATICA(R5,"NetDebt/StckhEq",,C20,,,,"decimal",,"FALSE"),"")</f>
        <v>0.352855084840558</v>
      </c>
    </row>
    <row r="21" spans="2:20" ht="18" customHeight="1" x14ac:dyDescent="0.25">
      <c r="B21" s="79"/>
      <c r="C21" s="28">
        <f>IFERROR(_xll.ECONOMATICA(R5,"Fin Statm Date",,$R$6,,,,,,"FALSE"),"")</f>
        <v>43921</v>
      </c>
      <c r="D21" s="35">
        <f>IFERROR(_xll.ECONOMATICA(R5,"Stock Eq Par",,C21,,,$R$8,$R$7,,"FALSE"),"")</f>
        <v>7053301.1639999999</v>
      </c>
      <c r="E21" s="35">
        <f>IFERROR(_xll.ECONOMATICA(R5,"Revenues",,C21,,,$R$8,$R$7,,"FALSE"),"")</f>
        <v>2526489.8568000002</v>
      </c>
      <c r="F21" s="36">
        <f>IFERROR(_xll.ECONOMATICA(R5,"Net Income",,C21,,"y",$R$8,$R$7,,"FALSE"),"")</f>
        <v>175765.50810000001</v>
      </c>
      <c r="G21" s="11">
        <f>IFERROR(_xll.ECONOMATICA(R5,"Net Margin",,C21,,,,"decimal",,"FALSE"),"")</f>
        <v>0.103737401753024</v>
      </c>
      <c r="H21" s="11">
        <f>IFERROR(_xll.ECONOMATICA(R5,"ROE (end)",,C21,,,,"decimal",,"FALSE"),"")</f>
        <v>3.03352153402375E-2</v>
      </c>
      <c r="I21" s="35">
        <f>IFERROR(_xll.ECONOMATICA(R5,"TtDebtGr",,C21,,,$R$8,$R$7,,"FALSE"),"")</f>
        <v>4688063.6166000003</v>
      </c>
      <c r="J21" s="37">
        <f>IFERROR(_xll.ECONOMATICA(R5,"TtNetDebt",,C21,,,$R$8,$R$7,,"FALSE"),"")</f>
        <v>3093039.4676999999</v>
      </c>
      <c r="K21" s="11">
        <f>IFERROR(_xll.ECONOMATICA(R5,"NetDebt/StckhEq",,C21,,,,"decimal",,"FALSE"),"")</f>
        <v>0.35799719070317199</v>
      </c>
      <c r="L21" s="13"/>
      <c r="M21" s="13"/>
      <c r="N21" s="13"/>
      <c r="O21" s="13"/>
      <c r="P21" s="13"/>
      <c r="Q21" s="13"/>
      <c r="R21" s="13"/>
      <c r="S21" s="13"/>
      <c r="T21" s="13"/>
    </row>
    <row r="22" spans="2:20" ht="18" customHeight="1" x14ac:dyDescent="0.25">
      <c r="C22" s="22"/>
      <c r="D22" s="23"/>
      <c r="E22" s="23"/>
      <c r="F22" s="23"/>
      <c r="G22" s="23"/>
      <c r="H22" s="23"/>
      <c r="I22" s="23"/>
      <c r="J22" s="23"/>
      <c r="K22" s="23"/>
      <c r="L22" s="24"/>
      <c r="N22"/>
    </row>
    <row r="23" spans="2:20" ht="18" customHeight="1" thickBot="1" x14ac:dyDescent="0.3">
      <c r="C23" s="69" t="s">
        <v>667</v>
      </c>
      <c r="D23" s="69" t="s">
        <v>668</v>
      </c>
      <c r="E23" s="69" t="s">
        <v>7</v>
      </c>
      <c r="F23" s="69" t="s">
        <v>669</v>
      </c>
      <c r="G23" s="69" t="s">
        <v>670</v>
      </c>
      <c r="H23" s="69" t="s">
        <v>2</v>
      </c>
      <c r="I23" s="69" t="s">
        <v>3</v>
      </c>
      <c r="J23" s="69" t="s">
        <v>4</v>
      </c>
      <c r="K23" s="69" t="s">
        <v>671</v>
      </c>
    </row>
    <row r="24" spans="2:20" ht="18" customHeight="1" thickTop="1" x14ac:dyDescent="0.25">
      <c r="B24" s="77" t="s">
        <v>646</v>
      </c>
      <c r="C24" s="38">
        <f t="shared" ref="C24:C32" si="1">C13</f>
        <v>41274</v>
      </c>
      <c r="D24" s="39">
        <f>IFERROR(_xll.ECONOMATICA(R5,"return","YTD",C24,,,,"decimal",,"FALSE"),"")</f>
        <v>-6.1385834596876503E-3</v>
      </c>
      <c r="E24" s="39">
        <f>IFERROR(_xll.ECONOMATICA("SP IPSA","return","YTD",C24,,,,"decimal",,"FALSE"),"")</f>
        <v>2.9647007782841701E-2</v>
      </c>
      <c r="F24" s="40">
        <f>IFERROR(_xll.ECONOMATICA(R5,"MarketCapitaliz",,C24,,"Y",,$R$7,,"FALSE"),"")</f>
        <v>5740728.0878799995</v>
      </c>
      <c r="G24" s="41">
        <f>IFERROR(_xll.ECONOMATICA(R5,"EV",,C24,,,,$R$7,,"FALSE"),"")</f>
        <v>11357119.355888</v>
      </c>
      <c r="H24" s="42">
        <f>IFERROR(_xll.ECONOMATICA(R5,"P/E",,C24,,,,,,"FALSE"),"")</f>
        <v>15.213250726839799</v>
      </c>
      <c r="I24" s="42">
        <f>IFERROR(_xll.ECONOMATICA(R5,"P/BV",,C24,,,,,,"FALSE"),"")</f>
        <v>1.4743259013521299</v>
      </c>
      <c r="J24" s="42">
        <f>IFERROR(_xll.ECONOMATICA(R5,"EV/EBITDA co",,C24,,,,,,"FALSE"),"")</f>
        <v>5.8103062068476001</v>
      </c>
      <c r="K24" s="43">
        <f>IFERROR(_xll.ECONOMATICA(R5,"Div Yld (start)",,C24,,,,"DECIMAL",,"FALSE"),"")</f>
        <v>3.1484503340252601E-2</v>
      </c>
    </row>
    <row r="25" spans="2:20" ht="18" customHeight="1" x14ac:dyDescent="0.25">
      <c r="B25" s="78"/>
      <c r="C25" s="44">
        <f t="shared" si="1"/>
        <v>41639</v>
      </c>
      <c r="D25" s="45">
        <f>IFERROR(_xll.ECONOMATICA(R5,"return","YTD",C25,,,,"decimal",,"FALSE"),"")</f>
        <v>-5.9125491072336403E-2</v>
      </c>
      <c r="E25" s="45">
        <f>IFERROR(_xll.ECONOMATICA("SP IPSA","return","YTD",C25,,,,"decimal",,"FALSE"),"")</f>
        <v>-0.140000848564378</v>
      </c>
      <c r="F25" s="46">
        <f>IFERROR(_xll.ECONOMATICA(R5,"MarketCapitaliz",,C25,,"Y",,$R$7,,"FALSE"),"")</f>
        <v>7737020.9872960001</v>
      </c>
      <c r="G25" s="47">
        <f>IFERROR(_xll.ECONOMATICA(R5,"EV",,C25,,,,$R$7,,"FALSE"),"")</f>
        <v>11385438.905296</v>
      </c>
      <c r="H25" s="48">
        <f>IFERROR(_xll.ECONOMATICA(R5,"P/E",,C25,,,,,,"FALSE"),"")</f>
        <v>11.221343513694601</v>
      </c>
      <c r="I25" s="48">
        <f>IFERROR(_xll.ECONOMATICA(R5,"P/BV",,C25,,,,,,"FALSE"),"")</f>
        <v>1.2542681266895701</v>
      </c>
      <c r="J25" s="48">
        <f>IFERROR(_xll.ECONOMATICA(R5,"EV/EBITDA co",,C25,,,,,,"FALSE"),"")</f>
        <v>5.1851419437371096</v>
      </c>
      <c r="K25" s="49">
        <f>IFERROR(_xll.ECONOMATICA(R5,"Div Yld (start)",,C25,,,,"DECIMAL",,"FALSE"),"")</f>
        <v>2.4175122284141301E-2</v>
      </c>
    </row>
    <row r="26" spans="2:20" ht="18" customHeight="1" x14ac:dyDescent="0.25">
      <c r="B26" s="78"/>
      <c r="C26" s="44">
        <f t="shared" si="1"/>
        <v>42004</v>
      </c>
      <c r="D26" s="45">
        <f>IFERROR(_xll.ECONOMATICA(R5,"return","YTD",C26,,,,"decimal",,"FALSE"),"")</f>
        <v>0.31103497636650002</v>
      </c>
      <c r="E26" s="45">
        <f>IFERROR(_xll.ECONOMATICA("SP IPSA","return","YTD",C26,,,,"decimal",,"FALSE"),"")</f>
        <v>4.1028196126717403E-2</v>
      </c>
      <c r="F26" s="46">
        <f>IFERROR(_xll.ECONOMATICA(R5,"MarketCapitaliz",,C26,,"Y",,$R$7,,"FALSE"),"")</f>
        <v>9757679.5141759999</v>
      </c>
      <c r="G26" s="47">
        <f>IFERROR(_xll.ECONOMATICA(R5,"EV",,C26,,,,$R$7,,"FALSE"),"")</f>
        <v>13741624.526192</v>
      </c>
      <c r="H26" s="48">
        <f>IFERROR(_xll.ECONOMATICA(R5,"P/E",,C26,,,,,,"FALSE"),"")</f>
        <v>15.992057154260699</v>
      </c>
      <c r="I26" s="48">
        <f>IFERROR(_xll.ECONOMATICA(R5,"P/BV",,C26,,,,,,"FALSE"),"")</f>
        <v>1.57331783293375</v>
      </c>
      <c r="J26" s="48">
        <f>IFERROR(_xll.ECONOMATICA(R5,"EV/EBITDA co",,C26,,,,,,"FALSE"),"")</f>
        <v>5.9224130487200499</v>
      </c>
      <c r="K26" s="49">
        <f>IFERROR(_xll.ECONOMATICA(R5,"Div Yld (start)",,C26,,,,"DECIMAL",,"FALSE"),"")</f>
        <v>4.2556027918762999E-2</v>
      </c>
    </row>
    <row r="27" spans="2:20" ht="18" customHeight="1" x14ac:dyDescent="0.25">
      <c r="B27" s="78"/>
      <c r="C27" s="44">
        <f t="shared" si="1"/>
        <v>42369</v>
      </c>
      <c r="D27" s="45">
        <f>IFERROR(_xll.ECONOMATICA(R5,"return","YTD",C27,,,,"decimal",,"FALSE"),"")</f>
        <v>-0.114389218400029</v>
      </c>
      <c r="E27" s="45">
        <f>IFERROR(_xll.ECONOMATICA("SP IPSA","return","YTD",C27,,,,"decimal",,"FALSE"),"")</f>
        <v>-4.4339766835037202E-2</v>
      </c>
      <c r="F27" s="46">
        <f>IFERROR(_xll.ECONOMATICA(R5,"MarketCapitaliz",,C27,,"Y",,$R$7,,"FALSE"),"")</f>
        <v>8398300.6363999993</v>
      </c>
      <c r="G27" s="47">
        <f>IFERROR(_xll.ECONOMATICA(R5,"EV",,C27,,,,$R$7,,"FALSE"),"")</f>
        <v>11843704.041408001</v>
      </c>
      <c r="H27" s="48">
        <f>IFERROR(_xll.ECONOMATICA(R5,"P/E",,C27,,,,,,"FALSE"),"")</f>
        <v>12.6941758075845</v>
      </c>
      <c r="I27" s="48">
        <f>IFERROR(_xll.ECONOMATICA(R5,"P/BV",,C27,,,,,,"FALSE"),"")</f>
        <v>1.39364297816246</v>
      </c>
      <c r="J27" s="48">
        <f>IFERROR(_xll.ECONOMATICA(R5,"EV/EBITDA co",,C27,,,,,,"FALSE"),"")</f>
        <v>7.5498462987234198</v>
      </c>
      <c r="K27" s="49">
        <f>IFERROR(_xll.ECONOMATICA(R5,"Div Yld (start)",,C27,,,,"DECIMAL",,"FALSE"),"")</f>
        <v>3.1265496075648103E-2</v>
      </c>
    </row>
    <row r="28" spans="2:20" ht="18" customHeight="1" x14ac:dyDescent="0.25">
      <c r="B28" s="78"/>
      <c r="C28" s="44">
        <f t="shared" si="1"/>
        <v>42735</v>
      </c>
      <c r="D28" s="45">
        <f>IFERROR(_xll.ECONOMATICA(R5,"return","YTD",C28,,,,"decimal",,"FALSE"),"")</f>
        <v>7.2237115622556303E-2</v>
      </c>
      <c r="E28" s="45">
        <f>IFERROR(_xll.ECONOMATICA("SP IPSA","return","YTD",C28,,,,"decimal",,"FALSE"),"")</f>
        <v>0.128032028209418</v>
      </c>
      <c r="F28" s="46">
        <f>IFERROR(_xll.ECONOMATICA(R5,"MarketCapitaliz",,C28,,"Y",,$R$7,,"FALSE"),"")</f>
        <v>6349840.0703840004</v>
      </c>
      <c r="G28" s="47">
        <f>IFERROR(_xll.ECONOMATICA(R5,"EV",,C28,,,,$R$7,,"FALSE"),"")</f>
        <v>8484328.1083840001</v>
      </c>
      <c r="H28" s="48">
        <f>IFERROR(_xll.ECONOMATICA(R5,"P/E",,C28,,,,,,"FALSE"),"")</f>
        <v>13.967078481393401</v>
      </c>
      <c r="I28" s="48">
        <f>IFERROR(_xll.ECONOMATICA(R5,"P/BV",,C28,,,,,,"FALSE"),"")</f>
        <v>1.5299090870630601</v>
      </c>
      <c r="J28" s="48">
        <f>IFERROR(_xll.ECONOMATICA(R5,"EV/EBITDA co",,C28,,,,,,"FALSE"),"")</f>
        <v>5.4901826265268001</v>
      </c>
      <c r="K28" s="49">
        <f>IFERROR(_xll.ECONOMATICA(R5,"Div Yld (start)",,C28,,,,"DECIMAL",,"FALSE"),"")</f>
        <v>4.4076473593668203E-2</v>
      </c>
    </row>
    <row r="29" spans="2:20" ht="18" customHeight="1" x14ac:dyDescent="0.25">
      <c r="B29" s="78"/>
      <c r="C29" s="44">
        <f t="shared" si="1"/>
        <v>43100</v>
      </c>
      <c r="D29" s="45">
        <f>IFERROR(_xll.ECONOMATICA(R5,"return","YTD",C29,,,,"decimal",,"FALSE"),"")</f>
        <v>0.293006715837691</v>
      </c>
      <c r="E29" s="45">
        <f>IFERROR(_xll.ECONOMATICA("SP IPSA","return","YTD",C29,,,,"decimal",,"FALSE"),"")</f>
        <v>0.340417651446769</v>
      </c>
      <c r="F29" s="46">
        <f>IFERROR(_xll.ECONOMATICA(R5,"MarketCapitaliz",,C29,,"Y",,$R$7,,"FALSE"),"")</f>
        <v>7872735.4669359997</v>
      </c>
      <c r="G29" s="47">
        <f>IFERROR(_xll.ECONOMATICA(R5,"EV",,C29,,,,$R$7,,"FALSE"),"")</f>
        <v>11105226.851824</v>
      </c>
      <c r="H29" s="48">
        <f>IFERROR(_xll.ECONOMATICA(R5,"P/E",,C29,,,,,,"FALSE"),"")</f>
        <v>18.136322228412599</v>
      </c>
      <c r="I29" s="48">
        <f>IFERROR(_xll.ECONOMATICA(R5,"P/BV",,C29,,,,,,"FALSE"),"")</f>
        <v>1.9746432364481701</v>
      </c>
      <c r="J29" s="48">
        <f>IFERROR(_xll.ECONOMATICA(R5,"EV/EBITDA co",,C29,,,,,,"FALSE"),"")</f>
        <v>6.2832281404626</v>
      </c>
      <c r="K29" s="49">
        <f>IFERROR(_xll.ECONOMATICA(R5,"Div Yld (start)",,C29,,,,"DECIMAL",,"FALSE"),"")</f>
        <v>3.0620832185195498E-2</v>
      </c>
    </row>
    <row r="30" spans="2:20" ht="18" customHeight="1" x14ac:dyDescent="0.25">
      <c r="B30" s="78"/>
      <c r="C30" s="44">
        <f t="shared" si="1"/>
        <v>43465</v>
      </c>
      <c r="D30" s="45">
        <f>IFERROR(_xll.ECONOMATICA(R5,"return","YTD",C30,,,,"decimal",,"FALSE"),"")</f>
        <v>-7.9690755548654096E-2</v>
      </c>
      <c r="E30" s="45">
        <f>IFERROR(_xll.ECONOMATICA("SP IPSA","return","YTD",C30,,,,"decimal",,"FALSE"),"")</f>
        <v>-8.2515653471054995E-2</v>
      </c>
      <c r="F30" s="46">
        <f>IFERROR(_xll.ECONOMATICA(R5,"MarketCapitaliz",,C30,,"Y",,$R$7,,"FALSE"),"")</f>
        <v>7038523.1121279998</v>
      </c>
      <c r="G30" s="47">
        <f>IFERROR(_xll.ECONOMATICA(R5,"EV",,C30,,,,$R$7,,"FALSE"),"")</f>
        <v>11395755.502032001</v>
      </c>
      <c r="H30" s="48">
        <f>IFERROR(_xll.ECONOMATICA(R5,"P/E",,C30,,,,,,"FALSE"),"")</f>
        <v>8.4214140593539906</v>
      </c>
      <c r="I30" s="48">
        <f>IFERROR(_xll.ECONOMATICA(R5,"P/BV",,C30,,,,,,"FALSE"),"")</f>
        <v>1.50465716936014</v>
      </c>
      <c r="J30" s="48">
        <f>IFERROR(_xll.ECONOMATICA(R5,"EV/EBITDA co",,C30,,,,,,"FALSE"),"")</f>
        <v>4.9673411520634501</v>
      </c>
      <c r="K30" s="49">
        <f>IFERROR(_xll.ECONOMATICA(R5,"Div Yld (start)",,C30,,,,"DECIMAL",,"FALSE"),"")</f>
        <v>2.8279354885780799E-2</v>
      </c>
    </row>
    <row r="31" spans="2:20" ht="18" customHeight="1" x14ac:dyDescent="0.25">
      <c r="B31" s="78"/>
      <c r="C31" s="44">
        <f t="shared" si="1"/>
        <v>43830</v>
      </c>
      <c r="D31" s="45">
        <f>IFERROR(_xll.ECONOMATICA(R5,"return","YTD",C31,,,,"decimal",,"FALSE"),"")</f>
        <v>0.43449561261688402</v>
      </c>
      <c r="E31" s="45">
        <f>IFERROR(_xll.ECONOMATICA("SP IPSA","return","YTD",C31,,,,"decimal",,"FALSE"),"")</f>
        <v>-8.4940935435006401E-2</v>
      </c>
      <c r="F31" s="46">
        <f>IFERROR(_xll.ECONOMATICA(R5,"MarketCapitaliz",,C31,,"Y",,$R$7,,"FALSE"),"")</f>
        <v>12706413.943008</v>
      </c>
      <c r="G31" s="47">
        <f>IFERROR(_xll.ECONOMATICA(R5,"EV",,C31,,,,$R$7,,"FALSE"),"")</f>
        <v>17621671.412384</v>
      </c>
      <c r="H31" s="48">
        <f>IFERROR(_xll.ECONOMATICA(R5,"P/E",,C31,,,,,,"FALSE"),"")</f>
        <v>8.6475498727231805</v>
      </c>
      <c r="I31" s="48">
        <f>IFERROR(_xll.ECONOMATICA(R5,"P/BV",,C31,,,,,,"FALSE"),"")</f>
        <v>1.71220165744671</v>
      </c>
      <c r="J31" s="48">
        <f>IFERROR(_xll.ECONOMATICA(R5,"EV/EBITDA co",,C31,,,,,,"FALSE"),"")</f>
        <v>5.9008199746967902</v>
      </c>
      <c r="K31" s="49">
        <f>IFERROR(_xll.ECONOMATICA(R5,"Div Yld (start)",,C31,,,,"DECIMAL",,"FALSE"),"")</f>
        <v>4.6701167251667397E-2</v>
      </c>
    </row>
    <row r="32" spans="2:20" ht="18" customHeight="1" x14ac:dyDescent="0.25">
      <c r="B32" s="79"/>
      <c r="C32" s="50">
        <f t="shared" si="1"/>
        <v>43921</v>
      </c>
      <c r="D32" s="51">
        <f>IFERROR(_xll.ECONOMATICA(R5,"return","YTD",C32,,,,"decimal",,"FALSE"),"")</f>
        <v>-0.36902981120801998</v>
      </c>
      <c r="E32" s="51">
        <f>IFERROR(_xll.ECONOMATICA("SP IPSA","return","YTD",C32,,,,"decimal",,"FALSE"),"")</f>
        <v>-0.25347138236800698</v>
      </c>
      <c r="F32" s="52">
        <f>IFERROR(_xll.ECONOMATICA(R5,"MarketCapitaliz",,C32,,"Y",,$R$7,,"FALSE"),"")</f>
        <v>7958628.1343599996</v>
      </c>
      <c r="G32" s="53">
        <f>IFERROR(_xll.ECONOMATICA(R5,"EV",,C32,,,,$R$7,,"FALSE"),"")</f>
        <v>12638209.286064001</v>
      </c>
      <c r="H32" s="54">
        <f>IFERROR(_xll.ECONOMATICA(R5,"P/E",,C32,,,,,,"FALSE"),"")</f>
        <v>5.6465705553200696</v>
      </c>
      <c r="I32" s="54">
        <f>IFERROR(_xll.ECONOMATICA(R5,"P/BV",,C32,,,,,,"FALSE"),"")</f>
        <v>1.1283550708121799</v>
      </c>
      <c r="J32" s="54">
        <f>IFERROR(_xll.ECONOMATICA(R5,"EV/EBITDA co",,C32,,,,,,"FALSE"),"")</f>
        <v>4.05272682770737</v>
      </c>
      <c r="K32" s="55">
        <f>IFERROR(_xll.ECONOMATICA(R5,"Div Yld (start)",,C32,,,,"DECIMAL",,"FALSE"),"")</f>
        <v>5.0219127128439102E-2</v>
      </c>
    </row>
    <row r="33" spans="3:14" ht="18" customHeight="1" x14ac:dyDescent="0.25">
      <c r="C33" s="15"/>
      <c r="D33" s="16"/>
      <c r="E33" s="16"/>
      <c r="F33" s="16"/>
      <c r="G33" s="12"/>
      <c r="H33" s="12"/>
      <c r="I33" s="17"/>
      <c r="J33" s="17"/>
      <c r="K33" s="17"/>
    </row>
    <row r="34" spans="3:14" ht="18" customHeight="1" x14ac:dyDescent="0.25">
      <c r="C34" s="15"/>
      <c r="D34" s="16"/>
      <c r="E34" s="16"/>
      <c r="F34" s="16"/>
      <c r="G34" s="12"/>
      <c r="H34" s="12"/>
      <c r="I34" s="17"/>
      <c r="J34" s="17"/>
      <c r="K34" s="17"/>
    </row>
    <row r="35" spans="3:14" ht="18" customHeight="1" x14ac:dyDescent="0.25">
      <c r="C35" s="15"/>
      <c r="D35" s="16"/>
      <c r="E35" s="16"/>
      <c r="F35" s="16"/>
      <c r="G35" s="12"/>
      <c r="H35" s="12"/>
      <c r="I35" s="17"/>
      <c r="J35" s="17"/>
      <c r="K35" s="17"/>
    </row>
    <row r="36" spans="3:14" ht="5.0999999999999996" customHeight="1" x14ac:dyDescent="0.25"/>
    <row r="37" spans="3:14" ht="18" customHeight="1" x14ac:dyDescent="0.25"/>
    <row r="38" spans="3:14" ht="18" customHeight="1" x14ac:dyDescent="0.25"/>
    <row r="39" spans="3:14" ht="18" customHeight="1" x14ac:dyDescent="0.25">
      <c r="N39" s="19"/>
    </row>
    <row r="40" spans="3:14" ht="18" customHeight="1" x14ac:dyDescent="0.25"/>
    <row r="41" spans="3:14" ht="18" customHeight="1" x14ac:dyDescent="0.25"/>
    <row r="42" spans="3:14" ht="18" customHeight="1" x14ac:dyDescent="0.25"/>
    <row r="43" spans="3:14" ht="18" customHeight="1" x14ac:dyDescent="0.25"/>
    <row r="44" spans="3:14" ht="18" customHeight="1" x14ac:dyDescent="0.25"/>
    <row r="45" spans="3:14" ht="18" customHeight="1" x14ac:dyDescent="0.25"/>
    <row r="46" spans="3:14" ht="18" customHeight="1" x14ac:dyDescent="0.25">
      <c r="D46" s="10"/>
      <c r="E46" s="10"/>
      <c r="F46" s="10"/>
      <c r="G46" s="10"/>
      <c r="H46" s="10"/>
      <c r="I46" s="10"/>
      <c r="J46" s="10"/>
      <c r="K46" s="10"/>
    </row>
    <row r="47" spans="3:14" ht="18" customHeight="1" x14ac:dyDescent="0.25">
      <c r="C47" s="14"/>
      <c r="D47" s="10"/>
      <c r="E47" s="10"/>
      <c r="F47" s="10"/>
      <c r="G47" s="10"/>
      <c r="H47" s="10"/>
      <c r="I47" s="10"/>
      <c r="J47" s="10"/>
      <c r="K47" s="10"/>
    </row>
    <row r="48" spans="3:14" ht="18" customHeight="1" x14ac:dyDescent="0.25">
      <c r="C48" s="14"/>
      <c r="D48" s="10"/>
      <c r="E48" s="10"/>
      <c r="F48" s="10"/>
      <c r="G48" s="10"/>
      <c r="H48" s="10"/>
      <c r="I48" s="10"/>
      <c r="J48" s="10"/>
      <c r="K48" s="10"/>
    </row>
    <row r="49" spans="3:11" ht="18" customHeight="1" x14ac:dyDescent="0.25">
      <c r="C49" s="14"/>
      <c r="D49" s="10"/>
      <c r="E49" s="10"/>
      <c r="F49" s="10"/>
      <c r="G49" s="10"/>
      <c r="H49" s="10"/>
      <c r="I49" s="10"/>
      <c r="J49" s="10"/>
      <c r="K49" s="10"/>
    </row>
    <row r="50" spans="3:11" ht="18" customHeight="1" x14ac:dyDescent="0.25">
      <c r="C50" s="14"/>
      <c r="D50" s="10"/>
      <c r="E50" s="10"/>
      <c r="F50" s="10"/>
      <c r="G50" s="10"/>
      <c r="H50" s="10"/>
      <c r="I50" s="10"/>
      <c r="J50" s="10"/>
      <c r="K50" s="10"/>
    </row>
    <row r="51" spans="3:11" ht="18" customHeight="1" x14ac:dyDescent="0.25">
      <c r="C51" s="14"/>
      <c r="D51" s="10"/>
      <c r="E51" s="10"/>
      <c r="F51" s="10"/>
      <c r="G51" s="10"/>
      <c r="H51" s="10"/>
      <c r="I51" s="10"/>
      <c r="J51" s="10"/>
      <c r="K51" s="10"/>
    </row>
    <row r="52" spans="3:11" ht="18" customHeight="1" x14ac:dyDescent="0.25">
      <c r="C52" s="14"/>
      <c r="D52" s="10"/>
      <c r="E52" s="10"/>
      <c r="F52" s="10"/>
      <c r="G52" s="10"/>
      <c r="H52" s="10"/>
      <c r="I52" s="10"/>
      <c r="J52" s="10"/>
      <c r="K52" s="10"/>
    </row>
    <row r="53" spans="3:11" ht="18" customHeight="1" x14ac:dyDescent="0.25">
      <c r="C53" s="14"/>
      <c r="D53" s="10"/>
      <c r="E53" s="10"/>
      <c r="F53" s="10"/>
      <c r="G53" s="10"/>
      <c r="H53" s="10"/>
      <c r="I53" s="10"/>
      <c r="J53" s="10"/>
      <c r="K53" s="10"/>
    </row>
    <row r="54" spans="3:11" ht="18" customHeight="1" x14ac:dyDescent="0.25">
      <c r="C54" s="14"/>
      <c r="D54" s="10"/>
      <c r="E54" s="10"/>
      <c r="F54" s="10"/>
      <c r="G54" s="10"/>
      <c r="H54" s="10"/>
      <c r="I54" s="10"/>
      <c r="J54" s="10"/>
      <c r="K54" s="10"/>
    </row>
    <row r="55" spans="3:11" ht="18" customHeight="1" x14ac:dyDescent="0.25">
      <c r="C55" s="14"/>
      <c r="D55" s="10"/>
      <c r="E55" s="10"/>
      <c r="F55" s="10"/>
      <c r="G55" s="10"/>
      <c r="H55" s="10"/>
      <c r="I55" s="10"/>
      <c r="J55" s="10"/>
      <c r="K55" s="10"/>
    </row>
    <row r="56" spans="3:11" ht="18" customHeight="1" x14ac:dyDescent="0.25">
      <c r="C56" s="14"/>
      <c r="D56" s="10"/>
      <c r="E56" s="10"/>
      <c r="F56" s="10"/>
      <c r="G56" s="10"/>
      <c r="H56" s="10"/>
      <c r="I56" s="10"/>
      <c r="J56" s="10"/>
      <c r="K56" s="10"/>
    </row>
    <row r="57" spans="3:11" ht="18" customHeight="1" x14ac:dyDescent="0.25">
      <c r="C57" s="14"/>
      <c r="D57" s="10"/>
      <c r="E57" s="10"/>
      <c r="F57" s="10"/>
      <c r="G57" s="10"/>
      <c r="H57" s="10"/>
      <c r="I57" s="10"/>
      <c r="J57" s="10"/>
      <c r="K57" s="10"/>
    </row>
    <row r="58" spans="3:11" ht="18" customHeight="1" x14ac:dyDescent="0.25">
      <c r="C58" s="14"/>
      <c r="D58" s="18"/>
    </row>
    <row r="59" spans="3:11" ht="14.1" customHeight="1" x14ac:dyDescent="0.25">
      <c r="C59" s="14"/>
      <c r="D59" s="18"/>
    </row>
    <row r="60" spans="3:11" ht="18" customHeight="1" x14ac:dyDescent="0.25">
      <c r="C60" s="14"/>
      <c r="D60" s="18"/>
    </row>
    <row r="61" spans="3:11" ht="18" customHeight="1" x14ac:dyDescent="0.25">
      <c r="C61" s="14"/>
      <c r="D61" s="18"/>
    </row>
    <row r="62" spans="3:11" ht="18" customHeight="1" x14ac:dyDescent="0.25">
      <c r="C62" s="14"/>
      <c r="D62" s="18"/>
    </row>
    <row r="63" spans="3:11" ht="18" customHeight="1" x14ac:dyDescent="0.25">
      <c r="C63" s="14"/>
      <c r="D63" s="18"/>
    </row>
    <row r="64" spans="3:11" ht="18" customHeight="1" x14ac:dyDescent="0.25">
      <c r="C64" s="14"/>
      <c r="D64" s="18"/>
    </row>
    <row r="65" spans="3:4" ht="18" customHeight="1" x14ac:dyDescent="0.25">
      <c r="C65" s="14"/>
      <c r="D65" s="18"/>
    </row>
    <row r="66" spans="3:4" ht="18" customHeight="1" x14ac:dyDescent="0.25">
      <c r="C66" s="14"/>
      <c r="D66" s="18"/>
    </row>
    <row r="67" spans="3:4" x14ac:dyDescent="0.25">
      <c r="C67" s="14"/>
      <c r="D67" s="18"/>
    </row>
    <row r="68" spans="3:4" x14ac:dyDescent="0.25">
      <c r="C68" s="14"/>
      <c r="D68" s="18"/>
    </row>
    <row r="69" spans="3:4" x14ac:dyDescent="0.25">
      <c r="C69" s="14"/>
      <c r="D69" s="18"/>
    </row>
    <row r="70" spans="3:4" x14ac:dyDescent="0.25">
      <c r="C70" s="14"/>
      <c r="D70" s="18"/>
    </row>
    <row r="71" spans="3:4" x14ac:dyDescent="0.25">
      <c r="C71" s="14"/>
      <c r="D71" s="18"/>
    </row>
    <row r="72" spans="3:4" x14ac:dyDescent="0.25">
      <c r="C72" s="14"/>
      <c r="D72" s="18"/>
    </row>
    <row r="73" spans="3:4" x14ac:dyDescent="0.25">
      <c r="C73" s="14"/>
      <c r="D73" s="18"/>
    </row>
    <row r="74" spans="3:4" x14ac:dyDescent="0.25">
      <c r="C74" s="14"/>
      <c r="D74" s="18"/>
    </row>
    <row r="75" spans="3:4" x14ac:dyDescent="0.25">
      <c r="C75" s="14"/>
      <c r="D75" s="18"/>
    </row>
    <row r="76" spans="3:4" x14ac:dyDescent="0.25">
      <c r="C76" s="14"/>
      <c r="D76" s="18"/>
    </row>
    <row r="77" spans="3:4" x14ac:dyDescent="0.25">
      <c r="C77" s="14"/>
      <c r="D77" s="18"/>
    </row>
    <row r="78" spans="3:4" x14ac:dyDescent="0.25">
      <c r="C78" s="14"/>
      <c r="D78" s="18"/>
    </row>
    <row r="79" spans="3:4" x14ac:dyDescent="0.25">
      <c r="C79" s="14"/>
      <c r="D79" s="18"/>
    </row>
    <row r="80" spans="3:4" x14ac:dyDescent="0.25">
      <c r="C80" s="14"/>
      <c r="D80" s="18"/>
    </row>
    <row r="81" spans="3:4" x14ac:dyDescent="0.25">
      <c r="C81" s="14"/>
      <c r="D81" s="18"/>
    </row>
    <row r="82" spans="3:4" x14ac:dyDescent="0.25">
      <c r="C82" s="14"/>
      <c r="D82" s="18"/>
    </row>
    <row r="83" spans="3:4" x14ac:dyDescent="0.25">
      <c r="C83" s="14"/>
      <c r="D83" s="18"/>
    </row>
    <row r="84" spans="3:4" x14ac:dyDescent="0.25">
      <c r="C84" s="14"/>
      <c r="D84" s="18"/>
    </row>
    <row r="85" spans="3:4" x14ac:dyDescent="0.25">
      <c r="C85" s="14"/>
      <c r="D85" s="18"/>
    </row>
    <row r="86" spans="3:4" x14ac:dyDescent="0.25">
      <c r="C86" s="14"/>
      <c r="D86" s="18"/>
    </row>
    <row r="87" spans="3:4" x14ac:dyDescent="0.25">
      <c r="C87" s="14"/>
      <c r="D87" s="18"/>
    </row>
    <row r="88" spans="3:4" x14ac:dyDescent="0.25">
      <c r="C88" s="14"/>
      <c r="D88" s="18"/>
    </row>
    <row r="89" spans="3:4" x14ac:dyDescent="0.25">
      <c r="C89" s="14"/>
      <c r="D89" s="18"/>
    </row>
    <row r="90" spans="3:4" x14ac:dyDescent="0.25">
      <c r="C90" s="14"/>
      <c r="D90" s="18"/>
    </row>
    <row r="91" spans="3:4" x14ac:dyDescent="0.25">
      <c r="C91" s="14"/>
      <c r="D91" s="18"/>
    </row>
    <row r="92" spans="3:4" x14ac:dyDescent="0.25">
      <c r="C92" s="14"/>
      <c r="D92" s="18"/>
    </row>
    <row r="93" spans="3:4" x14ac:dyDescent="0.25">
      <c r="C93" s="14"/>
      <c r="D93" s="18"/>
    </row>
    <row r="94" spans="3:4" x14ac:dyDescent="0.25">
      <c r="C94" s="14"/>
      <c r="D94" s="18"/>
    </row>
    <row r="95" spans="3:4" x14ac:dyDescent="0.25">
      <c r="C95" s="14"/>
      <c r="D95" s="18"/>
    </row>
    <row r="96" spans="3:4" x14ac:dyDescent="0.25">
      <c r="C96" s="14"/>
      <c r="D96" s="18"/>
    </row>
    <row r="97" spans="3:4" x14ac:dyDescent="0.25">
      <c r="C97" s="14"/>
      <c r="D97" s="18"/>
    </row>
    <row r="98" spans="3:4" x14ac:dyDescent="0.25">
      <c r="C98" s="14"/>
      <c r="D98" s="18"/>
    </row>
    <row r="99" spans="3:4" x14ac:dyDescent="0.25">
      <c r="C99" s="14"/>
      <c r="D99" s="18"/>
    </row>
    <row r="100" spans="3:4" x14ac:dyDescent="0.25">
      <c r="C100" s="14"/>
      <c r="D100" s="18"/>
    </row>
    <row r="101" spans="3:4" x14ac:dyDescent="0.25">
      <c r="C101" s="14"/>
      <c r="D101" s="18"/>
    </row>
    <row r="102" spans="3:4" x14ac:dyDescent="0.25">
      <c r="C102" s="14"/>
      <c r="D102" s="18"/>
    </row>
    <row r="103" spans="3:4" x14ac:dyDescent="0.25">
      <c r="C103" s="14"/>
      <c r="D103" s="18"/>
    </row>
    <row r="104" spans="3:4" x14ac:dyDescent="0.25">
      <c r="C104" s="14"/>
      <c r="D104" s="18"/>
    </row>
    <row r="105" spans="3:4" x14ac:dyDescent="0.25">
      <c r="C105" s="14"/>
      <c r="D105" s="18"/>
    </row>
    <row r="106" spans="3:4" x14ac:dyDescent="0.25">
      <c r="C106" s="14"/>
      <c r="D106" s="18"/>
    </row>
    <row r="107" spans="3:4" x14ac:dyDescent="0.25">
      <c r="C107" s="14"/>
      <c r="D107" s="18"/>
    </row>
    <row r="108" spans="3:4" x14ac:dyDescent="0.25">
      <c r="C108" s="14"/>
      <c r="D108" s="18"/>
    </row>
    <row r="109" spans="3:4" x14ac:dyDescent="0.25">
      <c r="C109" s="14"/>
      <c r="D109" s="18"/>
    </row>
    <row r="110" spans="3:4" x14ac:dyDescent="0.25">
      <c r="C110" s="14"/>
      <c r="D110" s="18"/>
    </row>
    <row r="111" spans="3:4" x14ac:dyDescent="0.25">
      <c r="C111" s="14"/>
      <c r="D111" s="18"/>
    </row>
    <row r="112" spans="3:4" x14ac:dyDescent="0.25">
      <c r="C112" s="14"/>
      <c r="D112" s="18"/>
    </row>
    <row r="113" spans="3:4" x14ac:dyDescent="0.25">
      <c r="C113" s="14"/>
      <c r="D113" s="18"/>
    </row>
    <row r="114" spans="3:4" x14ac:dyDescent="0.25">
      <c r="C114" s="14"/>
      <c r="D114" s="18"/>
    </row>
    <row r="115" spans="3:4" x14ac:dyDescent="0.25">
      <c r="C115" s="14"/>
      <c r="D115" s="18"/>
    </row>
    <row r="116" spans="3:4" x14ac:dyDescent="0.25">
      <c r="C116" s="14"/>
      <c r="D116" s="18"/>
    </row>
    <row r="117" spans="3:4" x14ac:dyDescent="0.25">
      <c r="C117" s="14"/>
      <c r="D117" s="18"/>
    </row>
    <row r="118" spans="3:4" x14ac:dyDescent="0.25">
      <c r="C118" s="14"/>
      <c r="D118" s="18"/>
    </row>
    <row r="119" spans="3:4" x14ac:dyDescent="0.25">
      <c r="C119" s="14"/>
      <c r="D119" s="18"/>
    </row>
    <row r="120" spans="3:4" x14ac:dyDescent="0.25">
      <c r="C120" s="14"/>
      <c r="D120" s="18"/>
    </row>
    <row r="121" spans="3:4" x14ac:dyDescent="0.25">
      <c r="C121" s="14"/>
      <c r="D121" s="18"/>
    </row>
    <row r="122" spans="3:4" x14ac:dyDescent="0.25">
      <c r="C122" s="14"/>
      <c r="D122" s="18"/>
    </row>
    <row r="123" spans="3:4" x14ac:dyDescent="0.25">
      <c r="C123" s="14"/>
      <c r="D123" s="18"/>
    </row>
    <row r="124" spans="3:4" x14ac:dyDescent="0.25">
      <c r="C124" s="14"/>
      <c r="D124" s="18"/>
    </row>
    <row r="125" spans="3:4" x14ac:dyDescent="0.25">
      <c r="C125" s="14"/>
      <c r="D125" s="18"/>
    </row>
    <row r="126" spans="3:4" x14ac:dyDescent="0.25">
      <c r="C126" s="14"/>
      <c r="D126" s="18"/>
    </row>
    <row r="127" spans="3:4" x14ac:dyDescent="0.25">
      <c r="C127" s="14"/>
      <c r="D127" s="18"/>
    </row>
    <row r="128" spans="3:4" x14ac:dyDescent="0.25">
      <c r="C128" s="14"/>
      <c r="D128" s="18"/>
    </row>
    <row r="129" spans="3:4" x14ac:dyDescent="0.25">
      <c r="C129" s="14"/>
      <c r="D129" s="18"/>
    </row>
    <row r="130" spans="3:4" x14ac:dyDescent="0.25">
      <c r="C130" s="14"/>
      <c r="D130" s="18"/>
    </row>
    <row r="131" spans="3:4" x14ac:dyDescent="0.25">
      <c r="C131" s="14"/>
      <c r="D131" s="18"/>
    </row>
    <row r="132" spans="3:4" x14ac:dyDescent="0.25">
      <c r="C132" s="14"/>
      <c r="D132" s="18"/>
    </row>
    <row r="133" spans="3:4" x14ac:dyDescent="0.25">
      <c r="C133" s="14"/>
      <c r="D133" s="18"/>
    </row>
    <row r="134" spans="3:4" x14ac:dyDescent="0.25">
      <c r="C134" s="14"/>
      <c r="D134" s="18"/>
    </row>
    <row r="135" spans="3:4" x14ac:dyDescent="0.25">
      <c r="C135" s="14"/>
      <c r="D135" s="18"/>
    </row>
    <row r="136" spans="3:4" x14ac:dyDescent="0.25">
      <c r="C136" s="14"/>
      <c r="D136" s="18"/>
    </row>
    <row r="137" spans="3:4" x14ac:dyDescent="0.25">
      <c r="C137" s="14"/>
      <c r="D137" s="18"/>
    </row>
    <row r="138" spans="3:4" x14ac:dyDescent="0.25">
      <c r="C138" s="14"/>
      <c r="D138" s="18"/>
    </row>
    <row r="139" spans="3:4" x14ac:dyDescent="0.25">
      <c r="C139" s="14"/>
      <c r="D139" s="18"/>
    </row>
    <row r="140" spans="3:4" x14ac:dyDescent="0.25">
      <c r="C140" s="14"/>
      <c r="D140" s="18"/>
    </row>
    <row r="141" spans="3:4" x14ac:dyDescent="0.25">
      <c r="C141" s="14"/>
      <c r="D141" s="18"/>
    </row>
    <row r="142" spans="3:4" x14ac:dyDescent="0.25">
      <c r="C142" s="14"/>
      <c r="D142" s="18"/>
    </row>
    <row r="143" spans="3:4" x14ac:dyDescent="0.25">
      <c r="C143" s="14"/>
      <c r="D143" s="18"/>
    </row>
    <row r="144" spans="3:4" x14ac:dyDescent="0.25">
      <c r="C144" s="14"/>
      <c r="D144" s="18"/>
    </row>
    <row r="145" spans="3:4" x14ac:dyDescent="0.25">
      <c r="C145" s="14"/>
      <c r="D145" s="18"/>
    </row>
    <row r="146" spans="3:4" x14ac:dyDescent="0.25">
      <c r="C146" s="14"/>
      <c r="D146" s="18"/>
    </row>
    <row r="147" spans="3:4" x14ac:dyDescent="0.25">
      <c r="C147" s="14"/>
      <c r="D147" s="18"/>
    </row>
    <row r="148" spans="3:4" x14ac:dyDescent="0.25">
      <c r="C148" s="14"/>
      <c r="D148" s="18"/>
    </row>
    <row r="149" spans="3:4" x14ac:dyDescent="0.25">
      <c r="C149" s="14"/>
      <c r="D149" s="18"/>
    </row>
    <row r="150" spans="3:4" x14ac:dyDescent="0.25">
      <c r="C150" s="14"/>
      <c r="D150" s="18"/>
    </row>
    <row r="151" spans="3:4" x14ac:dyDescent="0.25">
      <c r="C151" s="14"/>
      <c r="D151" s="18"/>
    </row>
    <row r="152" spans="3:4" x14ac:dyDescent="0.25">
      <c r="C152" s="14"/>
      <c r="D152" s="18"/>
    </row>
    <row r="153" spans="3:4" x14ac:dyDescent="0.25">
      <c r="C153" s="14"/>
      <c r="D153" s="18"/>
    </row>
    <row r="154" spans="3:4" x14ac:dyDescent="0.25">
      <c r="C154" s="14"/>
      <c r="D154" s="18"/>
    </row>
    <row r="155" spans="3:4" x14ac:dyDescent="0.25">
      <c r="C155" s="14"/>
      <c r="D155" s="18"/>
    </row>
    <row r="156" spans="3:4" x14ac:dyDescent="0.25">
      <c r="C156" s="14"/>
      <c r="D156" s="18"/>
    </row>
    <row r="157" spans="3:4" x14ac:dyDescent="0.25">
      <c r="C157" s="14"/>
      <c r="D157" s="18"/>
    </row>
    <row r="158" spans="3:4" x14ac:dyDescent="0.25">
      <c r="C158" s="14"/>
      <c r="D158" s="18"/>
    </row>
    <row r="159" spans="3:4" x14ac:dyDescent="0.25">
      <c r="C159" s="14"/>
      <c r="D159" s="18"/>
    </row>
    <row r="160" spans="3:4" x14ac:dyDescent="0.25">
      <c r="C160" s="14"/>
      <c r="D160" s="18"/>
    </row>
    <row r="161" spans="3:4" x14ac:dyDescent="0.25">
      <c r="C161" s="14"/>
      <c r="D161" s="18"/>
    </row>
    <row r="162" spans="3:4" x14ac:dyDescent="0.25">
      <c r="C162" s="14"/>
      <c r="D162" s="18"/>
    </row>
    <row r="163" spans="3:4" x14ac:dyDescent="0.25">
      <c r="C163" s="14"/>
      <c r="D163" s="18"/>
    </row>
    <row r="164" spans="3:4" x14ac:dyDescent="0.25">
      <c r="C164" s="14"/>
      <c r="D164" s="18"/>
    </row>
    <row r="165" spans="3:4" x14ac:dyDescent="0.25">
      <c r="C165" s="14"/>
      <c r="D165" s="18"/>
    </row>
    <row r="166" spans="3:4" x14ac:dyDescent="0.25">
      <c r="C166" s="14"/>
      <c r="D166" s="18"/>
    </row>
    <row r="167" spans="3:4" x14ac:dyDescent="0.25">
      <c r="C167" s="14"/>
      <c r="D167" s="18"/>
    </row>
    <row r="168" spans="3:4" x14ac:dyDescent="0.25">
      <c r="C168" s="14"/>
      <c r="D168" s="18"/>
    </row>
    <row r="169" spans="3:4" x14ac:dyDescent="0.25">
      <c r="C169" s="14"/>
      <c r="D169" s="18"/>
    </row>
    <row r="170" spans="3:4" x14ac:dyDescent="0.25">
      <c r="C170" s="14"/>
      <c r="D170" s="18"/>
    </row>
    <row r="171" spans="3:4" x14ac:dyDescent="0.25">
      <c r="C171" s="14"/>
      <c r="D171" s="18"/>
    </row>
    <row r="172" spans="3:4" x14ac:dyDescent="0.25">
      <c r="C172" s="14"/>
      <c r="D172" s="18"/>
    </row>
    <row r="173" spans="3:4" x14ac:dyDescent="0.25">
      <c r="C173" s="14"/>
      <c r="D173" s="18"/>
    </row>
    <row r="174" spans="3:4" x14ac:dyDescent="0.25">
      <c r="C174" s="14"/>
      <c r="D174" s="18"/>
    </row>
    <row r="175" spans="3:4" x14ac:dyDescent="0.25">
      <c r="C175" s="14"/>
      <c r="D175" s="18"/>
    </row>
    <row r="176" spans="3:4" x14ac:dyDescent="0.25">
      <c r="C176" s="14"/>
      <c r="D176" s="18"/>
    </row>
    <row r="177" spans="3:4" x14ac:dyDescent="0.25">
      <c r="C177" s="14"/>
      <c r="D177" s="18"/>
    </row>
    <row r="178" spans="3:4" x14ac:dyDescent="0.25">
      <c r="C178" s="14"/>
      <c r="D178" s="18"/>
    </row>
    <row r="179" spans="3:4" x14ac:dyDescent="0.25">
      <c r="C179" s="14"/>
      <c r="D179" s="18"/>
    </row>
    <row r="180" spans="3:4" x14ac:dyDescent="0.25">
      <c r="C180" s="14"/>
      <c r="D180" s="18"/>
    </row>
    <row r="181" spans="3:4" x14ac:dyDescent="0.25">
      <c r="C181" s="14"/>
      <c r="D181" s="18"/>
    </row>
    <row r="182" spans="3:4" x14ac:dyDescent="0.25">
      <c r="C182" s="14"/>
      <c r="D182" s="18"/>
    </row>
    <row r="183" spans="3:4" x14ac:dyDescent="0.25">
      <c r="C183" s="14"/>
      <c r="D183" s="18"/>
    </row>
    <row r="184" spans="3:4" x14ac:dyDescent="0.25">
      <c r="C184" s="14"/>
      <c r="D184" s="18"/>
    </row>
    <row r="185" spans="3:4" x14ac:dyDescent="0.25">
      <c r="C185" s="14"/>
      <c r="D185" s="18"/>
    </row>
    <row r="186" spans="3:4" x14ac:dyDescent="0.25">
      <c r="C186" s="14"/>
      <c r="D186" s="18"/>
    </row>
    <row r="187" spans="3:4" x14ac:dyDescent="0.25">
      <c r="C187" s="14"/>
      <c r="D187" s="18"/>
    </row>
    <row r="188" spans="3:4" x14ac:dyDescent="0.25">
      <c r="C188" s="14"/>
      <c r="D188" s="18"/>
    </row>
    <row r="189" spans="3:4" x14ac:dyDescent="0.25">
      <c r="C189" s="14"/>
      <c r="D189" s="18"/>
    </row>
    <row r="190" spans="3:4" x14ac:dyDescent="0.25">
      <c r="C190" s="14"/>
      <c r="D190" s="18"/>
    </row>
    <row r="191" spans="3:4" x14ac:dyDescent="0.25">
      <c r="C191" s="14"/>
      <c r="D191" s="18"/>
    </row>
    <row r="192" spans="3:4" x14ac:dyDescent="0.25">
      <c r="C192" s="14"/>
      <c r="D192" s="18"/>
    </row>
    <row r="193" spans="3:4" x14ac:dyDescent="0.25">
      <c r="C193" s="14"/>
      <c r="D193" s="18"/>
    </row>
    <row r="194" spans="3:4" x14ac:dyDescent="0.25">
      <c r="C194" s="14"/>
      <c r="D194" s="18"/>
    </row>
    <row r="195" spans="3:4" x14ac:dyDescent="0.25">
      <c r="C195" s="14"/>
      <c r="D195" s="18"/>
    </row>
    <row r="196" spans="3:4" x14ac:dyDescent="0.25">
      <c r="C196" s="14"/>
      <c r="D196" s="18"/>
    </row>
    <row r="197" spans="3:4" x14ac:dyDescent="0.25">
      <c r="C197" s="14"/>
      <c r="D197" s="18"/>
    </row>
    <row r="198" spans="3:4" x14ac:dyDescent="0.25">
      <c r="C198" s="14"/>
      <c r="D198" s="18"/>
    </row>
    <row r="199" spans="3:4" x14ac:dyDescent="0.25">
      <c r="C199" s="14"/>
      <c r="D199" s="18"/>
    </row>
    <row r="200" spans="3:4" x14ac:dyDescent="0.25">
      <c r="C200" s="14"/>
      <c r="D200" s="18"/>
    </row>
    <row r="201" spans="3:4" x14ac:dyDescent="0.25">
      <c r="C201" s="14"/>
      <c r="D201" s="18"/>
    </row>
    <row r="202" spans="3:4" x14ac:dyDescent="0.25">
      <c r="C202" s="14"/>
      <c r="D202" s="18"/>
    </row>
    <row r="203" spans="3:4" x14ac:dyDescent="0.25">
      <c r="C203" s="14"/>
      <c r="D203" s="18"/>
    </row>
    <row r="204" spans="3:4" x14ac:dyDescent="0.25">
      <c r="C204" s="14"/>
      <c r="D204" s="18"/>
    </row>
    <row r="205" spans="3:4" x14ac:dyDescent="0.25">
      <c r="C205" s="14"/>
      <c r="D205" s="18"/>
    </row>
    <row r="206" spans="3:4" x14ac:dyDescent="0.25">
      <c r="C206" s="14"/>
      <c r="D206" s="18"/>
    </row>
    <row r="207" spans="3:4" x14ac:dyDescent="0.25">
      <c r="C207" s="14"/>
      <c r="D207" s="18"/>
    </row>
    <row r="208" spans="3:4" x14ac:dyDescent="0.25">
      <c r="C208" s="14"/>
      <c r="D208" s="18"/>
    </row>
    <row r="209" spans="3:4" x14ac:dyDescent="0.25">
      <c r="C209" s="14"/>
      <c r="D209" s="18"/>
    </row>
    <row r="210" spans="3:4" x14ac:dyDescent="0.25">
      <c r="C210" s="14"/>
      <c r="D210" s="18"/>
    </row>
    <row r="211" spans="3:4" x14ac:dyDescent="0.25">
      <c r="C211" s="14"/>
      <c r="D211" s="18"/>
    </row>
    <row r="212" spans="3:4" x14ac:dyDescent="0.25">
      <c r="C212" s="14"/>
      <c r="D212" s="18"/>
    </row>
    <row r="213" spans="3:4" x14ac:dyDescent="0.25">
      <c r="C213" s="14"/>
      <c r="D213" s="18"/>
    </row>
    <row r="214" spans="3:4" x14ac:dyDescent="0.25">
      <c r="C214" s="14"/>
      <c r="D214" s="18"/>
    </row>
    <row r="215" spans="3:4" x14ac:dyDescent="0.25">
      <c r="C215" s="14"/>
      <c r="D215" s="18"/>
    </row>
    <row r="216" spans="3:4" x14ac:dyDescent="0.25">
      <c r="C216" s="14"/>
      <c r="D216" s="18"/>
    </row>
    <row r="217" spans="3:4" x14ac:dyDescent="0.25">
      <c r="C217" s="14"/>
      <c r="D217" s="18"/>
    </row>
    <row r="218" spans="3:4" x14ac:dyDescent="0.25">
      <c r="C218" s="14"/>
      <c r="D218" s="18"/>
    </row>
    <row r="219" spans="3:4" x14ac:dyDescent="0.25">
      <c r="C219" s="14"/>
      <c r="D219" s="18"/>
    </row>
    <row r="220" spans="3:4" x14ac:dyDescent="0.25">
      <c r="C220" s="14"/>
      <c r="D220" s="18"/>
    </row>
    <row r="221" spans="3:4" x14ac:dyDescent="0.25">
      <c r="C221" s="14"/>
      <c r="D221" s="18"/>
    </row>
    <row r="222" spans="3:4" x14ac:dyDescent="0.25">
      <c r="C222" s="14"/>
      <c r="D222" s="18"/>
    </row>
    <row r="223" spans="3:4" x14ac:dyDescent="0.25">
      <c r="C223" s="14"/>
      <c r="D223" s="18"/>
    </row>
    <row r="224" spans="3:4" x14ac:dyDescent="0.25">
      <c r="C224" s="14"/>
      <c r="D224" s="18"/>
    </row>
    <row r="225" spans="3:4" x14ac:dyDescent="0.25">
      <c r="C225" s="14"/>
      <c r="D225" s="18"/>
    </row>
    <row r="226" spans="3:4" x14ac:dyDescent="0.25">
      <c r="C226" s="14"/>
      <c r="D226" s="18"/>
    </row>
    <row r="227" spans="3:4" x14ac:dyDescent="0.25">
      <c r="C227" s="14"/>
      <c r="D227" s="18"/>
    </row>
    <row r="228" spans="3:4" x14ac:dyDescent="0.25">
      <c r="C228" s="14"/>
      <c r="D228" s="18"/>
    </row>
    <row r="229" spans="3:4" x14ac:dyDescent="0.25">
      <c r="C229" s="14"/>
      <c r="D229" s="18"/>
    </row>
    <row r="230" spans="3:4" x14ac:dyDescent="0.25">
      <c r="C230" s="14"/>
      <c r="D230" s="18"/>
    </row>
    <row r="231" spans="3:4" x14ac:dyDescent="0.25">
      <c r="C231" s="14"/>
      <c r="D231" s="18"/>
    </row>
    <row r="232" spans="3:4" x14ac:dyDescent="0.25">
      <c r="C232" s="14"/>
      <c r="D232" s="18"/>
    </row>
    <row r="233" spans="3:4" x14ac:dyDescent="0.25">
      <c r="C233" s="14"/>
      <c r="D233" s="18"/>
    </row>
    <row r="234" spans="3:4" x14ac:dyDescent="0.25">
      <c r="C234" s="14"/>
      <c r="D234" s="18"/>
    </row>
    <row r="235" spans="3:4" x14ac:dyDescent="0.25">
      <c r="C235" s="14"/>
      <c r="D235" s="18"/>
    </row>
    <row r="236" spans="3:4" x14ac:dyDescent="0.25">
      <c r="C236" s="14"/>
      <c r="D236" s="18"/>
    </row>
    <row r="237" spans="3:4" x14ac:dyDescent="0.25">
      <c r="C237" s="14"/>
      <c r="D237" s="18"/>
    </row>
    <row r="238" spans="3:4" x14ac:dyDescent="0.25">
      <c r="C238" s="14"/>
      <c r="D238" s="18"/>
    </row>
    <row r="239" spans="3:4" x14ac:dyDescent="0.25">
      <c r="C239" s="14"/>
      <c r="D239" s="18"/>
    </row>
    <row r="240" spans="3:4" x14ac:dyDescent="0.25">
      <c r="C240" s="14"/>
      <c r="D240" s="18"/>
    </row>
    <row r="241" spans="3:4" x14ac:dyDescent="0.25">
      <c r="C241" s="14"/>
      <c r="D241" s="18"/>
    </row>
    <row r="242" spans="3:4" x14ac:dyDescent="0.25">
      <c r="C242" s="14"/>
      <c r="D242" s="18"/>
    </row>
    <row r="243" spans="3:4" x14ac:dyDescent="0.25">
      <c r="C243" s="14"/>
      <c r="D243" s="18"/>
    </row>
    <row r="244" spans="3:4" x14ac:dyDescent="0.25">
      <c r="C244" s="14"/>
      <c r="D244" s="18"/>
    </row>
    <row r="245" spans="3:4" x14ac:dyDescent="0.25">
      <c r="C245" s="14"/>
      <c r="D245" s="18"/>
    </row>
    <row r="246" spans="3:4" x14ac:dyDescent="0.25">
      <c r="C246" s="14"/>
      <c r="D246" s="18"/>
    </row>
    <row r="247" spans="3:4" x14ac:dyDescent="0.25">
      <c r="C247" s="14"/>
      <c r="D247" s="18"/>
    </row>
    <row r="248" spans="3:4" x14ac:dyDescent="0.25">
      <c r="C248" s="14"/>
      <c r="D248" s="18"/>
    </row>
    <row r="249" spans="3:4" x14ac:dyDescent="0.25">
      <c r="C249" s="14"/>
      <c r="D249" s="18"/>
    </row>
    <row r="250" spans="3:4" x14ac:dyDescent="0.25">
      <c r="C250" s="14"/>
      <c r="D250" s="18"/>
    </row>
    <row r="251" spans="3:4" x14ac:dyDescent="0.25">
      <c r="C251" s="14"/>
      <c r="D251" s="18"/>
    </row>
    <row r="252" spans="3:4" x14ac:dyDescent="0.25">
      <c r="C252" s="14"/>
      <c r="D252" s="18"/>
    </row>
    <row r="253" spans="3:4" x14ac:dyDescent="0.25">
      <c r="C253" s="14"/>
      <c r="D253" s="18"/>
    </row>
    <row r="254" spans="3:4" x14ac:dyDescent="0.25">
      <c r="C254" s="14"/>
      <c r="D254" s="18"/>
    </row>
    <row r="255" spans="3:4" x14ac:dyDescent="0.25">
      <c r="C255" s="14"/>
      <c r="D255" s="18"/>
    </row>
    <row r="256" spans="3:4" x14ac:dyDescent="0.25">
      <c r="C256" s="14"/>
      <c r="D256" s="18"/>
    </row>
    <row r="257" spans="3:4" x14ac:dyDescent="0.25">
      <c r="C257" s="14"/>
      <c r="D257" s="18"/>
    </row>
    <row r="258" spans="3:4" x14ac:dyDescent="0.25">
      <c r="C258" s="14"/>
      <c r="D258" s="18"/>
    </row>
    <row r="259" spans="3:4" x14ac:dyDescent="0.25">
      <c r="C259" s="14"/>
      <c r="D259" s="18"/>
    </row>
    <row r="260" spans="3:4" x14ac:dyDescent="0.25">
      <c r="C260" s="14"/>
      <c r="D260" s="18"/>
    </row>
    <row r="261" spans="3:4" x14ac:dyDescent="0.25">
      <c r="C261" s="14"/>
      <c r="D261" s="18"/>
    </row>
    <row r="262" spans="3:4" x14ac:dyDescent="0.25">
      <c r="C262" s="14"/>
      <c r="D262" s="18"/>
    </row>
    <row r="263" spans="3:4" x14ac:dyDescent="0.25">
      <c r="C263" s="14"/>
      <c r="D263" s="18"/>
    </row>
    <row r="264" spans="3:4" x14ac:dyDescent="0.25">
      <c r="C264" s="14"/>
      <c r="D264" s="18"/>
    </row>
    <row r="265" spans="3:4" x14ac:dyDescent="0.25">
      <c r="C265" s="14"/>
      <c r="D265" s="18"/>
    </row>
    <row r="266" spans="3:4" x14ac:dyDescent="0.25">
      <c r="C266" s="14"/>
      <c r="D266" s="18"/>
    </row>
    <row r="267" spans="3:4" x14ac:dyDescent="0.25">
      <c r="C267" s="14"/>
      <c r="D267" s="18"/>
    </row>
    <row r="268" spans="3:4" x14ac:dyDescent="0.25">
      <c r="C268" s="14"/>
      <c r="D268" s="18"/>
    </row>
    <row r="269" spans="3:4" x14ac:dyDescent="0.25">
      <c r="C269" s="14"/>
      <c r="D269" s="18"/>
    </row>
    <row r="270" spans="3:4" x14ac:dyDescent="0.25">
      <c r="C270" s="14"/>
      <c r="D270" s="18"/>
    </row>
    <row r="271" spans="3:4" x14ac:dyDescent="0.25">
      <c r="C271" s="14"/>
      <c r="D271" s="18"/>
    </row>
    <row r="272" spans="3:4" x14ac:dyDescent="0.25">
      <c r="C272" s="14"/>
      <c r="D272" s="18"/>
    </row>
    <row r="273" spans="3:4" x14ac:dyDescent="0.25">
      <c r="C273" s="14"/>
      <c r="D273" s="18"/>
    </row>
    <row r="274" spans="3:4" x14ac:dyDescent="0.25">
      <c r="C274" s="14"/>
      <c r="D274" s="18"/>
    </row>
    <row r="275" spans="3:4" x14ac:dyDescent="0.25">
      <c r="C275" s="14"/>
      <c r="D275" s="18"/>
    </row>
    <row r="276" spans="3:4" x14ac:dyDescent="0.25">
      <c r="C276" s="14"/>
      <c r="D276" s="18"/>
    </row>
    <row r="277" spans="3:4" x14ac:dyDescent="0.25">
      <c r="C277" s="14"/>
      <c r="D277" s="18"/>
    </row>
    <row r="278" spans="3:4" x14ac:dyDescent="0.25">
      <c r="C278" s="14"/>
      <c r="D278" s="18"/>
    </row>
    <row r="279" spans="3:4" x14ac:dyDescent="0.25">
      <c r="C279" s="14"/>
      <c r="D279" s="18"/>
    </row>
    <row r="280" spans="3:4" x14ac:dyDescent="0.25">
      <c r="C280" s="14"/>
      <c r="D280" s="18"/>
    </row>
    <row r="281" spans="3:4" x14ac:dyDescent="0.25">
      <c r="C281" s="14"/>
      <c r="D281" s="18"/>
    </row>
    <row r="282" spans="3:4" x14ac:dyDescent="0.25">
      <c r="C282" s="14"/>
      <c r="D282" s="18"/>
    </row>
    <row r="283" spans="3:4" x14ac:dyDescent="0.25">
      <c r="C283" s="14"/>
      <c r="D283" s="18"/>
    </row>
    <row r="284" spans="3:4" x14ac:dyDescent="0.25">
      <c r="C284" s="14"/>
      <c r="D284" s="18"/>
    </row>
    <row r="285" spans="3:4" x14ac:dyDescent="0.25">
      <c r="C285" s="14"/>
      <c r="D285" s="18"/>
    </row>
    <row r="286" spans="3:4" x14ac:dyDescent="0.25">
      <c r="C286" s="14"/>
      <c r="D286" s="18"/>
    </row>
    <row r="287" spans="3:4" x14ac:dyDescent="0.25">
      <c r="C287" s="14"/>
      <c r="D287" s="18"/>
    </row>
    <row r="288" spans="3:4" x14ac:dyDescent="0.25">
      <c r="C288" s="14"/>
      <c r="D288" s="18"/>
    </row>
    <row r="289" spans="3:4" x14ac:dyDescent="0.25">
      <c r="C289" s="14"/>
      <c r="D289" s="18"/>
    </row>
    <row r="290" spans="3:4" x14ac:dyDescent="0.25">
      <c r="C290" s="14"/>
      <c r="D290" s="18"/>
    </row>
    <row r="291" spans="3:4" x14ac:dyDescent="0.25">
      <c r="C291" s="14"/>
      <c r="D291" s="18"/>
    </row>
    <row r="292" spans="3:4" x14ac:dyDescent="0.25">
      <c r="C292" s="14"/>
      <c r="D292" s="18"/>
    </row>
    <row r="293" spans="3:4" x14ac:dyDescent="0.25">
      <c r="C293" s="14"/>
      <c r="D293" s="18"/>
    </row>
    <row r="294" spans="3:4" x14ac:dyDescent="0.25">
      <c r="C294" s="14"/>
      <c r="D294" s="18"/>
    </row>
    <row r="295" spans="3:4" x14ac:dyDescent="0.25">
      <c r="C295" s="14"/>
      <c r="D295" s="18"/>
    </row>
    <row r="296" spans="3:4" x14ac:dyDescent="0.25">
      <c r="C296" s="14"/>
      <c r="D296" s="18"/>
    </row>
    <row r="297" spans="3:4" x14ac:dyDescent="0.25">
      <c r="C297" s="14"/>
      <c r="D297" s="18"/>
    </row>
    <row r="298" spans="3:4" x14ac:dyDescent="0.25">
      <c r="C298" s="14"/>
      <c r="D298" s="18"/>
    </row>
    <row r="299" spans="3:4" x14ac:dyDescent="0.25">
      <c r="C299" s="14"/>
      <c r="D299" s="18"/>
    </row>
    <row r="300" spans="3:4" x14ac:dyDescent="0.25">
      <c r="C300" s="14"/>
      <c r="D300" s="18"/>
    </row>
    <row r="301" spans="3:4" x14ac:dyDescent="0.25">
      <c r="C301" s="14"/>
      <c r="D301" s="18"/>
    </row>
    <row r="302" spans="3:4" x14ac:dyDescent="0.25">
      <c r="C302" s="14"/>
      <c r="D302" s="18"/>
    </row>
    <row r="303" spans="3:4" x14ac:dyDescent="0.25">
      <c r="C303" s="14"/>
      <c r="D303" s="18"/>
    </row>
    <row r="304" spans="3:4" x14ac:dyDescent="0.25">
      <c r="C304" s="14"/>
      <c r="D304" s="18"/>
    </row>
    <row r="305" spans="3:4" x14ac:dyDescent="0.25">
      <c r="C305" s="14"/>
      <c r="D305" s="18"/>
    </row>
    <row r="306" spans="3:4" x14ac:dyDescent="0.25">
      <c r="C306" s="14"/>
      <c r="D306" s="18"/>
    </row>
    <row r="307" spans="3:4" x14ac:dyDescent="0.25">
      <c r="C307" s="14"/>
      <c r="D307" s="18"/>
    </row>
    <row r="308" spans="3:4" x14ac:dyDescent="0.25">
      <c r="C308" s="14"/>
      <c r="D308" s="18"/>
    </row>
    <row r="309" spans="3:4" x14ac:dyDescent="0.25">
      <c r="C309" s="14"/>
      <c r="D309" s="18"/>
    </row>
    <row r="310" spans="3:4" x14ac:dyDescent="0.25">
      <c r="C310" s="14"/>
      <c r="D310" s="18"/>
    </row>
    <row r="311" spans="3:4" x14ac:dyDescent="0.25">
      <c r="C311" s="14"/>
      <c r="D311" s="18"/>
    </row>
    <row r="312" spans="3:4" x14ac:dyDescent="0.25">
      <c r="C312" s="14"/>
      <c r="D312" s="18"/>
    </row>
    <row r="313" spans="3:4" x14ac:dyDescent="0.25">
      <c r="C313" s="14"/>
      <c r="D313" s="18"/>
    </row>
    <row r="314" spans="3:4" x14ac:dyDescent="0.25">
      <c r="C314" s="14"/>
      <c r="D314" s="18"/>
    </row>
    <row r="315" spans="3:4" x14ac:dyDescent="0.25">
      <c r="C315" s="14"/>
      <c r="D315" s="18"/>
    </row>
    <row r="316" spans="3:4" x14ac:dyDescent="0.25">
      <c r="C316" s="14"/>
      <c r="D316" s="18"/>
    </row>
    <row r="317" spans="3:4" x14ac:dyDescent="0.25">
      <c r="C317" s="14"/>
      <c r="D317" s="18"/>
    </row>
    <row r="318" spans="3:4" x14ac:dyDescent="0.25">
      <c r="C318" s="14"/>
      <c r="D318" s="18"/>
    </row>
    <row r="319" spans="3:4" x14ac:dyDescent="0.25">
      <c r="C319" s="14"/>
      <c r="D319" s="18"/>
    </row>
    <row r="320" spans="3:4" x14ac:dyDescent="0.25">
      <c r="C320" s="14"/>
      <c r="D320" s="18"/>
    </row>
    <row r="321" spans="3:4" x14ac:dyDescent="0.25">
      <c r="C321" s="14"/>
      <c r="D321" s="18"/>
    </row>
    <row r="322" spans="3:4" x14ac:dyDescent="0.25">
      <c r="C322" s="14"/>
      <c r="D322" s="18"/>
    </row>
    <row r="323" spans="3:4" x14ac:dyDescent="0.25">
      <c r="C323" s="14"/>
      <c r="D323" s="18"/>
    </row>
    <row r="324" spans="3:4" x14ac:dyDescent="0.25">
      <c r="C324" s="14"/>
      <c r="D324" s="18"/>
    </row>
    <row r="325" spans="3:4" x14ac:dyDescent="0.25">
      <c r="C325" s="14"/>
      <c r="D325" s="18"/>
    </row>
    <row r="326" spans="3:4" x14ac:dyDescent="0.25">
      <c r="C326" s="14"/>
      <c r="D326" s="18"/>
    </row>
    <row r="327" spans="3:4" x14ac:dyDescent="0.25">
      <c r="C327" s="14"/>
      <c r="D327" s="18"/>
    </row>
    <row r="328" spans="3:4" x14ac:dyDescent="0.25">
      <c r="C328" s="14"/>
      <c r="D328" s="18"/>
    </row>
    <row r="329" spans="3:4" x14ac:dyDescent="0.25">
      <c r="C329" s="14"/>
      <c r="D329" s="18"/>
    </row>
    <row r="330" spans="3:4" x14ac:dyDescent="0.25">
      <c r="C330" s="14"/>
      <c r="D330" s="18"/>
    </row>
    <row r="331" spans="3:4" x14ac:dyDescent="0.25">
      <c r="C331" s="14"/>
      <c r="D331" s="18"/>
    </row>
    <row r="332" spans="3:4" x14ac:dyDescent="0.25">
      <c r="C332" s="14"/>
      <c r="D332" s="18"/>
    </row>
    <row r="333" spans="3:4" x14ac:dyDescent="0.25">
      <c r="C333" s="14"/>
      <c r="D333" s="18"/>
    </row>
    <row r="334" spans="3:4" x14ac:dyDescent="0.25">
      <c r="C334" s="14"/>
      <c r="D334" s="18"/>
    </row>
    <row r="335" spans="3:4" x14ac:dyDescent="0.25">
      <c r="C335" s="14"/>
      <c r="D335" s="18"/>
    </row>
    <row r="336" spans="3:4" x14ac:dyDescent="0.25">
      <c r="C336" s="14"/>
      <c r="D336" s="18"/>
    </row>
    <row r="337" spans="3:4" x14ac:dyDescent="0.25">
      <c r="C337" s="14"/>
      <c r="D337" s="18"/>
    </row>
    <row r="338" spans="3:4" x14ac:dyDescent="0.25">
      <c r="C338" s="14"/>
      <c r="D338" s="18"/>
    </row>
    <row r="339" spans="3:4" x14ac:dyDescent="0.25">
      <c r="C339" s="14"/>
      <c r="D339" s="18"/>
    </row>
    <row r="340" spans="3:4" x14ac:dyDescent="0.25">
      <c r="C340" s="14"/>
      <c r="D340" s="18"/>
    </row>
    <row r="341" spans="3:4" x14ac:dyDescent="0.25">
      <c r="C341" s="14"/>
      <c r="D341" s="18"/>
    </row>
    <row r="342" spans="3:4" x14ac:dyDescent="0.25">
      <c r="C342" s="14"/>
      <c r="D342" s="18"/>
    </row>
    <row r="343" spans="3:4" x14ac:dyDescent="0.25">
      <c r="C343" s="14"/>
      <c r="D343" s="18"/>
    </row>
    <row r="344" spans="3:4" x14ac:dyDescent="0.25">
      <c r="C344" s="14"/>
      <c r="D344" s="18"/>
    </row>
    <row r="345" spans="3:4" x14ac:dyDescent="0.25">
      <c r="C345" s="14"/>
      <c r="D345" s="18"/>
    </row>
    <row r="346" spans="3:4" x14ac:dyDescent="0.25">
      <c r="C346" s="14"/>
      <c r="D346" s="18"/>
    </row>
    <row r="347" spans="3:4" x14ac:dyDescent="0.25">
      <c r="C347" s="14"/>
      <c r="D347" s="18"/>
    </row>
    <row r="348" spans="3:4" x14ac:dyDescent="0.25">
      <c r="C348" s="14"/>
      <c r="D348" s="18"/>
    </row>
    <row r="349" spans="3:4" x14ac:dyDescent="0.25">
      <c r="C349" s="14"/>
      <c r="D349" s="18"/>
    </row>
    <row r="350" spans="3:4" x14ac:dyDescent="0.25">
      <c r="C350" s="14"/>
      <c r="D350" s="18"/>
    </row>
    <row r="351" spans="3:4" x14ac:dyDescent="0.25">
      <c r="C351" s="14"/>
      <c r="D351" s="18"/>
    </row>
    <row r="352" spans="3:4" x14ac:dyDescent="0.25">
      <c r="C352" s="14"/>
      <c r="D352" s="18"/>
    </row>
    <row r="353" spans="3:4" x14ac:dyDescent="0.25">
      <c r="C353" s="14"/>
      <c r="D353" s="18"/>
    </row>
    <row r="354" spans="3:4" x14ac:dyDescent="0.25">
      <c r="C354" s="14"/>
      <c r="D354" s="18"/>
    </row>
    <row r="355" spans="3:4" x14ac:dyDescent="0.25">
      <c r="C355" s="14"/>
      <c r="D355" s="18"/>
    </row>
    <row r="356" spans="3:4" x14ac:dyDescent="0.25">
      <c r="C356" s="14"/>
      <c r="D356" s="18"/>
    </row>
    <row r="357" spans="3:4" x14ac:dyDescent="0.25">
      <c r="C357" s="14"/>
      <c r="D357" s="18"/>
    </row>
    <row r="358" spans="3:4" x14ac:dyDescent="0.25">
      <c r="C358" s="14"/>
      <c r="D358" s="18"/>
    </row>
    <row r="359" spans="3:4" x14ac:dyDescent="0.25">
      <c r="C359" s="14"/>
      <c r="D359" s="18"/>
    </row>
    <row r="360" spans="3:4" x14ac:dyDescent="0.25">
      <c r="C360" s="14"/>
      <c r="D360" s="18"/>
    </row>
    <row r="361" spans="3:4" x14ac:dyDescent="0.25">
      <c r="C361" s="14"/>
      <c r="D361" s="18"/>
    </row>
    <row r="362" spans="3:4" x14ac:dyDescent="0.25">
      <c r="C362" s="14"/>
      <c r="D362" s="18"/>
    </row>
    <row r="363" spans="3:4" x14ac:dyDescent="0.25">
      <c r="C363" s="14"/>
      <c r="D363" s="18"/>
    </row>
    <row r="364" spans="3:4" x14ac:dyDescent="0.25">
      <c r="C364" s="14"/>
      <c r="D364" s="18"/>
    </row>
    <row r="365" spans="3:4" x14ac:dyDescent="0.25">
      <c r="C365" s="14"/>
      <c r="D365" s="18"/>
    </row>
    <row r="366" spans="3:4" x14ac:dyDescent="0.25">
      <c r="C366" s="14"/>
      <c r="D366" s="18"/>
    </row>
    <row r="367" spans="3:4" x14ac:dyDescent="0.25">
      <c r="C367" s="14"/>
      <c r="D367" s="18"/>
    </row>
    <row r="368" spans="3:4" x14ac:dyDescent="0.25">
      <c r="C368" s="14"/>
      <c r="D368" s="18"/>
    </row>
    <row r="369" spans="3:4" x14ac:dyDescent="0.25">
      <c r="C369" s="14"/>
      <c r="D369" s="18"/>
    </row>
    <row r="370" spans="3:4" x14ac:dyDescent="0.25">
      <c r="C370" s="14"/>
      <c r="D370" s="18"/>
    </row>
    <row r="371" spans="3:4" x14ac:dyDescent="0.25">
      <c r="C371" s="14"/>
      <c r="D371" s="18"/>
    </row>
    <row r="372" spans="3:4" x14ac:dyDescent="0.25">
      <c r="C372" s="14"/>
      <c r="D372" s="18"/>
    </row>
    <row r="373" spans="3:4" x14ac:dyDescent="0.25">
      <c r="C373" s="14"/>
      <c r="D373" s="18"/>
    </row>
    <row r="374" spans="3:4" x14ac:dyDescent="0.25">
      <c r="C374" s="14"/>
      <c r="D374" s="18"/>
    </row>
    <row r="375" spans="3:4" x14ac:dyDescent="0.25">
      <c r="C375" s="14"/>
      <c r="D375" s="18"/>
    </row>
    <row r="376" spans="3:4" x14ac:dyDescent="0.25">
      <c r="C376" s="14"/>
      <c r="D376" s="18"/>
    </row>
    <row r="377" spans="3:4" x14ac:dyDescent="0.25">
      <c r="C377" s="14"/>
      <c r="D377" s="18"/>
    </row>
    <row r="378" spans="3:4" x14ac:dyDescent="0.25">
      <c r="C378" s="14"/>
      <c r="D378" s="18"/>
    </row>
    <row r="379" spans="3:4" x14ac:dyDescent="0.25">
      <c r="C379" s="14"/>
      <c r="D379" s="18"/>
    </row>
    <row r="380" spans="3:4" x14ac:dyDescent="0.25">
      <c r="C380" s="14"/>
      <c r="D380" s="18"/>
    </row>
    <row r="381" spans="3:4" x14ac:dyDescent="0.25">
      <c r="C381" s="14"/>
      <c r="D381" s="18"/>
    </row>
    <row r="382" spans="3:4" x14ac:dyDescent="0.25">
      <c r="C382" s="14"/>
      <c r="D382" s="18"/>
    </row>
    <row r="383" spans="3:4" x14ac:dyDescent="0.25">
      <c r="C383" s="14"/>
      <c r="D383" s="18"/>
    </row>
    <row r="384" spans="3:4" x14ac:dyDescent="0.25">
      <c r="C384" s="14"/>
      <c r="D384" s="18"/>
    </row>
    <row r="385" spans="3:4" x14ac:dyDescent="0.25">
      <c r="C385" s="14"/>
      <c r="D385" s="18"/>
    </row>
    <row r="386" spans="3:4" x14ac:dyDescent="0.25">
      <c r="C386" s="14"/>
      <c r="D386" s="18"/>
    </row>
    <row r="387" spans="3:4" x14ac:dyDescent="0.25">
      <c r="C387" s="14"/>
      <c r="D387" s="18"/>
    </row>
    <row r="388" spans="3:4" x14ac:dyDescent="0.25">
      <c r="C388" s="14"/>
      <c r="D388" s="18"/>
    </row>
    <row r="389" spans="3:4" x14ac:dyDescent="0.25">
      <c r="C389" s="14"/>
      <c r="D389" s="18"/>
    </row>
    <row r="390" spans="3:4" x14ac:dyDescent="0.25">
      <c r="C390" s="14"/>
      <c r="D390" s="18"/>
    </row>
    <row r="391" spans="3:4" x14ac:dyDescent="0.25">
      <c r="C391" s="14"/>
      <c r="D391" s="18"/>
    </row>
    <row r="392" spans="3:4" x14ac:dyDescent="0.25">
      <c r="C392" s="14"/>
      <c r="D392" s="18"/>
    </row>
    <row r="393" spans="3:4" x14ac:dyDescent="0.25">
      <c r="C393" s="14"/>
      <c r="D393" s="18"/>
    </row>
    <row r="394" spans="3:4" x14ac:dyDescent="0.25">
      <c r="C394" s="14"/>
      <c r="D394" s="18"/>
    </row>
    <row r="395" spans="3:4" x14ac:dyDescent="0.25">
      <c r="C395" s="14"/>
      <c r="D395" s="18"/>
    </row>
    <row r="396" spans="3:4" x14ac:dyDescent="0.25">
      <c r="C396" s="14"/>
      <c r="D396" s="18"/>
    </row>
    <row r="397" spans="3:4" x14ac:dyDescent="0.25">
      <c r="C397" s="14"/>
      <c r="D397" s="18"/>
    </row>
    <row r="398" spans="3:4" x14ac:dyDescent="0.25">
      <c r="C398" s="14"/>
      <c r="D398" s="18"/>
    </row>
    <row r="399" spans="3:4" x14ac:dyDescent="0.25">
      <c r="C399" s="14"/>
      <c r="D399" s="18"/>
    </row>
    <row r="400" spans="3:4" x14ac:dyDescent="0.25">
      <c r="C400" s="14"/>
      <c r="D400" s="18"/>
    </row>
    <row r="401" spans="3:4" x14ac:dyDescent="0.25">
      <c r="C401" s="14"/>
      <c r="D401" s="18"/>
    </row>
    <row r="402" spans="3:4" x14ac:dyDescent="0.25">
      <c r="C402" s="14"/>
      <c r="D402" s="18"/>
    </row>
    <row r="403" spans="3:4" x14ac:dyDescent="0.25">
      <c r="C403" s="14"/>
      <c r="D403" s="18"/>
    </row>
    <row r="404" spans="3:4" x14ac:dyDescent="0.25">
      <c r="C404" s="14"/>
      <c r="D404" s="18"/>
    </row>
    <row r="405" spans="3:4" x14ac:dyDescent="0.25">
      <c r="C405" s="14"/>
      <c r="D405" s="18"/>
    </row>
    <row r="406" spans="3:4" x14ac:dyDescent="0.25">
      <c r="C406" s="14"/>
      <c r="D406" s="18"/>
    </row>
    <row r="407" spans="3:4" x14ac:dyDescent="0.25">
      <c r="C407" s="14"/>
      <c r="D407" s="18"/>
    </row>
    <row r="408" spans="3:4" x14ac:dyDescent="0.25">
      <c r="C408" s="14"/>
      <c r="D408" s="18"/>
    </row>
    <row r="409" spans="3:4" x14ac:dyDescent="0.25">
      <c r="C409" s="14"/>
      <c r="D409" s="18"/>
    </row>
    <row r="410" spans="3:4" x14ac:dyDescent="0.25">
      <c r="C410" s="14"/>
      <c r="D410" s="18"/>
    </row>
    <row r="411" spans="3:4" x14ac:dyDescent="0.25">
      <c r="C411" s="14"/>
      <c r="D411" s="18"/>
    </row>
    <row r="412" spans="3:4" x14ac:dyDescent="0.25">
      <c r="C412" s="14"/>
      <c r="D412" s="18"/>
    </row>
    <row r="413" spans="3:4" x14ac:dyDescent="0.25">
      <c r="C413" s="14"/>
      <c r="D413" s="18"/>
    </row>
    <row r="414" spans="3:4" x14ac:dyDescent="0.25">
      <c r="C414" s="14"/>
      <c r="D414" s="18"/>
    </row>
    <row r="415" spans="3:4" x14ac:dyDescent="0.25">
      <c r="C415" s="14"/>
      <c r="D415" s="18"/>
    </row>
    <row r="416" spans="3:4" x14ac:dyDescent="0.25">
      <c r="C416" s="14"/>
      <c r="D416" s="18"/>
    </row>
    <row r="417" spans="3:4" x14ac:dyDescent="0.25">
      <c r="C417" s="14"/>
      <c r="D417" s="18"/>
    </row>
    <row r="418" spans="3:4" x14ac:dyDescent="0.25">
      <c r="C418" s="14"/>
      <c r="D418" s="18"/>
    </row>
    <row r="419" spans="3:4" x14ac:dyDescent="0.25">
      <c r="C419" s="14"/>
      <c r="D419" s="18"/>
    </row>
    <row r="420" spans="3:4" x14ac:dyDescent="0.25">
      <c r="C420" s="14"/>
    </row>
    <row r="421" spans="3:4" x14ac:dyDescent="0.25">
      <c r="C421" s="14"/>
    </row>
    <row r="422" spans="3:4" x14ac:dyDescent="0.25">
      <c r="C422" s="14"/>
    </row>
    <row r="423" spans="3:4" x14ac:dyDescent="0.25">
      <c r="C423" s="14"/>
    </row>
    <row r="424" spans="3:4" x14ac:dyDescent="0.25">
      <c r="C424" s="14"/>
    </row>
    <row r="425" spans="3:4" x14ac:dyDescent="0.25">
      <c r="C425" s="14"/>
    </row>
    <row r="426" spans="3:4" x14ac:dyDescent="0.25">
      <c r="C426" s="14"/>
    </row>
    <row r="427" spans="3:4" x14ac:dyDescent="0.25">
      <c r="C427" s="14"/>
    </row>
    <row r="428" spans="3:4" x14ac:dyDescent="0.25">
      <c r="C428" s="14"/>
    </row>
    <row r="429" spans="3:4" x14ac:dyDescent="0.25">
      <c r="C429" s="14"/>
    </row>
    <row r="430" spans="3:4" x14ac:dyDescent="0.25">
      <c r="C430" s="14"/>
    </row>
    <row r="431" spans="3:4" x14ac:dyDescent="0.25">
      <c r="C431" s="14"/>
    </row>
    <row r="432" spans="3:4" x14ac:dyDescent="0.25">
      <c r="C432" s="14"/>
    </row>
    <row r="433" spans="3:3" x14ac:dyDescent="0.25">
      <c r="C433" s="14"/>
    </row>
    <row r="434" spans="3:3" x14ac:dyDescent="0.25">
      <c r="C434" s="14"/>
    </row>
    <row r="435" spans="3:3" x14ac:dyDescent="0.25">
      <c r="C435" s="14"/>
    </row>
    <row r="436" spans="3:3" x14ac:dyDescent="0.25">
      <c r="C436" s="14"/>
    </row>
    <row r="437" spans="3:3" x14ac:dyDescent="0.25">
      <c r="C437" s="14"/>
    </row>
    <row r="438" spans="3:3" x14ac:dyDescent="0.25">
      <c r="C438" s="14"/>
    </row>
    <row r="439" spans="3:3" x14ac:dyDescent="0.25">
      <c r="C439" s="14"/>
    </row>
    <row r="440" spans="3:3" x14ac:dyDescent="0.25">
      <c r="C440" s="14"/>
    </row>
    <row r="441" spans="3:3" x14ac:dyDescent="0.25">
      <c r="C441" s="14"/>
    </row>
    <row r="442" spans="3:3" x14ac:dyDescent="0.25">
      <c r="C442" s="14"/>
    </row>
    <row r="443" spans="3:3" x14ac:dyDescent="0.25">
      <c r="C443" s="14"/>
    </row>
    <row r="444" spans="3:3" x14ac:dyDescent="0.25">
      <c r="C444" s="14"/>
    </row>
    <row r="445" spans="3:3" x14ac:dyDescent="0.25">
      <c r="C445" s="14"/>
    </row>
    <row r="446" spans="3:3" x14ac:dyDescent="0.25">
      <c r="C446" s="14"/>
    </row>
    <row r="447" spans="3:3" x14ac:dyDescent="0.25">
      <c r="C447" s="14"/>
    </row>
    <row r="448" spans="3:3" x14ac:dyDescent="0.25">
      <c r="C448" s="14"/>
    </row>
    <row r="449" spans="3:3" x14ac:dyDescent="0.25">
      <c r="C449" s="14"/>
    </row>
    <row r="450" spans="3:3" x14ac:dyDescent="0.25">
      <c r="C450" s="14"/>
    </row>
    <row r="451" spans="3:3" x14ac:dyDescent="0.25">
      <c r="C451" s="14"/>
    </row>
    <row r="452" spans="3:3" x14ac:dyDescent="0.25">
      <c r="C452" s="14"/>
    </row>
    <row r="453" spans="3:3" x14ac:dyDescent="0.25">
      <c r="C453" s="14"/>
    </row>
    <row r="454" spans="3:3" x14ac:dyDescent="0.25">
      <c r="C454" s="14"/>
    </row>
    <row r="455" spans="3:3" x14ac:dyDescent="0.25">
      <c r="C455" s="14"/>
    </row>
    <row r="456" spans="3:3" x14ac:dyDescent="0.25">
      <c r="C456" s="14"/>
    </row>
    <row r="457" spans="3:3" x14ac:dyDescent="0.25">
      <c r="C457" s="14"/>
    </row>
    <row r="458" spans="3:3" x14ac:dyDescent="0.25">
      <c r="C458" s="14"/>
    </row>
    <row r="459" spans="3:3" x14ac:dyDescent="0.25">
      <c r="C459" s="14"/>
    </row>
    <row r="460" spans="3:3" x14ac:dyDescent="0.25">
      <c r="C460" s="14"/>
    </row>
    <row r="461" spans="3:3" x14ac:dyDescent="0.25">
      <c r="C461" s="14"/>
    </row>
    <row r="462" spans="3:3" x14ac:dyDescent="0.25">
      <c r="C462" s="14"/>
    </row>
    <row r="463" spans="3:3" x14ac:dyDescent="0.25">
      <c r="C463" s="14"/>
    </row>
    <row r="464" spans="3:3" x14ac:dyDescent="0.25">
      <c r="C464" s="14"/>
    </row>
    <row r="465" spans="3:3" x14ac:dyDescent="0.25">
      <c r="C465" s="14"/>
    </row>
    <row r="466" spans="3:3" x14ac:dyDescent="0.25">
      <c r="C466" s="14"/>
    </row>
    <row r="467" spans="3:3" x14ac:dyDescent="0.25">
      <c r="C467" s="14"/>
    </row>
    <row r="468" spans="3:3" x14ac:dyDescent="0.25">
      <c r="C468" s="14"/>
    </row>
    <row r="469" spans="3:3" x14ac:dyDescent="0.25">
      <c r="C469" s="14"/>
    </row>
    <row r="470" spans="3:3" x14ac:dyDescent="0.25">
      <c r="C470" s="14"/>
    </row>
    <row r="471" spans="3:3" x14ac:dyDescent="0.25">
      <c r="C471" s="14"/>
    </row>
    <row r="472" spans="3:3" x14ac:dyDescent="0.25">
      <c r="C472" s="14"/>
    </row>
    <row r="473" spans="3:3" x14ac:dyDescent="0.25">
      <c r="C473" s="14"/>
    </row>
    <row r="474" spans="3:3" x14ac:dyDescent="0.25">
      <c r="C474" s="14"/>
    </row>
    <row r="475" spans="3:3" x14ac:dyDescent="0.25">
      <c r="C475" s="14"/>
    </row>
    <row r="476" spans="3:3" x14ac:dyDescent="0.25">
      <c r="C476" s="14"/>
    </row>
    <row r="477" spans="3:3" x14ac:dyDescent="0.25">
      <c r="C477" s="14"/>
    </row>
    <row r="478" spans="3:3" x14ac:dyDescent="0.25">
      <c r="C478" s="14"/>
    </row>
    <row r="479" spans="3:3" x14ac:dyDescent="0.25">
      <c r="C479" s="14"/>
    </row>
    <row r="480" spans="3:3" x14ac:dyDescent="0.25">
      <c r="C480" s="14"/>
    </row>
    <row r="481" spans="3:3" x14ac:dyDescent="0.25">
      <c r="C481" s="14"/>
    </row>
    <row r="482" spans="3:3" x14ac:dyDescent="0.25">
      <c r="C482" s="14"/>
    </row>
    <row r="483" spans="3:3" x14ac:dyDescent="0.25">
      <c r="C483" s="14"/>
    </row>
    <row r="484" spans="3:3" x14ac:dyDescent="0.25">
      <c r="C484" s="14"/>
    </row>
    <row r="485" spans="3:3" x14ac:dyDescent="0.25">
      <c r="C485" s="14"/>
    </row>
    <row r="486" spans="3:3" x14ac:dyDescent="0.25">
      <c r="C486" s="14"/>
    </row>
    <row r="487" spans="3:3" x14ac:dyDescent="0.25">
      <c r="C487" s="14"/>
    </row>
    <row r="488" spans="3:3" x14ac:dyDescent="0.25">
      <c r="C488" s="14"/>
    </row>
    <row r="489" spans="3:3" x14ac:dyDescent="0.25">
      <c r="C489" s="14"/>
    </row>
    <row r="490" spans="3:3" x14ac:dyDescent="0.25">
      <c r="C490" s="14"/>
    </row>
    <row r="491" spans="3:3" x14ac:dyDescent="0.25">
      <c r="C491" s="14"/>
    </row>
    <row r="492" spans="3:3" x14ac:dyDescent="0.25">
      <c r="C492" s="14"/>
    </row>
    <row r="493" spans="3:3" x14ac:dyDescent="0.25">
      <c r="C493" s="14"/>
    </row>
    <row r="494" spans="3:3" x14ac:dyDescent="0.25">
      <c r="C494" s="14"/>
    </row>
    <row r="495" spans="3:3" x14ac:dyDescent="0.25">
      <c r="C495" s="14"/>
    </row>
    <row r="496" spans="3:3" x14ac:dyDescent="0.25">
      <c r="C496" s="14"/>
    </row>
    <row r="497" spans="3:3" x14ac:dyDescent="0.25">
      <c r="C497" s="14"/>
    </row>
    <row r="498" spans="3:3" x14ac:dyDescent="0.25">
      <c r="C498" s="14"/>
    </row>
    <row r="499" spans="3:3" x14ac:dyDescent="0.25">
      <c r="C499" s="14"/>
    </row>
    <row r="500" spans="3:3" x14ac:dyDescent="0.25">
      <c r="C500" s="14"/>
    </row>
    <row r="501" spans="3:3" x14ac:dyDescent="0.25">
      <c r="C501" s="14"/>
    </row>
    <row r="502" spans="3:3" x14ac:dyDescent="0.25">
      <c r="C502" s="14"/>
    </row>
    <row r="503" spans="3:3" x14ac:dyDescent="0.25">
      <c r="C503" s="14"/>
    </row>
    <row r="504" spans="3:3" x14ac:dyDescent="0.25">
      <c r="C504" s="14"/>
    </row>
    <row r="505" spans="3:3" x14ac:dyDescent="0.25">
      <c r="C505" s="14"/>
    </row>
    <row r="506" spans="3:3" x14ac:dyDescent="0.25">
      <c r="C506" s="14"/>
    </row>
    <row r="507" spans="3:3" x14ac:dyDescent="0.25">
      <c r="C507" s="14"/>
    </row>
    <row r="508" spans="3:3" x14ac:dyDescent="0.25">
      <c r="C508" s="14"/>
    </row>
    <row r="509" spans="3:3" x14ac:dyDescent="0.25">
      <c r="C509" s="14"/>
    </row>
    <row r="510" spans="3:3" x14ac:dyDescent="0.25">
      <c r="C510" s="14"/>
    </row>
    <row r="511" spans="3:3" x14ac:dyDescent="0.25">
      <c r="C511" s="14"/>
    </row>
    <row r="512" spans="3:3" x14ac:dyDescent="0.25">
      <c r="C512" s="14"/>
    </row>
    <row r="513" spans="3:3" x14ac:dyDescent="0.25">
      <c r="C513" s="14"/>
    </row>
    <row r="514" spans="3:3" x14ac:dyDescent="0.25">
      <c r="C514" s="14"/>
    </row>
    <row r="515" spans="3:3" x14ac:dyDescent="0.25">
      <c r="C515" s="14"/>
    </row>
    <row r="516" spans="3:3" x14ac:dyDescent="0.25">
      <c r="C516" s="14"/>
    </row>
    <row r="517" spans="3:3" x14ac:dyDescent="0.25">
      <c r="C517" s="14"/>
    </row>
    <row r="518" spans="3:3" x14ac:dyDescent="0.25">
      <c r="C518" s="14"/>
    </row>
    <row r="519" spans="3:3" x14ac:dyDescent="0.25">
      <c r="C519" s="14"/>
    </row>
    <row r="520" spans="3:3" x14ac:dyDescent="0.25">
      <c r="C520" s="14"/>
    </row>
    <row r="521" spans="3:3" x14ac:dyDescent="0.25">
      <c r="C521" s="14"/>
    </row>
    <row r="522" spans="3:3" x14ac:dyDescent="0.25">
      <c r="C522" s="14"/>
    </row>
    <row r="523" spans="3:3" x14ac:dyDescent="0.25">
      <c r="C523" s="14"/>
    </row>
    <row r="524" spans="3:3" x14ac:dyDescent="0.25">
      <c r="C524" s="14"/>
    </row>
    <row r="525" spans="3:3" x14ac:dyDescent="0.25">
      <c r="C525" s="14"/>
    </row>
    <row r="526" spans="3:3" x14ac:dyDescent="0.25">
      <c r="C526" s="14"/>
    </row>
    <row r="527" spans="3:3" x14ac:dyDescent="0.25">
      <c r="C527" s="14"/>
    </row>
    <row r="528" spans="3:3" x14ac:dyDescent="0.25">
      <c r="C528" s="14"/>
    </row>
    <row r="529" spans="3:3" x14ac:dyDescent="0.25">
      <c r="C529" s="14"/>
    </row>
    <row r="530" spans="3:3" x14ac:dyDescent="0.25">
      <c r="C530" s="14"/>
    </row>
    <row r="531" spans="3:3" x14ac:dyDescent="0.25">
      <c r="C531" s="14"/>
    </row>
    <row r="532" spans="3:3" x14ac:dyDescent="0.25">
      <c r="C532" s="14"/>
    </row>
    <row r="533" spans="3:3" x14ac:dyDescent="0.25">
      <c r="C533" s="14"/>
    </row>
    <row r="534" spans="3:3" x14ac:dyDescent="0.25">
      <c r="C534" s="14"/>
    </row>
    <row r="535" spans="3:3" x14ac:dyDescent="0.25">
      <c r="C535" s="14"/>
    </row>
    <row r="536" spans="3:3" x14ac:dyDescent="0.25">
      <c r="C536" s="14"/>
    </row>
    <row r="537" spans="3:3" x14ac:dyDescent="0.25">
      <c r="C537" s="14"/>
    </row>
    <row r="538" spans="3:3" x14ac:dyDescent="0.25">
      <c r="C538" s="14"/>
    </row>
    <row r="539" spans="3:3" x14ac:dyDescent="0.25">
      <c r="C539" s="14"/>
    </row>
    <row r="540" spans="3:3" x14ac:dyDescent="0.25">
      <c r="C540" s="14"/>
    </row>
    <row r="541" spans="3:3" x14ac:dyDescent="0.25">
      <c r="C541" s="14"/>
    </row>
    <row r="542" spans="3:3" x14ac:dyDescent="0.25">
      <c r="C542" s="14"/>
    </row>
    <row r="543" spans="3:3" x14ac:dyDescent="0.25">
      <c r="C543" s="14"/>
    </row>
    <row r="544" spans="3:3" x14ac:dyDescent="0.25">
      <c r="C544" s="14"/>
    </row>
    <row r="545" spans="3:3" x14ac:dyDescent="0.25">
      <c r="C545" s="14"/>
    </row>
    <row r="546" spans="3:3" x14ac:dyDescent="0.25">
      <c r="C546" s="14"/>
    </row>
    <row r="547" spans="3:3" x14ac:dyDescent="0.25">
      <c r="C547" s="14"/>
    </row>
    <row r="548" spans="3:3" x14ac:dyDescent="0.25">
      <c r="C548" s="14"/>
    </row>
    <row r="549" spans="3:3" x14ac:dyDescent="0.25">
      <c r="C549" s="14"/>
    </row>
    <row r="550" spans="3:3" x14ac:dyDescent="0.25">
      <c r="C550" s="14"/>
    </row>
    <row r="551" spans="3:3" x14ac:dyDescent="0.25">
      <c r="C551" s="14"/>
    </row>
    <row r="552" spans="3:3" x14ac:dyDescent="0.25">
      <c r="C552" s="14"/>
    </row>
    <row r="553" spans="3:3" x14ac:dyDescent="0.25">
      <c r="C553" s="14"/>
    </row>
    <row r="554" spans="3:3" x14ac:dyDescent="0.25">
      <c r="C554" s="14"/>
    </row>
    <row r="555" spans="3:3" x14ac:dyDescent="0.25">
      <c r="C555" s="14"/>
    </row>
    <row r="556" spans="3:3" x14ac:dyDescent="0.25">
      <c r="C556" s="14"/>
    </row>
    <row r="557" spans="3:3" x14ac:dyDescent="0.25">
      <c r="C557" s="14"/>
    </row>
    <row r="558" spans="3:3" x14ac:dyDescent="0.25">
      <c r="C558" s="14"/>
    </row>
    <row r="559" spans="3:3" x14ac:dyDescent="0.25">
      <c r="C559" s="14"/>
    </row>
    <row r="560" spans="3:3" x14ac:dyDescent="0.25">
      <c r="C560" s="14"/>
    </row>
    <row r="561" spans="3:3" x14ac:dyDescent="0.25">
      <c r="C561" s="14"/>
    </row>
    <row r="562" spans="3:3" x14ac:dyDescent="0.25">
      <c r="C562" s="14"/>
    </row>
    <row r="563" spans="3:3" x14ac:dyDescent="0.25">
      <c r="C563" s="14"/>
    </row>
    <row r="564" spans="3:3" x14ac:dyDescent="0.25">
      <c r="C564" s="14"/>
    </row>
    <row r="565" spans="3:3" x14ac:dyDescent="0.25">
      <c r="C565" s="14"/>
    </row>
    <row r="566" spans="3:3" x14ac:dyDescent="0.25">
      <c r="C566" s="14"/>
    </row>
    <row r="567" spans="3:3" x14ac:dyDescent="0.25">
      <c r="C567" s="14"/>
    </row>
    <row r="568" spans="3:3" x14ac:dyDescent="0.25">
      <c r="C568" s="14"/>
    </row>
    <row r="569" spans="3:3" x14ac:dyDescent="0.25">
      <c r="C569" s="14"/>
    </row>
    <row r="570" spans="3:3" x14ac:dyDescent="0.25">
      <c r="C570" s="14"/>
    </row>
    <row r="571" spans="3:3" x14ac:dyDescent="0.25">
      <c r="C571" s="14"/>
    </row>
    <row r="572" spans="3:3" x14ac:dyDescent="0.25">
      <c r="C572" s="14"/>
    </row>
    <row r="573" spans="3:3" x14ac:dyDescent="0.25">
      <c r="C573" s="14"/>
    </row>
    <row r="574" spans="3:3" x14ac:dyDescent="0.25">
      <c r="C574" s="14"/>
    </row>
    <row r="575" spans="3:3" x14ac:dyDescent="0.25">
      <c r="C575" s="14"/>
    </row>
    <row r="576" spans="3:3" x14ac:dyDescent="0.25">
      <c r="C576" s="14"/>
    </row>
    <row r="577" spans="3:3" x14ac:dyDescent="0.25">
      <c r="C577" s="14"/>
    </row>
    <row r="578" spans="3:3" x14ac:dyDescent="0.25">
      <c r="C578" s="14"/>
    </row>
    <row r="579" spans="3:3" x14ac:dyDescent="0.25">
      <c r="C579" s="14"/>
    </row>
    <row r="580" spans="3:3" x14ac:dyDescent="0.25">
      <c r="C580" s="14"/>
    </row>
    <row r="581" spans="3:3" x14ac:dyDescent="0.25">
      <c r="C581" s="14"/>
    </row>
    <row r="582" spans="3:3" x14ac:dyDescent="0.25">
      <c r="C582" s="14"/>
    </row>
    <row r="583" spans="3:3" x14ac:dyDescent="0.25">
      <c r="C583" s="14"/>
    </row>
    <row r="584" spans="3:3" x14ac:dyDescent="0.25">
      <c r="C584" s="14"/>
    </row>
    <row r="585" spans="3:3" x14ac:dyDescent="0.25">
      <c r="C585" s="14"/>
    </row>
    <row r="586" spans="3:3" x14ac:dyDescent="0.25">
      <c r="C586" s="14"/>
    </row>
    <row r="587" spans="3:3" x14ac:dyDescent="0.25">
      <c r="C587" s="14"/>
    </row>
    <row r="588" spans="3:3" x14ac:dyDescent="0.25">
      <c r="C588" s="14"/>
    </row>
    <row r="589" spans="3:3" x14ac:dyDescent="0.25">
      <c r="C589" s="14"/>
    </row>
    <row r="590" spans="3:3" x14ac:dyDescent="0.25">
      <c r="C590" s="14"/>
    </row>
    <row r="591" spans="3:3" x14ac:dyDescent="0.25">
      <c r="C591" s="14"/>
    </row>
    <row r="592" spans="3:3" x14ac:dyDescent="0.25">
      <c r="C592" s="14"/>
    </row>
    <row r="593" spans="3:3" x14ac:dyDescent="0.25">
      <c r="C593" s="14"/>
    </row>
    <row r="594" spans="3:3" x14ac:dyDescent="0.25">
      <c r="C594" s="14"/>
    </row>
    <row r="595" spans="3:3" x14ac:dyDescent="0.25">
      <c r="C595" s="14"/>
    </row>
    <row r="596" spans="3:3" x14ac:dyDescent="0.25">
      <c r="C596" s="14"/>
    </row>
    <row r="597" spans="3:3" x14ac:dyDescent="0.25">
      <c r="C597" s="14"/>
    </row>
    <row r="598" spans="3:3" x14ac:dyDescent="0.25">
      <c r="C598" s="14"/>
    </row>
    <row r="599" spans="3:3" x14ac:dyDescent="0.25">
      <c r="C599" s="14"/>
    </row>
    <row r="600" spans="3:3" x14ac:dyDescent="0.25">
      <c r="C600" s="14"/>
    </row>
    <row r="601" spans="3:3" x14ac:dyDescent="0.25">
      <c r="C601" s="14"/>
    </row>
    <row r="602" spans="3:3" x14ac:dyDescent="0.25">
      <c r="C602" s="14"/>
    </row>
    <row r="603" spans="3:3" x14ac:dyDescent="0.25">
      <c r="C603" s="14"/>
    </row>
    <row r="604" spans="3:3" x14ac:dyDescent="0.25">
      <c r="C604" s="14"/>
    </row>
    <row r="605" spans="3:3" x14ac:dyDescent="0.25">
      <c r="C605" s="14"/>
    </row>
    <row r="606" spans="3:3" x14ac:dyDescent="0.25">
      <c r="C606" s="14"/>
    </row>
    <row r="607" spans="3:3" x14ac:dyDescent="0.25">
      <c r="C607" s="14"/>
    </row>
    <row r="608" spans="3:3" x14ac:dyDescent="0.25">
      <c r="C608" s="14"/>
    </row>
    <row r="609" spans="3:3" x14ac:dyDescent="0.25">
      <c r="C609" s="14"/>
    </row>
    <row r="610" spans="3:3" x14ac:dyDescent="0.25">
      <c r="C610" s="14"/>
    </row>
    <row r="611" spans="3:3" x14ac:dyDescent="0.25">
      <c r="C611" s="14"/>
    </row>
    <row r="612" spans="3:3" x14ac:dyDescent="0.25">
      <c r="C612" s="14"/>
    </row>
    <row r="613" spans="3:3" x14ac:dyDescent="0.25">
      <c r="C613" s="14"/>
    </row>
    <row r="614" spans="3:3" x14ac:dyDescent="0.25">
      <c r="C614" s="14"/>
    </row>
    <row r="615" spans="3:3" x14ac:dyDescent="0.25">
      <c r="C615" s="14"/>
    </row>
    <row r="616" spans="3:3" x14ac:dyDescent="0.25">
      <c r="C616" s="14"/>
    </row>
    <row r="617" spans="3:3" x14ac:dyDescent="0.25">
      <c r="C617" s="14"/>
    </row>
    <row r="618" spans="3:3" x14ac:dyDescent="0.25">
      <c r="C618" s="14"/>
    </row>
    <row r="619" spans="3:3" x14ac:dyDescent="0.25">
      <c r="C619" s="14"/>
    </row>
    <row r="620" spans="3:3" x14ac:dyDescent="0.25">
      <c r="C620" s="14"/>
    </row>
    <row r="621" spans="3:3" x14ac:dyDescent="0.25">
      <c r="C621" s="14"/>
    </row>
    <row r="622" spans="3:3" x14ac:dyDescent="0.25">
      <c r="C622" s="14"/>
    </row>
    <row r="623" spans="3:3" x14ac:dyDescent="0.25">
      <c r="C623" s="14"/>
    </row>
    <row r="624" spans="3:3" x14ac:dyDescent="0.25">
      <c r="C624" s="14"/>
    </row>
    <row r="625" spans="3:3" x14ac:dyDescent="0.25">
      <c r="C625" s="14"/>
    </row>
    <row r="626" spans="3:3" x14ac:dyDescent="0.25">
      <c r="C626" s="14"/>
    </row>
    <row r="627" spans="3:3" x14ac:dyDescent="0.25">
      <c r="C627" s="14"/>
    </row>
    <row r="628" spans="3:3" x14ac:dyDescent="0.25">
      <c r="C628" s="14"/>
    </row>
    <row r="629" spans="3:3" x14ac:dyDescent="0.25">
      <c r="C629" s="14"/>
    </row>
    <row r="630" spans="3:3" x14ac:dyDescent="0.25">
      <c r="C630" s="14"/>
    </row>
    <row r="631" spans="3:3" x14ac:dyDescent="0.25">
      <c r="C631" s="14"/>
    </row>
    <row r="632" spans="3:3" x14ac:dyDescent="0.25">
      <c r="C632" s="14"/>
    </row>
    <row r="633" spans="3:3" x14ac:dyDescent="0.25">
      <c r="C633" s="14"/>
    </row>
    <row r="634" spans="3:3" x14ac:dyDescent="0.25">
      <c r="C634" s="14"/>
    </row>
    <row r="635" spans="3:3" x14ac:dyDescent="0.25">
      <c r="C635" s="14"/>
    </row>
    <row r="636" spans="3:3" x14ac:dyDescent="0.25">
      <c r="C636" s="14"/>
    </row>
    <row r="637" spans="3:3" x14ac:dyDescent="0.25">
      <c r="C637" s="14"/>
    </row>
    <row r="638" spans="3:3" x14ac:dyDescent="0.25">
      <c r="C638" s="14"/>
    </row>
    <row r="639" spans="3:3" x14ac:dyDescent="0.25">
      <c r="C639" s="14"/>
    </row>
    <row r="640" spans="3:3" x14ac:dyDescent="0.25">
      <c r="C640" s="14"/>
    </row>
    <row r="641" spans="3:3" x14ac:dyDescent="0.25">
      <c r="C641" s="14"/>
    </row>
    <row r="642" spans="3:3" x14ac:dyDescent="0.25">
      <c r="C642" s="14"/>
    </row>
    <row r="643" spans="3:3" x14ac:dyDescent="0.25">
      <c r="C643" s="14"/>
    </row>
    <row r="644" spans="3:3" x14ac:dyDescent="0.25">
      <c r="C644" s="14"/>
    </row>
    <row r="645" spans="3:3" x14ac:dyDescent="0.25">
      <c r="C645" s="14"/>
    </row>
    <row r="646" spans="3:3" x14ac:dyDescent="0.25">
      <c r="C646" s="14"/>
    </row>
    <row r="647" spans="3:3" x14ac:dyDescent="0.25">
      <c r="C647" s="14"/>
    </row>
    <row r="648" spans="3:3" x14ac:dyDescent="0.25">
      <c r="C648" s="14"/>
    </row>
    <row r="649" spans="3:3" x14ac:dyDescent="0.25">
      <c r="C649" s="14"/>
    </row>
    <row r="650" spans="3:3" x14ac:dyDescent="0.25">
      <c r="C650" s="14"/>
    </row>
    <row r="651" spans="3:3" x14ac:dyDescent="0.25">
      <c r="C651" s="14"/>
    </row>
    <row r="652" spans="3:3" x14ac:dyDescent="0.25">
      <c r="C652" s="14"/>
    </row>
    <row r="653" spans="3:3" x14ac:dyDescent="0.25">
      <c r="C653" s="14"/>
    </row>
    <row r="654" spans="3:3" x14ac:dyDescent="0.25">
      <c r="C654" s="14"/>
    </row>
    <row r="655" spans="3:3" x14ac:dyDescent="0.25">
      <c r="C655" s="14"/>
    </row>
    <row r="656" spans="3:3" x14ac:dyDescent="0.25">
      <c r="C656" s="14"/>
    </row>
    <row r="657" spans="3:3" x14ac:dyDescent="0.25">
      <c r="C657" s="14"/>
    </row>
    <row r="658" spans="3:3" x14ac:dyDescent="0.25">
      <c r="C658" s="14"/>
    </row>
    <row r="659" spans="3:3" x14ac:dyDescent="0.25">
      <c r="C659" s="14"/>
    </row>
    <row r="660" spans="3:3" x14ac:dyDescent="0.25">
      <c r="C660" s="14"/>
    </row>
    <row r="661" spans="3:3" x14ac:dyDescent="0.25">
      <c r="C661" s="14"/>
    </row>
    <row r="662" spans="3:3" x14ac:dyDescent="0.25">
      <c r="C662" s="14"/>
    </row>
    <row r="663" spans="3:3" x14ac:dyDescent="0.25">
      <c r="C663" s="14"/>
    </row>
    <row r="664" spans="3:3" x14ac:dyDescent="0.25">
      <c r="C664" s="14"/>
    </row>
    <row r="665" spans="3:3" x14ac:dyDescent="0.25">
      <c r="C665" s="14"/>
    </row>
    <row r="666" spans="3:3" x14ac:dyDescent="0.25">
      <c r="C666" s="14"/>
    </row>
    <row r="667" spans="3:3" x14ac:dyDescent="0.25">
      <c r="C667" s="14"/>
    </row>
    <row r="668" spans="3:3" x14ac:dyDescent="0.25">
      <c r="C668" s="14"/>
    </row>
    <row r="669" spans="3:3" x14ac:dyDescent="0.25">
      <c r="C669" s="14"/>
    </row>
    <row r="670" spans="3:3" x14ac:dyDescent="0.25">
      <c r="C670" s="14"/>
    </row>
    <row r="671" spans="3:3" x14ac:dyDescent="0.25">
      <c r="C671" s="14"/>
    </row>
    <row r="672" spans="3:3" x14ac:dyDescent="0.25">
      <c r="C672" s="14"/>
    </row>
    <row r="673" spans="3:3" x14ac:dyDescent="0.25">
      <c r="C673" s="14"/>
    </row>
    <row r="674" spans="3:3" x14ac:dyDescent="0.25">
      <c r="C674" s="14"/>
    </row>
    <row r="675" spans="3:3" x14ac:dyDescent="0.25">
      <c r="C675" s="14"/>
    </row>
    <row r="676" spans="3:3" x14ac:dyDescent="0.25">
      <c r="C676" s="14"/>
    </row>
    <row r="677" spans="3:3" x14ac:dyDescent="0.25">
      <c r="C677" s="14"/>
    </row>
    <row r="678" spans="3:3" x14ac:dyDescent="0.25">
      <c r="C678" s="14"/>
    </row>
    <row r="679" spans="3:3" x14ac:dyDescent="0.25">
      <c r="C679" s="14"/>
    </row>
    <row r="680" spans="3:3" x14ac:dyDescent="0.25">
      <c r="C680" s="14"/>
    </row>
    <row r="681" spans="3:3" x14ac:dyDescent="0.25">
      <c r="C681" s="14"/>
    </row>
    <row r="682" spans="3:3" x14ac:dyDescent="0.25">
      <c r="C682" s="14"/>
    </row>
    <row r="683" spans="3:3" x14ac:dyDescent="0.25">
      <c r="C683" s="14"/>
    </row>
    <row r="684" spans="3:3" x14ac:dyDescent="0.25">
      <c r="C684" s="14"/>
    </row>
    <row r="685" spans="3:3" x14ac:dyDescent="0.25">
      <c r="C685" s="14"/>
    </row>
    <row r="686" spans="3:3" x14ac:dyDescent="0.25">
      <c r="C686" s="14"/>
    </row>
    <row r="687" spans="3:3" x14ac:dyDescent="0.25">
      <c r="C687" s="14"/>
    </row>
    <row r="688" spans="3:3" x14ac:dyDescent="0.25">
      <c r="C688" s="14"/>
    </row>
    <row r="689" spans="3:3" x14ac:dyDescent="0.25">
      <c r="C689" s="14"/>
    </row>
    <row r="690" spans="3:3" x14ac:dyDescent="0.25">
      <c r="C690" s="14"/>
    </row>
    <row r="691" spans="3:3" x14ac:dyDescent="0.25">
      <c r="C691" s="14"/>
    </row>
    <row r="692" spans="3:3" x14ac:dyDescent="0.25">
      <c r="C692" s="14"/>
    </row>
    <row r="693" spans="3:3" x14ac:dyDescent="0.25">
      <c r="C693" s="14"/>
    </row>
    <row r="694" spans="3:3" x14ac:dyDescent="0.25">
      <c r="C694" s="14"/>
    </row>
    <row r="695" spans="3:3" x14ac:dyDescent="0.25">
      <c r="C695" s="14"/>
    </row>
    <row r="696" spans="3:3" x14ac:dyDescent="0.25">
      <c r="C696" s="14"/>
    </row>
    <row r="697" spans="3:3" x14ac:dyDescent="0.25">
      <c r="C697" s="14"/>
    </row>
    <row r="698" spans="3:3" x14ac:dyDescent="0.25">
      <c r="C698" s="14"/>
    </row>
    <row r="699" spans="3:3" x14ac:dyDescent="0.25">
      <c r="C699" s="14"/>
    </row>
    <row r="700" spans="3:3" x14ac:dyDescent="0.25">
      <c r="C700" s="14"/>
    </row>
    <row r="701" spans="3:3" x14ac:dyDescent="0.25">
      <c r="C701" s="14"/>
    </row>
    <row r="702" spans="3:3" x14ac:dyDescent="0.25">
      <c r="C702" s="14"/>
    </row>
    <row r="703" spans="3:3" x14ac:dyDescent="0.25">
      <c r="C703" s="14"/>
    </row>
    <row r="704" spans="3:3" x14ac:dyDescent="0.25">
      <c r="C704" s="14"/>
    </row>
    <row r="705" spans="3:3" x14ac:dyDescent="0.25">
      <c r="C705" s="14"/>
    </row>
    <row r="706" spans="3:3" x14ac:dyDescent="0.25">
      <c r="C706" s="14"/>
    </row>
    <row r="707" spans="3:3" x14ac:dyDescent="0.25">
      <c r="C707" s="14"/>
    </row>
    <row r="708" spans="3:3" x14ac:dyDescent="0.25">
      <c r="C708" s="14"/>
    </row>
    <row r="709" spans="3:3" x14ac:dyDescent="0.25">
      <c r="C709" s="14"/>
    </row>
    <row r="710" spans="3:3" x14ac:dyDescent="0.25">
      <c r="C710" s="14"/>
    </row>
    <row r="711" spans="3:3" x14ac:dyDescent="0.25">
      <c r="C711" s="14"/>
    </row>
    <row r="712" spans="3:3" x14ac:dyDescent="0.25">
      <c r="C712" s="14"/>
    </row>
    <row r="713" spans="3:3" x14ac:dyDescent="0.25">
      <c r="C713" s="14"/>
    </row>
    <row r="714" spans="3:3" x14ac:dyDescent="0.25">
      <c r="C714" s="14"/>
    </row>
    <row r="715" spans="3:3" x14ac:dyDescent="0.25">
      <c r="C715" s="14"/>
    </row>
    <row r="716" spans="3:3" x14ac:dyDescent="0.25">
      <c r="C716" s="14"/>
    </row>
    <row r="717" spans="3:3" x14ac:dyDescent="0.25">
      <c r="C717" s="14"/>
    </row>
    <row r="718" spans="3:3" x14ac:dyDescent="0.25">
      <c r="C718" s="14"/>
    </row>
    <row r="719" spans="3:3" x14ac:dyDescent="0.25">
      <c r="C719" s="14"/>
    </row>
    <row r="720" spans="3:3" x14ac:dyDescent="0.25">
      <c r="C720" s="14"/>
    </row>
    <row r="721" spans="3:3" x14ac:dyDescent="0.25">
      <c r="C721" s="14"/>
    </row>
    <row r="722" spans="3:3" x14ac:dyDescent="0.25">
      <c r="C722" s="14"/>
    </row>
    <row r="723" spans="3:3" x14ac:dyDescent="0.25">
      <c r="C723" s="14"/>
    </row>
    <row r="724" spans="3:3" x14ac:dyDescent="0.25">
      <c r="C724" s="14"/>
    </row>
    <row r="725" spans="3:3" x14ac:dyDescent="0.25">
      <c r="C725" s="14"/>
    </row>
    <row r="726" spans="3:3" x14ac:dyDescent="0.25">
      <c r="C726" s="14"/>
    </row>
    <row r="727" spans="3:3" x14ac:dyDescent="0.25">
      <c r="C727" s="14"/>
    </row>
    <row r="728" spans="3:3" x14ac:dyDescent="0.25">
      <c r="C728" s="14"/>
    </row>
    <row r="729" spans="3:3" x14ac:dyDescent="0.25">
      <c r="C729" s="14"/>
    </row>
    <row r="730" spans="3:3" x14ac:dyDescent="0.25">
      <c r="C730" s="14"/>
    </row>
    <row r="731" spans="3:3" x14ac:dyDescent="0.25">
      <c r="C731" s="14"/>
    </row>
    <row r="732" spans="3:3" x14ac:dyDescent="0.25">
      <c r="C732" s="14"/>
    </row>
    <row r="733" spans="3:3" x14ac:dyDescent="0.25">
      <c r="C733" s="14"/>
    </row>
    <row r="734" spans="3:3" x14ac:dyDescent="0.25">
      <c r="C734" s="14"/>
    </row>
    <row r="735" spans="3:3" x14ac:dyDescent="0.25">
      <c r="C735" s="14"/>
    </row>
    <row r="736" spans="3:3" x14ac:dyDescent="0.25">
      <c r="C736" s="14"/>
    </row>
    <row r="737" spans="3:3" x14ac:dyDescent="0.25">
      <c r="C737" s="14"/>
    </row>
    <row r="738" spans="3:3" x14ac:dyDescent="0.25">
      <c r="C738" s="14"/>
    </row>
    <row r="739" spans="3:3" x14ac:dyDescent="0.25">
      <c r="C739" s="14"/>
    </row>
    <row r="740" spans="3:3" x14ac:dyDescent="0.25">
      <c r="C740" s="14"/>
    </row>
    <row r="741" spans="3:3" x14ac:dyDescent="0.25">
      <c r="C741" s="14"/>
    </row>
    <row r="742" spans="3:3" x14ac:dyDescent="0.25">
      <c r="C742" s="14"/>
    </row>
    <row r="743" spans="3:3" x14ac:dyDescent="0.25">
      <c r="C743" s="14"/>
    </row>
    <row r="744" spans="3:3" x14ac:dyDescent="0.25">
      <c r="C744" s="14"/>
    </row>
    <row r="745" spans="3:3" x14ac:dyDescent="0.25">
      <c r="C745" s="14"/>
    </row>
    <row r="746" spans="3:3" x14ac:dyDescent="0.25">
      <c r="C746" s="14"/>
    </row>
    <row r="747" spans="3:3" x14ac:dyDescent="0.25">
      <c r="C747" s="14"/>
    </row>
    <row r="748" spans="3:3" x14ac:dyDescent="0.25">
      <c r="C748" s="14"/>
    </row>
    <row r="749" spans="3:3" x14ac:dyDescent="0.25">
      <c r="C749" s="14"/>
    </row>
    <row r="750" spans="3:3" x14ac:dyDescent="0.25">
      <c r="C750" s="14"/>
    </row>
    <row r="751" spans="3:3" x14ac:dyDescent="0.25">
      <c r="C751" s="14"/>
    </row>
    <row r="752" spans="3:3" x14ac:dyDescent="0.25">
      <c r="C752" s="14"/>
    </row>
    <row r="753" spans="3:3" x14ac:dyDescent="0.25">
      <c r="C753" s="14"/>
    </row>
    <row r="754" spans="3:3" x14ac:dyDescent="0.25">
      <c r="C754" s="14"/>
    </row>
    <row r="755" spans="3:3" x14ac:dyDescent="0.25">
      <c r="C755" s="14"/>
    </row>
    <row r="756" spans="3:3" x14ac:dyDescent="0.25">
      <c r="C756" s="14"/>
    </row>
    <row r="757" spans="3:3" x14ac:dyDescent="0.25">
      <c r="C757" s="14"/>
    </row>
    <row r="758" spans="3:3" x14ac:dyDescent="0.25">
      <c r="C758" s="14"/>
    </row>
    <row r="759" spans="3:3" x14ac:dyDescent="0.25">
      <c r="C759" s="14"/>
    </row>
    <row r="760" spans="3:3" x14ac:dyDescent="0.25">
      <c r="C760" s="14"/>
    </row>
    <row r="761" spans="3:3" x14ac:dyDescent="0.25">
      <c r="C761" s="14"/>
    </row>
    <row r="762" spans="3:3" x14ac:dyDescent="0.25">
      <c r="C762" s="14"/>
    </row>
    <row r="763" spans="3:3" x14ac:dyDescent="0.25">
      <c r="C763" s="14"/>
    </row>
    <row r="764" spans="3:3" x14ac:dyDescent="0.25">
      <c r="C764" s="14"/>
    </row>
    <row r="765" spans="3:3" x14ac:dyDescent="0.25">
      <c r="C765" s="14"/>
    </row>
    <row r="766" spans="3:3" x14ac:dyDescent="0.25">
      <c r="C766" s="14"/>
    </row>
    <row r="767" spans="3:3" x14ac:dyDescent="0.25">
      <c r="C767" s="14"/>
    </row>
    <row r="768" spans="3:3" x14ac:dyDescent="0.25">
      <c r="C768" s="14"/>
    </row>
    <row r="769" spans="3:3" x14ac:dyDescent="0.25">
      <c r="C769" s="14"/>
    </row>
    <row r="770" spans="3:3" x14ac:dyDescent="0.25">
      <c r="C770" s="14"/>
    </row>
    <row r="771" spans="3:3" x14ac:dyDescent="0.25">
      <c r="C771" s="14"/>
    </row>
    <row r="772" spans="3:3" x14ac:dyDescent="0.25">
      <c r="C772" s="14"/>
    </row>
    <row r="773" spans="3:3" x14ac:dyDescent="0.25">
      <c r="C773" s="14"/>
    </row>
    <row r="774" spans="3:3" x14ac:dyDescent="0.25">
      <c r="C774" s="14"/>
    </row>
    <row r="775" spans="3:3" x14ac:dyDescent="0.25">
      <c r="C775" s="14"/>
    </row>
    <row r="776" spans="3:3" x14ac:dyDescent="0.25">
      <c r="C776" s="14"/>
    </row>
    <row r="777" spans="3:3" x14ac:dyDescent="0.25">
      <c r="C777" s="14"/>
    </row>
    <row r="778" spans="3:3" x14ac:dyDescent="0.25">
      <c r="C778" s="14"/>
    </row>
    <row r="779" spans="3:3" x14ac:dyDescent="0.25">
      <c r="C779" s="14"/>
    </row>
    <row r="780" spans="3:3" x14ac:dyDescent="0.25">
      <c r="C780" s="14"/>
    </row>
    <row r="781" spans="3:3" x14ac:dyDescent="0.25">
      <c r="C781" s="14"/>
    </row>
    <row r="782" spans="3:3" x14ac:dyDescent="0.25">
      <c r="C782" s="14"/>
    </row>
    <row r="783" spans="3:3" x14ac:dyDescent="0.25">
      <c r="C783" s="14"/>
    </row>
    <row r="784" spans="3:3" x14ac:dyDescent="0.25">
      <c r="C784" s="14"/>
    </row>
    <row r="785" spans="3:3" x14ac:dyDescent="0.25">
      <c r="C785" s="14"/>
    </row>
    <row r="786" spans="3:3" x14ac:dyDescent="0.25">
      <c r="C786" s="14"/>
    </row>
    <row r="787" spans="3:3" x14ac:dyDescent="0.25">
      <c r="C787" s="14"/>
    </row>
    <row r="788" spans="3:3" x14ac:dyDescent="0.25">
      <c r="C788" s="14"/>
    </row>
    <row r="789" spans="3:3" x14ac:dyDescent="0.25">
      <c r="C789" s="14"/>
    </row>
    <row r="790" spans="3:3" x14ac:dyDescent="0.25">
      <c r="C790" s="14"/>
    </row>
    <row r="791" spans="3:3" x14ac:dyDescent="0.25">
      <c r="C791" s="14"/>
    </row>
    <row r="792" spans="3:3" x14ac:dyDescent="0.25">
      <c r="C792" s="14"/>
    </row>
    <row r="793" spans="3:3" x14ac:dyDescent="0.25">
      <c r="C793" s="14"/>
    </row>
    <row r="794" spans="3:3" x14ac:dyDescent="0.25">
      <c r="C794" s="14"/>
    </row>
    <row r="795" spans="3:3" x14ac:dyDescent="0.25">
      <c r="C795" s="14"/>
    </row>
    <row r="796" spans="3:3" x14ac:dyDescent="0.25">
      <c r="C796" s="14"/>
    </row>
    <row r="797" spans="3:3" x14ac:dyDescent="0.25">
      <c r="C797" s="14"/>
    </row>
    <row r="798" spans="3:3" x14ac:dyDescent="0.25">
      <c r="C798" s="14"/>
    </row>
    <row r="799" spans="3:3" x14ac:dyDescent="0.25">
      <c r="C799" s="14"/>
    </row>
    <row r="800" spans="3:3" x14ac:dyDescent="0.25">
      <c r="C800" s="14"/>
    </row>
    <row r="801" spans="3:3" x14ac:dyDescent="0.25">
      <c r="C801" s="14"/>
    </row>
    <row r="802" spans="3:3" x14ac:dyDescent="0.25">
      <c r="C802" s="14"/>
    </row>
    <row r="803" spans="3:3" x14ac:dyDescent="0.25">
      <c r="C803" s="14"/>
    </row>
    <row r="804" spans="3:3" x14ac:dyDescent="0.25">
      <c r="C804" s="14"/>
    </row>
    <row r="805" spans="3:3" x14ac:dyDescent="0.25">
      <c r="C805" s="14"/>
    </row>
    <row r="806" spans="3:3" x14ac:dyDescent="0.25">
      <c r="C806" s="14"/>
    </row>
    <row r="807" spans="3:3" x14ac:dyDescent="0.25">
      <c r="C807" s="14"/>
    </row>
    <row r="808" spans="3:3" x14ac:dyDescent="0.25">
      <c r="C808" s="14"/>
    </row>
    <row r="809" spans="3:3" x14ac:dyDescent="0.25">
      <c r="C809" s="14"/>
    </row>
    <row r="810" spans="3:3" x14ac:dyDescent="0.25">
      <c r="C810" s="14"/>
    </row>
    <row r="811" spans="3:3" x14ac:dyDescent="0.25">
      <c r="C811" s="14"/>
    </row>
    <row r="812" spans="3:3" x14ac:dyDescent="0.25">
      <c r="C812" s="14"/>
    </row>
    <row r="813" spans="3:3" x14ac:dyDescent="0.25">
      <c r="C813" s="14"/>
    </row>
    <row r="814" spans="3:3" x14ac:dyDescent="0.25">
      <c r="C814" s="14"/>
    </row>
    <row r="815" spans="3:3" x14ac:dyDescent="0.25">
      <c r="C815" s="14"/>
    </row>
    <row r="816" spans="3:3" x14ac:dyDescent="0.25">
      <c r="C816" s="14"/>
    </row>
    <row r="817" spans="3:3" x14ac:dyDescent="0.25">
      <c r="C817" s="14"/>
    </row>
    <row r="818" spans="3:3" x14ac:dyDescent="0.25">
      <c r="C818" s="14"/>
    </row>
    <row r="819" spans="3:3" x14ac:dyDescent="0.25">
      <c r="C819" s="14"/>
    </row>
    <row r="820" spans="3:3" x14ac:dyDescent="0.25">
      <c r="C820" s="14"/>
    </row>
    <row r="821" spans="3:3" x14ac:dyDescent="0.25">
      <c r="C821" s="14"/>
    </row>
    <row r="822" spans="3:3" x14ac:dyDescent="0.25">
      <c r="C822" s="14"/>
    </row>
    <row r="823" spans="3:3" x14ac:dyDescent="0.25">
      <c r="C823" s="14"/>
    </row>
    <row r="824" spans="3:3" x14ac:dyDescent="0.25">
      <c r="C824" s="14"/>
    </row>
    <row r="825" spans="3:3" x14ac:dyDescent="0.25">
      <c r="C825" s="14"/>
    </row>
    <row r="826" spans="3:3" x14ac:dyDescent="0.25">
      <c r="C826" s="14"/>
    </row>
    <row r="827" spans="3:3" x14ac:dyDescent="0.25">
      <c r="C827" s="14"/>
    </row>
    <row r="828" spans="3:3" x14ac:dyDescent="0.25">
      <c r="C828" s="14"/>
    </row>
    <row r="829" spans="3:3" x14ac:dyDescent="0.25">
      <c r="C829" s="14"/>
    </row>
    <row r="830" spans="3:3" x14ac:dyDescent="0.25">
      <c r="C830" s="14"/>
    </row>
    <row r="831" spans="3:3" x14ac:dyDescent="0.25">
      <c r="C831" s="14"/>
    </row>
    <row r="832" spans="3:3" x14ac:dyDescent="0.25">
      <c r="C832" s="14"/>
    </row>
    <row r="833" spans="3:3" x14ac:dyDescent="0.25">
      <c r="C833" s="14"/>
    </row>
    <row r="834" spans="3:3" x14ac:dyDescent="0.25">
      <c r="C834" s="14"/>
    </row>
    <row r="835" spans="3:3" x14ac:dyDescent="0.25">
      <c r="C835" s="14"/>
    </row>
    <row r="836" spans="3:3" x14ac:dyDescent="0.25">
      <c r="C836" s="14"/>
    </row>
    <row r="837" spans="3:3" x14ac:dyDescent="0.25">
      <c r="C837" s="14"/>
    </row>
    <row r="838" spans="3:3" x14ac:dyDescent="0.25">
      <c r="C838" s="14"/>
    </row>
    <row r="839" spans="3:3" x14ac:dyDescent="0.25">
      <c r="C839" s="14"/>
    </row>
    <row r="840" spans="3:3" x14ac:dyDescent="0.25">
      <c r="C840" s="14"/>
    </row>
    <row r="841" spans="3:3" x14ac:dyDescent="0.25">
      <c r="C841" s="14"/>
    </row>
    <row r="842" spans="3:3" x14ac:dyDescent="0.25">
      <c r="C842" s="14"/>
    </row>
    <row r="843" spans="3:3" x14ac:dyDescent="0.25">
      <c r="C843" s="14"/>
    </row>
    <row r="844" spans="3:3" x14ac:dyDescent="0.25">
      <c r="C844" s="14"/>
    </row>
    <row r="845" spans="3:3" x14ac:dyDescent="0.25">
      <c r="C845" s="14"/>
    </row>
    <row r="846" spans="3:3" x14ac:dyDescent="0.25">
      <c r="C846" s="14"/>
    </row>
    <row r="847" spans="3:3" x14ac:dyDescent="0.25">
      <c r="C847" s="14"/>
    </row>
    <row r="848" spans="3:3" x14ac:dyDescent="0.25">
      <c r="C848" s="14"/>
    </row>
    <row r="849" spans="3:3" x14ac:dyDescent="0.25">
      <c r="C849" s="14"/>
    </row>
    <row r="850" spans="3:3" x14ac:dyDescent="0.25">
      <c r="C850" s="14"/>
    </row>
    <row r="851" spans="3:3" x14ac:dyDescent="0.25">
      <c r="C851" s="14"/>
    </row>
    <row r="852" spans="3:3" x14ac:dyDescent="0.25">
      <c r="C852" s="14"/>
    </row>
    <row r="853" spans="3:3" x14ac:dyDescent="0.25">
      <c r="C853" s="14"/>
    </row>
    <row r="854" spans="3:3" x14ac:dyDescent="0.25">
      <c r="C854" s="14"/>
    </row>
    <row r="855" spans="3:3" x14ac:dyDescent="0.25">
      <c r="C855" s="14"/>
    </row>
    <row r="856" spans="3:3" x14ac:dyDescent="0.25">
      <c r="C856" s="14"/>
    </row>
    <row r="857" spans="3:3" x14ac:dyDescent="0.25">
      <c r="C857" s="14"/>
    </row>
    <row r="858" spans="3:3" x14ac:dyDescent="0.25">
      <c r="C858" s="14"/>
    </row>
    <row r="859" spans="3:3" x14ac:dyDescent="0.25">
      <c r="C859" s="14"/>
    </row>
    <row r="860" spans="3:3" x14ac:dyDescent="0.25">
      <c r="C860" s="14"/>
    </row>
    <row r="861" spans="3:3" x14ac:dyDescent="0.25">
      <c r="C861" s="14"/>
    </row>
    <row r="862" spans="3:3" x14ac:dyDescent="0.25">
      <c r="C862" s="14"/>
    </row>
    <row r="863" spans="3:3" x14ac:dyDescent="0.25">
      <c r="C863" s="14"/>
    </row>
    <row r="864" spans="3:3" x14ac:dyDescent="0.25">
      <c r="C864" s="14"/>
    </row>
    <row r="865" spans="3:3" x14ac:dyDescent="0.25">
      <c r="C865" s="14"/>
    </row>
    <row r="866" spans="3:3" x14ac:dyDescent="0.25">
      <c r="C866" s="14"/>
    </row>
    <row r="867" spans="3:3" x14ac:dyDescent="0.25">
      <c r="C867" s="14"/>
    </row>
    <row r="868" spans="3:3" x14ac:dyDescent="0.25">
      <c r="C868" s="14"/>
    </row>
    <row r="869" spans="3:3" x14ac:dyDescent="0.25">
      <c r="C869" s="14"/>
    </row>
    <row r="870" spans="3:3" x14ac:dyDescent="0.25">
      <c r="C870" s="14"/>
    </row>
    <row r="871" spans="3:3" x14ac:dyDescent="0.25">
      <c r="C871" s="14"/>
    </row>
    <row r="872" spans="3:3" x14ac:dyDescent="0.25">
      <c r="C872" s="14"/>
    </row>
    <row r="873" spans="3:3" x14ac:dyDescent="0.25">
      <c r="C873" s="14"/>
    </row>
    <row r="874" spans="3:3" x14ac:dyDescent="0.25">
      <c r="C874" s="14"/>
    </row>
    <row r="875" spans="3:3" x14ac:dyDescent="0.25">
      <c r="C875" s="14"/>
    </row>
    <row r="876" spans="3:3" x14ac:dyDescent="0.25">
      <c r="C876" s="14"/>
    </row>
    <row r="877" spans="3:3" x14ac:dyDescent="0.25">
      <c r="C877" s="14"/>
    </row>
    <row r="878" spans="3:3" x14ac:dyDescent="0.25">
      <c r="C878" s="14"/>
    </row>
    <row r="879" spans="3:3" x14ac:dyDescent="0.25">
      <c r="C879" s="14"/>
    </row>
    <row r="880" spans="3:3" x14ac:dyDescent="0.25">
      <c r="C880" s="14"/>
    </row>
    <row r="881" spans="3:3" x14ac:dyDescent="0.25">
      <c r="C881" s="14"/>
    </row>
    <row r="882" spans="3:3" x14ac:dyDescent="0.25">
      <c r="C882" s="14"/>
    </row>
    <row r="883" spans="3:3" x14ac:dyDescent="0.25">
      <c r="C883" s="14"/>
    </row>
    <row r="884" spans="3:3" x14ac:dyDescent="0.25">
      <c r="C884" s="14"/>
    </row>
    <row r="885" spans="3:3" x14ac:dyDescent="0.25">
      <c r="C885" s="14"/>
    </row>
    <row r="886" spans="3:3" x14ac:dyDescent="0.25">
      <c r="C886" s="14"/>
    </row>
    <row r="887" spans="3:3" x14ac:dyDescent="0.25">
      <c r="C887" s="14"/>
    </row>
    <row r="888" spans="3:3" x14ac:dyDescent="0.25">
      <c r="C888" s="14"/>
    </row>
    <row r="889" spans="3:3" x14ac:dyDescent="0.25">
      <c r="C889" s="14"/>
    </row>
    <row r="890" spans="3:3" x14ac:dyDescent="0.25">
      <c r="C890" s="14"/>
    </row>
    <row r="891" spans="3:3" x14ac:dyDescent="0.25">
      <c r="C891" s="14"/>
    </row>
    <row r="892" spans="3:3" x14ac:dyDescent="0.25">
      <c r="C892" s="14"/>
    </row>
    <row r="893" spans="3:3" x14ac:dyDescent="0.25">
      <c r="C893" s="14"/>
    </row>
    <row r="894" spans="3:3" x14ac:dyDescent="0.25">
      <c r="C894" s="14"/>
    </row>
    <row r="895" spans="3:3" x14ac:dyDescent="0.25">
      <c r="C895" s="14"/>
    </row>
    <row r="896" spans="3:3" x14ac:dyDescent="0.25">
      <c r="C896" s="14"/>
    </row>
    <row r="897" spans="3:3" x14ac:dyDescent="0.25">
      <c r="C897" s="14"/>
    </row>
    <row r="898" spans="3:3" x14ac:dyDescent="0.25">
      <c r="C898" s="14"/>
    </row>
    <row r="899" spans="3:3" x14ac:dyDescent="0.25">
      <c r="C899" s="14"/>
    </row>
    <row r="900" spans="3:3" x14ac:dyDescent="0.25">
      <c r="C900" s="14"/>
    </row>
    <row r="901" spans="3:3" x14ac:dyDescent="0.25">
      <c r="C901" s="14"/>
    </row>
    <row r="902" spans="3:3" x14ac:dyDescent="0.25">
      <c r="C902" s="14"/>
    </row>
    <row r="903" spans="3:3" x14ac:dyDescent="0.25">
      <c r="C903" s="14"/>
    </row>
    <row r="904" spans="3:3" x14ac:dyDescent="0.25">
      <c r="C904" s="14"/>
    </row>
    <row r="905" spans="3:3" x14ac:dyDescent="0.25">
      <c r="C905" s="14"/>
    </row>
    <row r="906" spans="3:3" x14ac:dyDescent="0.25">
      <c r="C906" s="14"/>
    </row>
    <row r="907" spans="3:3" x14ac:dyDescent="0.25">
      <c r="C907" s="14"/>
    </row>
    <row r="908" spans="3:3" x14ac:dyDescent="0.25">
      <c r="C908" s="14"/>
    </row>
    <row r="909" spans="3:3" x14ac:dyDescent="0.25">
      <c r="C909" s="14"/>
    </row>
    <row r="910" spans="3:3" x14ac:dyDescent="0.25">
      <c r="C910" s="14"/>
    </row>
    <row r="911" spans="3:3" x14ac:dyDescent="0.25">
      <c r="C911" s="14"/>
    </row>
    <row r="912" spans="3:3" x14ac:dyDescent="0.25">
      <c r="C912" s="14"/>
    </row>
    <row r="913" spans="3:3" x14ac:dyDescent="0.25">
      <c r="C913" s="14"/>
    </row>
    <row r="914" spans="3:3" x14ac:dyDescent="0.25">
      <c r="C914" s="14"/>
    </row>
    <row r="915" spans="3:3" x14ac:dyDescent="0.25">
      <c r="C915" s="14"/>
    </row>
    <row r="916" spans="3:3" x14ac:dyDescent="0.25">
      <c r="C916" s="14"/>
    </row>
    <row r="917" spans="3:3" x14ac:dyDescent="0.25">
      <c r="C917" s="14"/>
    </row>
    <row r="918" spans="3:3" x14ac:dyDescent="0.25">
      <c r="C918" s="14"/>
    </row>
    <row r="919" spans="3:3" x14ac:dyDescent="0.25">
      <c r="C919" s="14"/>
    </row>
    <row r="920" spans="3:3" x14ac:dyDescent="0.25">
      <c r="C920" s="14"/>
    </row>
    <row r="921" spans="3:3" x14ac:dyDescent="0.25">
      <c r="C921" s="14"/>
    </row>
    <row r="922" spans="3:3" x14ac:dyDescent="0.25">
      <c r="C922" s="14"/>
    </row>
    <row r="923" spans="3:3" x14ac:dyDescent="0.25">
      <c r="C923" s="14"/>
    </row>
    <row r="924" spans="3:3" x14ac:dyDescent="0.25">
      <c r="C924" s="14"/>
    </row>
    <row r="925" spans="3:3" x14ac:dyDescent="0.25">
      <c r="C925" s="14"/>
    </row>
    <row r="926" spans="3:3" x14ac:dyDescent="0.25">
      <c r="C926" s="14"/>
    </row>
    <row r="927" spans="3:3" x14ac:dyDescent="0.25">
      <c r="C927" s="14"/>
    </row>
    <row r="928" spans="3:3" x14ac:dyDescent="0.25">
      <c r="C928" s="14"/>
    </row>
    <row r="929" spans="3:3" x14ac:dyDescent="0.25">
      <c r="C929" s="14"/>
    </row>
    <row r="930" spans="3:3" x14ac:dyDescent="0.25">
      <c r="C930" s="14"/>
    </row>
    <row r="931" spans="3:3" x14ac:dyDescent="0.25">
      <c r="C931" s="14"/>
    </row>
    <row r="932" spans="3:3" x14ac:dyDescent="0.25">
      <c r="C932" s="14"/>
    </row>
    <row r="933" spans="3:3" x14ac:dyDescent="0.25">
      <c r="C933" s="14"/>
    </row>
    <row r="934" spans="3:3" x14ac:dyDescent="0.25">
      <c r="C934" s="14"/>
    </row>
    <row r="935" spans="3:3" x14ac:dyDescent="0.25">
      <c r="C935" s="14"/>
    </row>
    <row r="936" spans="3:3" x14ac:dyDescent="0.25">
      <c r="C936" s="14"/>
    </row>
    <row r="937" spans="3:3" x14ac:dyDescent="0.25">
      <c r="C937" s="14"/>
    </row>
    <row r="938" spans="3:3" x14ac:dyDescent="0.25">
      <c r="C938" s="14"/>
    </row>
    <row r="939" spans="3:3" x14ac:dyDescent="0.25">
      <c r="C939" s="14"/>
    </row>
    <row r="940" spans="3:3" x14ac:dyDescent="0.25">
      <c r="C940" s="14"/>
    </row>
    <row r="941" spans="3:3" x14ac:dyDescent="0.25">
      <c r="C941" s="14"/>
    </row>
    <row r="942" spans="3:3" x14ac:dyDescent="0.25">
      <c r="C942" s="14"/>
    </row>
    <row r="943" spans="3:3" x14ac:dyDescent="0.25">
      <c r="C943" s="14"/>
    </row>
    <row r="944" spans="3:3" x14ac:dyDescent="0.25">
      <c r="C944" s="14"/>
    </row>
    <row r="945" spans="3:3" x14ac:dyDescent="0.25">
      <c r="C945" s="14"/>
    </row>
    <row r="946" spans="3:3" x14ac:dyDescent="0.25">
      <c r="C946" s="14"/>
    </row>
    <row r="947" spans="3:3" x14ac:dyDescent="0.25">
      <c r="C947" s="14"/>
    </row>
    <row r="948" spans="3:3" x14ac:dyDescent="0.25">
      <c r="C948" s="14"/>
    </row>
    <row r="949" spans="3:3" x14ac:dyDescent="0.25">
      <c r="C949" s="14"/>
    </row>
    <row r="950" spans="3:3" x14ac:dyDescent="0.25">
      <c r="C950" s="14"/>
    </row>
    <row r="951" spans="3:3" x14ac:dyDescent="0.25">
      <c r="C951" s="14"/>
    </row>
    <row r="952" spans="3:3" x14ac:dyDescent="0.25">
      <c r="C952" s="14"/>
    </row>
    <row r="953" spans="3:3" x14ac:dyDescent="0.25">
      <c r="C953" s="14"/>
    </row>
    <row r="954" spans="3:3" x14ac:dyDescent="0.25">
      <c r="C954" s="14"/>
    </row>
    <row r="955" spans="3:3" x14ac:dyDescent="0.25">
      <c r="C955" s="14"/>
    </row>
    <row r="956" spans="3:3" x14ac:dyDescent="0.25">
      <c r="C956" s="14"/>
    </row>
    <row r="957" spans="3:3" x14ac:dyDescent="0.25">
      <c r="C957" s="14"/>
    </row>
    <row r="958" spans="3:3" x14ac:dyDescent="0.25">
      <c r="C958" s="14"/>
    </row>
    <row r="959" spans="3:3" x14ac:dyDescent="0.25">
      <c r="C959" s="14"/>
    </row>
    <row r="960" spans="3:3" x14ac:dyDescent="0.25">
      <c r="C960" s="14"/>
    </row>
    <row r="961" spans="3:3" x14ac:dyDescent="0.25">
      <c r="C961" s="14"/>
    </row>
    <row r="962" spans="3:3" x14ac:dyDescent="0.25">
      <c r="C962" s="14"/>
    </row>
    <row r="963" spans="3:3" x14ac:dyDescent="0.25">
      <c r="C963" s="14"/>
    </row>
    <row r="964" spans="3:3" x14ac:dyDescent="0.25">
      <c r="C964" s="14"/>
    </row>
    <row r="965" spans="3:3" x14ac:dyDescent="0.25">
      <c r="C965" s="14"/>
    </row>
    <row r="966" spans="3:3" x14ac:dyDescent="0.25">
      <c r="C966" s="14"/>
    </row>
    <row r="967" spans="3:3" x14ac:dyDescent="0.25">
      <c r="C967" s="14"/>
    </row>
    <row r="968" spans="3:3" x14ac:dyDescent="0.25">
      <c r="C968" s="14"/>
    </row>
    <row r="969" spans="3:3" x14ac:dyDescent="0.25">
      <c r="C969" s="14"/>
    </row>
    <row r="970" spans="3:3" x14ac:dyDescent="0.25">
      <c r="C970" s="14"/>
    </row>
    <row r="971" spans="3:3" x14ac:dyDescent="0.25">
      <c r="C971" s="14"/>
    </row>
    <row r="972" spans="3:3" x14ac:dyDescent="0.25">
      <c r="C972" s="14"/>
    </row>
    <row r="973" spans="3:3" x14ac:dyDescent="0.25">
      <c r="C973" s="14"/>
    </row>
    <row r="974" spans="3:3" x14ac:dyDescent="0.25">
      <c r="C974" s="14"/>
    </row>
    <row r="975" spans="3:3" x14ac:dyDescent="0.25">
      <c r="C975" s="14"/>
    </row>
    <row r="976" spans="3:3" x14ac:dyDescent="0.25">
      <c r="C976" s="14"/>
    </row>
    <row r="977" spans="3:3" x14ac:dyDescent="0.25">
      <c r="C977" s="14"/>
    </row>
    <row r="978" spans="3:3" x14ac:dyDescent="0.25">
      <c r="C978" s="14"/>
    </row>
    <row r="979" spans="3:3" x14ac:dyDescent="0.25">
      <c r="C979" s="14"/>
    </row>
    <row r="980" spans="3:3" x14ac:dyDescent="0.25">
      <c r="C980" s="14"/>
    </row>
    <row r="981" spans="3:3" x14ac:dyDescent="0.25">
      <c r="C981" s="14"/>
    </row>
    <row r="982" spans="3:3" x14ac:dyDescent="0.25">
      <c r="C982" s="14"/>
    </row>
    <row r="983" spans="3:3" x14ac:dyDescent="0.25">
      <c r="C983" s="14"/>
    </row>
    <row r="984" spans="3:3" x14ac:dyDescent="0.25">
      <c r="C984" s="14"/>
    </row>
    <row r="985" spans="3:3" x14ac:dyDescent="0.25">
      <c r="C985" s="14"/>
    </row>
    <row r="986" spans="3:3" x14ac:dyDescent="0.25">
      <c r="C986" s="14"/>
    </row>
    <row r="987" spans="3:3" x14ac:dyDescent="0.25">
      <c r="C987" s="14"/>
    </row>
    <row r="988" spans="3:3" x14ac:dyDescent="0.25">
      <c r="C988" s="14"/>
    </row>
    <row r="989" spans="3:3" x14ac:dyDescent="0.25">
      <c r="C989" s="14"/>
    </row>
    <row r="990" spans="3:3" x14ac:dyDescent="0.25">
      <c r="C990" s="14"/>
    </row>
    <row r="991" spans="3:3" x14ac:dyDescent="0.25">
      <c r="C991" s="14"/>
    </row>
    <row r="992" spans="3:3" x14ac:dyDescent="0.25">
      <c r="C992" s="14"/>
    </row>
    <row r="993" spans="3:3" x14ac:dyDescent="0.25">
      <c r="C993" s="14"/>
    </row>
    <row r="994" spans="3:3" x14ac:dyDescent="0.25">
      <c r="C994" s="14"/>
    </row>
    <row r="995" spans="3:3" x14ac:dyDescent="0.25">
      <c r="C995" s="14"/>
    </row>
    <row r="996" spans="3:3" x14ac:dyDescent="0.25">
      <c r="C996" s="14"/>
    </row>
    <row r="997" spans="3:3" x14ac:dyDescent="0.25">
      <c r="C997" s="14"/>
    </row>
    <row r="998" spans="3:3" x14ac:dyDescent="0.25">
      <c r="C998" s="14"/>
    </row>
    <row r="999" spans="3:3" x14ac:dyDescent="0.25">
      <c r="C999" s="14"/>
    </row>
    <row r="1000" spans="3:3" x14ac:dyDescent="0.25">
      <c r="C1000" s="14"/>
    </row>
    <row r="1001" spans="3:3" x14ac:dyDescent="0.25">
      <c r="C1001" s="14"/>
    </row>
    <row r="1002" spans="3:3" x14ac:dyDescent="0.25">
      <c r="C1002" s="14"/>
    </row>
    <row r="1003" spans="3:3" x14ac:dyDescent="0.25">
      <c r="C1003" s="14"/>
    </row>
    <row r="1004" spans="3:3" x14ac:dyDescent="0.25">
      <c r="C1004" s="14"/>
    </row>
    <row r="1005" spans="3:3" x14ac:dyDescent="0.25">
      <c r="C1005" s="14"/>
    </row>
    <row r="1006" spans="3:3" x14ac:dyDescent="0.25">
      <c r="C1006" s="14"/>
    </row>
    <row r="1007" spans="3:3" x14ac:dyDescent="0.25">
      <c r="C1007" s="14"/>
    </row>
    <row r="1008" spans="3:3" x14ac:dyDescent="0.25">
      <c r="C1008" s="14"/>
    </row>
    <row r="1009" spans="3:3" x14ac:dyDescent="0.25">
      <c r="C1009" s="14"/>
    </row>
    <row r="1010" spans="3:3" x14ac:dyDescent="0.25">
      <c r="C1010" s="14"/>
    </row>
    <row r="1011" spans="3:3" x14ac:dyDescent="0.25">
      <c r="C1011" s="14"/>
    </row>
    <row r="1012" spans="3:3" x14ac:dyDescent="0.25">
      <c r="C1012" s="14"/>
    </row>
    <row r="1013" spans="3:3" x14ac:dyDescent="0.25">
      <c r="C1013" s="14"/>
    </row>
    <row r="1014" spans="3:3" x14ac:dyDescent="0.25">
      <c r="C1014" s="14"/>
    </row>
    <row r="1015" spans="3:3" x14ac:dyDescent="0.25">
      <c r="C1015" s="14"/>
    </row>
    <row r="1016" spans="3:3" x14ac:dyDescent="0.25">
      <c r="C1016" s="14"/>
    </row>
    <row r="1017" spans="3:3" x14ac:dyDescent="0.25">
      <c r="C1017" s="14"/>
    </row>
    <row r="1018" spans="3:3" x14ac:dyDescent="0.25">
      <c r="C1018" s="14"/>
    </row>
    <row r="1019" spans="3:3" x14ac:dyDescent="0.25">
      <c r="C1019" s="14"/>
    </row>
    <row r="1020" spans="3:3" x14ac:dyDescent="0.25">
      <c r="C1020" s="14"/>
    </row>
    <row r="1021" spans="3:3" x14ac:dyDescent="0.25">
      <c r="C1021" s="14"/>
    </row>
    <row r="1022" spans="3:3" x14ac:dyDescent="0.25">
      <c r="C1022" s="14"/>
    </row>
    <row r="1023" spans="3:3" x14ac:dyDescent="0.25">
      <c r="C1023" s="14"/>
    </row>
    <row r="1024" spans="3:3" x14ac:dyDescent="0.25">
      <c r="C1024" s="14"/>
    </row>
    <row r="1025" spans="3:3" x14ac:dyDescent="0.25">
      <c r="C1025" s="14"/>
    </row>
    <row r="1026" spans="3:3" x14ac:dyDescent="0.25">
      <c r="C1026" s="14"/>
    </row>
    <row r="1027" spans="3:3" x14ac:dyDescent="0.25">
      <c r="C1027" s="14"/>
    </row>
    <row r="1028" spans="3:3" x14ac:dyDescent="0.25">
      <c r="C1028" s="14"/>
    </row>
    <row r="1029" spans="3:3" x14ac:dyDescent="0.25">
      <c r="C1029" s="14"/>
    </row>
    <row r="1030" spans="3:3" x14ac:dyDescent="0.25">
      <c r="C1030" s="14"/>
    </row>
    <row r="1031" spans="3:3" x14ac:dyDescent="0.25">
      <c r="C1031" s="14"/>
    </row>
    <row r="1032" spans="3:3" x14ac:dyDescent="0.25">
      <c r="C1032" s="14"/>
    </row>
    <row r="1033" spans="3:3" x14ac:dyDescent="0.25">
      <c r="C1033" s="14"/>
    </row>
    <row r="1034" spans="3:3" x14ac:dyDescent="0.25">
      <c r="C1034" s="14"/>
    </row>
    <row r="1035" spans="3:3" x14ac:dyDescent="0.25">
      <c r="C1035" s="14"/>
    </row>
    <row r="1036" spans="3:3" x14ac:dyDescent="0.25">
      <c r="C1036" s="14"/>
    </row>
    <row r="1037" spans="3:3" x14ac:dyDescent="0.25">
      <c r="C1037" s="14"/>
    </row>
    <row r="1038" spans="3:3" x14ac:dyDescent="0.25">
      <c r="C1038" s="14"/>
    </row>
    <row r="1039" spans="3:3" x14ac:dyDescent="0.25">
      <c r="C1039" s="14"/>
    </row>
    <row r="1040" spans="3:3" x14ac:dyDescent="0.25">
      <c r="C1040" s="14"/>
    </row>
    <row r="1041" spans="3:3" x14ac:dyDescent="0.25">
      <c r="C1041" s="14"/>
    </row>
    <row r="1042" spans="3:3" x14ac:dyDescent="0.25">
      <c r="C1042" s="14"/>
    </row>
    <row r="1043" spans="3:3" x14ac:dyDescent="0.25">
      <c r="C1043" s="14"/>
    </row>
    <row r="1044" spans="3:3" x14ac:dyDescent="0.25">
      <c r="C1044" s="14"/>
    </row>
    <row r="1045" spans="3:3" x14ac:dyDescent="0.25">
      <c r="C1045" s="14"/>
    </row>
    <row r="1046" spans="3:3" x14ac:dyDescent="0.25">
      <c r="C1046" s="14"/>
    </row>
    <row r="1047" spans="3:3" x14ac:dyDescent="0.25">
      <c r="C1047" s="14"/>
    </row>
    <row r="1048" spans="3:3" x14ac:dyDescent="0.25">
      <c r="C1048" s="14"/>
    </row>
    <row r="1049" spans="3:3" x14ac:dyDescent="0.25">
      <c r="C1049" s="14"/>
    </row>
    <row r="1050" spans="3:3" x14ac:dyDescent="0.25">
      <c r="C1050" s="14"/>
    </row>
    <row r="1051" spans="3:3" x14ac:dyDescent="0.25">
      <c r="C1051" s="14"/>
    </row>
    <row r="1052" spans="3:3" x14ac:dyDescent="0.25">
      <c r="C1052" s="14"/>
    </row>
    <row r="1053" spans="3:3" x14ac:dyDescent="0.25">
      <c r="C1053" s="14"/>
    </row>
    <row r="1054" spans="3:3" x14ac:dyDescent="0.25">
      <c r="C1054" s="14"/>
    </row>
    <row r="1055" spans="3:3" x14ac:dyDescent="0.25">
      <c r="C1055" s="14"/>
    </row>
    <row r="1056" spans="3:3" x14ac:dyDescent="0.25">
      <c r="C1056" s="14"/>
    </row>
    <row r="1057" spans="3:3" x14ac:dyDescent="0.25">
      <c r="C1057" s="14"/>
    </row>
    <row r="1058" spans="3:3" x14ac:dyDescent="0.25">
      <c r="C1058" s="14"/>
    </row>
    <row r="1059" spans="3:3" x14ac:dyDescent="0.25">
      <c r="C1059" s="14"/>
    </row>
    <row r="1060" spans="3:3" x14ac:dyDescent="0.25">
      <c r="C1060" s="14"/>
    </row>
    <row r="1061" spans="3:3" x14ac:dyDescent="0.25">
      <c r="C1061" s="14"/>
    </row>
    <row r="1062" spans="3:3" x14ac:dyDescent="0.25">
      <c r="C1062" s="14"/>
    </row>
    <row r="1063" spans="3:3" x14ac:dyDescent="0.25">
      <c r="C1063" s="14"/>
    </row>
    <row r="1064" spans="3:3" x14ac:dyDescent="0.25">
      <c r="C1064" s="14"/>
    </row>
    <row r="1065" spans="3:3" x14ac:dyDescent="0.25">
      <c r="C1065" s="14"/>
    </row>
    <row r="1066" spans="3:3" x14ac:dyDescent="0.25">
      <c r="C1066" s="14"/>
    </row>
    <row r="1067" spans="3:3" x14ac:dyDescent="0.25">
      <c r="C1067" s="14"/>
    </row>
    <row r="1068" spans="3:3" x14ac:dyDescent="0.25">
      <c r="C1068" s="14"/>
    </row>
    <row r="1069" spans="3:3" x14ac:dyDescent="0.25">
      <c r="C1069" s="14"/>
    </row>
    <row r="1070" spans="3:3" x14ac:dyDescent="0.25">
      <c r="C1070" s="14"/>
    </row>
    <row r="1071" spans="3:3" x14ac:dyDescent="0.25">
      <c r="C1071" s="14"/>
    </row>
    <row r="1072" spans="3:3" x14ac:dyDescent="0.25">
      <c r="C1072" s="14"/>
    </row>
    <row r="1073" spans="3:3" x14ac:dyDescent="0.25">
      <c r="C1073" s="14"/>
    </row>
    <row r="1074" spans="3:3" x14ac:dyDescent="0.25">
      <c r="C1074" s="14"/>
    </row>
    <row r="1075" spans="3:3" x14ac:dyDescent="0.25">
      <c r="C1075" s="14"/>
    </row>
    <row r="1076" spans="3:3" x14ac:dyDescent="0.25">
      <c r="C1076" s="14"/>
    </row>
    <row r="1077" spans="3:3" x14ac:dyDescent="0.25">
      <c r="C1077" s="14"/>
    </row>
    <row r="1078" spans="3:3" x14ac:dyDescent="0.25">
      <c r="C1078" s="14"/>
    </row>
    <row r="1079" spans="3:3" x14ac:dyDescent="0.25">
      <c r="C1079" s="14"/>
    </row>
    <row r="1080" spans="3:3" x14ac:dyDescent="0.25">
      <c r="C1080" s="14"/>
    </row>
    <row r="1081" spans="3:3" x14ac:dyDescent="0.25">
      <c r="C1081" s="14"/>
    </row>
    <row r="1082" spans="3:3" x14ac:dyDescent="0.25">
      <c r="C1082" s="14"/>
    </row>
    <row r="1083" spans="3:3" x14ac:dyDescent="0.25">
      <c r="C1083" s="14"/>
    </row>
    <row r="1084" spans="3:3" x14ac:dyDescent="0.25">
      <c r="C1084" s="14"/>
    </row>
    <row r="1085" spans="3:3" x14ac:dyDescent="0.25">
      <c r="C1085" s="14"/>
    </row>
    <row r="1086" spans="3:3" x14ac:dyDescent="0.25">
      <c r="C1086" s="14"/>
    </row>
    <row r="1087" spans="3:3" x14ac:dyDescent="0.25">
      <c r="C1087" s="14"/>
    </row>
    <row r="1088" spans="3:3" x14ac:dyDescent="0.25">
      <c r="C1088" s="14"/>
    </row>
    <row r="1089" spans="3:3" x14ac:dyDescent="0.25">
      <c r="C1089" s="14"/>
    </row>
    <row r="1090" spans="3:3" x14ac:dyDescent="0.25">
      <c r="C1090" s="14"/>
    </row>
    <row r="1091" spans="3:3" x14ac:dyDescent="0.25">
      <c r="C1091" s="14"/>
    </row>
    <row r="1092" spans="3:3" x14ac:dyDescent="0.25">
      <c r="C1092" s="14"/>
    </row>
    <row r="1093" spans="3:3" x14ac:dyDescent="0.25">
      <c r="C1093" s="14"/>
    </row>
    <row r="1094" spans="3:3" x14ac:dyDescent="0.25">
      <c r="C1094" s="14"/>
    </row>
    <row r="1095" spans="3:3" x14ac:dyDescent="0.25">
      <c r="C1095" s="14"/>
    </row>
    <row r="1096" spans="3:3" x14ac:dyDescent="0.25">
      <c r="C1096" s="14"/>
    </row>
    <row r="1097" spans="3:3" x14ac:dyDescent="0.25">
      <c r="C1097" s="14"/>
    </row>
    <row r="1098" spans="3:3" x14ac:dyDescent="0.25">
      <c r="C1098" s="14"/>
    </row>
    <row r="1099" spans="3:3" x14ac:dyDescent="0.25">
      <c r="C1099" s="14"/>
    </row>
    <row r="1100" spans="3:3" x14ac:dyDescent="0.25">
      <c r="C1100" s="14"/>
    </row>
    <row r="1101" spans="3:3" x14ac:dyDescent="0.25">
      <c r="C1101" s="14"/>
    </row>
    <row r="1102" spans="3:3" x14ac:dyDescent="0.25">
      <c r="C1102" s="14"/>
    </row>
    <row r="1103" spans="3:3" x14ac:dyDescent="0.25">
      <c r="C1103" s="14"/>
    </row>
    <row r="1104" spans="3:3" x14ac:dyDescent="0.25">
      <c r="C1104" s="14"/>
    </row>
    <row r="1105" spans="3:3" x14ac:dyDescent="0.25">
      <c r="C1105" s="14"/>
    </row>
    <row r="1106" spans="3:3" x14ac:dyDescent="0.25">
      <c r="C1106" s="14"/>
    </row>
    <row r="1107" spans="3:3" x14ac:dyDescent="0.25">
      <c r="C1107" s="14"/>
    </row>
    <row r="1108" spans="3:3" x14ac:dyDescent="0.25">
      <c r="C1108" s="14"/>
    </row>
    <row r="1109" spans="3:3" x14ac:dyDescent="0.25">
      <c r="C1109" s="14"/>
    </row>
    <row r="1110" spans="3:3" x14ac:dyDescent="0.25">
      <c r="C1110" s="14"/>
    </row>
    <row r="1111" spans="3:3" x14ac:dyDescent="0.25">
      <c r="C1111" s="14"/>
    </row>
    <row r="1112" spans="3:3" x14ac:dyDescent="0.25">
      <c r="C1112" s="14"/>
    </row>
    <row r="1113" spans="3:3" x14ac:dyDescent="0.25">
      <c r="C1113" s="14"/>
    </row>
    <row r="1114" spans="3:3" x14ac:dyDescent="0.25">
      <c r="C1114" s="14"/>
    </row>
    <row r="1115" spans="3:3" x14ac:dyDescent="0.25">
      <c r="C1115" s="14"/>
    </row>
    <row r="1116" spans="3:3" x14ac:dyDescent="0.25">
      <c r="C1116" s="14"/>
    </row>
    <row r="1117" spans="3:3" x14ac:dyDescent="0.25">
      <c r="C1117" s="14"/>
    </row>
    <row r="1118" spans="3:3" x14ac:dyDescent="0.25">
      <c r="C1118" s="14"/>
    </row>
    <row r="1119" spans="3:3" x14ac:dyDescent="0.25">
      <c r="C1119" s="14"/>
    </row>
    <row r="1120" spans="3:3" x14ac:dyDescent="0.25">
      <c r="C1120" s="14"/>
    </row>
    <row r="1121" spans="3:3" x14ac:dyDescent="0.25">
      <c r="C1121" s="14"/>
    </row>
    <row r="1122" spans="3:3" x14ac:dyDescent="0.25">
      <c r="C1122" s="14"/>
    </row>
    <row r="1123" spans="3:3" x14ac:dyDescent="0.25">
      <c r="C1123" s="14"/>
    </row>
    <row r="1124" spans="3:3" x14ac:dyDescent="0.25">
      <c r="C1124" s="14"/>
    </row>
    <row r="1125" spans="3:3" x14ac:dyDescent="0.25">
      <c r="C1125" s="14"/>
    </row>
    <row r="1126" spans="3:3" x14ac:dyDescent="0.25">
      <c r="C1126" s="14"/>
    </row>
    <row r="1127" spans="3:3" x14ac:dyDescent="0.25">
      <c r="C1127" s="14"/>
    </row>
    <row r="1128" spans="3:3" x14ac:dyDescent="0.25">
      <c r="C1128" s="14"/>
    </row>
    <row r="1129" spans="3:3" x14ac:dyDescent="0.25">
      <c r="C1129" s="14"/>
    </row>
    <row r="1130" spans="3:3" x14ac:dyDescent="0.25">
      <c r="C1130" s="14"/>
    </row>
    <row r="1131" spans="3:3" x14ac:dyDescent="0.25">
      <c r="C1131" s="14"/>
    </row>
    <row r="1132" spans="3:3" x14ac:dyDescent="0.25">
      <c r="C1132" s="14"/>
    </row>
    <row r="1133" spans="3:3" x14ac:dyDescent="0.25">
      <c r="C1133" s="14"/>
    </row>
    <row r="1134" spans="3:3" x14ac:dyDescent="0.25">
      <c r="C1134" s="14"/>
    </row>
    <row r="1135" spans="3:3" x14ac:dyDescent="0.25">
      <c r="C1135" s="14"/>
    </row>
    <row r="1136" spans="3:3" x14ac:dyDescent="0.25">
      <c r="C1136" s="14"/>
    </row>
    <row r="1137" spans="3:3" x14ac:dyDescent="0.25">
      <c r="C1137" s="14"/>
    </row>
    <row r="1138" spans="3:3" x14ac:dyDescent="0.25">
      <c r="C1138" s="14"/>
    </row>
    <row r="1139" spans="3:3" x14ac:dyDescent="0.25">
      <c r="C1139" s="14"/>
    </row>
    <row r="1140" spans="3:3" x14ac:dyDescent="0.25">
      <c r="C1140" s="14"/>
    </row>
    <row r="1141" spans="3:3" x14ac:dyDescent="0.25">
      <c r="C1141" s="14"/>
    </row>
    <row r="1142" spans="3:3" x14ac:dyDescent="0.25">
      <c r="C1142" s="14"/>
    </row>
    <row r="1143" spans="3:3" x14ac:dyDescent="0.25">
      <c r="C1143" s="14"/>
    </row>
    <row r="1144" spans="3:3" x14ac:dyDescent="0.25">
      <c r="C1144" s="14"/>
    </row>
    <row r="1145" spans="3:3" x14ac:dyDescent="0.25">
      <c r="C1145" s="14"/>
    </row>
    <row r="1146" spans="3:3" x14ac:dyDescent="0.25">
      <c r="C1146" s="14"/>
    </row>
    <row r="1147" spans="3:3" x14ac:dyDescent="0.25">
      <c r="C1147" s="14"/>
    </row>
    <row r="1148" spans="3:3" x14ac:dyDescent="0.25">
      <c r="C1148" s="14"/>
    </row>
    <row r="1149" spans="3:3" x14ac:dyDescent="0.25">
      <c r="C1149" s="14"/>
    </row>
    <row r="1150" spans="3:3" x14ac:dyDescent="0.25">
      <c r="C1150" s="14"/>
    </row>
    <row r="1151" spans="3:3" x14ac:dyDescent="0.25">
      <c r="C1151" s="14"/>
    </row>
    <row r="1152" spans="3:3" x14ac:dyDescent="0.25">
      <c r="C1152" s="14"/>
    </row>
    <row r="1153" spans="3:3" x14ac:dyDescent="0.25">
      <c r="C1153" s="14"/>
    </row>
    <row r="1154" spans="3:3" x14ac:dyDescent="0.25">
      <c r="C1154" s="14"/>
    </row>
    <row r="1155" spans="3:3" x14ac:dyDescent="0.25">
      <c r="C1155" s="14"/>
    </row>
    <row r="1156" spans="3:3" x14ac:dyDescent="0.25">
      <c r="C1156" s="14"/>
    </row>
    <row r="1157" spans="3:3" x14ac:dyDescent="0.25">
      <c r="C1157" s="14"/>
    </row>
    <row r="1158" spans="3:3" x14ac:dyDescent="0.25">
      <c r="C1158" s="14"/>
    </row>
    <row r="1159" spans="3:3" x14ac:dyDescent="0.25">
      <c r="C1159" s="14"/>
    </row>
    <row r="1160" spans="3:3" x14ac:dyDescent="0.25">
      <c r="C1160" s="14"/>
    </row>
    <row r="1161" spans="3:3" x14ac:dyDescent="0.25">
      <c r="C1161" s="14"/>
    </row>
    <row r="1162" spans="3:3" x14ac:dyDescent="0.25">
      <c r="C1162" s="14"/>
    </row>
    <row r="1163" spans="3:3" x14ac:dyDescent="0.25">
      <c r="C1163" s="14"/>
    </row>
    <row r="1164" spans="3:3" x14ac:dyDescent="0.25">
      <c r="C1164" s="14"/>
    </row>
    <row r="1165" spans="3:3" x14ac:dyDescent="0.25">
      <c r="C1165" s="14"/>
    </row>
    <row r="1166" spans="3:3" x14ac:dyDescent="0.25">
      <c r="C1166" s="14"/>
    </row>
    <row r="1167" spans="3:3" x14ac:dyDescent="0.25">
      <c r="C1167" s="14"/>
    </row>
    <row r="1168" spans="3:3" x14ac:dyDescent="0.25">
      <c r="C1168" s="14"/>
    </row>
    <row r="1169" spans="3:3" x14ac:dyDescent="0.25">
      <c r="C1169" s="14"/>
    </row>
    <row r="1170" spans="3:3" x14ac:dyDescent="0.25">
      <c r="C1170" s="14"/>
    </row>
    <row r="1171" spans="3:3" x14ac:dyDescent="0.25">
      <c r="C1171" s="14"/>
    </row>
    <row r="1172" spans="3:3" x14ac:dyDescent="0.25">
      <c r="C1172" s="14"/>
    </row>
    <row r="1173" spans="3:3" x14ac:dyDescent="0.25">
      <c r="C1173" s="14"/>
    </row>
    <row r="1174" spans="3:3" x14ac:dyDescent="0.25">
      <c r="C1174" s="14"/>
    </row>
    <row r="1175" spans="3:3" x14ac:dyDescent="0.25">
      <c r="C1175" s="14"/>
    </row>
    <row r="1176" spans="3:3" x14ac:dyDescent="0.25">
      <c r="C1176" s="14"/>
    </row>
    <row r="1177" spans="3:3" x14ac:dyDescent="0.25">
      <c r="C1177" s="14"/>
    </row>
    <row r="1178" spans="3:3" x14ac:dyDescent="0.25">
      <c r="C1178" s="14"/>
    </row>
    <row r="1179" spans="3:3" x14ac:dyDescent="0.25">
      <c r="C1179" s="14"/>
    </row>
    <row r="1180" spans="3:3" x14ac:dyDescent="0.25">
      <c r="C1180" s="14"/>
    </row>
    <row r="1181" spans="3:3" x14ac:dyDescent="0.25">
      <c r="C1181" s="14"/>
    </row>
    <row r="1182" spans="3:3" x14ac:dyDescent="0.25">
      <c r="C1182" s="14"/>
    </row>
    <row r="1183" spans="3:3" x14ac:dyDescent="0.25">
      <c r="C1183" s="14"/>
    </row>
    <row r="1184" spans="3:3" x14ac:dyDescent="0.25">
      <c r="C1184" s="14"/>
    </row>
    <row r="1185" spans="3:3" x14ac:dyDescent="0.25">
      <c r="C1185" s="14"/>
    </row>
    <row r="1186" spans="3:3" x14ac:dyDescent="0.25">
      <c r="C1186" s="14"/>
    </row>
    <row r="1187" spans="3:3" x14ac:dyDescent="0.25">
      <c r="C1187" s="14"/>
    </row>
    <row r="1188" spans="3:3" x14ac:dyDescent="0.25">
      <c r="C1188" s="14"/>
    </row>
    <row r="1189" spans="3:3" x14ac:dyDescent="0.25">
      <c r="C1189" s="14"/>
    </row>
    <row r="1190" spans="3:3" x14ac:dyDescent="0.25">
      <c r="C1190" s="14"/>
    </row>
    <row r="1191" spans="3:3" x14ac:dyDescent="0.25">
      <c r="C1191" s="14"/>
    </row>
    <row r="1192" spans="3:3" x14ac:dyDescent="0.25">
      <c r="C1192" s="14"/>
    </row>
    <row r="1193" spans="3:3" x14ac:dyDescent="0.25">
      <c r="C1193" s="14"/>
    </row>
    <row r="1194" spans="3:3" x14ac:dyDescent="0.25">
      <c r="C1194" s="14"/>
    </row>
    <row r="1195" spans="3:3" x14ac:dyDescent="0.25">
      <c r="C1195" s="14"/>
    </row>
    <row r="1196" spans="3:3" x14ac:dyDescent="0.25">
      <c r="C1196" s="14"/>
    </row>
    <row r="1197" spans="3:3" x14ac:dyDescent="0.25">
      <c r="C1197" s="14"/>
    </row>
    <row r="1198" spans="3:3" x14ac:dyDescent="0.25">
      <c r="C1198" s="14"/>
    </row>
    <row r="1199" spans="3:3" x14ac:dyDescent="0.25">
      <c r="C1199" s="14"/>
    </row>
    <row r="1200" spans="3:3" x14ac:dyDescent="0.25">
      <c r="C1200" s="14"/>
    </row>
    <row r="1201" spans="3:3" x14ac:dyDescent="0.25">
      <c r="C1201" s="14"/>
    </row>
    <row r="1202" spans="3:3" x14ac:dyDescent="0.25">
      <c r="C1202" s="14"/>
    </row>
    <row r="1203" spans="3:3" x14ac:dyDescent="0.25">
      <c r="C1203" s="14"/>
    </row>
    <row r="1204" spans="3:3" x14ac:dyDescent="0.25">
      <c r="C1204" s="14"/>
    </row>
    <row r="1205" spans="3:3" x14ac:dyDescent="0.25">
      <c r="C1205" s="14"/>
    </row>
    <row r="1206" spans="3:3" x14ac:dyDescent="0.25">
      <c r="C1206" s="14"/>
    </row>
    <row r="1207" spans="3:3" x14ac:dyDescent="0.25">
      <c r="C1207" s="14"/>
    </row>
    <row r="1208" spans="3:3" x14ac:dyDescent="0.25">
      <c r="C1208" s="14"/>
    </row>
    <row r="1209" spans="3:3" x14ac:dyDescent="0.25">
      <c r="C1209" s="14"/>
    </row>
    <row r="1210" spans="3:3" x14ac:dyDescent="0.25">
      <c r="C1210" s="14"/>
    </row>
    <row r="1211" spans="3:3" x14ac:dyDescent="0.25">
      <c r="C1211" s="14"/>
    </row>
    <row r="1212" spans="3:3" x14ac:dyDescent="0.25">
      <c r="C1212" s="14"/>
    </row>
    <row r="1213" spans="3:3" x14ac:dyDescent="0.25">
      <c r="C1213" s="14"/>
    </row>
    <row r="1214" spans="3:3" x14ac:dyDescent="0.25">
      <c r="C1214" s="14"/>
    </row>
    <row r="1215" spans="3:3" x14ac:dyDescent="0.25">
      <c r="C1215" s="14"/>
    </row>
    <row r="1216" spans="3:3" x14ac:dyDescent="0.25">
      <c r="C1216" s="14"/>
    </row>
    <row r="1217" spans="3:3" x14ac:dyDescent="0.25">
      <c r="C1217" s="14"/>
    </row>
    <row r="1218" spans="3:3" x14ac:dyDescent="0.25">
      <c r="C1218" s="14"/>
    </row>
    <row r="1219" spans="3:3" x14ac:dyDescent="0.25">
      <c r="C1219" s="14"/>
    </row>
    <row r="1220" spans="3:3" x14ac:dyDescent="0.25">
      <c r="C1220" s="14"/>
    </row>
    <row r="1221" spans="3:3" x14ac:dyDescent="0.25">
      <c r="C1221" s="14"/>
    </row>
    <row r="1222" spans="3:3" x14ac:dyDescent="0.25">
      <c r="C1222" s="14"/>
    </row>
    <row r="1223" spans="3:3" x14ac:dyDescent="0.25">
      <c r="C1223" s="14"/>
    </row>
    <row r="1224" spans="3:3" x14ac:dyDescent="0.25">
      <c r="C1224" s="14"/>
    </row>
    <row r="1225" spans="3:3" x14ac:dyDescent="0.25">
      <c r="C1225" s="14"/>
    </row>
    <row r="1226" spans="3:3" x14ac:dyDescent="0.25">
      <c r="C1226" s="14"/>
    </row>
    <row r="1227" spans="3:3" x14ac:dyDescent="0.25">
      <c r="C1227" s="14"/>
    </row>
    <row r="1228" spans="3:3" x14ac:dyDescent="0.25">
      <c r="C1228" s="14"/>
    </row>
    <row r="1229" spans="3:3" x14ac:dyDescent="0.25">
      <c r="C1229" s="14"/>
    </row>
    <row r="1230" spans="3:3" x14ac:dyDescent="0.25">
      <c r="C1230" s="14"/>
    </row>
    <row r="1231" spans="3:3" x14ac:dyDescent="0.25">
      <c r="C1231" s="14"/>
    </row>
    <row r="1232" spans="3:3" x14ac:dyDescent="0.25">
      <c r="C1232" s="14"/>
    </row>
    <row r="1233" spans="3:3" x14ac:dyDescent="0.25">
      <c r="C1233" s="14"/>
    </row>
    <row r="1234" spans="3:3" x14ac:dyDescent="0.25">
      <c r="C1234" s="14"/>
    </row>
    <row r="1235" spans="3:3" x14ac:dyDescent="0.25">
      <c r="C1235" s="14"/>
    </row>
    <row r="1236" spans="3:3" x14ac:dyDescent="0.25">
      <c r="C1236" s="14"/>
    </row>
    <row r="1237" spans="3:3" x14ac:dyDescent="0.25">
      <c r="C1237" s="14"/>
    </row>
    <row r="1238" spans="3:3" x14ac:dyDescent="0.25">
      <c r="C1238" s="14"/>
    </row>
    <row r="1239" spans="3:3" x14ac:dyDescent="0.25">
      <c r="C1239" s="14"/>
    </row>
    <row r="1240" spans="3:3" x14ac:dyDescent="0.25">
      <c r="C1240" s="14"/>
    </row>
    <row r="1241" spans="3:3" x14ac:dyDescent="0.25">
      <c r="C1241" s="14"/>
    </row>
    <row r="1242" spans="3:3" x14ac:dyDescent="0.25">
      <c r="C1242" s="14"/>
    </row>
    <row r="1243" spans="3:3" x14ac:dyDescent="0.25">
      <c r="C1243" s="14"/>
    </row>
    <row r="1244" spans="3:3" x14ac:dyDescent="0.25">
      <c r="C1244" s="14"/>
    </row>
    <row r="1245" spans="3:3" x14ac:dyDescent="0.25">
      <c r="C1245" s="14"/>
    </row>
    <row r="1246" spans="3:3" x14ac:dyDescent="0.25">
      <c r="C1246" s="14"/>
    </row>
    <row r="1247" spans="3:3" x14ac:dyDescent="0.25">
      <c r="C1247" s="14"/>
    </row>
    <row r="1248" spans="3:3" x14ac:dyDescent="0.25">
      <c r="C1248" s="14"/>
    </row>
    <row r="1249" spans="3:3" x14ac:dyDescent="0.25">
      <c r="C1249" s="14"/>
    </row>
    <row r="1250" spans="3:3" x14ac:dyDescent="0.25">
      <c r="C1250" s="14"/>
    </row>
    <row r="1251" spans="3:3" x14ac:dyDescent="0.25">
      <c r="C1251" s="14"/>
    </row>
    <row r="1252" spans="3:3" x14ac:dyDescent="0.25">
      <c r="C1252" s="14"/>
    </row>
    <row r="1253" spans="3:3" x14ac:dyDescent="0.25">
      <c r="C1253" s="14"/>
    </row>
    <row r="1254" spans="3:3" x14ac:dyDescent="0.25">
      <c r="C1254" s="14"/>
    </row>
    <row r="1255" spans="3:3" x14ac:dyDescent="0.25">
      <c r="C1255" s="14"/>
    </row>
    <row r="1256" spans="3:3" x14ac:dyDescent="0.25">
      <c r="C1256" s="14"/>
    </row>
    <row r="1257" spans="3:3" x14ac:dyDescent="0.25">
      <c r="C1257" s="14"/>
    </row>
    <row r="1258" spans="3:3" x14ac:dyDescent="0.25">
      <c r="C1258" s="14"/>
    </row>
    <row r="1259" spans="3:3" x14ac:dyDescent="0.25">
      <c r="C1259" s="14"/>
    </row>
    <row r="1260" spans="3:3" x14ac:dyDescent="0.25">
      <c r="C1260" s="14"/>
    </row>
    <row r="1261" spans="3:3" x14ac:dyDescent="0.25">
      <c r="C1261" s="14"/>
    </row>
    <row r="1262" spans="3:3" x14ac:dyDescent="0.25">
      <c r="C1262" s="14"/>
    </row>
    <row r="1263" spans="3:3" x14ac:dyDescent="0.25">
      <c r="C1263" s="14"/>
    </row>
    <row r="1264" spans="3:3" x14ac:dyDescent="0.25">
      <c r="C1264" s="14"/>
    </row>
    <row r="1265" spans="3:3" x14ac:dyDescent="0.25">
      <c r="C1265" s="14"/>
    </row>
    <row r="1266" spans="3:3" x14ac:dyDescent="0.25">
      <c r="C1266" s="14"/>
    </row>
    <row r="1267" spans="3:3" x14ac:dyDescent="0.25">
      <c r="C1267" s="14"/>
    </row>
    <row r="1268" spans="3:3" x14ac:dyDescent="0.25">
      <c r="C1268" s="14"/>
    </row>
    <row r="1269" spans="3:3" x14ac:dyDescent="0.25">
      <c r="C1269" s="14"/>
    </row>
    <row r="1270" spans="3:3" x14ac:dyDescent="0.25">
      <c r="C1270" s="14"/>
    </row>
    <row r="1271" spans="3:3" x14ac:dyDescent="0.25">
      <c r="C1271" s="14"/>
    </row>
    <row r="1272" spans="3:3" x14ac:dyDescent="0.25">
      <c r="C1272" s="14"/>
    </row>
    <row r="1273" spans="3:3" x14ac:dyDescent="0.25">
      <c r="C1273" s="14"/>
    </row>
    <row r="1274" spans="3:3" x14ac:dyDescent="0.25">
      <c r="C1274" s="14"/>
    </row>
    <row r="1275" spans="3:3" x14ac:dyDescent="0.25">
      <c r="C1275" s="14"/>
    </row>
    <row r="1276" spans="3:3" x14ac:dyDescent="0.25">
      <c r="C1276" s="14"/>
    </row>
    <row r="1277" spans="3:3" x14ac:dyDescent="0.25">
      <c r="C1277" s="14"/>
    </row>
    <row r="1278" spans="3:3" x14ac:dyDescent="0.25">
      <c r="C1278" s="14"/>
    </row>
    <row r="1279" spans="3:3" x14ac:dyDescent="0.25">
      <c r="C1279" s="14"/>
    </row>
    <row r="1280" spans="3:3" x14ac:dyDescent="0.25">
      <c r="C1280" s="14"/>
    </row>
    <row r="1281" spans="3:3" x14ac:dyDescent="0.25">
      <c r="C1281" s="14"/>
    </row>
    <row r="1282" spans="3:3" x14ac:dyDescent="0.25">
      <c r="C1282" s="14"/>
    </row>
    <row r="1283" spans="3:3" x14ac:dyDescent="0.25">
      <c r="C1283" s="14"/>
    </row>
    <row r="1284" spans="3:3" x14ac:dyDescent="0.25">
      <c r="C1284" s="14"/>
    </row>
    <row r="1285" spans="3:3" x14ac:dyDescent="0.25">
      <c r="C1285" s="14"/>
    </row>
    <row r="1286" spans="3:3" x14ac:dyDescent="0.25">
      <c r="C1286" s="14"/>
    </row>
    <row r="1287" spans="3:3" x14ac:dyDescent="0.25">
      <c r="C1287" s="14"/>
    </row>
    <row r="1288" spans="3:3" x14ac:dyDescent="0.25">
      <c r="C1288" s="14"/>
    </row>
    <row r="1289" spans="3:3" x14ac:dyDescent="0.25">
      <c r="C1289" s="14"/>
    </row>
    <row r="1290" spans="3:3" x14ac:dyDescent="0.25">
      <c r="C1290" s="14"/>
    </row>
    <row r="1291" spans="3:3" x14ac:dyDescent="0.25">
      <c r="C1291" s="14"/>
    </row>
    <row r="1292" spans="3:3" x14ac:dyDescent="0.25">
      <c r="C1292" s="14"/>
    </row>
    <row r="1293" spans="3:3" x14ac:dyDescent="0.25">
      <c r="C1293" s="14"/>
    </row>
    <row r="1294" spans="3:3" x14ac:dyDescent="0.25">
      <c r="C1294" s="14"/>
    </row>
    <row r="1295" spans="3:3" x14ac:dyDescent="0.25">
      <c r="C1295" s="14"/>
    </row>
    <row r="1296" spans="3:3" x14ac:dyDescent="0.25">
      <c r="C1296" s="14"/>
    </row>
    <row r="1297" spans="3:3" x14ac:dyDescent="0.25">
      <c r="C1297" s="14"/>
    </row>
    <row r="1298" spans="3:3" x14ac:dyDescent="0.25">
      <c r="C1298" s="14"/>
    </row>
    <row r="1299" spans="3:3" x14ac:dyDescent="0.25">
      <c r="C1299" s="14"/>
    </row>
    <row r="1300" spans="3:3" x14ac:dyDescent="0.25">
      <c r="C1300" s="14"/>
    </row>
    <row r="1301" spans="3:3" x14ac:dyDescent="0.25">
      <c r="C1301" s="14"/>
    </row>
    <row r="1302" spans="3:3" x14ac:dyDescent="0.25">
      <c r="C1302" s="14"/>
    </row>
    <row r="1303" spans="3:3" x14ac:dyDescent="0.25">
      <c r="C1303" s="14"/>
    </row>
    <row r="1304" spans="3:3" x14ac:dyDescent="0.25">
      <c r="C1304" s="14"/>
    </row>
    <row r="1305" spans="3:3" x14ac:dyDescent="0.25">
      <c r="C1305" s="14"/>
    </row>
    <row r="1306" spans="3:3" x14ac:dyDescent="0.25">
      <c r="C1306" s="14"/>
    </row>
    <row r="1307" spans="3:3" x14ac:dyDescent="0.25">
      <c r="C1307" s="14"/>
    </row>
    <row r="1308" spans="3:3" x14ac:dyDescent="0.25">
      <c r="C1308" s="14"/>
    </row>
    <row r="1309" spans="3:3" x14ac:dyDescent="0.25">
      <c r="C1309" s="14"/>
    </row>
    <row r="1310" spans="3:3" x14ac:dyDescent="0.25">
      <c r="C1310" s="14"/>
    </row>
    <row r="1311" spans="3:3" x14ac:dyDescent="0.25">
      <c r="C1311" s="14"/>
    </row>
    <row r="1312" spans="3:3" x14ac:dyDescent="0.25">
      <c r="C1312" s="14"/>
    </row>
    <row r="1313" spans="3:3" x14ac:dyDescent="0.25">
      <c r="C1313" s="14"/>
    </row>
    <row r="1314" spans="3:3" x14ac:dyDescent="0.25">
      <c r="C1314" s="14"/>
    </row>
    <row r="1315" spans="3:3" x14ac:dyDescent="0.25">
      <c r="C1315" s="14"/>
    </row>
    <row r="1316" spans="3:3" x14ac:dyDescent="0.25">
      <c r="C1316" s="14"/>
    </row>
    <row r="1317" spans="3:3" x14ac:dyDescent="0.25">
      <c r="C1317" s="14"/>
    </row>
    <row r="1318" spans="3:3" x14ac:dyDescent="0.25">
      <c r="C1318" s="14"/>
    </row>
    <row r="1319" spans="3:3" x14ac:dyDescent="0.25">
      <c r="C1319" s="14"/>
    </row>
    <row r="1320" spans="3:3" x14ac:dyDescent="0.25">
      <c r="C1320" s="14"/>
    </row>
    <row r="1321" spans="3:3" x14ac:dyDescent="0.25">
      <c r="C1321" s="14"/>
    </row>
    <row r="1322" spans="3:3" x14ac:dyDescent="0.25">
      <c r="C1322" s="14"/>
    </row>
    <row r="1323" spans="3:3" x14ac:dyDescent="0.25">
      <c r="C1323" s="14"/>
    </row>
    <row r="1324" spans="3:3" x14ac:dyDescent="0.25">
      <c r="C1324" s="14"/>
    </row>
    <row r="1325" spans="3:3" x14ac:dyDescent="0.25">
      <c r="C1325" s="14"/>
    </row>
    <row r="1326" spans="3:3" x14ac:dyDescent="0.25">
      <c r="C1326" s="14"/>
    </row>
    <row r="1327" spans="3:3" x14ac:dyDescent="0.25">
      <c r="C1327" s="14"/>
    </row>
    <row r="1328" spans="3:3" x14ac:dyDescent="0.25">
      <c r="C1328" s="14"/>
    </row>
    <row r="1329" spans="3:3" x14ac:dyDescent="0.25">
      <c r="C1329" s="14"/>
    </row>
    <row r="1330" spans="3:3" x14ac:dyDescent="0.25">
      <c r="C1330" s="14"/>
    </row>
    <row r="1331" spans="3:3" x14ac:dyDescent="0.25">
      <c r="C1331" s="14"/>
    </row>
    <row r="1332" spans="3:3" x14ac:dyDescent="0.25">
      <c r="C1332" s="14"/>
    </row>
    <row r="1333" spans="3:3" x14ac:dyDescent="0.25">
      <c r="C1333" s="14"/>
    </row>
    <row r="1334" spans="3:3" x14ac:dyDescent="0.25">
      <c r="C1334" s="14"/>
    </row>
    <row r="1335" spans="3:3" x14ac:dyDescent="0.25">
      <c r="C1335" s="14"/>
    </row>
    <row r="1336" spans="3:3" x14ac:dyDescent="0.25">
      <c r="C1336" s="14"/>
    </row>
    <row r="1337" spans="3:3" x14ac:dyDescent="0.25">
      <c r="C1337" s="14"/>
    </row>
    <row r="1338" spans="3:3" x14ac:dyDescent="0.25">
      <c r="C1338" s="14"/>
    </row>
    <row r="1339" spans="3:3" x14ac:dyDescent="0.25">
      <c r="C1339" s="14"/>
    </row>
    <row r="1340" spans="3:3" x14ac:dyDescent="0.25">
      <c r="C1340" s="14"/>
    </row>
    <row r="1341" spans="3:3" x14ac:dyDescent="0.25">
      <c r="C1341" s="14"/>
    </row>
    <row r="1342" spans="3:3" x14ac:dyDescent="0.25">
      <c r="C1342" s="14"/>
    </row>
    <row r="1343" spans="3:3" x14ac:dyDescent="0.25">
      <c r="C1343" s="14"/>
    </row>
    <row r="1344" spans="3:3" x14ac:dyDescent="0.25">
      <c r="C1344" s="14"/>
    </row>
    <row r="1345" spans="3:3" x14ac:dyDescent="0.25">
      <c r="C1345" s="14"/>
    </row>
    <row r="1346" spans="3:3" x14ac:dyDescent="0.25">
      <c r="C1346" s="14"/>
    </row>
    <row r="1347" spans="3:3" x14ac:dyDescent="0.25">
      <c r="C1347" s="14"/>
    </row>
    <row r="1348" spans="3:3" x14ac:dyDescent="0.25">
      <c r="C1348" s="14"/>
    </row>
    <row r="1349" spans="3:3" x14ac:dyDescent="0.25">
      <c r="C1349" s="14"/>
    </row>
    <row r="1350" spans="3:3" x14ac:dyDescent="0.25">
      <c r="C1350" s="14"/>
    </row>
    <row r="1351" spans="3:3" x14ac:dyDescent="0.25">
      <c r="C1351" s="14"/>
    </row>
    <row r="1352" spans="3:3" x14ac:dyDescent="0.25">
      <c r="C1352" s="14"/>
    </row>
    <row r="1353" spans="3:3" x14ac:dyDescent="0.25">
      <c r="C1353" s="14"/>
    </row>
    <row r="1354" spans="3:3" x14ac:dyDescent="0.25">
      <c r="C1354" s="14"/>
    </row>
    <row r="1355" spans="3:3" x14ac:dyDescent="0.25">
      <c r="C1355" s="14"/>
    </row>
    <row r="1356" spans="3:3" x14ac:dyDescent="0.25">
      <c r="C1356" s="14"/>
    </row>
    <row r="1357" spans="3:3" x14ac:dyDescent="0.25">
      <c r="C1357" s="14"/>
    </row>
    <row r="1358" spans="3:3" x14ac:dyDescent="0.25">
      <c r="C1358" s="14"/>
    </row>
    <row r="1359" spans="3:3" x14ac:dyDescent="0.25">
      <c r="C1359" s="14"/>
    </row>
    <row r="1360" spans="3:3" x14ac:dyDescent="0.25">
      <c r="C1360" s="14"/>
    </row>
    <row r="1361" spans="3:3" x14ac:dyDescent="0.25">
      <c r="C1361" s="14"/>
    </row>
    <row r="1362" spans="3:3" x14ac:dyDescent="0.25">
      <c r="C1362" s="14"/>
    </row>
    <row r="1363" spans="3:3" x14ac:dyDescent="0.25">
      <c r="C1363" s="14"/>
    </row>
    <row r="1364" spans="3:3" x14ac:dyDescent="0.25">
      <c r="C1364" s="14"/>
    </row>
    <row r="1365" spans="3:3" x14ac:dyDescent="0.25">
      <c r="C1365" s="14"/>
    </row>
    <row r="1366" spans="3:3" x14ac:dyDescent="0.25">
      <c r="C1366" s="14"/>
    </row>
    <row r="1367" spans="3:3" x14ac:dyDescent="0.25">
      <c r="C1367" s="14"/>
    </row>
    <row r="1368" spans="3:3" x14ac:dyDescent="0.25">
      <c r="C1368" s="14"/>
    </row>
    <row r="1369" spans="3:3" x14ac:dyDescent="0.25">
      <c r="C1369" s="14"/>
    </row>
    <row r="1370" spans="3:3" x14ac:dyDescent="0.25">
      <c r="C1370" s="14"/>
    </row>
    <row r="1371" spans="3:3" x14ac:dyDescent="0.25">
      <c r="C1371" s="14"/>
    </row>
    <row r="1372" spans="3:3" x14ac:dyDescent="0.25">
      <c r="C1372" s="14"/>
    </row>
    <row r="1373" spans="3:3" x14ac:dyDescent="0.25">
      <c r="C1373" s="14"/>
    </row>
    <row r="1374" spans="3:3" x14ac:dyDescent="0.25">
      <c r="C1374" s="14"/>
    </row>
    <row r="1375" spans="3:3" x14ac:dyDescent="0.25">
      <c r="C1375" s="14"/>
    </row>
    <row r="1376" spans="3:3" x14ac:dyDescent="0.25">
      <c r="C1376" s="14"/>
    </row>
    <row r="1377" spans="3:3" x14ac:dyDescent="0.25">
      <c r="C1377" s="14"/>
    </row>
    <row r="1378" spans="3:3" x14ac:dyDescent="0.25">
      <c r="C1378" s="14"/>
    </row>
    <row r="1379" spans="3:3" x14ac:dyDescent="0.25">
      <c r="C1379" s="14"/>
    </row>
    <row r="1380" spans="3:3" x14ac:dyDescent="0.25">
      <c r="C1380" s="14"/>
    </row>
    <row r="1381" spans="3:3" x14ac:dyDescent="0.25">
      <c r="C1381" s="14"/>
    </row>
    <row r="1382" spans="3:3" x14ac:dyDescent="0.25">
      <c r="C1382" s="14"/>
    </row>
    <row r="1383" spans="3:3" x14ac:dyDescent="0.25">
      <c r="C1383" s="14"/>
    </row>
    <row r="1384" spans="3:3" x14ac:dyDescent="0.25">
      <c r="C1384" s="14"/>
    </row>
    <row r="1385" spans="3:3" x14ac:dyDescent="0.25">
      <c r="C1385" s="14"/>
    </row>
    <row r="1386" spans="3:3" x14ac:dyDescent="0.25">
      <c r="C1386" s="14"/>
    </row>
    <row r="1387" spans="3:3" x14ac:dyDescent="0.25">
      <c r="C1387" s="14"/>
    </row>
    <row r="1388" spans="3:3" x14ac:dyDescent="0.25">
      <c r="C1388" s="14"/>
    </row>
    <row r="1389" spans="3:3" x14ac:dyDescent="0.25">
      <c r="C1389" s="14"/>
    </row>
    <row r="1390" spans="3:3" x14ac:dyDescent="0.25">
      <c r="C1390" s="14"/>
    </row>
    <row r="1391" spans="3:3" x14ac:dyDescent="0.25">
      <c r="C1391" s="14"/>
    </row>
    <row r="1392" spans="3:3" x14ac:dyDescent="0.25">
      <c r="C1392" s="14"/>
    </row>
    <row r="1393" spans="3:3" x14ac:dyDescent="0.25">
      <c r="C1393" s="14"/>
    </row>
    <row r="1394" spans="3:3" x14ac:dyDescent="0.25">
      <c r="C1394" s="14"/>
    </row>
    <row r="1395" spans="3:3" x14ac:dyDescent="0.25">
      <c r="C1395" s="14"/>
    </row>
    <row r="1396" spans="3:3" x14ac:dyDescent="0.25">
      <c r="C1396" s="14"/>
    </row>
    <row r="1397" spans="3:3" x14ac:dyDescent="0.25">
      <c r="C1397" s="14"/>
    </row>
    <row r="1398" spans="3:3" x14ac:dyDescent="0.25">
      <c r="C1398" s="14"/>
    </row>
    <row r="1399" spans="3:3" x14ac:dyDescent="0.25">
      <c r="C1399" s="14"/>
    </row>
    <row r="1400" spans="3:3" x14ac:dyDescent="0.25">
      <c r="C1400" s="14"/>
    </row>
    <row r="1401" spans="3:3" x14ac:dyDescent="0.25">
      <c r="C1401" s="14"/>
    </row>
    <row r="1402" spans="3:3" x14ac:dyDescent="0.25">
      <c r="C1402" s="14"/>
    </row>
    <row r="1403" spans="3:3" x14ac:dyDescent="0.25">
      <c r="C1403" s="14"/>
    </row>
    <row r="1404" spans="3:3" x14ac:dyDescent="0.25">
      <c r="C1404" s="14"/>
    </row>
    <row r="1405" spans="3:3" x14ac:dyDescent="0.25">
      <c r="C1405" s="14"/>
    </row>
    <row r="1406" spans="3:3" x14ac:dyDescent="0.25">
      <c r="C1406" s="14"/>
    </row>
    <row r="1407" spans="3:3" x14ac:dyDescent="0.25">
      <c r="C1407" s="14"/>
    </row>
    <row r="1408" spans="3:3" x14ac:dyDescent="0.25">
      <c r="C1408" s="14"/>
    </row>
    <row r="1409" spans="3:3" x14ac:dyDescent="0.25">
      <c r="C1409" s="14"/>
    </row>
    <row r="1410" spans="3:3" x14ac:dyDescent="0.25">
      <c r="C1410" s="14"/>
    </row>
    <row r="1411" spans="3:3" x14ac:dyDescent="0.25">
      <c r="C1411" s="14"/>
    </row>
    <row r="1412" spans="3:3" x14ac:dyDescent="0.25">
      <c r="C1412" s="14"/>
    </row>
    <row r="1413" spans="3:3" x14ac:dyDescent="0.25">
      <c r="C1413" s="14"/>
    </row>
    <row r="1414" spans="3:3" x14ac:dyDescent="0.25">
      <c r="C1414" s="14"/>
    </row>
    <row r="1415" spans="3:3" x14ac:dyDescent="0.25">
      <c r="C1415" s="14"/>
    </row>
    <row r="1416" spans="3:3" x14ac:dyDescent="0.25">
      <c r="C1416" s="14"/>
    </row>
    <row r="1417" spans="3:3" x14ac:dyDescent="0.25">
      <c r="C1417" s="14"/>
    </row>
    <row r="1418" spans="3:3" x14ac:dyDescent="0.25">
      <c r="C1418" s="14"/>
    </row>
    <row r="1419" spans="3:3" x14ac:dyDescent="0.25">
      <c r="C1419" s="14"/>
    </row>
    <row r="1420" spans="3:3" x14ac:dyDescent="0.25">
      <c r="C1420" s="14"/>
    </row>
    <row r="1421" spans="3:3" x14ac:dyDescent="0.25">
      <c r="C1421" s="14"/>
    </row>
    <row r="1422" spans="3:3" x14ac:dyDescent="0.25">
      <c r="C1422" s="14"/>
    </row>
    <row r="1423" spans="3:3" x14ac:dyDescent="0.25">
      <c r="C1423" s="14"/>
    </row>
    <row r="1424" spans="3:3" x14ac:dyDescent="0.25">
      <c r="C1424" s="14"/>
    </row>
    <row r="1425" spans="3:3" x14ac:dyDescent="0.25">
      <c r="C1425" s="14"/>
    </row>
    <row r="1426" spans="3:3" x14ac:dyDescent="0.25">
      <c r="C1426" s="14"/>
    </row>
    <row r="1427" spans="3:3" x14ac:dyDescent="0.25">
      <c r="C1427" s="14"/>
    </row>
    <row r="1428" spans="3:3" x14ac:dyDescent="0.25">
      <c r="C1428" s="14"/>
    </row>
    <row r="1429" spans="3:3" x14ac:dyDescent="0.25">
      <c r="C1429" s="14"/>
    </row>
    <row r="1430" spans="3:3" x14ac:dyDescent="0.25">
      <c r="C1430" s="14"/>
    </row>
    <row r="1431" spans="3:3" x14ac:dyDescent="0.25">
      <c r="C1431" s="14"/>
    </row>
    <row r="1432" spans="3:3" x14ac:dyDescent="0.25">
      <c r="C1432" s="14"/>
    </row>
    <row r="1433" spans="3:3" x14ac:dyDescent="0.25">
      <c r="C1433" s="14"/>
    </row>
    <row r="1434" spans="3:3" x14ac:dyDescent="0.25">
      <c r="C1434" s="14"/>
    </row>
    <row r="1435" spans="3:3" x14ac:dyDescent="0.25">
      <c r="C1435" s="14"/>
    </row>
    <row r="1436" spans="3:3" x14ac:dyDescent="0.25">
      <c r="C1436" s="14"/>
    </row>
    <row r="1437" spans="3:3" x14ac:dyDescent="0.25">
      <c r="C1437" s="14"/>
    </row>
    <row r="1438" spans="3:3" x14ac:dyDescent="0.25">
      <c r="C1438" s="14"/>
    </row>
    <row r="1439" spans="3:3" x14ac:dyDescent="0.25">
      <c r="C1439" s="14"/>
    </row>
    <row r="1440" spans="3:3" x14ac:dyDescent="0.25">
      <c r="C1440" s="14"/>
    </row>
    <row r="1441" spans="3:3" x14ac:dyDescent="0.25">
      <c r="C1441" s="14"/>
    </row>
    <row r="1442" spans="3:3" x14ac:dyDescent="0.25">
      <c r="C1442" s="14"/>
    </row>
    <row r="1443" spans="3:3" x14ac:dyDescent="0.25">
      <c r="C1443" s="14"/>
    </row>
    <row r="1444" spans="3:3" x14ac:dyDescent="0.25">
      <c r="C1444" s="14"/>
    </row>
    <row r="1445" spans="3:3" x14ac:dyDescent="0.25">
      <c r="C1445" s="14"/>
    </row>
    <row r="1446" spans="3:3" x14ac:dyDescent="0.25">
      <c r="C1446" s="14"/>
    </row>
    <row r="1447" spans="3:3" x14ac:dyDescent="0.25">
      <c r="C1447" s="14"/>
    </row>
    <row r="1448" spans="3:3" x14ac:dyDescent="0.25">
      <c r="C1448" s="14"/>
    </row>
    <row r="1449" spans="3:3" x14ac:dyDescent="0.25">
      <c r="C1449" s="14"/>
    </row>
    <row r="1450" spans="3:3" x14ac:dyDescent="0.25">
      <c r="C1450" s="14"/>
    </row>
    <row r="1451" spans="3:3" x14ac:dyDescent="0.25">
      <c r="C1451" s="14"/>
    </row>
    <row r="1452" spans="3:3" x14ac:dyDescent="0.25">
      <c r="C1452" s="14"/>
    </row>
    <row r="1453" spans="3:3" x14ac:dyDescent="0.25">
      <c r="C1453" s="14"/>
    </row>
    <row r="1454" spans="3:3" x14ac:dyDescent="0.25">
      <c r="C1454" s="14"/>
    </row>
    <row r="1455" spans="3:3" x14ac:dyDescent="0.25">
      <c r="C1455" s="14"/>
    </row>
    <row r="1456" spans="3:3" x14ac:dyDescent="0.25">
      <c r="C1456" s="14"/>
    </row>
    <row r="1457" spans="3:3" x14ac:dyDescent="0.25">
      <c r="C1457" s="14"/>
    </row>
    <row r="1458" spans="3:3" x14ac:dyDescent="0.25">
      <c r="C1458" s="14"/>
    </row>
    <row r="1459" spans="3:3" x14ac:dyDescent="0.25">
      <c r="C1459" s="14"/>
    </row>
    <row r="1460" spans="3:3" x14ac:dyDescent="0.25">
      <c r="C1460" s="14"/>
    </row>
    <row r="1461" spans="3:3" x14ac:dyDescent="0.25">
      <c r="C1461" s="14"/>
    </row>
    <row r="1462" spans="3:3" x14ac:dyDescent="0.25">
      <c r="C1462" s="14"/>
    </row>
    <row r="1463" spans="3:3" x14ac:dyDescent="0.25">
      <c r="C1463" s="14"/>
    </row>
    <row r="1464" spans="3:3" x14ac:dyDescent="0.25">
      <c r="C1464" s="14"/>
    </row>
    <row r="1465" spans="3:3" x14ac:dyDescent="0.25">
      <c r="C1465" s="14"/>
    </row>
    <row r="1466" spans="3:3" x14ac:dyDescent="0.25">
      <c r="C1466" s="14"/>
    </row>
    <row r="1467" spans="3:3" x14ac:dyDescent="0.25">
      <c r="C1467" s="14"/>
    </row>
    <row r="1468" spans="3:3" x14ac:dyDescent="0.25">
      <c r="C1468" s="14"/>
    </row>
    <row r="1469" spans="3:3" x14ac:dyDescent="0.25">
      <c r="C1469" s="14"/>
    </row>
    <row r="1470" spans="3:3" x14ac:dyDescent="0.25">
      <c r="C1470" s="14"/>
    </row>
    <row r="1471" spans="3:3" x14ac:dyDescent="0.25">
      <c r="C1471" s="14"/>
    </row>
    <row r="1472" spans="3:3" x14ac:dyDescent="0.25">
      <c r="C1472" s="14"/>
    </row>
    <row r="1473" spans="3:3" x14ac:dyDescent="0.25">
      <c r="C1473" s="14"/>
    </row>
    <row r="1474" spans="3:3" x14ac:dyDescent="0.25">
      <c r="C1474" s="14"/>
    </row>
    <row r="1475" spans="3:3" x14ac:dyDescent="0.25">
      <c r="C1475" s="14"/>
    </row>
    <row r="1476" spans="3:3" x14ac:dyDescent="0.25">
      <c r="C1476" s="14"/>
    </row>
    <row r="1477" spans="3:3" x14ac:dyDescent="0.25">
      <c r="C1477" s="14"/>
    </row>
    <row r="1478" spans="3:3" x14ac:dyDescent="0.25">
      <c r="C1478" s="14"/>
    </row>
    <row r="1479" spans="3:3" x14ac:dyDescent="0.25">
      <c r="C1479" s="14"/>
    </row>
    <row r="1480" spans="3:3" x14ac:dyDescent="0.25">
      <c r="C1480" s="14"/>
    </row>
    <row r="1481" spans="3:3" x14ac:dyDescent="0.25">
      <c r="C1481" s="14"/>
    </row>
    <row r="1482" spans="3:3" x14ac:dyDescent="0.25">
      <c r="C1482" s="14"/>
    </row>
    <row r="1483" spans="3:3" x14ac:dyDescent="0.25">
      <c r="C1483" s="14"/>
    </row>
    <row r="1484" spans="3:3" x14ac:dyDescent="0.25">
      <c r="C1484" s="14"/>
    </row>
    <row r="1485" spans="3:3" x14ac:dyDescent="0.25">
      <c r="C1485" s="14"/>
    </row>
    <row r="1486" spans="3:3" x14ac:dyDescent="0.25">
      <c r="C1486" s="14"/>
    </row>
    <row r="1487" spans="3:3" x14ac:dyDescent="0.25">
      <c r="C1487" s="14"/>
    </row>
    <row r="1488" spans="3:3" x14ac:dyDescent="0.25">
      <c r="C1488" s="14"/>
    </row>
    <row r="1489" spans="3:3" x14ac:dyDescent="0.25">
      <c r="C1489" s="14"/>
    </row>
    <row r="1490" spans="3:3" x14ac:dyDescent="0.25">
      <c r="C1490" s="14"/>
    </row>
    <row r="1491" spans="3:3" x14ac:dyDescent="0.25">
      <c r="C1491" s="14"/>
    </row>
    <row r="1492" spans="3:3" x14ac:dyDescent="0.25">
      <c r="C1492" s="14"/>
    </row>
    <row r="1493" spans="3:3" x14ac:dyDescent="0.25">
      <c r="C1493" s="14"/>
    </row>
    <row r="1494" spans="3:3" x14ac:dyDescent="0.25">
      <c r="C1494" s="14"/>
    </row>
    <row r="1495" spans="3:3" x14ac:dyDescent="0.25">
      <c r="C1495" s="14"/>
    </row>
    <row r="1496" spans="3:3" x14ac:dyDescent="0.25">
      <c r="C1496" s="14"/>
    </row>
    <row r="1497" spans="3:3" x14ac:dyDescent="0.25">
      <c r="C1497" s="14"/>
    </row>
    <row r="1498" spans="3:3" x14ac:dyDescent="0.25">
      <c r="C1498" s="14"/>
    </row>
    <row r="1499" spans="3:3" x14ac:dyDescent="0.25">
      <c r="C1499" s="14"/>
    </row>
    <row r="1500" spans="3:3" x14ac:dyDescent="0.25">
      <c r="C1500" s="14"/>
    </row>
    <row r="1501" spans="3:3" x14ac:dyDescent="0.25">
      <c r="C1501" s="14"/>
    </row>
    <row r="1502" spans="3:3" x14ac:dyDescent="0.25">
      <c r="C1502" s="14"/>
    </row>
    <row r="1503" spans="3:3" x14ac:dyDescent="0.25">
      <c r="C1503" s="14"/>
    </row>
    <row r="1504" spans="3:3" x14ac:dyDescent="0.25">
      <c r="C1504" s="14"/>
    </row>
    <row r="1505" spans="3:3" x14ac:dyDescent="0.25">
      <c r="C1505" s="14"/>
    </row>
    <row r="1506" spans="3:3" x14ac:dyDescent="0.25">
      <c r="C1506" s="14"/>
    </row>
    <row r="1507" spans="3:3" x14ac:dyDescent="0.25">
      <c r="C1507" s="14"/>
    </row>
    <row r="1508" spans="3:3" x14ac:dyDescent="0.25">
      <c r="C1508" s="14"/>
    </row>
    <row r="1509" spans="3:3" x14ac:dyDescent="0.25">
      <c r="C1509" s="14"/>
    </row>
    <row r="1510" spans="3:3" x14ac:dyDescent="0.25">
      <c r="C1510" s="14"/>
    </row>
    <row r="1511" spans="3:3" x14ac:dyDescent="0.25">
      <c r="C1511" s="14"/>
    </row>
    <row r="1512" spans="3:3" x14ac:dyDescent="0.25">
      <c r="C1512" s="14"/>
    </row>
    <row r="1513" spans="3:3" x14ac:dyDescent="0.25">
      <c r="C1513" s="14"/>
    </row>
    <row r="1514" spans="3:3" x14ac:dyDescent="0.25">
      <c r="C1514" s="14"/>
    </row>
    <row r="1515" spans="3:3" x14ac:dyDescent="0.25">
      <c r="C1515" s="14"/>
    </row>
    <row r="1516" spans="3:3" x14ac:dyDescent="0.25">
      <c r="C1516" s="14"/>
    </row>
    <row r="1517" spans="3:3" x14ac:dyDescent="0.25">
      <c r="C1517" s="14"/>
    </row>
    <row r="1518" spans="3:3" x14ac:dyDescent="0.25">
      <c r="C1518" s="14"/>
    </row>
    <row r="1519" spans="3:3" x14ac:dyDescent="0.25">
      <c r="C1519" s="14"/>
    </row>
    <row r="1520" spans="3:3" x14ac:dyDescent="0.25">
      <c r="C1520" s="14"/>
    </row>
    <row r="1521" spans="3:3" x14ac:dyDescent="0.25">
      <c r="C1521" s="14"/>
    </row>
    <row r="1522" spans="3:3" x14ac:dyDescent="0.25">
      <c r="C1522" s="14"/>
    </row>
    <row r="1523" spans="3:3" x14ac:dyDescent="0.25">
      <c r="C1523" s="14"/>
    </row>
    <row r="1524" spans="3:3" x14ac:dyDescent="0.25">
      <c r="C1524" s="14"/>
    </row>
    <row r="1525" spans="3:3" x14ac:dyDescent="0.25">
      <c r="C1525" s="14"/>
    </row>
    <row r="1526" spans="3:3" x14ac:dyDescent="0.25">
      <c r="C1526" s="14"/>
    </row>
    <row r="1527" spans="3:3" x14ac:dyDescent="0.25">
      <c r="C1527" s="14"/>
    </row>
    <row r="1528" spans="3:3" x14ac:dyDescent="0.25">
      <c r="C1528" s="14"/>
    </row>
    <row r="1529" spans="3:3" x14ac:dyDescent="0.25">
      <c r="C1529" s="14"/>
    </row>
    <row r="1530" spans="3:3" x14ac:dyDescent="0.25">
      <c r="C1530" s="14"/>
    </row>
    <row r="1531" spans="3:3" x14ac:dyDescent="0.25">
      <c r="C1531" s="14"/>
    </row>
    <row r="1532" spans="3:3" x14ac:dyDescent="0.25">
      <c r="C1532" s="14"/>
    </row>
    <row r="1533" spans="3:3" x14ac:dyDescent="0.25">
      <c r="C1533" s="14"/>
    </row>
    <row r="1534" spans="3:3" x14ac:dyDescent="0.25">
      <c r="C1534" s="14"/>
    </row>
    <row r="1535" spans="3:3" x14ac:dyDescent="0.25">
      <c r="C1535" s="14"/>
    </row>
    <row r="1536" spans="3:3" x14ac:dyDescent="0.25">
      <c r="C1536" s="14"/>
    </row>
    <row r="1537" spans="3:3" x14ac:dyDescent="0.25">
      <c r="C1537" s="14"/>
    </row>
    <row r="1538" spans="3:3" x14ac:dyDescent="0.25">
      <c r="C1538" s="14"/>
    </row>
    <row r="1539" spans="3:3" x14ac:dyDescent="0.25">
      <c r="C1539" s="14"/>
    </row>
    <row r="1540" spans="3:3" x14ac:dyDescent="0.25">
      <c r="C1540" s="14"/>
    </row>
    <row r="1541" spans="3:3" x14ac:dyDescent="0.25">
      <c r="C1541" s="14"/>
    </row>
    <row r="1542" spans="3:3" x14ac:dyDescent="0.25">
      <c r="C1542" s="14"/>
    </row>
    <row r="1543" spans="3:3" x14ac:dyDescent="0.25">
      <c r="C1543" s="14"/>
    </row>
    <row r="1544" spans="3:3" x14ac:dyDescent="0.25">
      <c r="C1544" s="14"/>
    </row>
    <row r="1545" spans="3:3" x14ac:dyDescent="0.25">
      <c r="C1545" s="14"/>
    </row>
    <row r="1546" spans="3:3" x14ac:dyDescent="0.25">
      <c r="C1546" s="14"/>
    </row>
    <row r="1547" spans="3:3" x14ac:dyDescent="0.25">
      <c r="C1547" s="14"/>
    </row>
    <row r="1548" spans="3:3" x14ac:dyDescent="0.25">
      <c r="C1548" s="14"/>
    </row>
    <row r="1549" spans="3:3" x14ac:dyDescent="0.25">
      <c r="C1549" s="14"/>
    </row>
    <row r="1550" spans="3:3" x14ac:dyDescent="0.25">
      <c r="C1550" s="14"/>
    </row>
    <row r="1551" spans="3:3" x14ac:dyDescent="0.25">
      <c r="C1551" s="14"/>
    </row>
    <row r="1552" spans="3:3" x14ac:dyDescent="0.25">
      <c r="C1552" s="14"/>
    </row>
    <row r="1553" spans="3:3" x14ac:dyDescent="0.25">
      <c r="C1553" s="14"/>
    </row>
    <row r="1554" spans="3:3" x14ac:dyDescent="0.25">
      <c r="C1554" s="14"/>
    </row>
    <row r="1555" spans="3:3" x14ac:dyDescent="0.25">
      <c r="C1555" s="14"/>
    </row>
    <row r="1556" spans="3:3" x14ac:dyDescent="0.25">
      <c r="C1556" s="14"/>
    </row>
    <row r="1557" spans="3:3" x14ac:dyDescent="0.25">
      <c r="C1557" s="14"/>
    </row>
    <row r="1558" spans="3:3" x14ac:dyDescent="0.25">
      <c r="C1558" s="14"/>
    </row>
    <row r="1559" spans="3:3" x14ac:dyDescent="0.25">
      <c r="C1559" s="14"/>
    </row>
    <row r="1560" spans="3:3" x14ac:dyDescent="0.25">
      <c r="C1560" s="14"/>
    </row>
    <row r="1561" spans="3:3" x14ac:dyDescent="0.25">
      <c r="C1561" s="14"/>
    </row>
    <row r="1562" spans="3:3" x14ac:dyDescent="0.25">
      <c r="C1562" s="14"/>
    </row>
    <row r="1563" spans="3:3" x14ac:dyDescent="0.25">
      <c r="C1563" s="14"/>
    </row>
    <row r="1564" spans="3:3" x14ac:dyDescent="0.25">
      <c r="C1564" s="14"/>
    </row>
    <row r="1565" spans="3:3" x14ac:dyDescent="0.25">
      <c r="C1565" s="14"/>
    </row>
    <row r="1566" spans="3:3" x14ac:dyDescent="0.25">
      <c r="C1566" s="14"/>
    </row>
    <row r="1567" spans="3:3" x14ac:dyDescent="0.25">
      <c r="C1567" s="14"/>
    </row>
    <row r="1568" spans="3:3" x14ac:dyDescent="0.25">
      <c r="C1568" s="14"/>
    </row>
    <row r="1569" spans="3:3" x14ac:dyDescent="0.25">
      <c r="C1569" s="14"/>
    </row>
    <row r="1570" spans="3:3" x14ac:dyDescent="0.25">
      <c r="C1570" s="14"/>
    </row>
    <row r="1571" spans="3:3" x14ac:dyDescent="0.25">
      <c r="C1571" s="14"/>
    </row>
    <row r="1572" spans="3:3" x14ac:dyDescent="0.25">
      <c r="C1572" s="14"/>
    </row>
    <row r="1573" spans="3:3" x14ac:dyDescent="0.25">
      <c r="C1573" s="14"/>
    </row>
    <row r="1574" spans="3:3" x14ac:dyDescent="0.25">
      <c r="C1574" s="14"/>
    </row>
    <row r="1575" spans="3:3" x14ac:dyDescent="0.25">
      <c r="C1575" s="14"/>
    </row>
    <row r="1576" spans="3:3" x14ac:dyDescent="0.25">
      <c r="C1576" s="14"/>
    </row>
    <row r="1577" spans="3:3" x14ac:dyDescent="0.25">
      <c r="C1577" s="14"/>
    </row>
    <row r="1578" spans="3:3" x14ac:dyDescent="0.25">
      <c r="C1578" s="14"/>
    </row>
    <row r="1579" spans="3:3" x14ac:dyDescent="0.25">
      <c r="C1579" s="14"/>
    </row>
    <row r="1580" spans="3:3" x14ac:dyDescent="0.25">
      <c r="C1580" s="14"/>
    </row>
    <row r="1581" spans="3:3" x14ac:dyDescent="0.25">
      <c r="C1581" s="14"/>
    </row>
    <row r="1582" spans="3:3" x14ac:dyDescent="0.25">
      <c r="C1582" s="14"/>
    </row>
    <row r="1583" spans="3:3" x14ac:dyDescent="0.25">
      <c r="C1583" s="14"/>
    </row>
    <row r="1584" spans="3:3" x14ac:dyDescent="0.25">
      <c r="C1584" s="14"/>
    </row>
    <row r="1585" spans="3:3" x14ac:dyDescent="0.25">
      <c r="C1585" s="14"/>
    </row>
    <row r="1586" spans="3:3" x14ac:dyDescent="0.25">
      <c r="C1586" s="14"/>
    </row>
    <row r="1587" spans="3:3" x14ac:dyDescent="0.25">
      <c r="C1587" s="14"/>
    </row>
    <row r="1588" spans="3:3" x14ac:dyDescent="0.25">
      <c r="C1588" s="14"/>
    </row>
    <row r="1589" spans="3:3" x14ac:dyDescent="0.25">
      <c r="C1589" s="14"/>
    </row>
    <row r="1590" spans="3:3" x14ac:dyDescent="0.25">
      <c r="C1590" s="14"/>
    </row>
    <row r="1591" spans="3:3" x14ac:dyDescent="0.25">
      <c r="C1591" s="14"/>
    </row>
    <row r="1592" spans="3:3" x14ac:dyDescent="0.25">
      <c r="C1592" s="14"/>
    </row>
    <row r="1593" spans="3:3" x14ac:dyDescent="0.25">
      <c r="C1593" s="14"/>
    </row>
    <row r="1594" spans="3:3" x14ac:dyDescent="0.25">
      <c r="C1594" s="14"/>
    </row>
    <row r="1595" spans="3:3" x14ac:dyDescent="0.25">
      <c r="C1595" s="14"/>
    </row>
    <row r="1596" spans="3:3" x14ac:dyDescent="0.25">
      <c r="C1596" s="14"/>
    </row>
    <row r="1597" spans="3:3" x14ac:dyDescent="0.25">
      <c r="C1597" s="14"/>
    </row>
    <row r="1598" spans="3:3" x14ac:dyDescent="0.25">
      <c r="C1598" s="14"/>
    </row>
    <row r="1599" spans="3:3" x14ac:dyDescent="0.25">
      <c r="C1599" s="14"/>
    </row>
    <row r="1600" spans="3:3" x14ac:dyDescent="0.25">
      <c r="C1600" s="14"/>
    </row>
    <row r="1601" spans="3:3" x14ac:dyDescent="0.25">
      <c r="C1601" s="14"/>
    </row>
    <row r="1602" spans="3:3" x14ac:dyDescent="0.25">
      <c r="C1602" s="14"/>
    </row>
    <row r="1603" spans="3:3" x14ac:dyDescent="0.25">
      <c r="C1603" s="14"/>
    </row>
    <row r="1604" spans="3:3" x14ac:dyDescent="0.25">
      <c r="C1604" s="14"/>
    </row>
    <row r="1605" spans="3:3" x14ac:dyDescent="0.25">
      <c r="C1605" s="14"/>
    </row>
    <row r="1606" spans="3:3" x14ac:dyDescent="0.25">
      <c r="C1606" s="14"/>
    </row>
    <row r="1607" spans="3:3" x14ac:dyDescent="0.25">
      <c r="C1607" s="14"/>
    </row>
    <row r="1608" spans="3:3" x14ac:dyDescent="0.25">
      <c r="C1608" s="14"/>
    </row>
    <row r="1609" spans="3:3" x14ac:dyDescent="0.25">
      <c r="C1609" s="14"/>
    </row>
    <row r="1610" spans="3:3" x14ac:dyDescent="0.25">
      <c r="C1610" s="14"/>
    </row>
    <row r="1611" spans="3:3" x14ac:dyDescent="0.25">
      <c r="C1611" s="14"/>
    </row>
    <row r="1612" spans="3:3" x14ac:dyDescent="0.25">
      <c r="C1612" s="14"/>
    </row>
    <row r="1613" spans="3:3" x14ac:dyDescent="0.25">
      <c r="C1613" s="14"/>
    </row>
    <row r="1614" spans="3:3" x14ac:dyDescent="0.25">
      <c r="C1614" s="14"/>
    </row>
    <row r="1615" spans="3:3" x14ac:dyDescent="0.25">
      <c r="C1615" s="14"/>
    </row>
    <row r="1616" spans="3:3" x14ac:dyDescent="0.25">
      <c r="C1616" s="14"/>
    </row>
    <row r="1617" spans="3:3" x14ac:dyDescent="0.25">
      <c r="C1617" s="14"/>
    </row>
    <row r="1618" spans="3:3" x14ac:dyDescent="0.25">
      <c r="C1618" s="14"/>
    </row>
    <row r="1619" spans="3:3" x14ac:dyDescent="0.25">
      <c r="C1619" s="14"/>
    </row>
    <row r="1620" spans="3:3" x14ac:dyDescent="0.25">
      <c r="C1620" s="14"/>
    </row>
    <row r="1621" spans="3:3" x14ac:dyDescent="0.25">
      <c r="C1621" s="14"/>
    </row>
    <row r="1622" spans="3:3" x14ac:dyDescent="0.25">
      <c r="C1622" s="14"/>
    </row>
    <row r="1623" spans="3:3" x14ac:dyDescent="0.25">
      <c r="C1623" s="14"/>
    </row>
    <row r="1624" spans="3:3" x14ac:dyDescent="0.25">
      <c r="C1624" s="14"/>
    </row>
    <row r="1625" spans="3:3" x14ac:dyDescent="0.25">
      <c r="C1625" s="14"/>
    </row>
    <row r="1626" spans="3:3" x14ac:dyDescent="0.25">
      <c r="C1626" s="14"/>
    </row>
    <row r="1627" spans="3:3" x14ac:dyDescent="0.25">
      <c r="C1627" s="14"/>
    </row>
    <row r="1628" spans="3:3" x14ac:dyDescent="0.25">
      <c r="C1628" s="14"/>
    </row>
    <row r="1629" spans="3:3" x14ac:dyDescent="0.25">
      <c r="C1629" s="14"/>
    </row>
    <row r="1630" spans="3:3" x14ac:dyDescent="0.25">
      <c r="C1630" s="14"/>
    </row>
    <row r="1631" spans="3:3" x14ac:dyDescent="0.25">
      <c r="C1631" s="14"/>
    </row>
    <row r="1632" spans="3:3" x14ac:dyDescent="0.25">
      <c r="C1632" s="14"/>
    </row>
    <row r="1633" spans="3:3" x14ac:dyDescent="0.25">
      <c r="C1633" s="14"/>
    </row>
    <row r="1634" spans="3:3" x14ac:dyDescent="0.25">
      <c r="C1634" s="14"/>
    </row>
    <row r="1635" spans="3:3" x14ac:dyDescent="0.25">
      <c r="C1635" s="14"/>
    </row>
    <row r="1636" spans="3:3" x14ac:dyDescent="0.25">
      <c r="C1636" s="14"/>
    </row>
    <row r="1637" spans="3:3" x14ac:dyDescent="0.25">
      <c r="C1637" s="14"/>
    </row>
    <row r="1638" spans="3:3" x14ac:dyDescent="0.25">
      <c r="C1638" s="14"/>
    </row>
    <row r="1639" spans="3:3" x14ac:dyDescent="0.25">
      <c r="C1639" s="14"/>
    </row>
    <row r="1640" spans="3:3" x14ac:dyDescent="0.25">
      <c r="C1640" s="14"/>
    </row>
    <row r="1641" spans="3:3" x14ac:dyDescent="0.25">
      <c r="C1641" s="14"/>
    </row>
    <row r="1642" spans="3:3" x14ac:dyDescent="0.25">
      <c r="C1642" s="14"/>
    </row>
    <row r="1643" spans="3:3" x14ac:dyDescent="0.25">
      <c r="C1643" s="14"/>
    </row>
    <row r="1644" spans="3:3" x14ac:dyDescent="0.25">
      <c r="C1644" s="14"/>
    </row>
    <row r="1645" spans="3:3" x14ac:dyDescent="0.25">
      <c r="C1645" s="14"/>
    </row>
    <row r="1646" spans="3:3" x14ac:dyDescent="0.25">
      <c r="C1646" s="14"/>
    </row>
    <row r="1647" spans="3:3" x14ac:dyDescent="0.25">
      <c r="C1647" s="14"/>
    </row>
    <row r="1648" spans="3:3" x14ac:dyDescent="0.25">
      <c r="C1648" s="14"/>
    </row>
    <row r="1649" spans="3:3" x14ac:dyDescent="0.25">
      <c r="C1649" s="14"/>
    </row>
    <row r="1650" spans="3:3" x14ac:dyDescent="0.25">
      <c r="C1650" s="14"/>
    </row>
    <row r="1651" spans="3:3" x14ac:dyDescent="0.25">
      <c r="C1651" s="14"/>
    </row>
    <row r="1652" spans="3:3" x14ac:dyDescent="0.25">
      <c r="C1652" s="14"/>
    </row>
    <row r="1653" spans="3:3" x14ac:dyDescent="0.25">
      <c r="C1653" s="14"/>
    </row>
    <row r="1654" spans="3:3" x14ac:dyDescent="0.25">
      <c r="C1654" s="14"/>
    </row>
    <row r="1655" spans="3:3" x14ac:dyDescent="0.25">
      <c r="C1655" s="14"/>
    </row>
    <row r="1656" spans="3:3" x14ac:dyDescent="0.25">
      <c r="C1656" s="14"/>
    </row>
    <row r="1657" spans="3:3" x14ac:dyDescent="0.25">
      <c r="C1657" s="14"/>
    </row>
    <row r="1658" spans="3:3" x14ac:dyDescent="0.25">
      <c r="C1658" s="14"/>
    </row>
    <row r="1659" spans="3:3" x14ac:dyDescent="0.25">
      <c r="C1659" s="14"/>
    </row>
    <row r="1660" spans="3:3" x14ac:dyDescent="0.25">
      <c r="C1660" s="14"/>
    </row>
    <row r="1661" spans="3:3" x14ac:dyDescent="0.25">
      <c r="C1661" s="14"/>
    </row>
    <row r="1662" spans="3:3" x14ac:dyDescent="0.25">
      <c r="C1662" s="14"/>
    </row>
    <row r="1663" spans="3:3" x14ac:dyDescent="0.25">
      <c r="C1663" s="14"/>
    </row>
    <row r="1664" spans="3:3" x14ac:dyDescent="0.25">
      <c r="C1664" s="14"/>
    </row>
    <row r="1665" spans="3:3" x14ac:dyDescent="0.25">
      <c r="C1665" s="14"/>
    </row>
    <row r="1666" spans="3:3" x14ac:dyDescent="0.25">
      <c r="C1666" s="14"/>
    </row>
    <row r="1667" spans="3:3" x14ac:dyDescent="0.25">
      <c r="C1667" s="14"/>
    </row>
    <row r="1668" spans="3:3" x14ac:dyDescent="0.25">
      <c r="C1668" s="14"/>
    </row>
    <row r="1669" spans="3:3" x14ac:dyDescent="0.25">
      <c r="C1669" s="14"/>
    </row>
    <row r="1670" spans="3:3" x14ac:dyDescent="0.25">
      <c r="C1670" s="14"/>
    </row>
    <row r="1671" spans="3:3" x14ac:dyDescent="0.25">
      <c r="C1671" s="14"/>
    </row>
    <row r="1672" spans="3:3" x14ac:dyDescent="0.25">
      <c r="C1672" s="14"/>
    </row>
    <row r="1673" spans="3:3" x14ac:dyDescent="0.25">
      <c r="C1673" s="14"/>
    </row>
    <row r="1674" spans="3:3" x14ac:dyDescent="0.25">
      <c r="C1674" s="14"/>
    </row>
    <row r="1675" spans="3:3" x14ac:dyDescent="0.25">
      <c r="C1675" s="14"/>
    </row>
    <row r="1676" spans="3:3" x14ac:dyDescent="0.25">
      <c r="C1676" s="14"/>
    </row>
    <row r="1677" spans="3:3" x14ac:dyDescent="0.25">
      <c r="C1677" s="14"/>
    </row>
    <row r="1678" spans="3:3" x14ac:dyDescent="0.25">
      <c r="C1678" s="14"/>
    </row>
    <row r="1679" spans="3:3" x14ac:dyDescent="0.25">
      <c r="C1679" s="14"/>
    </row>
    <row r="1680" spans="3:3" x14ac:dyDescent="0.25">
      <c r="C1680" s="14"/>
    </row>
    <row r="1681" spans="3:3" x14ac:dyDescent="0.25">
      <c r="C1681" s="14"/>
    </row>
    <row r="1682" spans="3:3" x14ac:dyDescent="0.25">
      <c r="C1682" s="14"/>
    </row>
    <row r="1683" spans="3:3" x14ac:dyDescent="0.25">
      <c r="C1683" s="14"/>
    </row>
    <row r="1684" spans="3:3" x14ac:dyDescent="0.25">
      <c r="C1684" s="14"/>
    </row>
    <row r="1685" spans="3:3" x14ac:dyDescent="0.25">
      <c r="C1685" s="14"/>
    </row>
    <row r="1686" spans="3:3" x14ac:dyDescent="0.25">
      <c r="C1686" s="14"/>
    </row>
    <row r="1687" spans="3:3" x14ac:dyDescent="0.25">
      <c r="C1687" s="14"/>
    </row>
    <row r="1688" spans="3:3" x14ac:dyDescent="0.25">
      <c r="C1688" s="14"/>
    </row>
    <row r="1689" spans="3:3" x14ac:dyDescent="0.25">
      <c r="C1689" s="14"/>
    </row>
    <row r="1690" spans="3:3" x14ac:dyDescent="0.25">
      <c r="C1690" s="14"/>
    </row>
    <row r="1691" spans="3:3" x14ac:dyDescent="0.25">
      <c r="C1691" s="14"/>
    </row>
    <row r="1692" spans="3:3" x14ac:dyDescent="0.25">
      <c r="C1692" s="14"/>
    </row>
    <row r="1693" spans="3:3" x14ac:dyDescent="0.25">
      <c r="C1693" s="14"/>
    </row>
    <row r="1694" spans="3:3" x14ac:dyDescent="0.25">
      <c r="C1694" s="14"/>
    </row>
    <row r="1695" spans="3:3" x14ac:dyDescent="0.25">
      <c r="C1695" s="14"/>
    </row>
    <row r="1696" spans="3:3" x14ac:dyDescent="0.25">
      <c r="C1696" s="14"/>
    </row>
    <row r="1697" spans="3:3" x14ac:dyDescent="0.25">
      <c r="C1697" s="14"/>
    </row>
    <row r="1698" spans="3:3" x14ac:dyDescent="0.25">
      <c r="C1698" s="14"/>
    </row>
    <row r="1699" spans="3:3" x14ac:dyDescent="0.25">
      <c r="C1699" s="14"/>
    </row>
    <row r="1700" spans="3:3" x14ac:dyDescent="0.25">
      <c r="C1700" s="14"/>
    </row>
    <row r="1701" spans="3:3" x14ac:dyDescent="0.25">
      <c r="C1701" s="14"/>
    </row>
    <row r="1702" spans="3:3" x14ac:dyDescent="0.25">
      <c r="C1702" s="14"/>
    </row>
    <row r="1703" spans="3:3" x14ac:dyDescent="0.25">
      <c r="C1703" s="14"/>
    </row>
    <row r="1704" spans="3:3" x14ac:dyDescent="0.25">
      <c r="C1704" s="14"/>
    </row>
    <row r="1705" spans="3:3" x14ac:dyDescent="0.25">
      <c r="C1705" s="14"/>
    </row>
    <row r="1706" spans="3:3" x14ac:dyDescent="0.25">
      <c r="C1706" s="14"/>
    </row>
    <row r="1707" spans="3:3" x14ac:dyDescent="0.25">
      <c r="C1707" s="14"/>
    </row>
    <row r="1708" spans="3:3" x14ac:dyDescent="0.25">
      <c r="C1708" s="14"/>
    </row>
    <row r="1709" spans="3:3" x14ac:dyDescent="0.25">
      <c r="C1709" s="14"/>
    </row>
    <row r="1710" spans="3:3" x14ac:dyDescent="0.25">
      <c r="C1710" s="14"/>
    </row>
    <row r="1711" spans="3:3" x14ac:dyDescent="0.25">
      <c r="C1711" s="14"/>
    </row>
    <row r="1712" spans="3:3" x14ac:dyDescent="0.25">
      <c r="C1712" s="14"/>
    </row>
    <row r="1713" spans="3:3" x14ac:dyDescent="0.25">
      <c r="C1713" s="14"/>
    </row>
    <row r="1714" spans="3:3" x14ac:dyDescent="0.25">
      <c r="C1714" s="14"/>
    </row>
    <row r="1715" spans="3:3" x14ac:dyDescent="0.25">
      <c r="C1715" s="14"/>
    </row>
    <row r="1716" spans="3:3" x14ac:dyDescent="0.25">
      <c r="C1716" s="14"/>
    </row>
    <row r="1717" spans="3:3" x14ac:dyDescent="0.25">
      <c r="C1717" s="14"/>
    </row>
    <row r="1718" spans="3:3" x14ac:dyDescent="0.25">
      <c r="C1718" s="14"/>
    </row>
    <row r="1719" spans="3:3" x14ac:dyDescent="0.25">
      <c r="C1719" s="14"/>
    </row>
    <row r="1720" spans="3:3" x14ac:dyDescent="0.25">
      <c r="C1720" s="14"/>
    </row>
    <row r="1721" spans="3:3" x14ac:dyDescent="0.25">
      <c r="C1721" s="14"/>
    </row>
    <row r="1722" spans="3:3" x14ac:dyDescent="0.25">
      <c r="C1722" s="14"/>
    </row>
    <row r="1723" spans="3:3" x14ac:dyDescent="0.25">
      <c r="C1723" s="14"/>
    </row>
    <row r="1724" spans="3:3" x14ac:dyDescent="0.25">
      <c r="C1724" s="14"/>
    </row>
    <row r="1725" spans="3:3" x14ac:dyDescent="0.25">
      <c r="C1725" s="14"/>
    </row>
    <row r="1726" spans="3:3" x14ac:dyDescent="0.25">
      <c r="C1726" s="14"/>
    </row>
    <row r="1727" spans="3:3" x14ac:dyDescent="0.25">
      <c r="C1727" s="14"/>
    </row>
    <row r="1728" spans="3:3" x14ac:dyDescent="0.25">
      <c r="C1728" s="14"/>
    </row>
    <row r="1729" spans="3:3" x14ac:dyDescent="0.25">
      <c r="C1729" s="14"/>
    </row>
    <row r="1730" spans="3:3" x14ac:dyDescent="0.25">
      <c r="C1730" s="14"/>
    </row>
    <row r="1731" spans="3:3" x14ac:dyDescent="0.25">
      <c r="C1731" s="14"/>
    </row>
    <row r="1732" spans="3:3" x14ac:dyDescent="0.25">
      <c r="C1732" s="14"/>
    </row>
    <row r="1733" spans="3:3" x14ac:dyDescent="0.25">
      <c r="C1733" s="14"/>
    </row>
    <row r="1734" spans="3:3" x14ac:dyDescent="0.25">
      <c r="C1734" s="14"/>
    </row>
    <row r="1735" spans="3:3" x14ac:dyDescent="0.25">
      <c r="C1735" s="14"/>
    </row>
    <row r="1736" spans="3:3" x14ac:dyDescent="0.25">
      <c r="C1736" s="14"/>
    </row>
    <row r="1737" spans="3:3" x14ac:dyDescent="0.25">
      <c r="C1737" s="14"/>
    </row>
    <row r="1738" spans="3:3" x14ac:dyDescent="0.25">
      <c r="C1738" s="14"/>
    </row>
    <row r="1739" spans="3:3" x14ac:dyDescent="0.25">
      <c r="C1739" s="14"/>
    </row>
    <row r="1740" spans="3:3" x14ac:dyDescent="0.25">
      <c r="C1740" s="14"/>
    </row>
    <row r="1741" spans="3:3" x14ac:dyDescent="0.25">
      <c r="C1741" s="14"/>
    </row>
    <row r="1742" spans="3:3" x14ac:dyDescent="0.25">
      <c r="C1742" s="14"/>
    </row>
    <row r="1743" spans="3:3" x14ac:dyDescent="0.25">
      <c r="C1743" s="14"/>
    </row>
    <row r="1744" spans="3:3" x14ac:dyDescent="0.25">
      <c r="C1744" s="14"/>
    </row>
    <row r="1745" spans="3:3" x14ac:dyDescent="0.25">
      <c r="C1745" s="14"/>
    </row>
    <row r="1746" spans="3:3" x14ac:dyDescent="0.25">
      <c r="C1746" s="14"/>
    </row>
    <row r="1747" spans="3:3" x14ac:dyDescent="0.25">
      <c r="C1747" s="14"/>
    </row>
    <row r="1748" spans="3:3" x14ac:dyDescent="0.25">
      <c r="C1748" s="14"/>
    </row>
    <row r="1749" spans="3:3" x14ac:dyDescent="0.25">
      <c r="C1749" s="14"/>
    </row>
    <row r="1750" spans="3:3" x14ac:dyDescent="0.25">
      <c r="C1750" s="14"/>
    </row>
    <row r="1751" spans="3:3" x14ac:dyDescent="0.25">
      <c r="C1751" s="14"/>
    </row>
    <row r="1752" spans="3:3" x14ac:dyDescent="0.25">
      <c r="C1752" s="14"/>
    </row>
    <row r="1753" spans="3:3" x14ac:dyDescent="0.25">
      <c r="C1753" s="14"/>
    </row>
    <row r="1754" spans="3:3" x14ac:dyDescent="0.25">
      <c r="C1754" s="14"/>
    </row>
    <row r="1755" spans="3:3" x14ac:dyDescent="0.25">
      <c r="C1755" s="14"/>
    </row>
    <row r="1756" spans="3:3" x14ac:dyDescent="0.25">
      <c r="C1756" s="14"/>
    </row>
    <row r="1757" spans="3:3" x14ac:dyDescent="0.25">
      <c r="C1757" s="14"/>
    </row>
    <row r="1758" spans="3:3" x14ac:dyDescent="0.25">
      <c r="C1758" s="14"/>
    </row>
    <row r="1759" spans="3:3" x14ac:dyDescent="0.25">
      <c r="C1759" s="14"/>
    </row>
    <row r="1760" spans="3:3" x14ac:dyDescent="0.25">
      <c r="C1760" s="14"/>
    </row>
    <row r="1761" spans="3:3" x14ac:dyDescent="0.25">
      <c r="C1761" s="14"/>
    </row>
    <row r="1762" spans="3:3" x14ac:dyDescent="0.25">
      <c r="C1762" s="14"/>
    </row>
    <row r="1763" spans="3:3" x14ac:dyDescent="0.25">
      <c r="C1763" s="14"/>
    </row>
    <row r="1764" spans="3:3" x14ac:dyDescent="0.25">
      <c r="C1764" s="14"/>
    </row>
    <row r="1765" spans="3:3" x14ac:dyDescent="0.25">
      <c r="C1765" s="14"/>
    </row>
    <row r="1766" spans="3:3" x14ac:dyDescent="0.25">
      <c r="C1766" s="14"/>
    </row>
    <row r="1767" spans="3:3" x14ac:dyDescent="0.25">
      <c r="C1767" s="14"/>
    </row>
    <row r="1768" spans="3:3" x14ac:dyDescent="0.25">
      <c r="C1768" s="14"/>
    </row>
    <row r="1769" spans="3:3" x14ac:dyDescent="0.25">
      <c r="C1769" s="14"/>
    </row>
    <row r="1770" spans="3:3" x14ac:dyDescent="0.25">
      <c r="C1770" s="14"/>
    </row>
    <row r="1771" spans="3:3" x14ac:dyDescent="0.25">
      <c r="C1771" s="14"/>
    </row>
    <row r="1772" spans="3:3" x14ac:dyDescent="0.25">
      <c r="C1772" s="14"/>
    </row>
    <row r="1773" spans="3:3" x14ac:dyDescent="0.25">
      <c r="C1773" s="14"/>
    </row>
    <row r="1774" spans="3:3" x14ac:dyDescent="0.25">
      <c r="C1774" s="14"/>
    </row>
    <row r="1775" spans="3:3" x14ac:dyDescent="0.25">
      <c r="C1775" s="14"/>
    </row>
    <row r="1776" spans="3:3" x14ac:dyDescent="0.25">
      <c r="C1776" s="14"/>
    </row>
    <row r="1777" spans="3:3" x14ac:dyDescent="0.25">
      <c r="C1777" s="14"/>
    </row>
    <row r="1778" spans="3:3" x14ac:dyDescent="0.25">
      <c r="C1778" s="14"/>
    </row>
    <row r="1779" spans="3:3" x14ac:dyDescent="0.25">
      <c r="C1779" s="14"/>
    </row>
    <row r="1780" spans="3:3" x14ac:dyDescent="0.25">
      <c r="C1780" s="14"/>
    </row>
    <row r="1781" spans="3:3" x14ac:dyDescent="0.25">
      <c r="C1781" s="14"/>
    </row>
    <row r="1782" spans="3:3" x14ac:dyDescent="0.25">
      <c r="C1782" s="14"/>
    </row>
    <row r="1783" spans="3:3" x14ac:dyDescent="0.25">
      <c r="C1783" s="14"/>
    </row>
    <row r="1784" spans="3:3" x14ac:dyDescent="0.25">
      <c r="C1784" s="14"/>
    </row>
    <row r="1785" spans="3:3" x14ac:dyDescent="0.25">
      <c r="C1785" s="14"/>
    </row>
    <row r="1786" spans="3:3" x14ac:dyDescent="0.25">
      <c r="C1786" s="14"/>
    </row>
    <row r="1787" spans="3:3" x14ac:dyDescent="0.25">
      <c r="C1787" s="14"/>
    </row>
    <row r="1788" spans="3:3" x14ac:dyDescent="0.25">
      <c r="C1788" s="14"/>
    </row>
    <row r="1789" spans="3:3" x14ac:dyDescent="0.25">
      <c r="C1789" s="14"/>
    </row>
    <row r="1790" spans="3:3" x14ac:dyDescent="0.25">
      <c r="C1790" s="14"/>
    </row>
    <row r="1791" spans="3:3" x14ac:dyDescent="0.25">
      <c r="C1791" s="14"/>
    </row>
    <row r="1792" spans="3:3" x14ac:dyDescent="0.25">
      <c r="C1792" s="14"/>
    </row>
    <row r="1793" spans="3:3" x14ac:dyDescent="0.25">
      <c r="C1793" s="14"/>
    </row>
    <row r="1794" spans="3:3" x14ac:dyDescent="0.25">
      <c r="C1794" s="14"/>
    </row>
    <row r="1795" spans="3:3" x14ac:dyDescent="0.25">
      <c r="C1795" s="14"/>
    </row>
    <row r="1796" spans="3:3" x14ac:dyDescent="0.25">
      <c r="C1796" s="14"/>
    </row>
    <row r="1797" spans="3:3" x14ac:dyDescent="0.25">
      <c r="C1797" s="14"/>
    </row>
    <row r="1798" spans="3:3" x14ac:dyDescent="0.25">
      <c r="C1798" s="14"/>
    </row>
    <row r="1799" spans="3:3" x14ac:dyDescent="0.25">
      <c r="C1799" s="14"/>
    </row>
    <row r="1800" spans="3:3" x14ac:dyDescent="0.25">
      <c r="C1800" s="14"/>
    </row>
    <row r="1801" spans="3:3" x14ac:dyDescent="0.25">
      <c r="C1801" s="14"/>
    </row>
    <row r="1802" spans="3:3" x14ac:dyDescent="0.25">
      <c r="C1802" s="14"/>
    </row>
    <row r="1803" spans="3:3" x14ac:dyDescent="0.25">
      <c r="C1803" s="14"/>
    </row>
    <row r="1804" spans="3:3" x14ac:dyDescent="0.25">
      <c r="C1804" s="14"/>
    </row>
    <row r="1805" spans="3:3" x14ac:dyDescent="0.25">
      <c r="C1805" s="14"/>
    </row>
    <row r="1806" spans="3:3" x14ac:dyDescent="0.25">
      <c r="C1806" s="14"/>
    </row>
    <row r="1807" spans="3:3" x14ac:dyDescent="0.25">
      <c r="C1807" s="14"/>
    </row>
    <row r="1808" spans="3:3" x14ac:dyDescent="0.25">
      <c r="C1808" s="14"/>
    </row>
    <row r="1809" spans="3:3" x14ac:dyDescent="0.25">
      <c r="C1809" s="14"/>
    </row>
    <row r="1810" spans="3:3" x14ac:dyDescent="0.25">
      <c r="C1810" s="14"/>
    </row>
    <row r="1811" spans="3:3" x14ac:dyDescent="0.25">
      <c r="C1811" s="14"/>
    </row>
    <row r="1812" spans="3:3" x14ac:dyDescent="0.25">
      <c r="C1812" s="14"/>
    </row>
    <row r="1813" spans="3:3" x14ac:dyDescent="0.25">
      <c r="C1813" s="14"/>
    </row>
    <row r="1814" spans="3:3" x14ac:dyDescent="0.25">
      <c r="C1814" s="14"/>
    </row>
    <row r="1815" spans="3:3" x14ac:dyDescent="0.25">
      <c r="C1815" s="14"/>
    </row>
    <row r="1816" spans="3:3" x14ac:dyDescent="0.25">
      <c r="C1816" s="14"/>
    </row>
    <row r="1817" spans="3:3" x14ac:dyDescent="0.25">
      <c r="C1817" s="14"/>
    </row>
    <row r="1818" spans="3:3" x14ac:dyDescent="0.25">
      <c r="C1818" s="14"/>
    </row>
    <row r="1819" spans="3:3" x14ac:dyDescent="0.25">
      <c r="C1819" s="14"/>
    </row>
    <row r="1820" spans="3:3" x14ac:dyDescent="0.25">
      <c r="C1820" s="14"/>
    </row>
    <row r="1821" spans="3:3" x14ac:dyDescent="0.25">
      <c r="C1821" s="14"/>
    </row>
    <row r="1822" spans="3:3" x14ac:dyDescent="0.25">
      <c r="C1822" s="14"/>
    </row>
    <row r="1823" spans="3:3" x14ac:dyDescent="0.25">
      <c r="C1823" s="14"/>
    </row>
    <row r="1824" spans="3:3" x14ac:dyDescent="0.25">
      <c r="C1824" s="14"/>
    </row>
    <row r="1825" spans="3:3" x14ac:dyDescent="0.25">
      <c r="C1825" s="14"/>
    </row>
    <row r="1826" spans="3:3" x14ac:dyDescent="0.25">
      <c r="C1826" s="14"/>
    </row>
    <row r="1827" spans="3:3" x14ac:dyDescent="0.25">
      <c r="C1827" s="14"/>
    </row>
    <row r="1828" spans="3:3" x14ac:dyDescent="0.25">
      <c r="C1828" s="14"/>
    </row>
    <row r="1829" spans="3:3" x14ac:dyDescent="0.25">
      <c r="C1829" s="14"/>
    </row>
    <row r="1830" spans="3:3" x14ac:dyDescent="0.25">
      <c r="C1830" s="14"/>
    </row>
    <row r="1831" spans="3:3" x14ac:dyDescent="0.25">
      <c r="C1831" s="14"/>
    </row>
    <row r="1832" spans="3:3" x14ac:dyDescent="0.25">
      <c r="C1832" s="14"/>
    </row>
    <row r="1833" spans="3:3" x14ac:dyDescent="0.25">
      <c r="C1833" s="14"/>
    </row>
    <row r="1834" spans="3:3" x14ac:dyDescent="0.25">
      <c r="C1834" s="14"/>
    </row>
    <row r="1835" spans="3:3" x14ac:dyDescent="0.25">
      <c r="C1835" s="14"/>
    </row>
    <row r="1836" spans="3:3" x14ac:dyDescent="0.25">
      <c r="C1836" s="14"/>
    </row>
    <row r="1837" spans="3:3" x14ac:dyDescent="0.25">
      <c r="C1837" s="14"/>
    </row>
    <row r="1838" spans="3:3" x14ac:dyDescent="0.25">
      <c r="C1838" s="14"/>
    </row>
    <row r="1839" spans="3:3" x14ac:dyDescent="0.25">
      <c r="C1839" s="14"/>
    </row>
    <row r="1840" spans="3:3" x14ac:dyDescent="0.25">
      <c r="C1840" s="14"/>
    </row>
    <row r="1841" spans="3:3" x14ac:dyDescent="0.25">
      <c r="C1841" s="14"/>
    </row>
    <row r="1842" spans="3:3" x14ac:dyDescent="0.25">
      <c r="C1842" s="14"/>
    </row>
    <row r="1843" spans="3:3" x14ac:dyDescent="0.25">
      <c r="C1843" s="14"/>
    </row>
    <row r="1844" spans="3:3" x14ac:dyDescent="0.25">
      <c r="C1844" s="14"/>
    </row>
    <row r="1845" spans="3:3" x14ac:dyDescent="0.25">
      <c r="C1845" s="14"/>
    </row>
    <row r="1846" spans="3:3" x14ac:dyDescent="0.25">
      <c r="C1846" s="14"/>
    </row>
    <row r="1847" spans="3:3" x14ac:dyDescent="0.25">
      <c r="C1847" s="14"/>
    </row>
    <row r="1848" spans="3:3" x14ac:dyDescent="0.25">
      <c r="C1848" s="14"/>
    </row>
    <row r="1849" spans="3:3" x14ac:dyDescent="0.25">
      <c r="C1849" s="14"/>
    </row>
    <row r="1850" spans="3:3" x14ac:dyDescent="0.25">
      <c r="C1850" s="14"/>
    </row>
    <row r="1851" spans="3:3" x14ac:dyDescent="0.25">
      <c r="C1851" s="14"/>
    </row>
    <row r="1852" spans="3:3" x14ac:dyDescent="0.25">
      <c r="C1852" s="14"/>
    </row>
    <row r="1853" spans="3:3" x14ac:dyDescent="0.25">
      <c r="C1853" s="14"/>
    </row>
    <row r="1854" spans="3:3" x14ac:dyDescent="0.25">
      <c r="C1854" s="14"/>
    </row>
    <row r="1855" spans="3:3" x14ac:dyDescent="0.25">
      <c r="C1855" s="14"/>
    </row>
    <row r="1856" spans="3:3" x14ac:dyDescent="0.25">
      <c r="C1856" s="14"/>
    </row>
    <row r="1857" spans="3:3" x14ac:dyDescent="0.25">
      <c r="C1857" s="14"/>
    </row>
    <row r="1858" spans="3:3" x14ac:dyDescent="0.25">
      <c r="C1858" s="14"/>
    </row>
    <row r="1859" spans="3:3" x14ac:dyDescent="0.25">
      <c r="C1859" s="14"/>
    </row>
    <row r="1860" spans="3:3" x14ac:dyDescent="0.25">
      <c r="C1860" s="14"/>
    </row>
    <row r="1861" spans="3:3" x14ac:dyDescent="0.25">
      <c r="C1861" s="14"/>
    </row>
    <row r="1862" spans="3:3" x14ac:dyDescent="0.25">
      <c r="C1862" s="14"/>
    </row>
    <row r="1863" spans="3:3" x14ac:dyDescent="0.25">
      <c r="C1863" s="14"/>
    </row>
    <row r="1864" spans="3:3" x14ac:dyDescent="0.25">
      <c r="C1864" s="14"/>
    </row>
    <row r="1865" spans="3:3" x14ac:dyDescent="0.25">
      <c r="C1865" s="14"/>
    </row>
    <row r="1866" spans="3:3" x14ac:dyDescent="0.25">
      <c r="C1866" s="14"/>
    </row>
    <row r="1867" spans="3:3" x14ac:dyDescent="0.25">
      <c r="C1867" s="14"/>
    </row>
    <row r="1868" spans="3:3" x14ac:dyDescent="0.25">
      <c r="C1868" s="14"/>
    </row>
    <row r="1869" spans="3:3" x14ac:dyDescent="0.25">
      <c r="C1869" s="14"/>
    </row>
    <row r="1870" spans="3:3" x14ac:dyDescent="0.25">
      <c r="C1870" s="14"/>
    </row>
    <row r="1871" spans="3:3" x14ac:dyDescent="0.25">
      <c r="C1871" s="14"/>
    </row>
    <row r="1872" spans="3:3" x14ac:dyDescent="0.25">
      <c r="C1872" s="14"/>
    </row>
    <row r="1873" spans="3:3" x14ac:dyDescent="0.25">
      <c r="C1873" s="14"/>
    </row>
    <row r="1874" spans="3:3" x14ac:dyDescent="0.25">
      <c r="C1874" s="14"/>
    </row>
    <row r="1875" spans="3:3" x14ac:dyDescent="0.25">
      <c r="C1875" s="14"/>
    </row>
    <row r="1876" spans="3:3" x14ac:dyDescent="0.25">
      <c r="C1876" s="14"/>
    </row>
    <row r="1877" spans="3:3" x14ac:dyDescent="0.25">
      <c r="C1877" s="14"/>
    </row>
    <row r="1878" spans="3:3" x14ac:dyDescent="0.25">
      <c r="C1878" s="14"/>
    </row>
    <row r="1879" spans="3:3" x14ac:dyDescent="0.25">
      <c r="C1879" s="14"/>
    </row>
    <row r="1880" spans="3:3" x14ac:dyDescent="0.25">
      <c r="C1880" s="14"/>
    </row>
    <row r="1881" spans="3:3" x14ac:dyDescent="0.25">
      <c r="C1881" s="14"/>
    </row>
    <row r="1882" spans="3:3" x14ac:dyDescent="0.25">
      <c r="C1882" s="14"/>
    </row>
    <row r="1883" spans="3:3" x14ac:dyDescent="0.25">
      <c r="C1883" s="14"/>
    </row>
    <row r="1884" spans="3:3" x14ac:dyDescent="0.25">
      <c r="C1884" s="14"/>
    </row>
    <row r="1885" spans="3:3" x14ac:dyDescent="0.25">
      <c r="C1885" s="14"/>
    </row>
    <row r="1886" spans="3:3" x14ac:dyDescent="0.25">
      <c r="C1886" s="14"/>
    </row>
    <row r="1887" spans="3:3" x14ac:dyDescent="0.25">
      <c r="C1887" s="14"/>
    </row>
    <row r="1888" spans="3:3" x14ac:dyDescent="0.25">
      <c r="C1888" s="14"/>
    </row>
    <row r="1889" spans="3:3" x14ac:dyDescent="0.25">
      <c r="C1889" s="14"/>
    </row>
    <row r="1890" spans="3:3" x14ac:dyDescent="0.25">
      <c r="C1890" s="14"/>
    </row>
    <row r="1891" spans="3:3" x14ac:dyDescent="0.25">
      <c r="C1891" s="14"/>
    </row>
    <row r="1892" spans="3:3" x14ac:dyDescent="0.25">
      <c r="C1892" s="14"/>
    </row>
    <row r="1893" spans="3:3" x14ac:dyDescent="0.25">
      <c r="C1893" s="14"/>
    </row>
    <row r="1894" spans="3:3" x14ac:dyDescent="0.25">
      <c r="C1894" s="14"/>
    </row>
    <row r="1895" spans="3:3" x14ac:dyDescent="0.25">
      <c r="C1895" s="14"/>
    </row>
    <row r="1896" spans="3:3" x14ac:dyDescent="0.25">
      <c r="C1896" s="14"/>
    </row>
    <row r="1897" spans="3:3" x14ac:dyDescent="0.25">
      <c r="C1897" s="14"/>
    </row>
    <row r="1898" spans="3:3" x14ac:dyDescent="0.25">
      <c r="C1898" s="14"/>
    </row>
    <row r="1899" spans="3:3" x14ac:dyDescent="0.25">
      <c r="C1899" s="14"/>
    </row>
    <row r="1900" spans="3:3" x14ac:dyDescent="0.25">
      <c r="C1900" s="14"/>
    </row>
    <row r="1901" spans="3:3" x14ac:dyDescent="0.25">
      <c r="C1901" s="14"/>
    </row>
    <row r="1902" spans="3:3" x14ac:dyDescent="0.25">
      <c r="C1902" s="14"/>
    </row>
    <row r="1903" spans="3:3" x14ac:dyDescent="0.25">
      <c r="C1903" s="14"/>
    </row>
    <row r="1904" spans="3:3" x14ac:dyDescent="0.25">
      <c r="C1904" s="14"/>
    </row>
    <row r="1905" spans="3:3" x14ac:dyDescent="0.25">
      <c r="C1905" s="14"/>
    </row>
    <row r="1906" spans="3:3" x14ac:dyDescent="0.25">
      <c r="C1906" s="14"/>
    </row>
    <row r="1907" spans="3:3" x14ac:dyDescent="0.25">
      <c r="C1907" s="14"/>
    </row>
    <row r="1908" spans="3:3" x14ac:dyDescent="0.25">
      <c r="C1908" s="14"/>
    </row>
    <row r="1909" spans="3:3" x14ac:dyDescent="0.25">
      <c r="C1909" s="14"/>
    </row>
    <row r="1910" spans="3:3" x14ac:dyDescent="0.25">
      <c r="C1910" s="14"/>
    </row>
    <row r="1911" spans="3:3" x14ac:dyDescent="0.25">
      <c r="C1911" s="14"/>
    </row>
    <row r="1912" spans="3:3" x14ac:dyDescent="0.25">
      <c r="C1912" s="14"/>
    </row>
    <row r="1913" spans="3:3" x14ac:dyDescent="0.25">
      <c r="C1913" s="14"/>
    </row>
    <row r="1914" spans="3:3" x14ac:dyDescent="0.25">
      <c r="C1914" s="14"/>
    </row>
    <row r="1915" spans="3:3" x14ac:dyDescent="0.25">
      <c r="C1915" s="14"/>
    </row>
    <row r="1916" spans="3:3" x14ac:dyDescent="0.25">
      <c r="C1916" s="14"/>
    </row>
    <row r="1917" spans="3:3" x14ac:dyDescent="0.25">
      <c r="C1917" s="14"/>
    </row>
    <row r="1918" spans="3:3" x14ac:dyDescent="0.25">
      <c r="C1918" s="14"/>
    </row>
    <row r="1919" spans="3:3" x14ac:dyDescent="0.25">
      <c r="C1919" s="14"/>
    </row>
    <row r="1920" spans="3:3" x14ac:dyDescent="0.25">
      <c r="C1920" s="14"/>
    </row>
    <row r="1921" spans="3:3" x14ac:dyDescent="0.25">
      <c r="C1921" s="14"/>
    </row>
    <row r="1922" spans="3:3" x14ac:dyDescent="0.25">
      <c r="C1922" s="14"/>
    </row>
    <row r="1923" spans="3:3" x14ac:dyDescent="0.25">
      <c r="C1923" s="14"/>
    </row>
    <row r="1924" spans="3:3" x14ac:dyDescent="0.25">
      <c r="C1924" s="14"/>
    </row>
    <row r="1925" spans="3:3" x14ac:dyDescent="0.25">
      <c r="C1925" s="14"/>
    </row>
    <row r="1926" spans="3:3" x14ac:dyDescent="0.25">
      <c r="C1926" s="14"/>
    </row>
    <row r="1927" spans="3:3" x14ac:dyDescent="0.25">
      <c r="C1927" s="14"/>
    </row>
    <row r="1928" spans="3:3" x14ac:dyDescent="0.25">
      <c r="C1928" s="14"/>
    </row>
    <row r="1929" spans="3:3" x14ac:dyDescent="0.25">
      <c r="C1929" s="14"/>
    </row>
    <row r="1930" spans="3:3" x14ac:dyDescent="0.25">
      <c r="C1930" s="14"/>
    </row>
    <row r="1931" spans="3:3" x14ac:dyDescent="0.25">
      <c r="C1931" s="14"/>
    </row>
    <row r="1932" spans="3:3" x14ac:dyDescent="0.25">
      <c r="C1932" s="14"/>
    </row>
    <row r="1933" spans="3:3" x14ac:dyDescent="0.25">
      <c r="C1933" s="14"/>
    </row>
    <row r="1934" spans="3:3" x14ac:dyDescent="0.25">
      <c r="C1934" s="14"/>
    </row>
    <row r="1935" spans="3:3" x14ac:dyDescent="0.25">
      <c r="C1935" s="14"/>
    </row>
    <row r="1936" spans="3:3" x14ac:dyDescent="0.25">
      <c r="C1936" s="14"/>
    </row>
    <row r="1937" spans="3:3" x14ac:dyDescent="0.25">
      <c r="C1937" s="14"/>
    </row>
    <row r="1938" spans="3:3" x14ac:dyDescent="0.25">
      <c r="C1938" s="14"/>
    </row>
    <row r="1939" spans="3:3" x14ac:dyDescent="0.25">
      <c r="C1939" s="14"/>
    </row>
    <row r="1940" spans="3:3" x14ac:dyDescent="0.25">
      <c r="C1940" s="14"/>
    </row>
    <row r="1941" spans="3:3" x14ac:dyDescent="0.25">
      <c r="C1941" s="14"/>
    </row>
    <row r="1942" spans="3:3" x14ac:dyDescent="0.25">
      <c r="C1942" s="14"/>
    </row>
    <row r="1943" spans="3:3" x14ac:dyDescent="0.25">
      <c r="C1943" s="14"/>
    </row>
    <row r="1944" spans="3:3" x14ac:dyDescent="0.25">
      <c r="C1944" s="14"/>
    </row>
    <row r="1945" spans="3:3" x14ac:dyDescent="0.25">
      <c r="C1945" s="14"/>
    </row>
    <row r="1946" spans="3:3" x14ac:dyDescent="0.25">
      <c r="C1946" s="14"/>
    </row>
    <row r="1947" spans="3:3" x14ac:dyDescent="0.25">
      <c r="C1947" s="14"/>
    </row>
    <row r="1948" spans="3:3" x14ac:dyDescent="0.25">
      <c r="C1948" s="14"/>
    </row>
    <row r="1949" spans="3:3" x14ac:dyDescent="0.25">
      <c r="C1949" s="14"/>
    </row>
    <row r="1950" spans="3:3" x14ac:dyDescent="0.25">
      <c r="C1950" s="14"/>
    </row>
    <row r="1951" spans="3:3" x14ac:dyDescent="0.25">
      <c r="C1951" s="14"/>
    </row>
    <row r="1952" spans="3:3" x14ac:dyDescent="0.25">
      <c r="C1952" s="14"/>
    </row>
    <row r="1953" spans="3:3" x14ac:dyDescent="0.25">
      <c r="C1953" s="14"/>
    </row>
    <row r="1954" spans="3:3" x14ac:dyDescent="0.25">
      <c r="C1954" s="14"/>
    </row>
    <row r="1955" spans="3:3" x14ac:dyDescent="0.25">
      <c r="C1955" s="14"/>
    </row>
    <row r="1956" spans="3:3" x14ac:dyDescent="0.25">
      <c r="C1956" s="14"/>
    </row>
    <row r="1957" spans="3:3" x14ac:dyDescent="0.25">
      <c r="C1957" s="14"/>
    </row>
    <row r="1958" spans="3:3" x14ac:dyDescent="0.25">
      <c r="C1958" s="14"/>
    </row>
    <row r="1959" spans="3:3" x14ac:dyDescent="0.25">
      <c r="C1959" s="14"/>
    </row>
    <row r="1960" spans="3:3" x14ac:dyDescent="0.25">
      <c r="C1960" s="14"/>
    </row>
    <row r="1961" spans="3:3" x14ac:dyDescent="0.25">
      <c r="C1961" s="14"/>
    </row>
    <row r="1962" spans="3:3" x14ac:dyDescent="0.25">
      <c r="C1962" s="14"/>
    </row>
    <row r="1963" spans="3:3" x14ac:dyDescent="0.25">
      <c r="C1963" s="14"/>
    </row>
    <row r="1964" spans="3:3" x14ac:dyDescent="0.25">
      <c r="C1964" s="14"/>
    </row>
    <row r="1965" spans="3:3" x14ac:dyDescent="0.25">
      <c r="C1965" s="14"/>
    </row>
    <row r="1966" spans="3:3" x14ac:dyDescent="0.25">
      <c r="C1966" s="14"/>
    </row>
    <row r="1967" spans="3:3" x14ac:dyDescent="0.25">
      <c r="C1967" s="14"/>
    </row>
    <row r="1968" spans="3:3" x14ac:dyDescent="0.25">
      <c r="C1968" s="14"/>
    </row>
    <row r="1969" spans="3:3" x14ac:dyDescent="0.25">
      <c r="C1969" s="14"/>
    </row>
    <row r="1970" spans="3:3" x14ac:dyDescent="0.25">
      <c r="C1970" s="14"/>
    </row>
    <row r="1971" spans="3:3" x14ac:dyDescent="0.25">
      <c r="C1971" s="14"/>
    </row>
    <row r="1972" spans="3:3" x14ac:dyDescent="0.25">
      <c r="C1972" s="14"/>
    </row>
    <row r="1973" spans="3:3" x14ac:dyDescent="0.25">
      <c r="C1973" s="14"/>
    </row>
    <row r="1974" spans="3:3" x14ac:dyDescent="0.25">
      <c r="C1974" s="14"/>
    </row>
    <row r="1975" spans="3:3" x14ac:dyDescent="0.25">
      <c r="C1975" s="14"/>
    </row>
    <row r="1976" spans="3:3" x14ac:dyDescent="0.25">
      <c r="C1976" s="14"/>
    </row>
    <row r="1977" spans="3:3" x14ac:dyDescent="0.25">
      <c r="C1977" s="14"/>
    </row>
    <row r="1978" spans="3:3" x14ac:dyDescent="0.25">
      <c r="C1978" s="14"/>
    </row>
    <row r="1979" spans="3:3" x14ac:dyDescent="0.25">
      <c r="C1979" s="14"/>
    </row>
    <row r="1980" spans="3:3" x14ac:dyDescent="0.25">
      <c r="C1980" s="14"/>
    </row>
    <row r="1981" spans="3:3" x14ac:dyDescent="0.25">
      <c r="C1981" s="14"/>
    </row>
    <row r="1982" spans="3:3" x14ac:dyDescent="0.25">
      <c r="C1982" s="14"/>
    </row>
    <row r="1983" spans="3:3" x14ac:dyDescent="0.25">
      <c r="C1983" s="14"/>
    </row>
    <row r="1984" spans="3:3" x14ac:dyDescent="0.25">
      <c r="C1984" s="14"/>
    </row>
    <row r="1985" spans="3:3" x14ac:dyDescent="0.25">
      <c r="C1985" s="14"/>
    </row>
    <row r="1986" spans="3:3" x14ac:dyDescent="0.25">
      <c r="C1986" s="14"/>
    </row>
    <row r="1987" spans="3:3" x14ac:dyDescent="0.25">
      <c r="C1987" s="14"/>
    </row>
    <row r="1988" spans="3:3" x14ac:dyDescent="0.25">
      <c r="C1988" s="14"/>
    </row>
    <row r="1989" spans="3:3" x14ac:dyDescent="0.25">
      <c r="C1989" s="14"/>
    </row>
    <row r="1990" spans="3:3" x14ac:dyDescent="0.25">
      <c r="C1990" s="14"/>
    </row>
    <row r="1991" spans="3:3" x14ac:dyDescent="0.25">
      <c r="C1991" s="14"/>
    </row>
    <row r="1992" spans="3:3" x14ac:dyDescent="0.25">
      <c r="C1992" s="14"/>
    </row>
    <row r="1993" spans="3:3" x14ac:dyDescent="0.25">
      <c r="C1993" s="14"/>
    </row>
    <row r="1994" spans="3:3" x14ac:dyDescent="0.25">
      <c r="C1994" s="14"/>
    </row>
    <row r="1995" spans="3:3" x14ac:dyDescent="0.25">
      <c r="C1995" s="14"/>
    </row>
    <row r="1996" spans="3:3" x14ac:dyDescent="0.25">
      <c r="C1996" s="14"/>
    </row>
    <row r="1997" spans="3:3" x14ac:dyDescent="0.25">
      <c r="C1997" s="14"/>
    </row>
    <row r="1998" spans="3:3" x14ac:dyDescent="0.25">
      <c r="C1998" s="14"/>
    </row>
    <row r="1999" spans="3:3" x14ac:dyDescent="0.25">
      <c r="C1999" s="14"/>
    </row>
    <row r="2000" spans="3:3" x14ac:dyDescent="0.25">
      <c r="C2000" s="14"/>
    </row>
    <row r="2001" spans="3:3" x14ac:dyDescent="0.25">
      <c r="C2001" s="14"/>
    </row>
    <row r="2002" spans="3:3" x14ac:dyDescent="0.25">
      <c r="C2002" s="14"/>
    </row>
    <row r="2003" spans="3:3" x14ac:dyDescent="0.25">
      <c r="C2003" s="14"/>
    </row>
    <row r="2004" spans="3:3" x14ac:dyDescent="0.25">
      <c r="C2004" s="14"/>
    </row>
    <row r="2005" spans="3:3" x14ac:dyDescent="0.25">
      <c r="C2005" s="14"/>
    </row>
    <row r="2006" spans="3:3" x14ac:dyDescent="0.25">
      <c r="C2006" s="14"/>
    </row>
    <row r="2007" spans="3:3" x14ac:dyDescent="0.25">
      <c r="C2007" s="14"/>
    </row>
    <row r="2008" spans="3:3" x14ac:dyDescent="0.25">
      <c r="C2008" s="14"/>
    </row>
    <row r="2009" spans="3:3" x14ac:dyDescent="0.25">
      <c r="C2009" s="14"/>
    </row>
    <row r="2010" spans="3:3" x14ac:dyDescent="0.25">
      <c r="C2010" s="14"/>
    </row>
    <row r="2011" spans="3:3" x14ac:dyDescent="0.25">
      <c r="C2011" s="14"/>
    </row>
    <row r="2012" spans="3:3" x14ac:dyDescent="0.25">
      <c r="C2012" s="14"/>
    </row>
    <row r="2013" spans="3:3" x14ac:dyDescent="0.25">
      <c r="C2013" s="14"/>
    </row>
    <row r="2014" spans="3:3" x14ac:dyDescent="0.25">
      <c r="C2014" s="14"/>
    </row>
    <row r="2015" spans="3:3" x14ac:dyDescent="0.25">
      <c r="C2015" s="14"/>
    </row>
    <row r="2016" spans="3:3" x14ac:dyDescent="0.25">
      <c r="C2016" s="14"/>
    </row>
    <row r="2017" spans="3:3" x14ac:dyDescent="0.25">
      <c r="C2017" s="14"/>
    </row>
    <row r="2018" spans="3:3" x14ac:dyDescent="0.25">
      <c r="C2018" s="14"/>
    </row>
    <row r="2019" spans="3:3" x14ac:dyDescent="0.25">
      <c r="C2019" s="14"/>
    </row>
    <row r="2020" spans="3:3" x14ac:dyDescent="0.25">
      <c r="C2020" s="14"/>
    </row>
    <row r="2021" spans="3:3" x14ac:dyDescent="0.25">
      <c r="C2021" s="14"/>
    </row>
    <row r="2022" spans="3:3" x14ac:dyDescent="0.25">
      <c r="C2022" s="14"/>
    </row>
    <row r="2023" spans="3:3" x14ac:dyDescent="0.25">
      <c r="C2023" s="14"/>
    </row>
    <row r="2024" spans="3:3" x14ac:dyDescent="0.25">
      <c r="C2024" s="14"/>
    </row>
    <row r="2025" spans="3:3" x14ac:dyDescent="0.25">
      <c r="C2025" s="14"/>
    </row>
    <row r="2026" spans="3:3" x14ac:dyDescent="0.25">
      <c r="C2026" s="14"/>
    </row>
    <row r="2027" spans="3:3" x14ac:dyDescent="0.25">
      <c r="C2027" s="14"/>
    </row>
    <row r="2028" spans="3:3" x14ac:dyDescent="0.25">
      <c r="C2028" s="14"/>
    </row>
    <row r="2029" spans="3:3" x14ac:dyDescent="0.25">
      <c r="C2029" s="14"/>
    </row>
    <row r="2030" spans="3:3" x14ac:dyDescent="0.25">
      <c r="C2030" s="14"/>
    </row>
    <row r="2031" spans="3:3" x14ac:dyDescent="0.25">
      <c r="C2031" s="14"/>
    </row>
    <row r="2032" spans="3:3" x14ac:dyDescent="0.25">
      <c r="C2032" s="14"/>
    </row>
    <row r="2033" spans="3:3" x14ac:dyDescent="0.25">
      <c r="C2033" s="14"/>
    </row>
    <row r="2034" spans="3:3" x14ac:dyDescent="0.25">
      <c r="C2034" s="14"/>
    </row>
    <row r="2035" spans="3:3" x14ac:dyDescent="0.25">
      <c r="C2035" s="14"/>
    </row>
    <row r="2036" spans="3:3" x14ac:dyDescent="0.25">
      <c r="C2036" s="14"/>
    </row>
    <row r="2037" spans="3:3" x14ac:dyDescent="0.25">
      <c r="C2037" s="14"/>
    </row>
    <row r="2038" spans="3:3" x14ac:dyDescent="0.25">
      <c r="C2038" s="14"/>
    </row>
    <row r="2039" spans="3:3" x14ac:dyDescent="0.25">
      <c r="C2039" s="14"/>
    </row>
    <row r="2040" spans="3:3" x14ac:dyDescent="0.25">
      <c r="C2040" s="14"/>
    </row>
    <row r="2041" spans="3:3" x14ac:dyDescent="0.25">
      <c r="C2041" s="14"/>
    </row>
    <row r="2042" spans="3:3" x14ac:dyDescent="0.25">
      <c r="C2042" s="14"/>
    </row>
    <row r="2043" spans="3:3" x14ac:dyDescent="0.25">
      <c r="C2043" s="14"/>
    </row>
    <row r="2044" spans="3:3" x14ac:dyDescent="0.25">
      <c r="C2044" s="14"/>
    </row>
    <row r="2045" spans="3:3" x14ac:dyDescent="0.25">
      <c r="C2045" s="14"/>
    </row>
    <row r="2046" spans="3:3" x14ac:dyDescent="0.25">
      <c r="C2046" s="14"/>
    </row>
    <row r="2047" spans="3:3" x14ac:dyDescent="0.25">
      <c r="C2047" s="14"/>
    </row>
    <row r="2048" spans="3:3" x14ac:dyDescent="0.25">
      <c r="C2048" s="14"/>
    </row>
    <row r="2049" spans="3:3" x14ac:dyDescent="0.25">
      <c r="C2049" s="14"/>
    </row>
    <row r="2050" spans="3:3" x14ac:dyDescent="0.25">
      <c r="C2050" s="14"/>
    </row>
    <row r="2051" spans="3:3" x14ac:dyDescent="0.25">
      <c r="C2051" s="14"/>
    </row>
    <row r="2052" spans="3:3" x14ac:dyDescent="0.25">
      <c r="C2052" s="14"/>
    </row>
    <row r="2053" spans="3:3" x14ac:dyDescent="0.25">
      <c r="C2053" s="14"/>
    </row>
    <row r="2054" spans="3:3" x14ac:dyDescent="0.25">
      <c r="C2054" s="14"/>
    </row>
    <row r="2055" spans="3:3" x14ac:dyDescent="0.25">
      <c r="C2055" s="14"/>
    </row>
    <row r="2056" spans="3:3" x14ac:dyDescent="0.25">
      <c r="C2056" s="14"/>
    </row>
    <row r="2057" spans="3:3" x14ac:dyDescent="0.25">
      <c r="C2057" s="14"/>
    </row>
    <row r="2058" spans="3:3" x14ac:dyDescent="0.25">
      <c r="C2058" s="14"/>
    </row>
    <row r="2059" spans="3:3" x14ac:dyDescent="0.25">
      <c r="C2059" s="14"/>
    </row>
    <row r="2060" spans="3:3" x14ac:dyDescent="0.25">
      <c r="C2060" s="14"/>
    </row>
    <row r="2061" spans="3:3" x14ac:dyDescent="0.25">
      <c r="C2061" s="14"/>
    </row>
    <row r="2062" spans="3:3" x14ac:dyDescent="0.25">
      <c r="C2062" s="14"/>
    </row>
    <row r="2063" spans="3:3" x14ac:dyDescent="0.25">
      <c r="C2063" s="14"/>
    </row>
    <row r="2064" spans="3:3" x14ac:dyDescent="0.25">
      <c r="C2064" s="14"/>
    </row>
    <row r="2065" spans="3:3" x14ac:dyDescent="0.25">
      <c r="C2065" s="14"/>
    </row>
    <row r="2066" spans="3:3" x14ac:dyDescent="0.25">
      <c r="C2066" s="14"/>
    </row>
    <row r="2067" spans="3:3" x14ac:dyDescent="0.25">
      <c r="C2067" s="14"/>
    </row>
    <row r="2068" spans="3:3" x14ac:dyDescent="0.25">
      <c r="C2068" s="14"/>
    </row>
    <row r="2069" spans="3:3" x14ac:dyDescent="0.25">
      <c r="C2069" s="14"/>
    </row>
    <row r="2070" spans="3:3" x14ac:dyDescent="0.25">
      <c r="C2070" s="14"/>
    </row>
    <row r="2071" spans="3:3" x14ac:dyDescent="0.25">
      <c r="C2071" s="14"/>
    </row>
    <row r="2072" spans="3:3" x14ac:dyDescent="0.25">
      <c r="C2072" s="14"/>
    </row>
    <row r="2073" spans="3:3" x14ac:dyDescent="0.25">
      <c r="C2073" s="14"/>
    </row>
    <row r="2074" spans="3:3" x14ac:dyDescent="0.25">
      <c r="C2074" s="14"/>
    </row>
    <row r="2075" spans="3:3" x14ac:dyDescent="0.25">
      <c r="C2075" s="14"/>
    </row>
    <row r="2076" spans="3:3" x14ac:dyDescent="0.25">
      <c r="C2076" s="14"/>
    </row>
    <row r="2077" spans="3:3" x14ac:dyDescent="0.25">
      <c r="C2077" s="14"/>
    </row>
    <row r="2078" spans="3:3" x14ac:dyDescent="0.25">
      <c r="C2078" s="14"/>
    </row>
    <row r="2079" spans="3:3" x14ac:dyDescent="0.25">
      <c r="C2079" s="14"/>
    </row>
    <row r="2080" spans="3:3" x14ac:dyDescent="0.25">
      <c r="C2080" s="14"/>
    </row>
    <row r="2081" spans="3:3" x14ac:dyDescent="0.25">
      <c r="C2081" s="14"/>
    </row>
    <row r="2082" spans="3:3" x14ac:dyDescent="0.25">
      <c r="C2082" s="14"/>
    </row>
    <row r="2083" spans="3:3" x14ac:dyDescent="0.25">
      <c r="C2083" s="14"/>
    </row>
    <row r="2084" spans="3:3" x14ac:dyDescent="0.25">
      <c r="C2084" s="14"/>
    </row>
    <row r="2085" spans="3:3" x14ac:dyDescent="0.25">
      <c r="C2085" s="14"/>
    </row>
    <row r="2086" spans="3:3" x14ac:dyDescent="0.25">
      <c r="C2086" s="14"/>
    </row>
    <row r="2087" spans="3:3" x14ac:dyDescent="0.25">
      <c r="C2087" s="14"/>
    </row>
    <row r="2088" spans="3:3" x14ac:dyDescent="0.25">
      <c r="C2088" s="14"/>
    </row>
    <row r="2089" spans="3:3" x14ac:dyDescent="0.25">
      <c r="C2089" s="14"/>
    </row>
    <row r="2090" spans="3:3" x14ac:dyDescent="0.25">
      <c r="C2090" s="14"/>
    </row>
    <row r="2091" spans="3:3" x14ac:dyDescent="0.25">
      <c r="C2091" s="14"/>
    </row>
    <row r="2092" spans="3:3" x14ac:dyDescent="0.25">
      <c r="C2092" s="14"/>
    </row>
    <row r="2093" spans="3:3" x14ac:dyDescent="0.25">
      <c r="C2093" s="14"/>
    </row>
    <row r="2094" spans="3:3" x14ac:dyDescent="0.25">
      <c r="C2094" s="14"/>
    </row>
    <row r="2095" spans="3:3" x14ac:dyDescent="0.25">
      <c r="C2095" s="14"/>
    </row>
    <row r="2096" spans="3:3" x14ac:dyDescent="0.25">
      <c r="C2096" s="14"/>
    </row>
    <row r="2097" spans="3:3" x14ac:dyDescent="0.25">
      <c r="C2097" s="14"/>
    </row>
    <row r="2098" spans="3:3" x14ac:dyDescent="0.25">
      <c r="C2098" s="14"/>
    </row>
    <row r="2099" spans="3:3" x14ac:dyDescent="0.25">
      <c r="C2099" s="14"/>
    </row>
    <row r="2100" spans="3:3" x14ac:dyDescent="0.25">
      <c r="C2100" s="14"/>
    </row>
    <row r="2101" spans="3:3" x14ac:dyDescent="0.25">
      <c r="C2101" s="14"/>
    </row>
    <row r="2102" spans="3:3" x14ac:dyDescent="0.25">
      <c r="C2102" s="14"/>
    </row>
    <row r="2103" spans="3:3" x14ac:dyDescent="0.25">
      <c r="C2103" s="14"/>
    </row>
    <row r="2104" spans="3:3" x14ac:dyDescent="0.25">
      <c r="C2104" s="14"/>
    </row>
    <row r="2105" spans="3:3" x14ac:dyDescent="0.25">
      <c r="C2105" s="14"/>
    </row>
    <row r="2106" spans="3:3" x14ac:dyDescent="0.25">
      <c r="C2106" s="14"/>
    </row>
    <row r="2107" spans="3:3" x14ac:dyDescent="0.25">
      <c r="C2107" s="14"/>
    </row>
    <row r="2108" spans="3:3" x14ac:dyDescent="0.25">
      <c r="C2108" s="14"/>
    </row>
    <row r="2109" spans="3:3" x14ac:dyDescent="0.25">
      <c r="C2109" s="14"/>
    </row>
    <row r="2110" spans="3:3" x14ac:dyDescent="0.25">
      <c r="C2110" s="14"/>
    </row>
    <row r="2111" spans="3:3" x14ac:dyDescent="0.25">
      <c r="C2111" s="14"/>
    </row>
    <row r="2112" spans="3:3" x14ac:dyDescent="0.25">
      <c r="C2112" s="14"/>
    </row>
    <row r="2113" spans="3:3" x14ac:dyDescent="0.25">
      <c r="C2113" s="14"/>
    </row>
    <row r="2114" spans="3:3" x14ac:dyDescent="0.25">
      <c r="C2114" s="14"/>
    </row>
    <row r="2115" spans="3:3" x14ac:dyDescent="0.25">
      <c r="C2115" s="14"/>
    </row>
    <row r="2116" spans="3:3" x14ac:dyDescent="0.25">
      <c r="C2116" s="14"/>
    </row>
    <row r="2117" spans="3:3" x14ac:dyDescent="0.25">
      <c r="C2117" s="14"/>
    </row>
    <row r="2118" spans="3:3" x14ac:dyDescent="0.25">
      <c r="C2118" s="14"/>
    </row>
    <row r="2119" spans="3:3" x14ac:dyDescent="0.25">
      <c r="C2119" s="14"/>
    </row>
    <row r="2120" spans="3:3" x14ac:dyDescent="0.25">
      <c r="C2120" s="14"/>
    </row>
    <row r="2121" spans="3:3" x14ac:dyDescent="0.25">
      <c r="C2121" s="14"/>
    </row>
    <row r="2122" spans="3:3" x14ac:dyDescent="0.25">
      <c r="C2122" s="14"/>
    </row>
    <row r="2123" spans="3:3" x14ac:dyDescent="0.25">
      <c r="C2123" s="14"/>
    </row>
    <row r="2124" spans="3:3" x14ac:dyDescent="0.25">
      <c r="C2124" s="14"/>
    </row>
    <row r="2125" spans="3:3" x14ac:dyDescent="0.25">
      <c r="C2125" s="14"/>
    </row>
    <row r="2126" spans="3:3" x14ac:dyDescent="0.25">
      <c r="C2126" s="14"/>
    </row>
  </sheetData>
  <mergeCells count="4">
    <mergeCell ref="N3:O3"/>
    <mergeCell ref="Q3:R3"/>
    <mergeCell ref="B13:B21"/>
    <mergeCell ref="B24:B32"/>
  </mergeCells>
  <conditionalFormatting sqref="C13:K21 C24:K32">
    <cfRule type="expression" dxfId="0" priority="31">
      <formula>MOD(ROW(),2)</formula>
    </cfRule>
  </conditionalFormatting>
  <dataValidations count="2">
    <dataValidation type="list" allowBlank="1" sqref="R7:S7" xr:uid="{7705F405-AD17-461E-9D0C-A35EA8780FCB}">
      <formula1>"Units,Thousands,Millions,Billions"</formula1>
    </dataValidation>
    <dataValidation type="list" allowBlank="1" showInputMessage="1" sqref="R8:S8" xr:uid="{B6EC1984-8CB9-49BF-B75F-FC97E2D2DDEA}">
      <formula1>"ORIGINAL CURRENCY,USD,EUR,INFLATION ADJUSTED"</formula1>
    </dataValidation>
  </dataValidations>
  <printOptions horizontalCentered="1"/>
  <pageMargins left="0.19685039370078741" right="0.19685039370078741" top="0.19685039370078741" bottom="0.19685039370078741" header="0.39370078740157483" footer="0.31496062992125984"/>
  <pageSetup paperSize="9" scale="69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3CE3EFD-A927-4C65-82AB-083B471EC2C6}">
          <x14:formula1>
            <xm:f>Referencias!$C$3:$C$219</xm:f>
          </x14:formula1>
          <xm:sqref>R5:S5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0A07-315F-403B-B0C2-CB5A7B0DF806}">
  <dimension ref="A1:D219"/>
  <sheetViews>
    <sheetView showGridLines="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9.5703125" bestFit="1" customWidth="1"/>
    <col min="2" max="2" width="45.28515625" bestFit="1" customWidth="1"/>
    <col min="3" max="3" width="13" style="65" bestFit="1" customWidth="1"/>
    <col min="4" max="4" width="5.28515625" bestFit="1" customWidth="1"/>
  </cols>
  <sheetData>
    <row r="1" spans="1:4" ht="70.150000000000006" customHeight="1" thickBot="1" x14ac:dyDescent="0.3"/>
    <row r="2" spans="1:4" ht="15.75" thickBot="1" x14ac:dyDescent="0.3">
      <c r="A2" s="66" t="str">
        <f>+_xll.ECOSECURITIES("stock","active",,"chl","xsgo","true","Acciones Chilenas")</f>
        <v>Acciones Chilenas</v>
      </c>
      <c r="B2" s="67" t="str">
        <f>+_xll.ECONOMATICA(A3:A500,"name",,,,,,,,"true")</f>
        <v>Nombre</v>
      </c>
      <c r="C2" s="67" t="str">
        <f>+_xll.ECONOMATICA($A$3:$A$500,"Ticker",,,,,,,,"true")</f>
        <v>Codigo</v>
      </c>
      <c r="D2" s="68" t="str">
        <f>+_xll.ECONOMATICA($A$3:$A$500,"Class",,,,,,,,"true")</f>
        <v>Clase</v>
      </c>
    </row>
    <row r="3" spans="1:4" x14ac:dyDescent="0.25">
      <c r="A3" t="s">
        <v>10</v>
      </c>
      <c r="B3" t="s">
        <v>227</v>
      </c>
      <c r="C3" s="65" t="s">
        <v>427</v>
      </c>
      <c r="D3" t="s">
        <v>652</v>
      </c>
    </row>
    <row r="4" spans="1:4" x14ac:dyDescent="0.25">
      <c r="A4" t="s">
        <v>11</v>
      </c>
      <c r="B4" t="s">
        <v>228</v>
      </c>
      <c r="C4" s="65" t="s">
        <v>428</v>
      </c>
      <c r="D4" t="s">
        <v>652</v>
      </c>
    </row>
    <row r="5" spans="1:4" x14ac:dyDescent="0.25">
      <c r="A5" t="s">
        <v>12</v>
      </c>
      <c r="B5" t="s">
        <v>229</v>
      </c>
      <c r="C5" s="65" t="s">
        <v>429</v>
      </c>
      <c r="D5" t="s">
        <v>652</v>
      </c>
    </row>
    <row r="6" spans="1:4" x14ac:dyDescent="0.25">
      <c r="A6" t="s">
        <v>13</v>
      </c>
      <c r="B6" t="s">
        <v>230</v>
      </c>
      <c r="C6" s="65" t="s">
        <v>430</v>
      </c>
      <c r="D6" t="s">
        <v>652</v>
      </c>
    </row>
    <row r="7" spans="1:4" x14ac:dyDescent="0.25">
      <c r="A7" t="s">
        <v>14</v>
      </c>
      <c r="B7" t="s">
        <v>231</v>
      </c>
      <c r="C7" s="65" t="s">
        <v>431</v>
      </c>
      <c r="D7" t="s">
        <v>652</v>
      </c>
    </row>
    <row r="8" spans="1:4" x14ac:dyDescent="0.25">
      <c r="A8" t="s">
        <v>15</v>
      </c>
      <c r="B8" t="s">
        <v>232</v>
      </c>
      <c r="C8" s="65" t="s">
        <v>432</v>
      </c>
      <c r="D8" t="s">
        <v>652</v>
      </c>
    </row>
    <row r="9" spans="1:4" x14ac:dyDescent="0.25">
      <c r="A9" t="s">
        <v>16</v>
      </c>
      <c r="B9" t="s">
        <v>233</v>
      </c>
      <c r="C9" s="65" t="s">
        <v>433</v>
      </c>
      <c r="D9" t="s">
        <v>652</v>
      </c>
    </row>
    <row r="10" spans="1:4" x14ac:dyDescent="0.25">
      <c r="A10" t="s">
        <v>17</v>
      </c>
      <c r="B10" t="s">
        <v>234</v>
      </c>
      <c r="C10" s="65" t="s">
        <v>434</v>
      </c>
      <c r="D10" t="s">
        <v>652</v>
      </c>
    </row>
    <row r="11" spans="1:4" x14ac:dyDescent="0.25">
      <c r="A11" t="s">
        <v>18</v>
      </c>
      <c r="B11" t="s">
        <v>235</v>
      </c>
      <c r="C11" s="65" t="s">
        <v>435</v>
      </c>
      <c r="D11" t="s">
        <v>653</v>
      </c>
    </row>
    <row r="12" spans="1:4" x14ac:dyDescent="0.25">
      <c r="A12" t="s">
        <v>19</v>
      </c>
      <c r="B12" t="s">
        <v>235</v>
      </c>
      <c r="C12" s="65" t="s">
        <v>436</v>
      </c>
      <c r="D12" t="s">
        <v>654</v>
      </c>
    </row>
    <row r="13" spans="1:4" x14ac:dyDescent="0.25">
      <c r="A13" t="s">
        <v>20</v>
      </c>
      <c r="B13" t="s">
        <v>236</v>
      </c>
      <c r="C13" s="65" t="s">
        <v>437</v>
      </c>
      <c r="D13" t="s">
        <v>652</v>
      </c>
    </row>
    <row r="14" spans="1:4" x14ac:dyDescent="0.25">
      <c r="A14" t="s">
        <v>21</v>
      </c>
      <c r="B14" t="s">
        <v>237</v>
      </c>
      <c r="C14" s="65" t="s">
        <v>438</v>
      </c>
      <c r="D14" t="s">
        <v>652</v>
      </c>
    </row>
    <row r="15" spans="1:4" x14ac:dyDescent="0.25">
      <c r="A15" t="s">
        <v>22</v>
      </c>
      <c r="B15" t="s">
        <v>238</v>
      </c>
      <c r="C15" s="65" t="s">
        <v>439</v>
      </c>
      <c r="D15" t="s">
        <v>652</v>
      </c>
    </row>
    <row r="16" spans="1:4" x14ac:dyDescent="0.25">
      <c r="A16" t="s">
        <v>23</v>
      </c>
      <c r="B16" t="s">
        <v>239</v>
      </c>
      <c r="C16" s="65" t="s">
        <v>440</v>
      </c>
      <c r="D16" t="s">
        <v>652</v>
      </c>
    </row>
    <row r="17" spans="1:4" x14ac:dyDescent="0.25">
      <c r="A17" t="s">
        <v>24</v>
      </c>
      <c r="B17" t="s">
        <v>240</v>
      </c>
      <c r="C17" s="65" t="s">
        <v>441</v>
      </c>
      <c r="D17" t="s">
        <v>652</v>
      </c>
    </row>
    <row r="18" spans="1:4" x14ac:dyDescent="0.25">
      <c r="A18" t="s">
        <v>25</v>
      </c>
      <c r="B18" t="s">
        <v>241</v>
      </c>
      <c r="C18" s="65" t="s">
        <v>442</v>
      </c>
      <c r="D18" t="s">
        <v>652</v>
      </c>
    </row>
    <row r="19" spans="1:4" x14ac:dyDescent="0.25">
      <c r="A19" t="s">
        <v>26</v>
      </c>
      <c r="B19" t="s">
        <v>242</v>
      </c>
      <c r="C19" s="65" t="s">
        <v>443</v>
      </c>
      <c r="D19" t="s">
        <v>652</v>
      </c>
    </row>
    <row r="20" spans="1:4" x14ac:dyDescent="0.25">
      <c r="A20" t="s">
        <v>27</v>
      </c>
      <c r="B20" t="s">
        <v>243</v>
      </c>
      <c r="C20" s="65" t="s">
        <v>444</v>
      </c>
      <c r="D20" t="s">
        <v>652</v>
      </c>
    </row>
    <row r="21" spans="1:4" x14ac:dyDescent="0.25">
      <c r="A21" t="s">
        <v>28</v>
      </c>
      <c r="B21" t="s">
        <v>244</v>
      </c>
      <c r="C21" s="65" t="s">
        <v>445</v>
      </c>
      <c r="D21" t="s">
        <v>652</v>
      </c>
    </row>
    <row r="22" spans="1:4" x14ac:dyDescent="0.25">
      <c r="A22" t="s">
        <v>29</v>
      </c>
      <c r="B22" t="s">
        <v>245</v>
      </c>
      <c r="C22" s="65" t="s">
        <v>446</v>
      </c>
      <c r="D22" t="s">
        <v>652</v>
      </c>
    </row>
    <row r="23" spans="1:4" x14ac:dyDescent="0.25">
      <c r="A23" t="s">
        <v>30</v>
      </c>
      <c r="B23" t="s">
        <v>246</v>
      </c>
      <c r="C23" s="65" t="s">
        <v>447</v>
      </c>
      <c r="D23" t="s">
        <v>652</v>
      </c>
    </row>
    <row r="24" spans="1:4" x14ac:dyDescent="0.25">
      <c r="A24" t="s">
        <v>31</v>
      </c>
      <c r="B24" t="s">
        <v>247</v>
      </c>
      <c r="C24" s="65" t="s">
        <v>448</v>
      </c>
      <c r="D24" t="s">
        <v>652</v>
      </c>
    </row>
    <row r="25" spans="1:4" x14ac:dyDescent="0.25">
      <c r="A25" t="s">
        <v>32</v>
      </c>
      <c r="B25" t="s">
        <v>248</v>
      </c>
      <c r="C25" s="65" t="s">
        <v>449</v>
      </c>
      <c r="D25" t="s">
        <v>652</v>
      </c>
    </row>
    <row r="26" spans="1:4" x14ac:dyDescent="0.25">
      <c r="A26" t="s">
        <v>33</v>
      </c>
      <c r="B26" t="s">
        <v>249</v>
      </c>
      <c r="C26" s="65" t="s">
        <v>450</v>
      </c>
      <c r="D26" t="s">
        <v>652</v>
      </c>
    </row>
    <row r="27" spans="1:4" x14ac:dyDescent="0.25">
      <c r="A27" t="s">
        <v>34</v>
      </c>
      <c r="B27" t="s">
        <v>250</v>
      </c>
      <c r="C27" s="65" t="s">
        <v>451</v>
      </c>
      <c r="D27" t="s">
        <v>652</v>
      </c>
    </row>
    <row r="28" spans="1:4" x14ac:dyDescent="0.25">
      <c r="A28" t="s">
        <v>35</v>
      </c>
      <c r="B28" t="s">
        <v>251</v>
      </c>
      <c r="C28" s="65" t="s">
        <v>452</v>
      </c>
      <c r="D28" t="s">
        <v>652</v>
      </c>
    </row>
    <row r="29" spans="1:4" x14ac:dyDescent="0.25">
      <c r="A29" t="s">
        <v>36</v>
      </c>
      <c r="B29" t="s">
        <v>252</v>
      </c>
      <c r="C29" s="65" t="s">
        <v>453</v>
      </c>
      <c r="D29" t="s">
        <v>652</v>
      </c>
    </row>
    <row r="30" spans="1:4" x14ac:dyDescent="0.25">
      <c r="A30" t="s">
        <v>37</v>
      </c>
      <c r="B30" t="s">
        <v>253</v>
      </c>
      <c r="C30" s="65" t="s">
        <v>454</v>
      </c>
      <c r="D30" t="s">
        <v>652</v>
      </c>
    </row>
    <row r="31" spans="1:4" x14ac:dyDescent="0.25">
      <c r="A31" t="s">
        <v>38</v>
      </c>
      <c r="B31" t="s">
        <v>254</v>
      </c>
      <c r="C31" s="65" t="s">
        <v>455</v>
      </c>
      <c r="D31" t="s">
        <v>652</v>
      </c>
    </row>
    <row r="32" spans="1:4" x14ac:dyDescent="0.25">
      <c r="A32" t="s">
        <v>39</v>
      </c>
      <c r="B32" t="s">
        <v>255</v>
      </c>
      <c r="C32" s="65" t="s">
        <v>456</v>
      </c>
      <c r="D32" t="s">
        <v>652</v>
      </c>
    </row>
    <row r="33" spans="1:4" x14ac:dyDescent="0.25">
      <c r="A33" t="s">
        <v>40</v>
      </c>
      <c r="B33" t="s">
        <v>256</v>
      </c>
      <c r="C33" s="65" t="s">
        <v>457</v>
      </c>
      <c r="D33" t="s">
        <v>652</v>
      </c>
    </row>
    <row r="34" spans="1:4" x14ac:dyDescent="0.25">
      <c r="A34" t="s">
        <v>41</v>
      </c>
      <c r="B34" t="s">
        <v>257</v>
      </c>
      <c r="C34" s="65" t="s">
        <v>458</v>
      </c>
      <c r="D34" t="s">
        <v>652</v>
      </c>
    </row>
    <row r="35" spans="1:4" x14ac:dyDescent="0.25">
      <c r="A35" t="s">
        <v>42</v>
      </c>
      <c r="B35" t="s">
        <v>258</v>
      </c>
      <c r="C35" s="65" t="s">
        <v>459</v>
      </c>
      <c r="D35" t="s">
        <v>652</v>
      </c>
    </row>
    <row r="36" spans="1:4" x14ac:dyDescent="0.25">
      <c r="A36" t="s">
        <v>43</v>
      </c>
      <c r="B36" t="s">
        <v>259</v>
      </c>
      <c r="C36" s="65" t="s">
        <v>460</v>
      </c>
      <c r="D36" t="s">
        <v>652</v>
      </c>
    </row>
    <row r="37" spans="1:4" x14ac:dyDescent="0.25">
      <c r="A37" t="s">
        <v>44</v>
      </c>
      <c r="B37" t="s">
        <v>260</v>
      </c>
      <c r="C37" s="65" t="s">
        <v>461</v>
      </c>
      <c r="D37" t="s">
        <v>652</v>
      </c>
    </row>
    <row r="38" spans="1:4" x14ac:dyDescent="0.25">
      <c r="A38" t="s">
        <v>45</v>
      </c>
      <c r="B38" t="s">
        <v>261</v>
      </c>
      <c r="C38" s="65" t="s">
        <v>462</v>
      </c>
      <c r="D38" t="s">
        <v>652</v>
      </c>
    </row>
    <row r="39" spans="1:4" x14ac:dyDescent="0.25">
      <c r="A39" t="s">
        <v>46</v>
      </c>
      <c r="B39" t="s">
        <v>262</v>
      </c>
      <c r="C39" s="65" t="s">
        <v>463</v>
      </c>
      <c r="D39" t="s">
        <v>652</v>
      </c>
    </row>
    <row r="40" spans="1:4" x14ac:dyDescent="0.25">
      <c r="A40" t="s">
        <v>47</v>
      </c>
      <c r="B40" t="s">
        <v>263</v>
      </c>
      <c r="C40" s="65" t="s">
        <v>464</v>
      </c>
      <c r="D40" t="s">
        <v>652</v>
      </c>
    </row>
    <row r="41" spans="1:4" x14ac:dyDescent="0.25">
      <c r="A41" t="s">
        <v>48</v>
      </c>
      <c r="B41" t="s">
        <v>264</v>
      </c>
      <c r="C41" s="65" t="s">
        <v>465</v>
      </c>
      <c r="D41" t="s">
        <v>652</v>
      </c>
    </row>
    <row r="42" spans="1:4" x14ac:dyDescent="0.25">
      <c r="A42" t="s">
        <v>49</v>
      </c>
      <c r="B42" t="s">
        <v>265</v>
      </c>
      <c r="C42" s="65" t="s">
        <v>466</v>
      </c>
      <c r="D42" t="s">
        <v>652</v>
      </c>
    </row>
    <row r="43" spans="1:4" x14ac:dyDescent="0.25">
      <c r="A43" t="s">
        <v>50</v>
      </c>
      <c r="B43" t="s">
        <v>266</v>
      </c>
      <c r="C43" s="65" t="s">
        <v>467</v>
      </c>
      <c r="D43" t="s">
        <v>652</v>
      </c>
    </row>
    <row r="44" spans="1:4" x14ac:dyDescent="0.25">
      <c r="A44" t="s">
        <v>51</v>
      </c>
      <c r="B44" t="s">
        <v>267</v>
      </c>
      <c r="C44" s="65" t="s">
        <v>468</v>
      </c>
      <c r="D44" t="s">
        <v>652</v>
      </c>
    </row>
    <row r="45" spans="1:4" x14ac:dyDescent="0.25">
      <c r="A45" t="s">
        <v>52</v>
      </c>
      <c r="B45" t="s">
        <v>268</v>
      </c>
      <c r="C45" s="65" t="s">
        <v>469</v>
      </c>
      <c r="D45" t="s">
        <v>652</v>
      </c>
    </row>
    <row r="46" spans="1:4" x14ac:dyDescent="0.25">
      <c r="A46" t="s">
        <v>53</v>
      </c>
      <c r="B46" t="s">
        <v>269</v>
      </c>
      <c r="C46" s="65" t="s">
        <v>470</v>
      </c>
      <c r="D46" t="s">
        <v>652</v>
      </c>
    </row>
    <row r="47" spans="1:4" x14ac:dyDescent="0.25">
      <c r="A47" t="s">
        <v>54</v>
      </c>
      <c r="B47" t="s">
        <v>270</v>
      </c>
      <c r="C47" s="65" t="s">
        <v>471</v>
      </c>
      <c r="D47" t="s">
        <v>653</v>
      </c>
    </row>
    <row r="48" spans="1:4" x14ac:dyDescent="0.25">
      <c r="A48" t="s">
        <v>55</v>
      </c>
      <c r="B48" t="s">
        <v>270</v>
      </c>
      <c r="C48" s="65" t="s">
        <v>472</v>
      </c>
      <c r="D48" t="s">
        <v>654</v>
      </c>
    </row>
    <row r="49" spans="1:4" x14ac:dyDescent="0.25">
      <c r="A49" t="s">
        <v>56</v>
      </c>
      <c r="B49" t="s">
        <v>271</v>
      </c>
      <c r="C49" s="65" t="s">
        <v>473</v>
      </c>
      <c r="D49" t="s">
        <v>652</v>
      </c>
    </row>
    <row r="50" spans="1:4" x14ac:dyDescent="0.25">
      <c r="A50" t="s">
        <v>57</v>
      </c>
      <c r="B50" t="s">
        <v>272</v>
      </c>
      <c r="C50" s="65" t="s">
        <v>474</v>
      </c>
      <c r="D50" t="s">
        <v>652</v>
      </c>
    </row>
    <row r="51" spans="1:4" x14ac:dyDescent="0.25">
      <c r="A51" t="s">
        <v>58</v>
      </c>
      <c r="B51" t="s">
        <v>273</v>
      </c>
      <c r="C51" s="65" t="s">
        <v>475</v>
      </c>
      <c r="D51" t="s">
        <v>652</v>
      </c>
    </row>
    <row r="52" spans="1:4" x14ac:dyDescent="0.25">
      <c r="A52" t="s">
        <v>59</v>
      </c>
      <c r="B52" t="s">
        <v>274</v>
      </c>
      <c r="C52" s="65" t="s">
        <v>476</v>
      </c>
      <c r="D52" t="s">
        <v>652</v>
      </c>
    </row>
    <row r="53" spans="1:4" x14ac:dyDescent="0.25">
      <c r="A53" t="s">
        <v>60</v>
      </c>
      <c r="B53" t="s">
        <v>275</v>
      </c>
      <c r="C53" s="65" t="s">
        <v>477</v>
      </c>
      <c r="D53" t="s">
        <v>652</v>
      </c>
    </row>
    <row r="54" spans="1:4" x14ac:dyDescent="0.25">
      <c r="A54" t="s">
        <v>61</v>
      </c>
      <c r="B54" t="s">
        <v>276</v>
      </c>
      <c r="C54" s="65" t="s">
        <v>478</v>
      </c>
      <c r="D54" t="s">
        <v>652</v>
      </c>
    </row>
    <row r="55" spans="1:4" x14ac:dyDescent="0.25">
      <c r="A55" t="s">
        <v>62</v>
      </c>
      <c r="B55" t="s">
        <v>277</v>
      </c>
      <c r="C55" s="65" t="s">
        <v>479</v>
      </c>
      <c r="D55" t="s">
        <v>652</v>
      </c>
    </row>
    <row r="56" spans="1:4" x14ac:dyDescent="0.25">
      <c r="A56" t="s">
        <v>63</v>
      </c>
      <c r="B56" t="s">
        <v>278</v>
      </c>
      <c r="C56" s="65" t="s">
        <v>480</v>
      </c>
      <c r="D56" t="s">
        <v>652</v>
      </c>
    </row>
    <row r="57" spans="1:4" x14ac:dyDescent="0.25">
      <c r="A57" t="s">
        <v>64</v>
      </c>
      <c r="B57" t="s">
        <v>279</v>
      </c>
      <c r="C57" s="65" t="s">
        <v>481</v>
      </c>
      <c r="D57" t="s">
        <v>652</v>
      </c>
    </row>
    <row r="58" spans="1:4" x14ac:dyDescent="0.25">
      <c r="A58" t="s">
        <v>65</v>
      </c>
      <c r="B58" t="s">
        <v>280</v>
      </c>
      <c r="C58" s="65" t="s">
        <v>482</v>
      </c>
      <c r="D58" t="s">
        <v>652</v>
      </c>
    </row>
    <row r="59" spans="1:4" x14ac:dyDescent="0.25">
      <c r="A59" t="s">
        <v>66</v>
      </c>
      <c r="B59" t="s">
        <v>281</v>
      </c>
      <c r="C59" s="65" t="s">
        <v>483</v>
      </c>
      <c r="D59" t="s">
        <v>652</v>
      </c>
    </row>
    <row r="60" spans="1:4" x14ac:dyDescent="0.25">
      <c r="A60" t="s">
        <v>67</v>
      </c>
      <c r="B60" t="s">
        <v>282</v>
      </c>
      <c r="C60" s="65" t="s">
        <v>484</v>
      </c>
      <c r="D60" t="s">
        <v>652</v>
      </c>
    </row>
    <row r="61" spans="1:4" x14ac:dyDescent="0.25">
      <c r="A61" t="s">
        <v>68</v>
      </c>
      <c r="B61" t="s">
        <v>283</v>
      </c>
      <c r="C61" s="65" t="s">
        <v>485</v>
      </c>
      <c r="D61" t="s">
        <v>652</v>
      </c>
    </row>
    <row r="62" spans="1:4" x14ac:dyDescent="0.25">
      <c r="A62" t="s">
        <v>69</v>
      </c>
      <c r="B62" t="s">
        <v>284</v>
      </c>
      <c r="C62" s="65" t="s">
        <v>486</v>
      </c>
      <c r="D62" t="s">
        <v>652</v>
      </c>
    </row>
    <row r="63" spans="1:4" x14ac:dyDescent="0.25">
      <c r="A63" t="s">
        <v>70</v>
      </c>
      <c r="B63" t="s">
        <v>285</v>
      </c>
      <c r="C63" s="65" t="s">
        <v>487</v>
      </c>
      <c r="D63" t="s">
        <v>652</v>
      </c>
    </row>
    <row r="64" spans="1:4" x14ac:dyDescent="0.25">
      <c r="A64" t="s">
        <v>71</v>
      </c>
      <c r="B64" t="s">
        <v>286</v>
      </c>
      <c r="C64" s="65" t="s">
        <v>488</v>
      </c>
      <c r="D64" t="s">
        <v>652</v>
      </c>
    </row>
    <row r="65" spans="1:4" x14ac:dyDescent="0.25">
      <c r="A65" t="s">
        <v>72</v>
      </c>
      <c r="B65" t="s">
        <v>287</v>
      </c>
      <c r="C65" s="65" t="s">
        <v>489</v>
      </c>
      <c r="D65" t="s">
        <v>652</v>
      </c>
    </row>
    <row r="66" spans="1:4" x14ac:dyDescent="0.25">
      <c r="A66" t="s">
        <v>73</v>
      </c>
      <c r="B66" t="s">
        <v>288</v>
      </c>
      <c r="C66" s="65" t="s">
        <v>490</v>
      </c>
      <c r="D66" t="s">
        <v>652</v>
      </c>
    </row>
    <row r="67" spans="1:4" x14ac:dyDescent="0.25">
      <c r="A67" t="s">
        <v>74</v>
      </c>
      <c r="B67" t="s">
        <v>289</v>
      </c>
      <c r="C67" s="65" t="s">
        <v>491</v>
      </c>
      <c r="D67" t="s">
        <v>652</v>
      </c>
    </row>
    <row r="68" spans="1:4" x14ac:dyDescent="0.25">
      <c r="A68" t="s">
        <v>75</v>
      </c>
      <c r="B68" t="s">
        <v>290</v>
      </c>
      <c r="C68" s="65" t="s">
        <v>492</v>
      </c>
      <c r="D68" t="s">
        <v>652</v>
      </c>
    </row>
    <row r="69" spans="1:4" x14ac:dyDescent="0.25">
      <c r="A69" t="s">
        <v>76</v>
      </c>
      <c r="B69" t="s">
        <v>291</v>
      </c>
      <c r="C69" s="65" t="s">
        <v>493</v>
      </c>
      <c r="D69" t="s">
        <v>652</v>
      </c>
    </row>
    <row r="70" spans="1:4" x14ac:dyDescent="0.25">
      <c r="A70" t="s">
        <v>77</v>
      </c>
      <c r="B70" t="s">
        <v>292</v>
      </c>
      <c r="C70" s="65" t="s">
        <v>494</v>
      </c>
      <c r="D70" t="s">
        <v>652</v>
      </c>
    </row>
    <row r="71" spans="1:4" x14ac:dyDescent="0.25">
      <c r="A71" t="s">
        <v>78</v>
      </c>
      <c r="B71" t="s">
        <v>293</v>
      </c>
      <c r="C71" s="65" t="s">
        <v>495</v>
      </c>
      <c r="D71" t="s">
        <v>652</v>
      </c>
    </row>
    <row r="72" spans="1:4" x14ac:dyDescent="0.25">
      <c r="A72" t="s">
        <v>79</v>
      </c>
      <c r="B72" t="s">
        <v>294</v>
      </c>
      <c r="C72" s="65" t="s">
        <v>496</v>
      </c>
      <c r="D72" t="s">
        <v>653</v>
      </c>
    </row>
    <row r="73" spans="1:4" x14ac:dyDescent="0.25">
      <c r="A73" t="s">
        <v>80</v>
      </c>
      <c r="B73" t="s">
        <v>294</v>
      </c>
      <c r="C73" s="65" t="s">
        <v>497</v>
      </c>
      <c r="D73" t="s">
        <v>654</v>
      </c>
    </row>
    <row r="74" spans="1:4" x14ac:dyDescent="0.25">
      <c r="A74" t="s">
        <v>81</v>
      </c>
      <c r="B74" t="s">
        <v>295</v>
      </c>
      <c r="C74" s="65" t="s">
        <v>498</v>
      </c>
      <c r="D74" t="s">
        <v>653</v>
      </c>
    </row>
    <row r="75" spans="1:4" x14ac:dyDescent="0.25">
      <c r="A75" t="s">
        <v>82</v>
      </c>
      <c r="B75" t="s">
        <v>295</v>
      </c>
      <c r="C75" s="65" t="s">
        <v>499</v>
      </c>
      <c r="D75" t="s">
        <v>654</v>
      </c>
    </row>
    <row r="76" spans="1:4" x14ac:dyDescent="0.25">
      <c r="A76" t="s">
        <v>83</v>
      </c>
      <c r="B76" t="s">
        <v>296</v>
      </c>
      <c r="C76" s="65" t="s">
        <v>500</v>
      </c>
      <c r="D76" t="s">
        <v>652</v>
      </c>
    </row>
    <row r="77" spans="1:4" x14ac:dyDescent="0.25">
      <c r="A77" t="s">
        <v>84</v>
      </c>
      <c r="B77" t="s">
        <v>297</v>
      </c>
      <c r="C77" s="65" t="s">
        <v>501</v>
      </c>
      <c r="D77" t="s">
        <v>652</v>
      </c>
    </row>
    <row r="78" spans="1:4" x14ac:dyDescent="0.25">
      <c r="A78" t="s">
        <v>85</v>
      </c>
      <c r="B78" t="s">
        <v>298</v>
      </c>
      <c r="C78" s="65" t="s">
        <v>502</v>
      </c>
      <c r="D78" t="s">
        <v>652</v>
      </c>
    </row>
    <row r="79" spans="1:4" x14ac:dyDescent="0.25">
      <c r="A79" t="s">
        <v>86</v>
      </c>
      <c r="B79" t="s">
        <v>299</v>
      </c>
      <c r="C79" s="65" t="s">
        <v>503</v>
      </c>
      <c r="D79" t="s">
        <v>652</v>
      </c>
    </row>
    <row r="80" spans="1:4" x14ac:dyDescent="0.25">
      <c r="A80" t="s">
        <v>87</v>
      </c>
      <c r="B80" t="s">
        <v>300</v>
      </c>
      <c r="C80" s="65" t="s">
        <v>504</v>
      </c>
      <c r="D80" t="s">
        <v>652</v>
      </c>
    </row>
    <row r="81" spans="1:4" x14ac:dyDescent="0.25">
      <c r="A81" t="s">
        <v>88</v>
      </c>
      <c r="B81" t="s">
        <v>301</v>
      </c>
      <c r="C81" s="65" t="s">
        <v>505</v>
      </c>
      <c r="D81" t="s">
        <v>652</v>
      </c>
    </row>
    <row r="82" spans="1:4" x14ac:dyDescent="0.25">
      <c r="A82" t="s">
        <v>89</v>
      </c>
      <c r="B82" t="s">
        <v>302</v>
      </c>
      <c r="C82" s="65" t="s">
        <v>506</v>
      </c>
      <c r="D82" t="s">
        <v>652</v>
      </c>
    </row>
    <row r="83" spans="1:4" x14ac:dyDescent="0.25">
      <c r="A83" t="s">
        <v>90</v>
      </c>
      <c r="B83" t="s">
        <v>303</v>
      </c>
      <c r="C83" s="65" t="s">
        <v>507</v>
      </c>
      <c r="D83" t="s">
        <v>652</v>
      </c>
    </row>
    <row r="84" spans="1:4" x14ac:dyDescent="0.25">
      <c r="A84" t="s">
        <v>91</v>
      </c>
      <c r="B84" t="s">
        <v>304</v>
      </c>
      <c r="C84" s="65" t="s">
        <v>508</v>
      </c>
      <c r="D84" t="s">
        <v>652</v>
      </c>
    </row>
    <row r="85" spans="1:4" x14ac:dyDescent="0.25">
      <c r="A85" t="s">
        <v>92</v>
      </c>
      <c r="B85" t="s">
        <v>305</v>
      </c>
      <c r="C85" s="65" t="s">
        <v>509</v>
      </c>
      <c r="D85" t="s">
        <v>652</v>
      </c>
    </row>
    <row r="86" spans="1:4" x14ac:dyDescent="0.25">
      <c r="A86" t="s">
        <v>93</v>
      </c>
      <c r="B86" t="s">
        <v>306</v>
      </c>
      <c r="C86" s="65" t="s">
        <v>510</v>
      </c>
      <c r="D86" t="s">
        <v>652</v>
      </c>
    </row>
    <row r="87" spans="1:4" x14ac:dyDescent="0.25">
      <c r="A87" t="s">
        <v>94</v>
      </c>
      <c r="B87" t="s">
        <v>307</v>
      </c>
      <c r="C87" s="65" t="s">
        <v>511</v>
      </c>
      <c r="D87" t="s">
        <v>652</v>
      </c>
    </row>
    <row r="88" spans="1:4" x14ac:dyDescent="0.25">
      <c r="A88" t="s">
        <v>95</v>
      </c>
      <c r="B88" t="s">
        <v>308</v>
      </c>
      <c r="C88" s="65" t="s">
        <v>512</v>
      </c>
      <c r="D88" t="s">
        <v>652</v>
      </c>
    </row>
    <row r="89" spans="1:4" x14ac:dyDescent="0.25">
      <c r="A89" t="s">
        <v>96</v>
      </c>
      <c r="B89" t="s">
        <v>309</v>
      </c>
      <c r="C89" s="65" t="s">
        <v>513</v>
      </c>
      <c r="D89" t="s">
        <v>652</v>
      </c>
    </row>
    <row r="90" spans="1:4" x14ac:dyDescent="0.25">
      <c r="A90" t="s">
        <v>97</v>
      </c>
      <c r="B90" t="s">
        <v>310</v>
      </c>
      <c r="C90" s="65" t="s">
        <v>514</v>
      </c>
      <c r="D90" t="s">
        <v>652</v>
      </c>
    </row>
    <row r="91" spans="1:4" x14ac:dyDescent="0.25">
      <c r="A91" t="s">
        <v>98</v>
      </c>
      <c r="B91" t="s">
        <v>311</v>
      </c>
      <c r="C91" s="65" t="s">
        <v>515</v>
      </c>
      <c r="D91" t="s">
        <v>652</v>
      </c>
    </row>
    <row r="92" spans="1:4" x14ac:dyDescent="0.25">
      <c r="A92" t="s">
        <v>99</v>
      </c>
      <c r="B92" t="s">
        <v>312</v>
      </c>
      <c r="C92" s="65" t="s">
        <v>516</v>
      </c>
      <c r="D92" t="s">
        <v>652</v>
      </c>
    </row>
    <row r="93" spans="1:4" x14ac:dyDescent="0.25">
      <c r="A93" t="s">
        <v>100</v>
      </c>
      <c r="B93" t="s">
        <v>313</v>
      </c>
      <c r="C93" s="65" t="s">
        <v>517</v>
      </c>
      <c r="D93" t="s">
        <v>652</v>
      </c>
    </row>
    <row r="94" spans="1:4" x14ac:dyDescent="0.25">
      <c r="A94" t="s">
        <v>101</v>
      </c>
      <c r="B94" t="s">
        <v>314</v>
      </c>
      <c r="C94" s="65" t="s">
        <v>518</v>
      </c>
      <c r="D94" t="s">
        <v>652</v>
      </c>
    </row>
    <row r="95" spans="1:4" x14ac:dyDescent="0.25">
      <c r="A95" t="s">
        <v>102</v>
      </c>
      <c r="B95" t="s">
        <v>315</v>
      </c>
      <c r="C95" s="65" t="s">
        <v>519</v>
      </c>
      <c r="D95" t="s">
        <v>652</v>
      </c>
    </row>
    <row r="96" spans="1:4" x14ac:dyDescent="0.25">
      <c r="A96" t="s">
        <v>103</v>
      </c>
      <c r="B96" t="s">
        <v>316</v>
      </c>
      <c r="C96" s="65" t="s">
        <v>520</v>
      </c>
      <c r="D96" t="s">
        <v>652</v>
      </c>
    </row>
    <row r="97" spans="1:4" x14ac:dyDescent="0.25">
      <c r="A97" t="s">
        <v>104</v>
      </c>
      <c r="B97" t="s">
        <v>317</v>
      </c>
      <c r="C97" s="65" t="s">
        <v>521</v>
      </c>
      <c r="D97" t="s">
        <v>652</v>
      </c>
    </row>
    <row r="98" spans="1:4" x14ac:dyDescent="0.25">
      <c r="A98" t="s">
        <v>105</v>
      </c>
      <c r="B98" t="s">
        <v>318</v>
      </c>
      <c r="C98" s="65" t="s">
        <v>522</v>
      </c>
      <c r="D98" t="s">
        <v>652</v>
      </c>
    </row>
    <row r="99" spans="1:4" x14ac:dyDescent="0.25">
      <c r="A99" t="s">
        <v>106</v>
      </c>
      <c r="B99" t="s">
        <v>319</v>
      </c>
      <c r="C99" s="65" t="s">
        <v>523</v>
      </c>
      <c r="D99" t="s">
        <v>652</v>
      </c>
    </row>
    <row r="100" spans="1:4" x14ac:dyDescent="0.25">
      <c r="A100" t="s">
        <v>107</v>
      </c>
      <c r="B100" t="s">
        <v>320</v>
      </c>
      <c r="C100" s="65" t="s">
        <v>524</v>
      </c>
      <c r="D100" t="s">
        <v>653</v>
      </c>
    </row>
    <row r="101" spans="1:4" x14ac:dyDescent="0.25">
      <c r="A101" t="s">
        <v>108</v>
      </c>
      <c r="B101" t="s">
        <v>320</v>
      </c>
      <c r="C101" s="65" t="s">
        <v>525</v>
      </c>
      <c r="D101" t="s">
        <v>654</v>
      </c>
    </row>
    <row r="102" spans="1:4" x14ac:dyDescent="0.25">
      <c r="A102" t="s">
        <v>109</v>
      </c>
      <c r="B102" t="s">
        <v>320</v>
      </c>
      <c r="C102" s="65" t="s">
        <v>526</v>
      </c>
      <c r="D102" t="s">
        <v>655</v>
      </c>
    </row>
    <row r="103" spans="1:4" x14ac:dyDescent="0.25">
      <c r="A103" t="s">
        <v>110</v>
      </c>
      <c r="B103" t="s">
        <v>321</v>
      </c>
      <c r="C103" s="65" t="s">
        <v>527</v>
      </c>
      <c r="D103" t="s">
        <v>652</v>
      </c>
    </row>
    <row r="104" spans="1:4" x14ac:dyDescent="0.25">
      <c r="A104" t="s">
        <v>111</v>
      </c>
      <c r="B104" t="s">
        <v>322</v>
      </c>
      <c r="C104" s="65" t="s">
        <v>528</v>
      </c>
      <c r="D104" t="s">
        <v>653</v>
      </c>
    </row>
    <row r="105" spans="1:4" x14ac:dyDescent="0.25">
      <c r="A105" t="s">
        <v>112</v>
      </c>
      <c r="B105" t="s">
        <v>322</v>
      </c>
      <c r="C105" s="65" t="s">
        <v>529</v>
      </c>
      <c r="D105" t="s">
        <v>654</v>
      </c>
    </row>
    <row r="106" spans="1:4" x14ac:dyDescent="0.25">
      <c r="A106" t="s">
        <v>113</v>
      </c>
      <c r="B106" t="s">
        <v>322</v>
      </c>
      <c r="C106" s="65" t="s">
        <v>530</v>
      </c>
      <c r="D106" t="s">
        <v>655</v>
      </c>
    </row>
    <row r="107" spans="1:4" x14ac:dyDescent="0.25">
      <c r="A107" t="s">
        <v>114</v>
      </c>
      <c r="B107" t="s">
        <v>9</v>
      </c>
      <c r="C107" s="65" t="s">
        <v>8</v>
      </c>
      <c r="D107" t="s">
        <v>652</v>
      </c>
    </row>
    <row r="108" spans="1:4" x14ac:dyDescent="0.25">
      <c r="A108" t="s">
        <v>115</v>
      </c>
      <c r="B108" t="s">
        <v>323</v>
      </c>
      <c r="C108" s="65" t="s">
        <v>531</v>
      </c>
      <c r="D108" t="s">
        <v>652</v>
      </c>
    </row>
    <row r="109" spans="1:4" x14ac:dyDescent="0.25">
      <c r="A109" t="s">
        <v>116</v>
      </c>
      <c r="B109" t="s">
        <v>324</v>
      </c>
      <c r="C109" s="65" t="s">
        <v>532</v>
      </c>
      <c r="D109" t="s">
        <v>652</v>
      </c>
    </row>
    <row r="110" spans="1:4" x14ac:dyDescent="0.25">
      <c r="A110" t="s">
        <v>117</v>
      </c>
      <c r="B110" t="s">
        <v>325</v>
      </c>
      <c r="C110" s="65" t="s">
        <v>533</v>
      </c>
      <c r="D110" t="s">
        <v>652</v>
      </c>
    </row>
    <row r="111" spans="1:4" x14ac:dyDescent="0.25">
      <c r="A111" t="s">
        <v>118</v>
      </c>
      <c r="B111" t="s">
        <v>326</v>
      </c>
      <c r="C111" s="65" t="s">
        <v>534</v>
      </c>
      <c r="D111" t="s">
        <v>652</v>
      </c>
    </row>
    <row r="112" spans="1:4" x14ac:dyDescent="0.25">
      <c r="A112" t="s">
        <v>119</v>
      </c>
      <c r="B112" t="s">
        <v>327</v>
      </c>
      <c r="C112" s="65" t="s">
        <v>535</v>
      </c>
      <c r="D112" t="s">
        <v>652</v>
      </c>
    </row>
    <row r="113" spans="1:4" x14ac:dyDescent="0.25">
      <c r="A113" t="s">
        <v>120</v>
      </c>
      <c r="B113" t="s">
        <v>328</v>
      </c>
      <c r="C113" s="65" t="s">
        <v>536</v>
      </c>
      <c r="D113" t="s">
        <v>652</v>
      </c>
    </row>
    <row r="114" spans="1:4" x14ac:dyDescent="0.25">
      <c r="A114" t="s">
        <v>121</v>
      </c>
      <c r="B114" t="s">
        <v>329</v>
      </c>
      <c r="C114" s="65" t="s">
        <v>537</v>
      </c>
      <c r="D114" t="s">
        <v>652</v>
      </c>
    </row>
    <row r="115" spans="1:4" x14ac:dyDescent="0.25">
      <c r="A115" t="s">
        <v>122</v>
      </c>
      <c r="B115" t="s">
        <v>330</v>
      </c>
      <c r="C115" s="65" t="s">
        <v>538</v>
      </c>
      <c r="D115" t="s">
        <v>652</v>
      </c>
    </row>
    <row r="116" spans="1:4" x14ac:dyDescent="0.25">
      <c r="A116" t="s">
        <v>123</v>
      </c>
      <c r="B116" t="s">
        <v>331</v>
      </c>
      <c r="C116" s="65" t="s">
        <v>539</v>
      </c>
      <c r="D116" t="s">
        <v>652</v>
      </c>
    </row>
    <row r="117" spans="1:4" x14ac:dyDescent="0.25">
      <c r="A117" t="s">
        <v>124</v>
      </c>
      <c r="B117" t="s">
        <v>332</v>
      </c>
      <c r="C117" s="65" t="s">
        <v>540</v>
      </c>
      <c r="D117" t="s">
        <v>652</v>
      </c>
    </row>
    <row r="118" spans="1:4" x14ac:dyDescent="0.25">
      <c r="A118" t="s">
        <v>125</v>
      </c>
      <c r="B118" t="s">
        <v>333</v>
      </c>
      <c r="C118" s="65" t="s">
        <v>541</v>
      </c>
      <c r="D118" t="s">
        <v>652</v>
      </c>
    </row>
    <row r="119" spans="1:4" x14ac:dyDescent="0.25">
      <c r="A119" t="s">
        <v>126</v>
      </c>
      <c r="B119" t="s">
        <v>334</v>
      </c>
      <c r="C119" s="65" t="s">
        <v>542</v>
      </c>
    </row>
    <row r="120" spans="1:4" x14ac:dyDescent="0.25">
      <c r="A120" t="s">
        <v>127</v>
      </c>
      <c r="B120" t="s">
        <v>335</v>
      </c>
      <c r="C120" s="65" t="s">
        <v>543</v>
      </c>
      <c r="D120" t="s">
        <v>652</v>
      </c>
    </row>
    <row r="121" spans="1:4" x14ac:dyDescent="0.25">
      <c r="A121" t="s">
        <v>128</v>
      </c>
      <c r="B121" t="s">
        <v>336</v>
      </c>
      <c r="C121" s="65" t="s">
        <v>544</v>
      </c>
      <c r="D121" t="s">
        <v>652</v>
      </c>
    </row>
    <row r="122" spans="1:4" x14ac:dyDescent="0.25">
      <c r="A122" t="s">
        <v>129</v>
      </c>
      <c r="B122" t="s">
        <v>337</v>
      </c>
      <c r="C122" s="65" t="s">
        <v>545</v>
      </c>
      <c r="D122" t="s">
        <v>652</v>
      </c>
    </row>
    <row r="123" spans="1:4" x14ac:dyDescent="0.25">
      <c r="A123" t="s">
        <v>130</v>
      </c>
      <c r="B123" t="s">
        <v>338</v>
      </c>
      <c r="C123" s="65" t="s">
        <v>546</v>
      </c>
      <c r="D123" t="s">
        <v>652</v>
      </c>
    </row>
    <row r="124" spans="1:4" x14ac:dyDescent="0.25">
      <c r="A124" t="s">
        <v>131</v>
      </c>
      <c r="B124" t="s">
        <v>339</v>
      </c>
      <c r="C124" s="65" t="s">
        <v>547</v>
      </c>
      <c r="D124" t="s">
        <v>652</v>
      </c>
    </row>
    <row r="125" spans="1:4" x14ac:dyDescent="0.25">
      <c r="A125" t="s">
        <v>132</v>
      </c>
      <c r="B125" t="s">
        <v>340</v>
      </c>
      <c r="C125" s="65" t="s">
        <v>548</v>
      </c>
      <c r="D125" t="s">
        <v>652</v>
      </c>
    </row>
    <row r="126" spans="1:4" x14ac:dyDescent="0.25">
      <c r="A126" t="s">
        <v>133</v>
      </c>
      <c r="B126" t="s">
        <v>341</v>
      </c>
      <c r="C126" s="65" t="s">
        <v>549</v>
      </c>
      <c r="D126" t="s">
        <v>652</v>
      </c>
    </row>
    <row r="127" spans="1:4" x14ac:dyDescent="0.25">
      <c r="A127" t="s">
        <v>134</v>
      </c>
      <c r="B127" t="s">
        <v>342</v>
      </c>
      <c r="C127" s="65" t="s">
        <v>550</v>
      </c>
      <c r="D127" t="s">
        <v>652</v>
      </c>
    </row>
    <row r="128" spans="1:4" x14ac:dyDescent="0.25">
      <c r="A128" t="s">
        <v>135</v>
      </c>
      <c r="B128" t="s">
        <v>343</v>
      </c>
      <c r="C128" s="65" t="s">
        <v>551</v>
      </c>
      <c r="D128" t="s">
        <v>652</v>
      </c>
    </row>
    <row r="129" spans="1:4" x14ac:dyDescent="0.25">
      <c r="A129" t="s">
        <v>136</v>
      </c>
      <c r="B129" t="s">
        <v>344</v>
      </c>
      <c r="C129" s="65" t="s">
        <v>552</v>
      </c>
      <c r="D129" t="s">
        <v>654</v>
      </c>
    </row>
    <row r="130" spans="1:4" x14ac:dyDescent="0.25">
      <c r="A130" t="s">
        <v>137</v>
      </c>
      <c r="B130" t="s">
        <v>345</v>
      </c>
      <c r="C130" s="65" t="s">
        <v>553</v>
      </c>
      <c r="D130" t="s">
        <v>652</v>
      </c>
    </row>
    <row r="131" spans="1:4" x14ac:dyDescent="0.25">
      <c r="A131" t="s">
        <v>138</v>
      </c>
      <c r="B131" t="s">
        <v>346</v>
      </c>
      <c r="C131" s="65" t="s">
        <v>554</v>
      </c>
      <c r="D131" t="s">
        <v>652</v>
      </c>
    </row>
    <row r="132" spans="1:4" x14ac:dyDescent="0.25">
      <c r="A132" t="s">
        <v>139</v>
      </c>
      <c r="B132" t="s">
        <v>347</v>
      </c>
      <c r="C132" s="65" t="s">
        <v>555</v>
      </c>
      <c r="D132" t="s">
        <v>652</v>
      </c>
    </row>
    <row r="133" spans="1:4" x14ac:dyDescent="0.25">
      <c r="A133" t="s">
        <v>140</v>
      </c>
      <c r="B133" t="s">
        <v>348</v>
      </c>
      <c r="C133" s="65" t="s">
        <v>556</v>
      </c>
      <c r="D133" t="s">
        <v>652</v>
      </c>
    </row>
    <row r="134" spans="1:4" x14ac:dyDescent="0.25">
      <c r="A134" t="s">
        <v>141</v>
      </c>
      <c r="B134" t="s">
        <v>349</v>
      </c>
      <c r="C134" s="65" t="s">
        <v>557</v>
      </c>
      <c r="D134" t="s">
        <v>652</v>
      </c>
    </row>
    <row r="135" spans="1:4" x14ac:dyDescent="0.25">
      <c r="A135" t="s">
        <v>142</v>
      </c>
      <c r="B135" t="s">
        <v>350</v>
      </c>
      <c r="C135" s="65" t="s">
        <v>558</v>
      </c>
      <c r="D135" t="s">
        <v>652</v>
      </c>
    </row>
    <row r="136" spans="1:4" x14ac:dyDescent="0.25">
      <c r="A136" t="s">
        <v>143</v>
      </c>
      <c r="B136" t="s">
        <v>351</v>
      </c>
      <c r="C136" s="65" t="s">
        <v>559</v>
      </c>
      <c r="D136" t="s">
        <v>652</v>
      </c>
    </row>
    <row r="137" spans="1:4" x14ac:dyDescent="0.25">
      <c r="A137" t="s">
        <v>144</v>
      </c>
      <c r="B137" t="s">
        <v>352</v>
      </c>
      <c r="C137" s="65" t="s">
        <v>560</v>
      </c>
      <c r="D137" t="s">
        <v>652</v>
      </c>
    </row>
    <row r="138" spans="1:4" x14ac:dyDescent="0.25">
      <c r="A138" t="s">
        <v>145</v>
      </c>
      <c r="B138" t="s">
        <v>353</v>
      </c>
      <c r="C138" s="65" t="s">
        <v>561</v>
      </c>
      <c r="D138" t="s">
        <v>652</v>
      </c>
    </row>
    <row r="139" spans="1:4" x14ac:dyDescent="0.25">
      <c r="A139" t="s">
        <v>146</v>
      </c>
      <c r="B139" t="s">
        <v>354</v>
      </c>
      <c r="C139" s="65" t="s">
        <v>562</v>
      </c>
      <c r="D139" t="s">
        <v>652</v>
      </c>
    </row>
    <row r="140" spans="1:4" x14ac:dyDescent="0.25">
      <c r="A140" t="s">
        <v>147</v>
      </c>
      <c r="B140" t="s">
        <v>355</v>
      </c>
      <c r="C140" s="65" t="s">
        <v>563</v>
      </c>
      <c r="D140" t="s">
        <v>652</v>
      </c>
    </row>
    <row r="141" spans="1:4" x14ac:dyDescent="0.25">
      <c r="A141" t="s">
        <v>148</v>
      </c>
      <c r="B141" t="s">
        <v>356</v>
      </c>
      <c r="C141" s="65" t="s">
        <v>564</v>
      </c>
      <c r="D141" t="s">
        <v>652</v>
      </c>
    </row>
    <row r="142" spans="1:4" x14ac:dyDescent="0.25">
      <c r="A142" t="s">
        <v>149</v>
      </c>
      <c r="B142" t="s">
        <v>357</v>
      </c>
      <c r="C142" s="65" t="s">
        <v>565</v>
      </c>
      <c r="D142" t="s">
        <v>652</v>
      </c>
    </row>
    <row r="143" spans="1:4" x14ac:dyDescent="0.25">
      <c r="A143" t="s">
        <v>150</v>
      </c>
      <c r="B143" t="s">
        <v>358</v>
      </c>
      <c r="C143" s="65" t="s">
        <v>566</v>
      </c>
      <c r="D143" t="s">
        <v>652</v>
      </c>
    </row>
    <row r="144" spans="1:4" x14ac:dyDescent="0.25">
      <c r="A144" t="s">
        <v>151</v>
      </c>
      <c r="B144" t="s">
        <v>359</v>
      </c>
      <c r="C144" s="65" t="s">
        <v>567</v>
      </c>
      <c r="D144" t="s">
        <v>652</v>
      </c>
    </row>
    <row r="145" spans="1:4" x14ac:dyDescent="0.25">
      <c r="A145" t="s">
        <v>152</v>
      </c>
      <c r="B145" t="s">
        <v>360</v>
      </c>
      <c r="C145" s="65" t="s">
        <v>568</v>
      </c>
      <c r="D145" t="s">
        <v>652</v>
      </c>
    </row>
    <row r="146" spans="1:4" x14ac:dyDescent="0.25">
      <c r="A146" t="s">
        <v>153</v>
      </c>
      <c r="B146" t="s">
        <v>361</v>
      </c>
      <c r="C146" s="65" t="s">
        <v>569</v>
      </c>
      <c r="D146" t="s">
        <v>652</v>
      </c>
    </row>
    <row r="147" spans="1:4" x14ac:dyDescent="0.25">
      <c r="A147" t="s">
        <v>154</v>
      </c>
      <c r="B147" t="s">
        <v>362</v>
      </c>
      <c r="C147" s="65" t="s">
        <v>570</v>
      </c>
      <c r="D147" t="s">
        <v>652</v>
      </c>
    </row>
    <row r="148" spans="1:4" x14ac:dyDescent="0.25">
      <c r="A148" t="s">
        <v>155</v>
      </c>
      <c r="B148" t="s">
        <v>363</v>
      </c>
      <c r="C148" s="65" t="s">
        <v>571</v>
      </c>
      <c r="D148" t="s">
        <v>652</v>
      </c>
    </row>
    <row r="149" spans="1:4" x14ac:dyDescent="0.25">
      <c r="A149" t="s">
        <v>156</v>
      </c>
      <c r="B149" t="s">
        <v>364</v>
      </c>
      <c r="C149" s="65" t="s">
        <v>572</v>
      </c>
      <c r="D149" t="s">
        <v>652</v>
      </c>
    </row>
    <row r="150" spans="1:4" x14ac:dyDescent="0.25">
      <c r="A150" t="s">
        <v>157</v>
      </c>
      <c r="B150" t="s">
        <v>365</v>
      </c>
      <c r="C150" s="65" t="s">
        <v>573</v>
      </c>
      <c r="D150" t="s">
        <v>652</v>
      </c>
    </row>
    <row r="151" spans="1:4" x14ac:dyDescent="0.25">
      <c r="A151" t="s">
        <v>158</v>
      </c>
      <c r="B151" t="s">
        <v>366</v>
      </c>
      <c r="C151" s="65" t="s">
        <v>574</v>
      </c>
      <c r="D151" t="s">
        <v>652</v>
      </c>
    </row>
    <row r="152" spans="1:4" x14ac:dyDescent="0.25">
      <c r="A152" t="s">
        <v>159</v>
      </c>
      <c r="B152" t="s">
        <v>367</v>
      </c>
      <c r="C152" s="65" t="s">
        <v>575</v>
      </c>
    </row>
    <row r="153" spans="1:4" x14ac:dyDescent="0.25">
      <c r="A153" t="s">
        <v>160</v>
      </c>
      <c r="B153" t="s">
        <v>368</v>
      </c>
      <c r="C153" s="65" t="s">
        <v>576</v>
      </c>
      <c r="D153" t="s">
        <v>652</v>
      </c>
    </row>
    <row r="154" spans="1:4" x14ac:dyDescent="0.25">
      <c r="A154" t="s">
        <v>161</v>
      </c>
      <c r="B154" t="s">
        <v>369</v>
      </c>
      <c r="C154" s="65" t="s">
        <v>577</v>
      </c>
      <c r="D154" t="s">
        <v>652</v>
      </c>
    </row>
    <row r="155" spans="1:4" x14ac:dyDescent="0.25">
      <c r="A155" t="s">
        <v>162</v>
      </c>
      <c r="B155" t="s">
        <v>370</v>
      </c>
      <c r="C155" s="65" t="s">
        <v>578</v>
      </c>
      <c r="D155" t="s">
        <v>652</v>
      </c>
    </row>
    <row r="156" spans="1:4" x14ac:dyDescent="0.25">
      <c r="A156" t="s">
        <v>163</v>
      </c>
      <c r="B156" t="s">
        <v>371</v>
      </c>
      <c r="C156" s="65" t="s">
        <v>579</v>
      </c>
      <c r="D156" t="s">
        <v>652</v>
      </c>
    </row>
    <row r="157" spans="1:4" x14ac:dyDescent="0.25">
      <c r="A157" t="s">
        <v>164</v>
      </c>
      <c r="B157" t="s">
        <v>372</v>
      </c>
      <c r="C157" s="65" t="s">
        <v>580</v>
      </c>
      <c r="D157" t="s">
        <v>652</v>
      </c>
    </row>
    <row r="158" spans="1:4" x14ac:dyDescent="0.25">
      <c r="A158" t="s">
        <v>165</v>
      </c>
      <c r="B158" t="s">
        <v>373</v>
      </c>
      <c r="C158" s="65" t="s">
        <v>581</v>
      </c>
      <c r="D158" t="s">
        <v>652</v>
      </c>
    </row>
    <row r="159" spans="1:4" x14ac:dyDescent="0.25">
      <c r="A159" t="s">
        <v>166</v>
      </c>
      <c r="B159" t="s">
        <v>374</v>
      </c>
      <c r="C159" s="65" t="s">
        <v>582</v>
      </c>
      <c r="D159" t="s">
        <v>652</v>
      </c>
    </row>
    <row r="160" spans="1:4" x14ac:dyDescent="0.25">
      <c r="A160" t="s">
        <v>167</v>
      </c>
      <c r="B160" t="s">
        <v>375</v>
      </c>
      <c r="C160" s="65" t="s">
        <v>583</v>
      </c>
      <c r="D160" t="s">
        <v>652</v>
      </c>
    </row>
    <row r="161" spans="1:4" x14ac:dyDescent="0.25">
      <c r="A161" t="s">
        <v>168</v>
      </c>
      <c r="B161" t="s">
        <v>376</v>
      </c>
      <c r="C161" s="65" t="s">
        <v>584</v>
      </c>
      <c r="D161" t="s">
        <v>652</v>
      </c>
    </row>
    <row r="162" spans="1:4" x14ac:dyDescent="0.25">
      <c r="A162" t="s">
        <v>169</v>
      </c>
      <c r="B162" t="s">
        <v>377</v>
      </c>
      <c r="C162" s="65" t="s">
        <v>585</v>
      </c>
    </row>
    <row r="163" spans="1:4" x14ac:dyDescent="0.25">
      <c r="A163" t="s">
        <v>170</v>
      </c>
      <c r="B163" t="s">
        <v>378</v>
      </c>
      <c r="C163" s="65" t="s">
        <v>586</v>
      </c>
      <c r="D163" t="s">
        <v>652</v>
      </c>
    </row>
    <row r="164" spans="1:4" x14ac:dyDescent="0.25">
      <c r="A164" t="s">
        <v>171</v>
      </c>
      <c r="B164" t="s">
        <v>379</v>
      </c>
      <c r="C164" s="65" t="s">
        <v>587</v>
      </c>
      <c r="D164" t="s">
        <v>652</v>
      </c>
    </row>
    <row r="165" spans="1:4" x14ac:dyDescent="0.25">
      <c r="A165" t="s">
        <v>172</v>
      </c>
      <c r="B165" t="s">
        <v>380</v>
      </c>
      <c r="C165" s="65" t="s">
        <v>588</v>
      </c>
      <c r="D165" t="s">
        <v>653</v>
      </c>
    </row>
    <row r="166" spans="1:4" x14ac:dyDescent="0.25">
      <c r="A166" t="s">
        <v>173</v>
      </c>
      <c r="B166" t="s">
        <v>380</v>
      </c>
      <c r="C166" s="65" t="s">
        <v>589</v>
      </c>
      <c r="D166" t="s">
        <v>654</v>
      </c>
    </row>
    <row r="167" spans="1:4" x14ac:dyDescent="0.25">
      <c r="A167" t="s">
        <v>174</v>
      </c>
      <c r="B167" t="s">
        <v>381</v>
      </c>
      <c r="C167" s="65" t="s">
        <v>590</v>
      </c>
      <c r="D167" t="s">
        <v>653</v>
      </c>
    </row>
    <row r="168" spans="1:4" x14ac:dyDescent="0.25">
      <c r="A168" t="s">
        <v>175</v>
      </c>
      <c r="B168" t="s">
        <v>381</v>
      </c>
      <c r="C168" s="65" t="s">
        <v>591</v>
      </c>
      <c r="D168" t="s">
        <v>654</v>
      </c>
    </row>
    <row r="169" spans="1:4" x14ac:dyDescent="0.25">
      <c r="A169" t="s">
        <v>176</v>
      </c>
      <c r="B169" t="s">
        <v>381</v>
      </c>
      <c r="C169" s="65" t="s">
        <v>592</v>
      </c>
      <c r="D169" t="s">
        <v>656</v>
      </c>
    </row>
    <row r="170" spans="1:4" x14ac:dyDescent="0.25">
      <c r="A170" t="s">
        <v>177</v>
      </c>
      <c r="B170" t="s">
        <v>382</v>
      </c>
      <c r="C170" s="65" t="s">
        <v>593</v>
      </c>
      <c r="D170" t="s">
        <v>652</v>
      </c>
    </row>
    <row r="171" spans="1:4" x14ac:dyDescent="0.25">
      <c r="A171" t="s">
        <v>178</v>
      </c>
      <c r="B171" t="s">
        <v>383</v>
      </c>
      <c r="C171" s="65" t="s">
        <v>594</v>
      </c>
      <c r="D171" t="s">
        <v>652</v>
      </c>
    </row>
    <row r="172" spans="1:4" x14ac:dyDescent="0.25">
      <c r="A172" t="s">
        <v>179</v>
      </c>
      <c r="B172" t="s">
        <v>384</v>
      </c>
      <c r="C172" s="65" t="s">
        <v>595</v>
      </c>
      <c r="D172" t="s">
        <v>652</v>
      </c>
    </row>
    <row r="173" spans="1:4" x14ac:dyDescent="0.25">
      <c r="A173" t="s">
        <v>180</v>
      </c>
      <c r="B173" t="s">
        <v>385</v>
      </c>
      <c r="C173" s="65" t="s">
        <v>596</v>
      </c>
      <c r="D173" t="s">
        <v>652</v>
      </c>
    </row>
    <row r="174" spans="1:4" x14ac:dyDescent="0.25">
      <c r="A174" t="s">
        <v>181</v>
      </c>
      <c r="B174" t="s">
        <v>386</v>
      </c>
      <c r="C174" s="65" t="s">
        <v>597</v>
      </c>
      <c r="D174" t="s">
        <v>652</v>
      </c>
    </row>
    <row r="175" spans="1:4" x14ac:dyDescent="0.25">
      <c r="A175" t="s">
        <v>182</v>
      </c>
      <c r="B175" t="s">
        <v>387</v>
      </c>
      <c r="C175" s="65" t="s">
        <v>598</v>
      </c>
    </row>
    <row r="176" spans="1:4" x14ac:dyDescent="0.25">
      <c r="A176" t="s">
        <v>183</v>
      </c>
      <c r="B176" t="s">
        <v>388</v>
      </c>
      <c r="C176" s="65" t="s">
        <v>599</v>
      </c>
      <c r="D176" t="s">
        <v>653</v>
      </c>
    </row>
    <row r="177" spans="1:4" x14ac:dyDescent="0.25">
      <c r="A177" t="s">
        <v>184</v>
      </c>
      <c r="B177" t="s">
        <v>388</v>
      </c>
      <c r="C177" s="65" t="s">
        <v>600</v>
      </c>
      <c r="D177" t="s">
        <v>654</v>
      </c>
    </row>
    <row r="178" spans="1:4" x14ac:dyDescent="0.25">
      <c r="A178" t="s">
        <v>185</v>
      </c>
      <c r="B178" t="s">
        <v>389</v>
      </c>
      <c r="C178" s="65" t="s">
        <v>601</v>
      </c>
      <c r="D178" t="s">
        <v>652</v>
      </c>
    </row>
    <row r="179" spans="1:4" x14ac:dyDescent="0.25">
      <c r="A179" t="s">
        <v>186</v>
      </c>
      <c r="B179" t="s">
        <v>390</v>
      </c>
      <c r="C179" s="65" t="s">
        <v>602</v>
      </c>
      <c r="D179" t="s">
        <v>652</v>
      </c>
    </row>
    <row r="180" spans="1:4" x14ac:dyDescent="0.25">
      <c r="A180" t="s">
        <v>187</v>
      </c>
      <c r="B180" t="s">
        <v>391</v>
      </c>
      <c r="C180" s="65" t="s">
        <v>603</v>
      </c>
      <c r="D180" t="s">
        <v>652</v>
      </c>
    </row>
    <row r="181" spans="1:4" x14ac:dyDescent="0.25">
      <c r="A181" t="s">
        <v>188</v>
      </c>
      <c r="B181" t="s">
        <v>392</v>
      </c>
      <c r="C181" s="65" t="s">
        <v>604</v>
      </c>
    </row>
    <row r="182" spans="1:4" x14ac:dyDescent="0.25">
      <c r="A182" t="s">
        <v>189</v>
      </c>
      <c r="B182" t="s">
        <v>393</v>
      </c>
      <c r="C182" s="65" t="s">
        <v>605</v>
      </c>
      <c r="D182" t="s">
        <v>652</v>
      </c>
    </row>
    <row r="183" spans="1:4" x14ac:dyDescent="0.25">
      <c r="A183" t="s">
        <v>190</v>
      </c>
      <c r="B183" t="s">
        <v>394</v>
      </c>
      <c r="C183" s="65" t="s">
        <v>606</v>
      </c>
      <c r="D183" t="s">
        <v>652</v>
      </c>
    </row>
    <row r="184" spans="1:4" x14ac:dyDescent="0.25">
      <c r="A184" t="s">
        <v>191</v>
      </c>
      <c r="B184" t="s">
        <v>395</v>
      </c>
      <c r="C184" s="65" t="s">
        <v>607</v>
      </c>
      <c r="D184" t="s">
        <v>653</v>
      </c>
    </row>
    <row r="185" spans="1:4" x14ac:dyDescent="0.25">
      <c r="A185" t="s">
        <v>192</v>
      </c>
      <c r="B185" t="s">
        <v>396</v>
      </c>
      <c r="C185" s="65" t="s">
        <v>608</v>
      </c>
      <c r="D185" t="s">
        <v>652</v>
      </c>
    </row>
    <row r="186" spans="1:4" x14ac:dyDescent="0.25">
      <c r="A186" t="s">
        <v>193</v>
      </c>
      <c r="B186" t="s">
        <v>397</v>
      </c>
      <c r="C186" s="65" t="s">
        <v>609</v>
      </c>
      <c r="D186" t="s">
        <v>652</v>
      </c>
    </row>
    <row r="187" spans="1:4" x14ac:dyDescent="0.25">
      <c r="A187" t="s">
        <v>194</v>
      </c>
      <c r="B187" t="s">
        <v>398</v>
      </c>
      <c r="C187" s="65" t="s">
        <v>610</v>
      </c>
      <c r="D187" t="s">
        <v>652</v>
      </c>
    </row>
    <row r="188" spans="1:4" x14ac:dyDescent="0.25">
      <c r="A188" t="s">
        <v>195</v>
      </c>
      <c r="B188" t="s">
        <v>399</v>
      </c>
      <c r="C188" s="65" t="s">
        <v>611</v>
      </c>
      <c r="D188" t="s">
        <v>652</v>
      </c>
    </row>
    <row r="189" spans="1:4" x14ac:dyDescent="0.25">
      <c r="A189" t="s">
        <v>196</v>
      </c>
      <c r="B189" t="s">
        <v>400</v>
      </c>
      <c r="C189" s="65" t="s">
        <v>612</v>
      </c>
      <c r="D189" t="s">
        <v>652</v>
      </c>
    </row>
    <row r="190" spans="1:4" x14ac:dyDescent="0.25">
      <c r="A190" t="s">
        <v>197</v>
      </c>
      <c r="B190" t="s">
        <v>401</v>
      </c>
      <c r="C190" s="65" t="s">
        <v>613</v>
      </c>
      <c r="D190" t="s">
        <v>652</v>
      </c>
    </row>
    <row r="191" spans="1:4" x14ac:dyDescent="0.25">
      <c r="A191" t="s">
        <v>198</v>
      </c>
      <c r="B191" t="s">
        <v>402</v>
      </c>
      <c r="C191" s="65" t="s">
        <v>614</v>
      </c>
      <c r="D191" t="s">
        <v>652</v>
      </c>
    </row>
    <row r="192" spans="1:4" x14ac:dyDescent="0.25">
      <c r="A192" t="s">
        <v>199</v>
      </c>
      <c r="B192" t="s">
        <v>403</v>
      </c>
      <c r="C192" s="65" t="s">
        <v>615</v>
      </c>
      <c r="D192" t="s">
        <v>652</v>
      </c>
    </row>
    <row r="193" spans="1:4" x14ac:dyDescent="0.25">
      <c r="A193" t="s">
        <v>200</v>
      </c>
      <c r="B193" t="s">
        <v>404</v>
      </c>
      <c r="C193" s="65" t="s">
        <v>616</v>
      </c>
      <c r="D193" t="s">
        <v>652</v>
      </c>
    </row>
    <row r="194" spans="1:4" x14ac:dyDescent="0.25">
      <c r="A194" t="s">
        <v>201</v>
      </c>
      <c r="B194" t="s">
        <v>405</v>
      </c>
      <c r="C194" s="65" t="s">
        <v>617</v>
      </c>
      <c r="D194" t="s">
        <v>652</v>
      </c>
    </row>
    <row r="195" spans="1:4" x14ac:dyDescent="0.25">
      <c r="A195" t="s">
        <v>202</v>
      </c>
      <c r="B195" t="s">
        <v>406</v>
      </c>
      <c r="C195" s="65" t="s">
        <v>618</v>
      </c>
      <c r="D195" t="s">
        <v>653</v>
      </c>
    </row>
    <row r="196" spans="1:4" x14ac:dyDescent="0.25">
      <c r="A196" t="s">
        <v>203</v>
      </c>
      <c r="B196" t="s">
        <v>406</v>
      </c>
      <c r="C196" s="65" t="s">
        <v>619</v>
      </c>
      <c r="D196" t="s">
        <v>654</v>
      </c>
    </row>
    <row r="197" spans="1:4" x14ac:dyDescent="0.25">
      <c r="A197" t="s">
        <v>204</v>
      </c>
      <c r="B197" t="s">
        <v>407</v>
      </c>
      <c r="C197" s="65" t="s">
        <v>620</v>
      </c>
      <c r="D197" t="s">
        <v>653</v>
      </c>
    </row>
    <row r="198" spans="1:4" x14ac:dyDescent="0.25">
      <c r="A198" t="s">
        <v>205</v>
      </c>
      <c r="B198" t="s">
        <v>407</v>
      </c>
      <c r="C198" s="65" t="s">
        <v>621</v>
      </c>
      <c r="D198" t="s">
        <v>654</v>
      </c>
    </row>
    <row r="199" spans="1:4" x14ac:dyDescent="0.25">
      <c r="A199" t="s">
        <v>206</v>
      </c>
      <c r="B199" t="s">
        <v>408</v>
      </c>
      <c r="C199" s="65" t="s">
        <v>622</v>
      </c>
      <c r="D199" t="s">
        <v>652</v>
      </c>
    </row>
    <row r="200" spans="1:4" x14ac:dyDescent="0.25">
      <c r="A200" t="s">
        <v>207</v>
      </c>
      <c r="B200" t="s">
        <v>409</v>
      </c>
      <c r="C200" s="65" t="s">
        <v>623</v>
      </c>
      <c r="D200" t="s">
        <v>652</v>
      </c>
    </row>
    <row r="201" spans="1:4" x14ac:dyDescent="0.25">
      <c r="A201" t="s">
        <v>208</v>
      </c>
      <c r="B201" t="s">
        <v>410</v>
      </c>
      <c r="C201" s="65" t="s">
        <v>624</v>
      </c>
      <c r="D201" t="s">
        <v>652</v>
      </c>
    </row>
    <row r="202" spans="1:4" x14ac:dyDescent="0.25">
      <c r="A202" t="s">
        <v>209</v>
      </c>
      <c r="B202" t="s">
        <v>411</v>
      </c>
      <c r="C202" s="65" t="s">
        <v>625</v>
      </c>
      <c r="D202" t="s">
        <v>652</v>
      </c>
    </row>
    <row r="203" spans="1:4" x14ac:dyDescent="0.25">
      <c r="A203" t="s">
        <v>210</v>
      </c>
      <c r="B203" t="s">
        <v>412</v>
      </c>
      <c r="C203" s="65" t="s">
        <v>626</v>
      </c>
      <c r="D203" t="s">
        <v>653</v>
      </c>
    </row>
    <row r="204" spans="1:4" x14ac:dyDescent="0.25">
      <c r="A204" t="s">
        <v>211</v>
      </c>
      <c r="B204" t="s">
        <v>412</v>
      </c>
      <c r="C204" s="65" t="s">
        <v>627</v>
      </c>
      <c r="D204" t="s">
        <v>654</v>
      </c>
    </row>
    <row r="205" spans="1:4" x14ac:dyDescent="0.25">
      <c r="A205" t="s">
        <v>212</v>
      </c>
      <c r="B205" t="s">
        <v>413</v>
      </c>
      <c r="C205" s="65" t="s">
        <v>628</v>
      </c>
      <c r="D205" t="s">
        <v>652</v>
      </c>
    </row>
    <row r="206" spans="1:4" x14ac:dyDescent="0.25">
      <c r="A206" t="s">
        <v>213</v>
      </c>
      <c r="B206" t="s">
        <v>414</v>
      </c>
      <c r="C206" s="65" t="s">
        <v>629</v>
      </c>
      <c r="D206" t="s">
        <v>652</v>
      </c>
    </row>
    <row r="207" spans="1:4" x14ac:dyDescent="0.25">
      <c r="A207" t="s">
        <v>214</v>
      </c>
      <c r="B207" t="s">
        <v>415</v>
      </c>
      <c r="C207" s="65" t="s">
        <v>630</v>
      </c>
      <c r="D207" t="s">
        <v>652</v>
      </c>
    </row>
    <row r="208" spans="1:4" x14ac:dyDescent="0.25">
      <c r="A208" t="s">
        <v>215</v>
      </c>
      <c r="B208" t="s">
        <v>416</v>
      </c>
      <c r="C208" s="65" t="s">
        <v>631</v>
      </c>
      <c r="D208" t="s">
        <v>652</v>
      </c>
    </row>
    <row r="209" spans="1:4" x14ac:dyDescent="0.25">
      <c r="A209" t="s">
        <v>216</v>
      </c>
      <c r="B209" t="s">
        <v>417</v>
      </c>
      <c r="C209" s="65" t="s">
        <v>632</v>
      </c>
      <c r="D209" t="s">
        <v>652</v>
      </c>
    </row>
    <row r="210" spans="1:4" x14ac:dyDescent="0.25">
      <c r="A210" t="s">
        <v>217</v>
      </c>
      <c r="B210" t="s">
        <v>418</v>
      </c>
      <c r="C210" s="65" t="s">
        <v>633</v>
      </c>
      <c r="D210" t="s">
        <v>652</v>
      </c>
    </row>
    <row r="211" spans="1:4" x14ac:dyDescent="0.25">
      <c r="A211" t="s">
        <v>218</v>
      </c>
      <c r="B211" t="s">
        <v>419</v>
      </c>
      <c r="C211" s="65" t="s">
        <v>634</v>
      </c>
      <c r="D211" t="s">
        <v>652</v>
      </c>
    </row>
    <row r="212" spans="1:4" x14ac:dyDescent="0.25">
      <c r="A212" t="s">
        <v>219</v>
      </c>
      <c r="B212" t="s">
        <v>420</v>
      </c>
      <c r="C212" s="65" t="s">
        <v>635</v>
      </c>
      <c r="D212" t="s">
        <v>652</v>
      </c>
    </row>
    <row r="213" spans="1:4" x14ac:dyDescent="0.25">
      <c r="A213" t="s">
        <v>220</v>
      </c>
      <c r="B213" t="s">
        <v>421</v>
      </c>
      <c r="C213" s="65" t="s">
        <v>636</v>
      </c>
      <c r="D213" t="s">
        <v>652</v>
      </c>
    </row>
    <row r="214" spans="1:4" x14ac:dyDescent="0.25">
      <c r="A214" t="s">
        <v>221</v>
      </c>
      <c r="B214" t="s">
        <v>422</v>
      </c>
      <c r="C214" s="65" t="s">
        <v>637</v>
      </c>
      <c r="D214" t="s">
        <v>652</v>
      </c>
    </row>
    <row r="215" spans="1:4" x14ac:dyDescent="0.25">
      <c r="A215" t="s">
        <v>222</v>
      </c>
      <c r="B215" t="s">
        <v>423</v>
      </c>
      <c r="C215" s="65" t="s">
        <v>638</v>
      </c>
      <c r="D215" t="s">
        <v>652</v>
      </c>
    </row>
    <row r="216" spans="1:4" x14ac:dyDescent="0.25">
      <c r="A216" t="s">
        <v>224</v>
      </c>
      <c r="B216" t="s">
        <v>424</v>
      </c>
      <c r="C216" s="65" t="s">
        <v>640</v>
      </c>
    </row>
    <row r="217" spans="1:4" x14ac:dyDescent="0.25">
      <c r="A217" t="s">
        <v>223</v>
      </c>
      <c r="B217" t="s">
        <v>424</v>
      </c>
      <c r="C217" s="65" t="s">
        <v>639</v>
      </c>
    </row>
    <row r="218" spans="1:4" x14ac:dyDescent="0.25">
      <c r="A218" t="s">
        <v>225</v>
      </c>
      <c r="B218" t="s">
        <v>425</v>
      </c>
      <c r="C218" s="65" t="s">
        <v>641</v>
      </c>
      <c r="D218" t="s">
        <v>652</v>
      </c>
    </row>
    <row r="219" spans="1:4" x14ac:dyDescent="0.25">
      <c r="A219" t="s">
        <v>226</v>
      </c>
      <c r="B219" t="s">
        <v>426</v>
      </c>
      <c r="C219" s="65" t="s">
        <v>642</v>
      </c>
      <c r="D219" t="s">
        <v>652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91DBC-C8D7-4C7C-AC0B-71828ADDE227}">
  <sheetPr codeName="Planilha12"/>
  <dimension ref="B1:I6268"/>
  <sheetViews>
    <sheetView showGridLines="0" workbookViewId="0">
      <selection activeCell="B1" sqref="B1"/>
    </sheetView>
  </sheetViews>
  <sheetFormatPr baseColWidth="10" defaultColWidth="9.140625" defaultRowHeight="12.75" x14ac:dyDescent="0.2"/>
  <cols>
    <col min="1" max="1" width="3.140625" style="4" customWidth="1"/>
    <col min="2" max="2" width="15.5703125" style="5" bestFit="1" customWidth="1"/>
    <col min="3" max="3" width="14.7109375" style="3" bestFit="1" customWidth="1"/>
    <col min="4" max="4" width="12.85546875" style="3" customWidth="1"/>
    <col min="5" max="7" width="12.85546875" style="4" customWidth="1"/>
    <col min="8" max="8" width="9.140625" style="4"/>
    <col min="9" max="9" width="10.42578125" style="4" bestFit="1" customWidth="1"/>
    <col min="10" max="16384" width="9.140625" style="4"/>
  </cols>
  <sheetData>
    <row r="1" spans="2:9" ht="29.45" customHeight="1" x14ac:dyDescent="0.2">
      <c r="B1" s="64" t="s">
        <v>650</v>
      </c>
    </row>
    <row r="2" spans="2:9" x14ac:dyDescent="0.2">
      <c r="B2" s="60" t="s">
        <v>648</v>
      </c>
      <c r="C2" s="61">
        <f>Informe!C13-1</f>
        <v>41273</v>
      </c>
      <c r="D2" s="2"/>
    </row>
    <row r="3" spans="2:9" x14ac:dyDescent="0.2">
      <c r="B3" s="60" t="s">
        <v>649</v>
      </c>
      <c r="C3" s="62">
        <f>IF(Informe!R6="",_xll.ECONOMATICA(C4,"Fin Statm Date"),Informe!R6)</f>
        <v>43921</v>
      </c>
      <c r="D3" s="2"/>
    </row>
    <row r="4" spans="2:9" x14ac:dyDescent="0.2">
      <c r="B4" s="60" t="s">
        <v>1</v>
      </c>
      <c r="C4" s="63" t="str">
        <f>Informe!R5</f>
        <v>ENELAM</v>
      </c>
      <c r="D4" s="4"/>
      <c r="G4" s="5"/>
      <c r="I4" s="8"/>
    </row>
    <row r="5" spans="2:9" ht="13.5" thickBot="1" x14ac:dyDescent="0.25">
      <c r="B5" s="1"/>
      <c r="D5" s="4"/>
      <c r="E5" s="6"/>
      <c r="G5" s="5"/>
    </row>
    <row r="6" spans="2:9" ht="13.5" thickBot="1" x14ac:dyDescent="0.25">
      <c r="B6" s="57" t="s">
        <v>647</v>
      </c>
      <c r="C6" s="58" t="str">
        <f>_xll.ECONOMATICA(C4,"ticker")</f>
        <v>ENELAM</v>
      </c>
      <c r="D6" s="59" t="s">
        <v>7</v>
      </c>
      <c r="E6" s="6"/>
      <c r="G6" s="5"/>
    </row>
    <row r="7" spans="2:9" x14ac:dyDescent="0.2">
      <c r="B7" s="29">
        <f>_xll.ECONOMATICA(C4,"close",,C3,$C$2,,,,"true","false",,{"def.defdef=7"})</f>
        <v>41271</v>
      </c>
      <c r="C7" s="7">
        <v>100.000000000116</v>
      </c>
      <c r="D7" s="3">
        <f>_xll.ECONOMATICA(D6,"close",,C3,C2,"d",,,"false","false",,{"def.defdef=7"})</f>
        <v>100</v>
      </c>
      <c r="E7" s="6"/>
      <c r="F7" s="9"/>
      <c r="G7" s="5"/>
      <c r="I7" s="21"/>
    </row>
    <row r="8" spans="2:9" x14ac:dyDescent="0.2">
      <c r="B8" s="27">
        <v>41274</v>
      </c>
      <c r="E8" s="6"/>
      <c r="F8" s="9"/>
      <c r="G8" s="20"/>
    </row>
    <row r="9" spans="2:9" x14ac:dyDescent="0.2">
      <c r="B9" s="27">
        <v>41275</v>
      </c>
      <c r="F9" s="9"/>
      <c r="G9" s="20"/>
    </row>
    <row r="10" spans="2:9" x14ac:dyDescent="0.2">
      <c r="B10" s="27">
        <v>41276</v>
      </c>
      <c r="C10" s="3">
        <v>99.323171425261506</v>
      </c>
      <c r="D10" s="3">
        <v>101.108234387357</v>
      </c>
      <c r="F10" s="9"/>
      <c r="G10" s="20"/>
    </row>
    <row r="11" spans="2:9" x14ac:dyDescent="0.2">
      <c r="B11" s="27">
        <v>41277</v>
      </c>
      <c r="C11" s="3">
        <v>100.085314526223</v>
      </c>
      <c r="D11" s="3">
        <v>101.288253253326</v>
      </c>
      <c r="F11" s="9"/>
      <c r="G11" s="20"/>
    </row>
    <row r="12" spans="2:9" x14ac:dyDescent="0.2">
      <c r="B12" s="27">
        <v>41278</v>
      </c>
      <c r="C12" s="3">
        <v>100.836082356982</v>
      </c>
      <c r="D12" s="3">
        <v>102.244087801897</v>
      </c>
      <c r="F12" s="9"/>
      <c r="G12" s="20"/>
    </row>
    <row r="13" spans="2:9" x14ac:dyDescent="0.2">
      <c r="B13" s="27">
        <v>41281</v>
      </c>
      <c r="C13" s="3">
        <v>101.62097599822999</v>
      </c>
      <c r="D13" s="3">
        <v>102.261235777056</v>
      </c>
      <c r="F13" s="9"/>
      <c r="G13" s="20"/>
    </row>
    <row r="14" spans="2:9" x14ac:dyDescent="0.2">
      <c r="B14" s="27">
        <v>41282</v>
      </c>
      <c r="C14" s="3">
        <v>101.46172221587</v>
      </c>
      <c r="D14" s="3">
        <v>102.430764992372</v>
      </c>
      <c r="F14" s="9"/>
      <c r="G14" s="20"/>
    </row>
    <row r="15" spans="2:9" x14ac:dyDescent="0.2">
      <c r="B15" s="27">
        <v>41283</v>
      </c>
      <c r="C15" s="3">
        <v>100.64839039917599</v>
      </c>
      <c r="D15" s="3">
        <v>102.929504641797</v>
      </c>
      <c r="E15" s="6"/>
      <c r="F15" s="9"/>
      <c r="G15" s="20"/>
    </row>
    <row r="16" spans="2:9" x14ac:dyDescent="0.2">
      <c r="B16" s="27">
        <v>41284</v>
      </c>
      <c r="C16" s="3">
        <v>100.85883289738599</v>
      </c>
      <c r="D16" s="3">
        <v>103.69780878594599</v>
      </c>
      <c r="E16" s="6"/>
      <c r="F16" s="9"/>
      <c r="G16" s="5"/>
    </row>
    <row r="17" spans="2:8" x14ac:dyDescent="0.2">
      <c r="B17" s="27">
        <v>41285</v>
      </c>
      <c r="C17" s="3">
        <v>100.32419519953</v>
      </c>
      <c r="D17" s="3">
        <v>103.191538999323</v>
      </c>
      <c r="E17" s="6"/>
      <c r="F17" s="9"/>
      <c r="G17" s="5"/>
    </row>
    <row r="18" spans="2:8" x14ac:dyDescent="0.2">
      <c r="B18" s="27">
        <v>41288</v>
      </c>
      <c r="C18" s="3">
        <v>101.444659310742</v>
      </c>
      <c r="D18" s="3">
        <v>103.572153836605</v>
      </c>
      <c r="E18" s="6"/>
      <c r="F18" s="9"/>
    </row>
    <row r="19" spans="2:8" x14ac:dyDescent="0.2">
      <c r="B19" s="27">
        <v>41289</v>
      </c>
      <c r="C19" s="3">
        <v>101.535661472008</v>
      </c>
      <c r="D19" s="3">
        <v>103.459955026163</v>
      </c>
      <c r="F19" s="9"/>
    </row>
    <row r="20" spans="2:8" x14ac:dyDescent="0.2">
      <c r="B20" s="27">
        <v>41290</v>
      </c>
      <c r="C20" s="3">
        <v>103.230576726259</v>
      </c>
      <c r="D20" s="3">
        <v>104.135491321562</v>
      </c>
      <c r="F20" s="8"/>
    </row>
    <row r="21" spans="2:8" x14ac:dyDescent="0.2">
      <c r="B21" s="27">
        <v>41291</v>
      </c>
      <c r="C21" s="3">
        <v>103.793652599212</v>
      </c>
      <c r="D21" s="3">
        <v>104.502708140877</v>
      </c>
      <c r="F21" s="8"/>
    </row>
    <row r="22" spans="2:8" x14ac:dyDescent="0.2">
      <c r="B22" s="27">
        <v>41292</v>
      </c>
      <c r="C22" s="3">
        <v>105.585257649887</v>
      </c>
      <c r="D22" s="3">
        <v>105.278946943115</v>
      </c>
      <c r="F22" s="8"/>
    </row>
    <row r="23" spans="2:8" x14ac:dyDescent="0.2">
      <c r="B23" s="27">
        <v>41295</v>
      </c>
      <c r="C23" s="3">
        <v>107.05969290062799</v>
      </c>
      <c r="D23" s="3">
        <v>105.246259778156</v>
      </c>
      <c r="F23" s="8"/>
    </row>
    <row r="24" spans="2:8" x14ac:dyDescent="0.2">
      <c r="B24" s="27">
        <v>41296</v>
      </c>
      <c r="C24" s="3">
        <v>106.9451905553</v>
      </c>
      <c r="D24" s="3">
        <v>105.44011605577499</v>
      </c>
      <c r="F24" s="8"/>
    </row>
    <row r="25" spans="2:8" x14ac:dyDescent="0.2">
      <c r="B25" s="27">
        <v>41297</v>
      </c>
      <c r="C25" s="3">
        <v>104.39751337131</v>
      </c>
      <c r="D25" s="3">
        <v>104.87216610007501</v>
      </c>
      <c r="F25" s="8"/>
    </row>
    <row r="26" spans="2:8" x14ac:dyDescent="0.2">
      <c r="B26" s="27">
        <v>41298</v>
      </c>
      <c r="C26" s="3">
        <v>103.56164625019299</v>
      </c>
      <c r="D26" s="3">
        <v>104.28437833651</v>
      </c>
      <c r="F26" s="8"/>
    </row>
    <row r="27" spans="2:8" x14ac:dyDescent="0.2">
      <c r="B27" s="27">
        <v>41299</v>
      </c>
      <c r="C27" s="3">
        <v>104.683769234689</v>
      </c>
      <c r="D27" s="3">
        <v>104.73358042433399</v>
      </c>
      <c r="F27" s="8"/>
    </row>
    <row r="28" spans="2:8" x14ac:dyDescent="0.2">
      <c r="B28" s="27">
        <v>41302</v>
      </c>
      <c r="C28" s="3">
        <v>104.403238488478</v>
      </c>
      <c r="D28" s="3">
        <v>105.055576898856</v>
      </c>
      <c r="F28" s="8"/>
    </row>
    <row r="29" spans="2:8" ht="15" x14ac:dyDescent="0.25">
      <c r="B29" s="27">
        <v>41303</v>
      </c>
      <c r="C29" s="3">
        <v>103.647523009335</v>
      </c>
      <c r="D29" s="3">
        <v>105.00926620676201</v>
      </c>
      <c r="F29" s="8"/>
      <c r="H29"/>
    </row>
    <row r="30" spans="2:8" x14ac:dyDescent="0.2">
      <c r="B30" s="27">
        <v>41304</v>
      </c>
      <c r="C30" s="3">
        <v>106.412754649413</v>
      </c>
      <c r="D30" s="3">
        <v>105.582646974479</v>
      </c>
      <c r="F30" s="8"/>
    </row>
    <row r="31" spans="2:8" x14ac:dyDescent="0.2">
      <c r="B31" s="27">
        <v>41305</v>
      </c>
      <c r="C31" s="3">
        <v>107.47762646118601</v>
      </c>
      <c r="D31" s="3">
        <v>105.83567027573</v>
      </c>
      <c r="F31" s="8"/>
    </row>
    <row r="32" spans="2:8" x14ac:dyDescent="0.2">
      <c r="B32" s="27">
        <v>41306</v>
      </c>
      <c r="C32" s="3">
        <v>107.632204627269</v>
      </c>
      <c r="D32" s="3">
        <v>106.15468863782</v>
      </c>
      <c r="F32" s="8"/>
    </row>
    <row r="33" spans="2:6" x14ac:dyDescent="0.2">
      <c r="B33" s="27">
        <v>41309</v>
      </c>
      <c r="C33" s="3">
        <v>107.368849233026</v>
      </c>
      <c r="D33" s="3">
        <v>106.05682475329399</v>
      </c>
      <c r="F33" s="8"/>
    </row>
    <row r="34" spans="2:6" x14ac:dyDescent="0.2">
      <c r="B34" s="27">
        <v>41310</v>
      </c>
      <c r="C34" s="3">
        <v>107.24289665313</v>
      </c>
      <c r="D34" s="3">
        <v>106.506519706221</v>
      </c>
      <c r="F34" s="8"/>
    </row>
    <row r="35" spans="2:6" x14ac:dyDescent="0.2">
      <c r="B35" s="27">
        <v>41311</v>
      </c>
      <c r="C35" s="3">
        <v>106.263901600498</v>
      </c>
      <c r="D35" s="3">
        <v>106.86855912010699</v>
      </c>
      <c r="F35" s="8"/>
    </row>
    <row r="36" spans="2:6" x14ac:dyDescent="0.2">
      <c r="B36" s="27">
        <v>41312</v>
      </c>
      <c r="C36" s="3">
        <v>106.824963092804</v>
      </c>
      <c r="D36" s="3">
        <v>106.724675148027</v>
      </c>
      <c r="F36" s="8"/>
    </row>
    <row r="37" spans="2:6" x14ac:dyDescent="0.2">
      <c r="B37" s="27">
        <v>41313</v>
      </c>
      <c r="C37" s="3">
        <v>106.22955089691099</v>
      </c>
      <c r="D37" s="3">
        <v>106.688117134385</v>
      </c>
      <c r="F37" s="8"/>
    </row>
    <row r="38" spans="2:6" x14ac:dyDescent="0.2">
      <c r="B38" s="27">
        <v>41316</v>
      </c>
      <c r="C38" s="3">
        <v>106.37267882865901</v>
      </c>
      <c r="D38" s="3">
        <v>106.770857974188</v>
      </c>
      <c r="F38" s="8"/>
    </row>
    <row r="39" spans="2:6" x14ac:dyDescent="0.2">
      <c r="B39" s="27">
        <v>41317</v>
      </c>
      <c r="C39" s="3">
        <v>106.292527186684</v>
      </c>
      <c r="D39" s="3">
        <v>106.83832232991701</v>
      </c>
      <c r="F39" s="8"/>
    </row>
    <row r="40" spans="2:6" x14ac:dyDescent="0.2">
      <c r="B40" s="27">
        <v>41318</v>
      </c>
      <c r="C40" s="3">
        <v>106.109323434299</v>
      </c>
      <c r="D40" s="3">
        <v>107.283116532839</v>
      </c>
      <c r="F40" s="8"/>
    </row>
    <row r="41" spans="2:6" x14ac:dyDescent="0.2">
      <c r="B41" s="27">
        <v>41319</v>
      </c>
      <c r="C41" s="3">
        <v>107.025342197041</v>
      </c>
      <c r="D41" s="3">
        <v>107.171770936344</v>
      </c>
      <c r="F41" s="8"/>
    </row>
    <row r="42" spans="2:6" x14ac:dyDescent="0.2">
      <c r="B42" s="27">
        <v>41320</v>
      </c>
      <c r="C42" s="3">
        <v>106.481456056586</v>
      </c>
      <c r="D42" s="3">
        <v>106.82261575187999</v>
      </c>
      <c r="F42" s="8"/>
    </row>
    <row r="43" spans="2:6" x14ac:dyDescent="0.2">
      <c r="B43" s="27">
        <v>41323</v>
      </c>
      <c r="C43" s="3">
        <v>106.893664499861</v>
      </c>
      <c r="D43" s="3">
        <v>106.87674021080601</v>
      </c>
      <c r="F43" s="8"/>
    </row>
    <row r="44" spans="2:6" x14ac:dyDescent="0.2">
      <c r="B44" s="27">
        <v>41324</v>
      </c>
      <c r="C44" s="3">
        <v>110.4355303552</v>
      </c>
      <c r="D44" s="3">
        <v>107.05423430714301</v>
      </c>
      <c r="F44" s="8"/>
    </row>
    <row r="45" spans="2:6" x14ac:dyDescent="0.2">
      <c r="B45" s="27">
        <v>41325</v>
      </c>
      <c r="C45" s="3">
        <v>105.663588490919</v>
      </c>
      <c r="D45" s="3">
        <v>105.609319794225</v>
      </c>
      <c r="F45" s="8"/>
    </row>
    <row r="46" spans="2:6" x14ac:dyDescent="0.2">
      <c r="B46" s="27">
        <v>41326</v>
      </c>
      <c r="C46" s="3">
        <v>107.35988762834999</v>
      </c>
      <c r="D46" s="3">
        <v>105.063788212254</v>
      </c>
      <c r="F46" s="8"/>
    </row>
    <row r="47" spans="2:6" x14ac:dyDescent="0.2">
      <c r="B47" s="27">
        <v>41327</v>
      </c>
      <c r="C47" s="3">
        <v>106.94901932531501</v>
      </c>
      <c r="D47" s="3">
        <v>105.650901773944</v>
      </c>
      <c r="F47" s="8"/>
    </row>
    <row r="48" spans="2:6" x14ac:dyDescent="0.2">
      <c r="B48" s="27">
        <v>41330</v>
      </c>
      <c r="C48" s="3">
        <v>105.522719358443</v>
      </c>
      <c r="D48" s="3">
        <v>104.99053966940799</v>
      </c>
      <c r="F48" s="8"/>
    </row>
    <row r="49" spans="2:6" x14ac:dyDescent="0.2">
      <c r="B49" s="27">
        <v>41331</v>
      </c>
      <c r="C49" s="3">
        <v>104.178593052202</v>
      </c>
      <c r="D49" s="3">
        <v>104.60317118966501</v>
      </c>
      <c r="F49" s="8"/>
    </row>
    <row r="50" spans="2:6" x14ac:dyDescent="0.2">
      <c r="B50" s="27">
        <v>41332</v>
      </c>
      <c r="C50" s="3">
        <v>104.62467863853099</v>
      </c>
      <c r="D50" s="3">
        <v>105.094513217453</v>
      </c>
      <c r="F50" s="8"/>
    </row>
    <row r="51" spans="2:6" x14ac:dyDescent="0.2">
      <c r="B51" s="27">
        <v>41333</v>
      </c>
      <c r="C51" s="3">
        <v>106.074456794187</v>
      </c>
      <c r="D51" s="3">
        <v>105.976659829612</v>
      </c>
      <c r="F51" s="8"/>
    </row>
    <row r="52" spans="2:6" x14ac:dyDescent="0.2">
      <c r="B52" s="27">
        <v>41334</v>
      </c>
      <c r="C52" s="3">
        <v>106.18010864348599</v>
      </c>
      <c r="D52" s="3">
        <v>106.32078872318399</v>
      </c>
      <c r="F52" s="8"/>
    </row>
    <row r="53" spans="2:6" x14ac:dyDescent="0.2">
      <c r="B53" s="27">
        <v>41337</v>
      </c>
      <c r="C53" s="3">
        <v>105.962935397634</v>
      </c>
      <c r="D53" s="3">
        <v>106.53694480774</v>
      </c>
      <c r="F53" s="8"/>
    </row>
    <row r="54" spans="2:6" x14ac:dyDescent="0.2">
      <c r="B54" s="27">
        <v>41338</v>
      </c>
      <c r="C54" s="3">
        <v>105.464023886481</v>
      </c>
      <c r="D54" s="3">
        <v>106.23539524781501</v>
      </c>
      <c r="F54" s="8"/>
    </row>
    <row r="55" spans="2:6" x14ac:dyDescent="0.2">
      <c r="B55" s="27">
        <v>41339</v>
      </c>
      <c r="C55" s="3">
        <v>105.510980263934</v>
      </c>
      <c r="D55" s="3">
        <v>105.062993119005</v>
      </c>
      <c r="F55" s="8"/>
    </row>
    <row r="56" spans="2:6" x14ac:dyDescent="0.2">
      <c r="B56" s="27">
        <v>41340</v>
      </c>
      <c r="C56" s="3">
        <v>104.988590564346</v>
      </c>
      <c r="D56" s="3">
        <v>104.517847459414</v>
      </c>
      <c r="F56" s="8"/>
    </row>
    <row r="57" spans="2:6" x14ac:dyDescent="0.2">
      <c r="B57" s="27">
        <v>41341</v>
      </c>
      <c r="C57" s="3">
        <v>104.24315807130201</v>
      </c>
      <c r="D57" s="3">
        <v>105.28969232563399</v>
      </c>
      <c r="F57" s="8"/>
    </row>
    <row r="58" spans="2:6" x14ac:dyDescent="0.2">
      <c r="B58" s="27">
        <v>41344</v>
      </c>
      <c r="C58" s="3">
        <v>104.014245730825</v>
      </c>
      <c r="D58" s="3">
        <v>105.251923073432</v>
      </c>
      <c r="F58" s="8"/>
    </row>
    <row r="59" spans="2:6" x14ac:dyDescent="0.2">
      <c r="B59" s="27">
        <v>41345</v>
      </c>
      <c r="C59" s="3">
        <v>103.591638333397</v>
      </c>
      <c r="D59" s="3">
        <v>104.764523964026</v>
      </c>
      <c r="F59" s="8"/>
    </row>
    <row r="60" spans="2:6" x14ac:dyDescent="0.2">
      <c r="B60" s="27">
        <v>41346</v>
      </c>
      <c r="C60" s="3">
        <v>103.497725578374</v>
      </c>
      <c r="D60" s="3">
        <v>104.161880511558</v>
      </c>
      <c r="F60" s="8"/>
    </row>
    <row r="61" spans="2:6" x14ac:dyDescent="0.2">
      <c r="B61" s="27">
        <v>41347</v>
      </c>
      <c r="C61" s="3">
        <v>103.180770030012</v>
      </c>
      <c r="D61" s="3">
        <v>103.449932666961</v>
      </c>
      <c r="F61" s="8"/>
    </row>
    <row r="62" spans="2:6" x14ac:dyDescent="0.2">
      <c r="B62" s="27">
        <v>41348</v>
      </c>
      <c r="C62" s="3">
        <v>103.50359512551201</v>
      </c>
      <c r="D62" s="3">
        <v>102.511862174491</v>
      </c>
      <c r="F62" s="8"/>
    </row>
    <row r="63" spans="2:6" x14ac:dyDescent="0.2">
      <c r="B63" s="27">
        <v>41351</v>
      </c>
      <c r="C63" s="3">
        <v>103.368595540174</v>
      </c>
      <c r="D63" s="3">
        <v>102.38775323971601</v>
      </c>
      <c r="F63" s="8"/>
    </row>
    <row r="64" spans="2:6" x14ac:dyDescent="0.2">
      <c r="B64" s="27">
        <v>41352</v>
      </c>
      <c r="C64" s="3">
        <v>104.160984410672</v>
      </c>
      <c r="D64" s="3">
        <v>103.01427738624599</v>
      </c>
      <c r="F64" s="8"/>
    </row>
    <row r="65" spans="2:6" x14ac:dyDescent="0.2">
      <c r="B65" s="27">
        <v>41353</v>
      </c>
      <c r="C65" s="3">
        <v>105.710544868489</v>
      </c>
      <c r="D65" s="3">
        <v>103.62243534484899</v>
      </c>
      <c r="F65" s="8"/>
    </row>
    <row r="66" spans="2:6" x14ac:dyDescent="0.2">
      <c r="B66" s="27">
        <v>41354</v>
      </c>
      <c r="C66" s="3">
        <v>105.540327999974</v>
      </c>
      <c r="D66" s="3">
        <v>103.46321676811201</v>
      </c>
      <c r="F66" s="8"/>
    </row>
    <row r="67" spans="2:6" x14ac:dyDescent="0.2">
      <c r="B67" s="27">
        <v>41355</v>
      </c>
      <c r="C67" s="3">
        <v>108.216841518064</v>
      </c>
      <c r="D67" s="3">
        <v>103.47907213540699</v>
      </c>
      <c r="F67" s="8"/>
    </row>
    <row r="68" spans="2:6" x14ac:dyDescent="0.2">
      <c r="B68" s="27">
        <v>41358</v>
      </c>
      <c r="C68" s="3">
        <v>106.097934982856</v>
      </c>
      <c r="D68" s="3">
        <v>102.519838679815</v>
      </c>
      <c r="F68" s="8"/>
    </row>
    <row r="69" spans="2:6" x14ac:dyDescent="0.2">
      <c r="B69" s="27">
        <v>41359</v>
      </c>
      <c r="C69" s="3">
        <v>106.843367475783</v>
      </c>
      <c r="D69" s="3">
        <v>103.234141581226</v>
      </c>
      <c r="F69" s="8"/>
    </row>
    <row r="70" spans="2:6" x14ac:dyDescent="0.2">
      <c r="B70" s="27">
        <v>41360</v>
      </c>
      <c r="C70" s="3">
        <v>107.06641026889</v>
      </c>
      <c r="D70" s="3">
        <v>103.000874718651</v>
      </c>
      <c r="F70" s="8"/>
    </row>
    <row r="71" spans="2:6" x14ac:dyDescent="0.2">
      <c r="B71" s="27">
        <v>41361</v>
      </c>
      <c r="C71" s="3">
        <v>107.007714797277</v>
      </c>
      <c r="D71" s="3">
        <v>103.039904030738</v>
      </c>
      <c r="F71" s="8"/>
    </row>
    <row r="72" spans="2:6" x14ac:dyDescent="0.2">
      <c r="B72" s="27">
        <v>41362</v>
      </c>
      <c r="F72" s="8"/>
    </row>
    <row r="73" spans="2:6" x14ac:dyDescent="0.2">
      <c r="B73" s="27">
        <v>41365</v>
      </c>
      <c r="C73" s="3">
        <v>106.790541551076</v>
      </c>
      <c r="D73" s="3">
        <v>102.657543243258</v>
      </c>
      <c r="F73" s="8"/>
    </row>
    <row r="74" spans="2:6" x14ac:dyDescent="0.2">
      <c r="B74" s="27">
        <v>41366</v>
      </c>
      <c r="C74" s="3">
        <v>106.702498343424</v>
      </c>
      <c r="D74" s="3">
        <v>102.204309893306</v>
      </c>
      <c r="F74" s="8"/>
    </row>
    <row r="75" spans="2:6" x14ac:dyDescent="0.2">
      <c r="B75" s="27">
        <v>41367</v>
      </c>
      <c r="C75" s="3">
        <v>106.080326341209</v>
      </c>
      <c r="D75" s="3">
        <v>101.068614567514</v>
      </c>
      <c r="F75" s="8"/>
    </row>
    <row r="76" spans="2:6" x14ac:dyDescent="0.2">
      <c r="B76" s="27">
        <v>41368</v>
      </c>
      <c r="C76" s="3">
        <v>105.381850225967</v>
      </c>
      <c r="D76" s="3">
        <v>100.59905158390799</v>
      </c>
      <c r="F76" s="8"/>
    </row>
    <row r="77" spans="2:6" x14ac:dyDescent="0.2">
      <c r="B77" s="27">
        <v>41369</v>
      </c>
      <c r="C77" s="3">
        <v>104.501418147585</v>
      </c>
      <c r="D77" s="3">
        <v>99.289416832732996</v>
      </c>
      <c r="F77" s="8"/>
    </row>
    <row r="78" spans="2:6" x14ac:dyDescent="0.2">
      <c r="B78" s="27">
        <v>41372</v>
      </c>
      <c r="C78" s="3">
        <v>105.317285206751</v>
      </c>
      <c r="D78" s="3">
        <v>99.932105549727595</v>
      </c>
      <c r="F78" s="8"/>
    </row>
    <row r="79" spans="2:6" x14ac:dyDescent="0.2">
      <c r="B79" s="27">
        <v>41373</v>
      </c>
      <c r="C79" s="3">
        <v>106.55575966357701</v>
      </c>
      <c r="D79" s="3">
        <v>101.08461639937001</v>
      </c>
      <c r="F79" s="8"/>
    </row>
    <row r="80" spans="2:6" x14ac:dyDescent="0.2">
      <c r="B80" s="27">
        <v>41374</v>
      </c>
      <c r="C80" s="3">
        <v>106.778802456683</v>
      </c>
      <c r="D80" s="3">
        <v>101.21419101872</v>
      </c>
      <c r="F80" s="8"/>
    </row>
    <row r="81" spans="2:6" x14ac:dyDescent="0.2">
      <c r="B81" s="27">
        <v>41375</v>
      </c>
      <c r="C81" s="3">
        <v>106.561629210832</v>
      </c>
      <c r="D81" s="3">
        <v>100.915545176365</v>
      </c>
      <c r="F81" s="8"/>
    </row>
    <row r="82" spans="2:6" x14ac:dyDescent="0.2">
      <c r="B82" s="27">
        <v>41376</v>
      </c>
      <c r="C82" s="3">
        <v>107.095758004929</v>
      </c>
      <c r="D82" s="3">
        <v>100.67565951182</v>
      </c>
      <c r="F82" s="8"/>
    </row>
    <row r="83" spans="2:6" x14ac:dyDescent="0.2">
      <c r="B83" s="27">
        <v>41379</v>
      </c>
      <c r="C83" s="3">
        <v>105.998152680695</v>
      </c>
      <c r="D83" s="3">
        <v>98.358660267898799</v>
      </c>
      <c r="F83" s="8"/>
    </row>
    <row r="84" spans="2:6" x14ac:dyDescent="0.2">
      <c r="B84" s="27">
        <v>41380</v>
      </c>
      <c r="C84" s="3">
        <v>106.426629625494</v>
      </c>
      <c r="D84" s="3">
        <v>99.060427664779098</v>
      </c>
      <c r="F84" s="8"/>
    </row>
    <row r="85" spans="2:6" x14ac:dyDescent="0.2">
      <c r="B85" s="27">
        <v>41381</v>
      </c>
      <c r="C85" s="3">
        <v>105.546197547228</v>
      </c>
      <c r="D85" s="3">
        <v>98.652598321554294</v>
      </c>
      <c r="F85" s="8"/>
    </row>
    <row r="86" spans="2:6" x14ac:dyDescent="0.2">
      <c r="B86" s="27">
        <v>41382</v>
      </c>
      <c r="C86" s="3">
        <v>105.358372037183</v>
      </c>
      <c r="D86" s="3">
        <v>99.488985227304497</v>
      </c>
      <c r="F86" s="8"/>
    </row>
    <row r="87" spans="2:6" x14ac:dyDescent="0.2">
      <c r="B87" s="27">
        <v>41383</v>
      </c>
      <c r="C87" s="3">
        <v>105.792718529003</v>
      </c>
      <c r="D87" s="3">
        <v>100.101525497856</v>
      </c>
      <c r="F87" s="8"/>
    </row>
    <row r="88" spans="2:6" x14ac:dyDescent="0.2">
      <c r="B88" s="27">
        <v>41386</v>
      </c>
      <c r="C88" s="3">
        <v>105.370111131575</v>
      </c>
      <c r="D88" s="3">
        <v>99.780889051267906</v>
      </c>
      <c r="F88" s="8"/>
    </row>
    <row r="89" spans="2:6" x14ac:dyDescent="0.2">
      <c r="B89" s="27">
        <v>41387</v>
      </c>
      <c r="C89" s="3">
        <v>105.311415659613</v>
      </c>
      <c r="D89" s="3">
        <v>100.271119808545</v>
      </c>
      <c r="F89" s="8"/>
    </row>
    <row r="90" spans="2:6" x14ac:dyDescent="0.2">
      <c r="B90" s="27">
        <v>41388</v>
      </c>
      <c r="C90" s="3">
        <v>105.088372866507</v>
      </c>
      <c r="D90" s="3">
        <v>100.255271415575</v>
      </c>
      <c r="F90" s="8"/>
    </row>
    <row r="91" spans="2:6" x14ac:dyDescent="0.2">
      <c r="B91" s="27">
        <v>41389</v>
      </c>
      <c r="C91" s="3">
        <v>104.331201279187</v>
      </c>
      <c r="D91" s="3">
        <v>100.242945146165</v>
      </c>
      <c r="F91" s="8"/>
    </row>
    <row r="92" spans="2:6" x14ac:dyDescent="0.2">
      <c r="B92" s="27">
        <v>41390</v>
      </c>
      <c r="C92" s="3">
        <v>103.88511569285799</v>
      </c>
      <c r="D92" s="3">
        <v>99.536486234283103</v>
      </c>
      <c r="F92" s="8"/>
    </row>
    <row r="93" spans="2:6" x14ac:dyDescent="0.2">
      <c r="B93" s="27">
        <v>41393</v>
      </c>
      <c r="C93" s="3">
        <v>103.392073728843</v>
      </c>
      <c r="D93" s="3">
        <v>98.990247902693199</v>
      </c>
      <c r="F93" s="8"/>
    </row>
    <row r="94" spans="2:6" x14ac:dyDescent="0.2">
      <c r="B94" s="27">
        <v>41394</v>
      </c>
      <c r="C94" s="3">
        <v>104.11989758024001</v>
      </c>
      <c r="D94" s="3">
        <v>99.785171395516997</v>
      </c>
      <c r="F94" s="8"/>
    </row>
    <row r="95" spans="2:6" x14ac:dyDescent="0.2">
      <c r="B95" s="27">
        <v>41395</v>
      </c>
      <c r="F95" s="8"/>
    </row>
    <row r="96" spans="2:6" x14ac:dyDescent="0.2">
      <c r="B96" s="27">
        <v>41396</v>
      </c>
      <c r="C96" s="3">
        <v>105.147068338352</v>
      </c>
      <c r="D96" s="3">
        <v>100.18644703179601</v>
      </c>
      <c r="F96" s="8"/>
    </row>
    <row r="97" spans="2:6" x14ac:dyDescent="0.2">
      <c r="B97" s="27">
        <v>41397</v>
      </c>
      <c r="C97" s="3">
        <v>105.857283548103</v>
      </c>
      <c r="D97" s="3">
        <v>100.935136551852</v>
      </c>
      <c r="F97" s="8"/>
    </row>
    <row r="98" spans="2:6" x14ac:dyDescent="0.2">
      <c r="B98" s="27">
        <v>41400</v>
      </c>
      <c r="C98" s="3">
        <v>105.93793249328201</v>
      </c>
      <c r="D98" s="3">
        <v>100.637030071113</v>
      </c>
      <c r="F98" s="8"/>
    </row>
    <row r="99" spans="2:6" x14ac:dyDescent="0.2">
      <c r="B99" s="27">
        <v>41401</v>
      </c>
      <c r="C99" s="3">
        <v>106.039422763861</v>
      </c>
      <c r="D99" s="3">
        <v>100.919799622498</v>
      </c>
      <c r="F99" s="8"/>
    </row>
    <row r="100" spans="2:6" x14ac:dyDescent="0.2">
      <c r="B100" s="27">
        <v>41402</v>
      </c>
      <c r="C100" s="3">
        <v>105.95584254094901</v>
      </c>
      <c r="D100" s="3">
        <v>101.27367421973</v>
      </c>
      <c r="F100" s="8"/>
    </row>
    <row r="101" spans="2:6" x14ac:dyDescent="0.2">
      <c r="B101" s="27">
        <v>41403</v>
      </c>
      <c r="C101" s="3">
        <v>105.615551633528</v>
      </c>
      <c r="D101" s="3">
        <v>101.11760579294101</v>
      </c>
      <c r="F101" s="8"/>
    </row>
    <row r="102" spans="2:6" x14ac:dyDescent="0.2">
      <c r="B102" s="27">
        <v>41404</v>
      </c>
      <c r="C102" s="3">
        <v>105.28720075800101</v>
      </c>
      <c r="D102" s="3">
        <v>100.431902998593</v>
      </c>
      <c r="F102" s="8"/>
    </row>
    <row r="103" spans="2:6" x14ac:dyDescent="0.2">
      <c r="B103" s="27">
        <v>41407</v>
      </c>
      <c r="C103" s="3">
        <v>104.546918784035</v>
      </c>
      <c r="D103" s="3">
        <v>99.546638784115203</v>
      </c>
      <c r="F103" s="8"/>
    </row>
    <row r="104" spans="2:6" x14ac:dyDescent="0.2">
      <c r="B104" s="27">
        <v>41408</v>
      </c>
      <c r="C104" s="3">
        <v>104.111107621808</v>
      </c>
      <c r="D104" s="3">
        <v>99.711064988980098</v>
      </c>
      <c r="F104" s="8"/>
    </row>
    <row r="105" spans="2:6" x14ac:dyDescent="0.2">
      <c r="B105" s="27">
        <v>41409</v>
      </c>
      <c r="C105" s="3">
        <v>103.627536332351</v>
      </c>
      <c r="D105" s="3">
        <v>99.649768417351893</v>
      </c>
      <c r="F105" s="8"/>
    </row>
    <row r="106" spans="2:6" x14ac:dyDescent="0.2">
      <c r="B106" s="27">
        <v>41410</v>
      </c>
      <c r="C106" s="3">
        <v>101.68131114251401</v>
      </c>
      <c r="D106" s="3">
        <v>99.065818954608403</v>
      </c>
      <c r="F106" s="8"/>
    </row>
    <row r="107" spans="2:6" x14ac:dyDescent="0.2">
      <c r="B107" s="27">
        <v>41411</v>
      </c>
      <c r="C107" s="3">
        <v>102.188762495643</v>
      </c>
      <c r="D107" s="3">
        <v>99.014330857549794</v>
      </c>
      <c r="F107" s="8"/>
    </row>
    <row r="108" spans="2:6" x14ac:dyDescent="0.2">
      <c r="B108" s="27">
        <v>41414</v>
      </c>
      <c r="C108" s="3">
        <v>101.585790887708</v>
      </c>
      <c r="D108" s="3">
        <v>98.413424056023402</v>
      </c>
      <c r="F108" s="8"/>
    </row>
    <row r="109" spans="2:6" x14ac:dyDescent="0.2">
      <c r="B109" s="27">
        <v>41415</v>
      </c>
      <c r="F109" s="8"/>
    </row>
    <row r="110" spans="2:6" x14ac:dyDescent="0.2">
      <c r="B110" s="27">
        <v>41416</v>
      </c>
      <c r="C110" s="3">
        <v>103.07829486765</v>
      </c>
      <c r="D110" s="3">
        <v>99.273249937570696</v>
      </c>
      <c r="F110" s="8"/>
    </row>
    <row r="111" spans="2:6" x14ac:dyDescent="0.2">
      <c r="B111" s="27">
        <v>41417</v>
      </c>
      <c r="C111" s="3">
        <v>102.206672543427</v>
      </c>
      <c r="D111" s="3">
        <v>98.504041433101506</v>
      </c>
      <c r="F111" s="8"/>
    </row>
    <row r="112" spans="2:6" x14ac:dyDescent="0.2">
      <c r="B112" s="27">
        <v>41418</v>
      </c>
      <c r="C112" s="3">
        <v>100.272387385485</v>
      </c>
      <c r="D112" s="3">
        <v>97.580105931032406</v>
      </c>
      <c r="F112" s="8"/>
    </row>
    <row r="113" spans="2:6" x14ac:dyDescent="0.2">
      <c r="B113" s="27">
        <v>41421</v>
      </c>
      <c r="C113" s="3">
        <v>100.52909806999401</v>
      </c>
      <c r="D113" s="3">
        <v>96.974656403996093</v>
      </c>
      <c r="F113" s="8"/>
    </row>
    <row r="114" spans="2:6" x14ac:dyDescent="0.2">
      <c r="B114" s="27">
        <v>41422</v>
      </c>
      <c r="C114" s="3">
        <v>98.648543055402101</v>
      </c>
      <c r="D114" s="3">
        <v>96.222063487628503</v>
      </c>
      <c r="F114" s="8"/>
    </row>
    <row r="115" spans="2:6" x14ac:dyDescent="0.2">
      <c r="B115" s="27">
        <v>41423</v>
      </c>
      <c r="C115" s="3">
        <v>98.845553580788007</v>
      </c>
      <c r="D115" s="3">
        <v>96.121742253773803</v>
      </c>
      <c r="F115" s="8"/>
    </row>
    <row r="116" spans="2:6" x14ac:dyDescent="0.2">
      <c r="B116" s="27">
        <v>41424</v>
      </c>
      <c r="C116" s="3">
        <v>100.379847671953</v>
      </c>
      <c r="D116" s="3">
        <v>96.207454231334907</v>
      </c>
      <c r="F116" s="8"/>
    </row>
    <row r="117" spans="2:6" x14ac:dyDescent="0.2">
      <c r="B117" s="27">
        <v>41425</v>
      </c>
      <c r="C117" s="3">
        <v>100.905209072982</v>
      </c>
      <c r="D117" s="3">
        <v>97.4397487319075</v>
      </c>
      <c r="F117" s="8"/>
    </row>
    <row r="118" spans="2:6" x14ac:dyDescent="0.2">
      <c r="B118" s="27">
        <v>41428</v>
      </c>
      <c r="C118" s="3">
        <v>100.505218006438</v>
      </c>
      <c r="D118" s="3">
        <v>96.880756361526394</v>
      </c>
      <c r="F118" s="8"/>
    </row>
    <row r="119" spans="2:6" x14ac:dyDescent="0.2">
      <c r="B119" s="27">
        <v>41429</v>
      </c>
      <c r="C119" s="3">
        <v>100.594768245239</v>
      </c>
      <c r="D119" s="3">
        <v>97.615710762678603</v>
      </c>
      <c r="F119" s="8"/>
    </row>
    <row r="120" spans="2:6" x14ac:dyDescent="0.2">
      <c r="B120" s="27">
        <v>41430</v>
      </c>
      <c r="C120" s="3">
        <v>100.505218006438</v>
      </c>
      <c r="D120" s="3">
        <v>97.472619558800901</v>
      </c>
      <c r="F120" s="8"/>
    </row>
    <row r="121" spans="2:6" x14ac:dyDescent="0.2">
      <c r="B121" s="27">
        <v>41431</v>
      </c>
      <c r="C121" s="3">
        <v>99.502255331724896</v>
      </c>
      <c r="D121" s="3">
        <v>96.918493065866599</v>
      </c>
      <c r="F121" s="8"/>
    </row>
    <row r="122" spans="2:6" x14ac:dyDescent="0.2">
      <c r="B122" s="27">
        <v>41432</v>
      </c>
      <c r="C122" s="3">
        <v>97.764980699284905</v>
      </c>
      <c r="D122" s="3">
        <v>95.7657985542901</v>
      </c>
      <c r="F122" s="8"/>
    </row>
    <row r="123" spans="2:6" x14ac:dyDescent="0.2">
      <c r="B123" s="27">
        <v>41435</v>
      </c>
      <c r="C123" s="3">
        <v>95.878455668687806</v>
      </c>
      <c r="D123" s="3">
        <v>93.709010998136407</v>
      </c>
      <c r="F123" s="8"/>
    </row>
    <row r="124" spans="2:6" x14ac:dyDescent="0.2">
      <c r="B124" s="27">
        <v>41436</v>
      </c>
      <c r="C124" s="3">
        <v>95.203843869734598</v>
      </c>
      <c r="D124" s="3">
        <v>92.131920376676106</v>
      </c>
      <c r="F124" s="8"/>
    </row>
    <row r="125" spans="2:6" x14ac:dyDescent="0.2">
      <c r="B125" s="27">
        <v>41437</v>
      </c>
      <c r="C125" s="3">
        <v>93.096428250195501</v>
      </c>
      <c r="D125" s="3">
        <v>91.236452466109796</v>
      </c>
      <c r="F125" s="8"/>
    </row>
    <row r="126" spans="2:6" x14ac:dyDescent="0.2">
      <c r="B126" s="27">
        <v>41438</v>
      </c>
      <c r="C126" s="3">
        <v>95.305334140430205</v>
      </c>
      <c r="D126" s="3">
        <v>92.562849269946994</v>
      </c>
      <c r="F126" s="8"/>
    </row>
    <row r="127" spans="2:6" x14ac:dyDescent="0.2">
      <c r="B127" s="27">
        <v>41439</v>
      </c>
      <c r="C127" s="3">
        <v>96.1888964965474</v>
      </c>
      <c r="D127" s="3">
        <v>92.765797973028398</v>
      </c>
      <c r="F127" s="8"/>
    </row>
    <row r="128" spans="2:6" x14ac:dyDescent="0.2">
      <c r="B128" s="27">
        <v>41442</v>
      </c>
      <c r="C128" s="3">
        <v>95.508314681705102</v>
      </c>
      <c r="D128" s="3">
        <v>92.356008794857203</v>
      </c>
      <c r="F128" s="8"/>
    </row>
    <row r="129" spans="2:6" x14ac:dyDescent="0.2">
      <c r="B129" s="27">
        <v>41443</v>
      </c>
      <c r="C129" s="3">
        <v>95.741145302657998</v>
      </c>
      <c r="D129" s="3">
        <v>92.394159319694197</v>
      </c>
      <c r="F129" s="8"/>
    </row>
    <row r="130" spans="2:6" x14ac:dyDescent="0.2">
      <c r="B130" s="27">
        <v>41444</v>
      </c>
      <c r="C130" s="3">
        <v>94.242671306710704</v>
      </c>
      <c r="D130" s="3">
        <v>91.763831744785406</v>
      </c>
      <c r="F130" s="8"/>
    </row>
    <row r="131" spans="2:6" x14ac:dyDescent="0.2">
      <c r="B131" s="27">
        <v>41445</v>
      </c>
      <c r="C131" s="3">
        <v>91.8904850343242</v>
      </c>
      <c r="D131" s="3">
        <v>88.9581268347101</v>
      </c>
      <c r="F131" s="8"/>
    </row>
    <row r="132" spans="2:6" x14ac:dyDescent="0.2">
      <c r="B132" s="27">
        <v>41446</v>
      </c>
      <c r="C132" s="3">
        <v>90.899462391855195</v>
      </c>
      <c r="D132" s="3">
        <v>88.849010754143805</v>
      </c>
      <c r="F132" s="8"/>
    </row>
    <row r="133" spans="2:6" x14ac:dyDescent="0.2">
      <c r="B133" s="27">
        <v>41449</v>
      </c>
      <c r="C133" s="3">
        <v>90.624841659446204</v>
      </c>
      <c r="D133" s="3">
        <v>88.394656834076201</v>
      </c>
      <c r="F133" s="8"/>
    </row>
    <row r="134" spans="2:6" x14ac:dyDescent="0.2">
      <c r="B134" s="27">
        <v>41450</v>
      </c>
      <c r="C134" s="3">
        <v>93.568059507873798</v>
      </c>
      <c r="D134" s="3">
        <v>88.837856200872906</v>
      </c>
      <c r="F134" s="8"/>
    </row>
    <row r="135" spans="2:6" x14ac:dyDescent="0.2">
      <c r="B135" s="27">
        <v>41451</v>
      </c>
      <c r="C135" s="3">
        <v>93.800890128710293</v>
      </c>
      <c r="D135" s="3">
        <v>90.745461488142595</v>
      </c>
      <c r="F135" s="8"/>
    </row>
    <row r="136" spans="2:6" x14ac:dyDescent="0.2">
      <c r="B136" s="27">
        <v>41452</v>
      </c>
      <c r="C136" s="3">
        <v>96.773958056699499</v>
      </c>
      <c r="D136" s="3">
        <v>92.107051628176094</v>
      </c>
      <c r="F136" s="8"/>
    </row>
    <row r="137" spans="2:6" x14ac:dyDescent="0.2">
      <c r="B137" s="27">
        <v>41453</v>
      </c>
      <c r="C137" s="3">
        <v>99.615685634431401</v>
      </c>
      <c r="D137" s="3">
        <v>93.683149545453503</v>
      </c>
      <c r="F137" s="8"/>
    </row>
    <row r="138" spans="2:6" x14ac:dyDescent="0.2">
      <c r="B138" s="27">
        <v>41456</v>
      </c>
      <c r="C138" s="3">
        <v>96.021736050723106</v>
      </c>
      <c r="D138" s="3">
        <v>91.920876601827302</v>
      </c>
      <c r="F138" s="8"/>
    </row>
    <row r="139" spans="2:6" x14ac:dyDescent="0.2">
      <c r="B139" s="27">
        <v>41457</v>
      </c>
      <c r="C139" s="3">
        <v>93.496419316739804</v>
      </c>
      <c r="D139" s="3">
        <v>90.124921464128406</v>
      </c>
      <c r="F139" s="8"/>
    </row>
    <row r="140" spans="2:6" x14ac:dyDescent="0.2">
      <c r="B140" s="27">
        <v>41458</v>
      </c>
      <c r="C140" s="3">
        <v>93.556119475979401</v>
      </c>
      <c r="D140" s="3">
        <v>89.450889336061707</v>
      </c>
      <c r="F140" s="8"/>
    </row>
    <row r="141" spans="2:6" x14ac:dyDescent="0.2">
      <c r="B141" s="27">
        <v>41459</v>
      </c>
      <c r="C141" s="3">
        <v>93.579999539651894</v>
      </c>
      <c r="D141" s="3">
        <v>89.883329371339599</v>
      </c>
      <c r="F141" s="8"/>
    </row>
    <row r="142" spans="2:6" x14ac:dyDescent="0.2">
      <c r="B142" s="27">
        <v>41460</v>
      </c>
      <c r="C142" s="3">
        <v>93.0785182024119</v>
      </c>
      <c r="D142" s="3">
        <v>89.085797414998495</v>
      </c>
      <c r="F142" s="8"/>
    </row>
    <row r="143" spans="2:6" x14ac:dyDescent="0.2">
      <c r="B143" s="27">
        <v>41463</v>
      </c>
      <c r="C143" s="3">
        <v>93.800890128710293</v>
      </c>
      <c r="D143" s="3">
        <v>88.755094437627093</v>
      </c>
      <c r="F143" s="8"/>
    </row>
    <row r="144" spans="2:6" x14ac:dyDescent="0.2">
      <c r="B144" s="27">
        <v>41464</v>
      </c>
      <c r="C144" s="3">
        <v>93.627759666996994</v>
      </c>
      <c r="D144" s="3">
        <v>87.831093840068206</v>
      </c>
      <c r="F144" s="8"/>
    </row>
    <row r="145" spans="2:6" x14ac:dyDescent="0.2">
      <c r="B145" s="27">
        <v>41465</v>
      </c>
      <c r="C145" s="3">
        <v>93.036728090955904</v>
      </c>
      <c r="D145" s="3">
        <v>86.853812698624097</v>
      </c>
      <c r="F145" s="8"/>
    </row>
    <row r="146" spans="2:6" x14ac:dyDescent="0.2">
      <c r="B146" s="27">
        <v>41466</v>
      </c>
      <c r="C146" s="3">
        <v>91.902425066218697</v>
      </c>
      <c r="D146" s="3">
        <v>86.726611734717196</v>
      </c>
      <c r="F146" s="8"/>
    </row>
    <row r="147" spans="2:6" x14ac:dyDescent="0.2">
      <c r="B147" s="27">
        <v>41467</v>
      </c>
      <c r="C147" s="3">
        <v>91.150203060358805</v>
      </c>
      <c r="D147" s="3">
        <v>86.955682271858706</v>
      </c>
      <c r="F147" s="8"/>
    </row>
    <row r="148" spans="2:6" x14ac:dyDescent="0.2">
      <c r="B148" s="27">
        <v>41470</v>
      </c>
      <c r="C148" s="3">
        <v>93.209858552552802</v>
      </c>
      <c r="D148" s="3">
        <v>88.504619154380606</v>
      </c>
      <c r="F148" s="8"/>
    </row>
    <row r="149" spans="2:6" x14ac:dyDescent="0.2">
      <c r="B149" s="27">
        <v>41471</v>
      </c>
      <c r="F149" s="8"/>
    </row>
    <row r="150" spans="2:6" x14ac:dyDescent="0.2">
      <c r="B150" s="27">
        <v>41472</v>
      </c>
      <c r="C150" s="3">
        <v>93.3173188392539</v>
      </c>
      <c r="D150" s="3">
        <v>89.841496309498297</v>
      </c>
      <c r="F150" s="8"/>
    </row>
    <row r="151" spans="2:6" x14ac:dyDescent="0.2">
      <c r="B151" s="27">
        <v>41473</v>
      </c>
      <c r="C151" s="3">
        <v>95.114293631049804</v>
      </c>
      <c r="D151" s="3">
        <v>90.899586353916703</v>
      </c>
      <c r="F151" s="8"/>
    </row>
    <row r="152" spans="2:6" x14ac:dyDescent="0.2">
      <c r="B152" s="27">
        <v>41474</v>
      </c>
      <c r="C152" s="3">
        <v>94.565052166348295</v>
      </c>
      <c r="D152" s="3">
        <v>89.565761705627693</v>
      </c>
      <c r="F152" s="8"/>
    </row>
    <row r="153" spans="2:6" x14ac:dyDescent="0.2">
      <c r="B153" s="27">
        <v>41477</v>
      </c>
      <c r="C153" s="3">
        <v>95.185933821950997</v>
      </c>
      <c r="D153" s="3">
        <v>89.736711394507395</v>
      </c>
      <c r="F153" s="8"/>
    </row>
    <row r="154" spans="2:6" x14ac:dyDescent="0.2">
      <c r="B154" s="27">
        <v>41478</v>
      </c>
      <c r="C154" s="3">
        <v>95.156083742389498</v>
      </c>
      <c r="D154" s="3">
        <v>89.737320501008099</v>
      </c>
      <c r="F154" s="8"/>
    </row>
    <row r="155" spans="2:6" x14ac:dyDescent="0.2">
      <c r="B155" s="27">
        <v>41479</v>
      </c>
      <c r="C155" s="3">
        <v>95.442644506692901</v>
      </c>
      <c r="D155" s="3">
        <v>90.017758243950098</v>
      </c>
      <c r="F155" s="8"/>
    </row>
    <row r="156" spans="2:6" x14ac:dyDescent="0.2">
      <c r="B156" s="27">
        <v>41480</v>
      </c>
      <c r="C156" s="3">
        <v>95.711295222979999</v>
      </c>
      <c r="D156" s="3">
        <v>89.503453831304796</v>
      </c>
      <c r="F156" s="8"/>
    </row>
    <row r="157" spans="2:6" x14ac:dyDescent="0.2">
      <c r="B157" s="27">
        <v>41481</v>
      </c>
      <c r="C157" s="3">
        <v>94.947133185225496</v>
      </c>
      <c r="D157" s="3">
        <v>88.565016015199902</v>
      </c>
      <c r="F157" s="8"/>
    </row>
    <row r="158" spans="2:6" x14ac:dyDescent="0.2">
      <c r="B158" s="27">
        <v>41484</v>
      </c>
      <c r="C158" s="3">
        <v>93.908350415178603</v>
      </c>
      <c r="D158" s="3">
        <v>88.4342301572906</v>
      </c>
      <c r="F158" s="8"/>
    </row>
    <row r="159" spans="2:6" x14ac:dyDescent="0.2">
      <c r="B159" s="27">
        <v>41485</v>
      </c>
      <c r="C159" s="3">
        <v>92.881507677142494</v>
      </c>
      <c r="D159" s="3">
        <v>87.143035989021897</v>
      </c>
      <c r="F159" s="8"/>
    </row>
    <row r="160" spans="2:6" x14ac:dyDescent="0.2">
      <c r="B160" s="27">
        <v>41486</v>
      </c>
      <c r="C160" s="3">
        <v>92.636737024295101</v>
      </c>
      <c r="D160" s="3">
        <v>86.775428597582504</v>
      </c>
      <c r="F160" s="8"/>
    </row>
    <row r="161" spans="2:6" x14ac:dyDescent="0.2">
      <c r="B161" s="27">
        <v>41487</v>
      </c>
      <c r="C161" s="3">
        <v>94.923253121669404</v>
      </c>
      <c r="D161" s="3">
        <v>89.054758557234905</v>
      </c>
      <c r="F161" s="8"/>
    </row>
    <row r="162" spans="2:6" x14ac:dyDescent="0.2">
      <c r="B162" s="27">
        <v>41488</v>
      </c>
      <c r="C162" s="3">
        <v>94.779972739517703</v>
      </c>
      <c r="D162" s="3">
        <v>88.821205740212505</v>
      </c>
      <c r="F162" s="8"/>
    </row>
    <row r="163" spans="2:6" x14ac:dyDescent="0.2">
      <c r="B163" s="27">
        <v>41491</v>
      </c>
      <c r="C163" s="3">
        <v>94.463561895652703</v>
      </c>
      <c r="D163" s="3">
        <v>87.853377373423399</v>
      </c>
      <c r="F163" s="8"/>
    </row>
    <row r="164" spans="2:6" x14ac:dyDescent="0.2">
      <c r="B164" s="27">
        <v>41492</v>
      </c>
      <c r="C164" s="3">
        <v>92.923297788365701</v>
      </c>
      <c r="D164" s="3">
        <v>86.274880227400004</v>
      </c>
      <c r="F164" s="8"/>
    </row>
    <row r="165" spans="2:6" x14ac:dyDescent="0.2">
      <c r="B165" s="27">
        <v>41493</v>
      </c>
      <c r="C165" s="3">
        <v>91.424823792651296</v>
      </c>
      <c r="D165" s="3">
        <v>85.233626630506507</v>
      </c>
      <c r="F165" s="8"/>
    </row>
    <row r="166" spans="2:6" x14ac:dyDescent="0.2">
      <c r="B166" s="27">
        <v>41494</v>
      </c>
      <c r="C166" s="3">
        <v>92.696437183651099</v>
      </c>
      <c r="D166" s="3">
        <v>86.9625661051832</v>
      </c>
      <c r="F166" s="8"/>
    </row>
    <row r="167" spans="2:6" x14ac:dyDescent="0.2">
      <c r="B167" s="27">
        <v>41495</v>
      </c>
      <c r="C167" s="3">
        <v>94.774002723628698</v>
      </c>
      <c r="D167" s="3">
        <v>87.855957939056694</v>
      </c>
      <c r="F167" s="8"/>
    </row>
    <row r="168" spans="2:6" x14ac:dyDescent="0.2">
      <c r="B168" s="27">
        <v>41498</v>
      </c>
      <c r="C168" s="3">
        <v>94.911313089658506</v>
      </c>
      <c r="D168" s="3">
        <v>87.995998960803306</v>
      </c>
      <c r="F168" s="8"/>
    </row>
    <row r="169" spans="2:6" x14ac:dyDescent="0.2">
      <c r="B169" s="27">
        <v>41499</v>
      </c>
      <c r="C169" s="3">
        <v>95.514284697594107</v>
      </c>
      <c r="D169" s="3">
        <v>87.767488708486795</v>
      </c>
      <c r="F169" s="8"/>
    </row>
    <row r="170" spans="2:6" x14ac:dyDescent="0.2">
      <c r="B170" s="27">
        <v>41500</v>
      </c>
      <c r="C170" s="3">
        <v>96.105316273635296</v>
      </c>
      <c r="D170" s="3">
        <v>87.400911218603099</v>
      </c>
      <c r="F170" s="8"/>
    </row>
    <row r="171" spans="2:6" x14ac:dyDescent="0.2">
      <c r="B171" s="27">
        <v>41501</v>
      </c>
      <c r="F171" s="8"/>
    </row>
    <row r="172" spans="2:6" x14ac:dyDescent="0.2">
      <c r="B172" s="27">
        <v>41502</v>
      </c>
      <c r="C172" s="3">
        <v>95.520254713483197</v>
      </c>
      <c r="D172" s="3">
        <v>86.725502788787693</v>
      </c>
      <c r="F172" s="8"/>
    </row>
    <row r="173" spans="2:6" x14ac:dyDescent="0.2">
      <c r="B173" s="27">
        <v>41505</v>
      </c>
      <c r="C173" s="3">
        <v>92.845687581459103</v>
      </c>
      <c r="D173" s="3">
        <v>86.086682595661799</v>
      </c>
      <c r="F173" s="8"/>
    </row>
    <row r="174" spans="2:6" x14ac:dyDescent="0.2">
      <c r="B174" s="27">
        <v>41506</v>
      </c>
      <c r="C174" s="3">
        <v>91.603924270137199</v>
      </c>
      <c r="D174" s="3">
        <v>85.720942045911201</v>
      </c>
      <c r="F174" s="8"/>
    </row>
    <row r="175" spans="2:6" x14ac:dyDescent="0.2">
      <c r="B175" s="27">
        <v>41507</v>
      </c>
      <c r="C175" s="3">
        <v>91.335273553850101</v>
      </c>
      <c r="D175" s="3">
        <v>84.174234679201604</v>
      </c>
      <c r="F175" s="8"/>
    </row>
    <row r="176" spans="2:6" x14ac:dyDescent="0.2">
      <c r="B176" s="27">
        <v>41508</v>
      </c>
      <c r="C176" s="3">
        <v>93.072548186406493</v>
      </c>
      <c r="D176" s="3">
        <v>84.069466037908597</v>
      </c>
      <c r="F176" s="8"/>
    </row>
    <row r="177" spans="2:6" x14ac:dyDescent="0.2">
      <c r="B177" s="27">
        <v>41509</v>
      </c>
      <c r="C177" s="3">
        <v>93.150158393429606</v>
      </c>
      <c r="D177" s="3">
        <v>85.092762617510701</v>
      </c>
      <c r="F177" s="8"/>
    </row>
    <row r="178" spans="2:6" x14ac:dyDescent="0.2">
      <c r="B178" s="27">
        <v>41512</v>
      </c>
      <c r="C178" s="3">
        <v>92.7621073586633</v>
      </c>
      <c r="D178" s="3">
        <v>84.652790120337201</v>
      </c>
      <c r="F178" s="8"/>
    </row>
    <row r="179" spans="2:6" x14ac:dyDescent="0.2">
      <c r="B179" s="27">
        <v>41513</v>
      </c>
      <c r="C179" s="3">
        <v>92.893447708920604</v>
      </c>
      <c r="D179" s="3">
        <v>82.723057063645697</v>
      </c>
      <c r="F179" s="8"/>
    </row>
    <row r="180" spans="2:6" x14ac:dyDescent="0.2">
      <c r="B180" s="27">
        <v>41514</v>
      </c>
      <c r="C180" s="3">
        <v>93.132248345646104</v>
      </c>
      <c r="D180" s="3">
        <v>82.248146962025203</v>
      </c>
      <c r="F180" s="8"/>
    </row>
    <row r="181" spans="2:6" x14ac:dyDescent="0.2">
      <c r="B181" s="27">
        <v>41515</v>
      </c>
      <c r="C181" s="3">
        <v>93.932230478967497</v>
      </c>
      <c r="D181" s="3">
        <v>82.635006303200498</v>
      </c>
      <c r="F181" s="8"/>
    </row>
    <row r="182" spans="2:6" x14ac:dyDescent="0.2">
      <c r="B182" s="27">
        <v>41516</v>
      </c>
      <c r="C182" s="3">
        <v>96.391877037705896</v>
      </c>
      <c r="D182" s="3">
        <v>84.362037089187695</v>
      </c>
      <c r="F182" s="8"/>
    </row>
    <row r="183" spans="2:6" x14ac:dyDescent="0.2">
      <c r="B183" s="27">
        <v>41519</v>
      </c>
      <c r="C183" s="3">
        <v>96.111286289524301</v>
      </c>
      <c r="D183" s="3">
        <v>84.603624532348505</v>
      </c>
      <c r="F183" s="8"/>
    </row>
    <row r="184" spans="2:6" x14ac:dyDescent="0.2">
      <c r="B184" s="27">
        <v>41520</v>
      </c>
      <c r="C184" s="3">
        <v>95.185933821950997</v>
      </c>
      <c r="D184" s="3">
        <v>84.012437861529193</v>
      </c>
      <c r="F184" s="8"/>
    </row>
    <row r="185" spans="2:6" x14ac:dyDescent="0.2">
      <c r="B185" s="27">
        <v>41521</v>
      </c>
      <c r="C185" s="3">
        <v>94.117300972342505</v>
      </c>
      <c r="D185" s="3">
        <v>84.127366027096301</v>
      </c>
      <c r="F185" s="8"/>
    </row>
    <row r="186" spans="2:6" x14ac:dyDescent="0.2">
      <c r="B186" s="27">
        <v>41522</v>
      </c>
      <c r="C186" s="3">
        <v>94.606842277688003</v>
      </c>
      <c r="D186" s="3">
        <v>86.246538176899804</v>
      </c>
      <c r="F186" s="8"/>
    </row>
    <row r="187" spans="2:6" x14ac:dyDescent="0.2">
      <c r="B187" s="27">
        <v>41523</v>
      </c>
      <c r="C187" s="3">
        <v>98.087361558922595</v>
      </c>
      <c r="D187" s="3">
        <v>88.327032064669794</v>
      </c>
      <c r="F187" s="8"/>
    </row>
    <row r="188" spans="2:6" x14ac:dyDescent="0.2">
      <c r="B188" s="27">
        <v>41526</v>
      </c>
      <c r="C188" s="3">
        <v>98.642573039513096</v>
      </c>
      <c r="D188" s="3">
        <v>90.518069481127895</v>
      </c>
      <c r="F188" s="8"/>
    </row>
    <row r="189" spans="2:6" x14ac:dyDescent="0.2">
      <c r="B189" s="27">
        <v>41527</v>
      </c>
      <c r="C189" s="3">
        <v>99.424645124934599</v>
      </c>
      <c r="D189" s="3">
        <v>90.515516813495196</v>
      </c>
      <c r="F189" s="8"/>
    </row>
    <row r="190" spans="2:6" x14ac:dyDescent="0.2">
      <c r="B190" s="27">
        <v>41528</v>
      </c>
      <c r="C190" s="3">
        <v>99.669415777665606</v>
      </c>
      <c r="D190" s="3">
        <v>90.748523294576401</v>
      </c>
      <c r="F190" s="8"/>
    </row>
    <row r="191" spans="2:6" x14ac:dyDescent="0.2">
      <c r="B191" s="27">
        <v>41529</v>
      </c>
      <c r="C191" s="3">
        <v>97.9022910654312</v>
      </c>
      <c r="D191" s="3">
        <v>89.063744040438905</v>
      </c>
      <c r="F191" s="8"/>
    </row>
    <row r="192" spans="2:6" x14ac:dyDescent="0.2">
      <c r="B192" s="27">
        <v>41530</v>
      </c>
      <c r="C192" s="3">
        <v>98.821673516998999</v>
      </c>
      <c r="D192" s="3">
        <v>88.149833222152694</v>
      </c>
      <c r="F192" s="8"/>
    </row>
    <row r="193" spans="2:6" x14ac:dyDescent="0.2">
      <c r="B193" s="27">
        <v>41533</v>
      </c>
      <c r="C193" s="3">
        <v>100.397757719737</v>
      </c>
      <c r="D193" s="3">
        <v>89.158150896779304</v>
      </c>
      <c r="F193" s="8"/>
    </row>
    <row r="194" spans="2:6" x14ac:dyDescent="0.2">
      <c r="B194" s="27">
        <v>41534</v>
      </c>
      <c r="C194" s="3">
        <v>100.594768245239</v>
      </c>
      <c r="D194" s="3">
        <v>88.828282534726895</v>
      </c>
      <c r="F194" s="8"/>
    </row>
    <row r="195" spans="2:6" x14ac:dyDescent="0.2">
      <c r="B195" s="27">
        <v>41535</v>
      </c>
      <c r="F195" s="8"/>
    </row>
    <row r="196" spans="2:6" x14ac:dyDescent="0.2">
      <c r="B196" s="27">
        <v>41536</v>
      </c>
      <c r="F196" s="8"/>
    </row>
    <row r="197" spans="2:6" x14ac:dyDescent="0.2">
      <c r="B197" s="27">
        <v>41537</v>
      </c>
      <c r="F197" s="8"/>
    </row>
    <row r="198" spans="2:6" x14ac:dyDescent="0.2">
      <c r="B198" s="27">
        <v>41540</v>
      </c>
      <c r="C198" s="3">
        <v>102.212642559316</v>
      </c>
      <c r="D198" s="3">
        <v>91.841292886645505</v>
      </c>
      <c r="F198" s="8"/>
    </row>
    <row r="199" spans="2:6" x14ac:dyDescent="0.2">
      <c r="B199" s="27">
        <v>41541</v>
      </c>
      <c r="C199" s="3">
        <v>100.254477337701</v>
      </c>
      <c r="D199" s="3">
        <v>91.0896020057844</v>
      </c>
      <c r="F199" s="8"/>
    </row>
    <row r="200" spans="2:6" x14ac:dyDescent="0.2">
      <c r="B200" s="27">
        <v>41542</v>
      </c>
      <c r="C200" s="3">
        <v>99.4724052522797</v>
      </c>
      <c r="D200" s="3">
        <v>90.716668419889203</v>
      </c>
      <c r="F200" s="8"/>
    </row>
    <row r="201" spans="2:6" x14ac:dyDescent="0.2">
      <c r="B201" s="27">
        <v>41543</v>
      </c>
      <c r="C201" s="3">
        <v>98.463472561910706</v>
      </c>
      <c r="D201" s="3">
        <v>90.581765281152897</v>
      </c>
      <c r="F201" s="8"/>
    </row>
    <row r="202" spans="2:6" x14ac:dyDescent="0.2">
      <c r="B202" s="27">
        <v>41544</v>
      </c>
      <c r="C202" s="3">
        <v>97.788860762957498</v>
      </c>
      <c r="D202" s="3">
        <v>90.038667800370604</v>
      </c>
      <c r="F202" s="8"/>
    </row>
    <row r="203" spans="2:6" x14ac:dyDescent="0.2">
      <c r="B203" s="27">
        <v>41547</v>
      </c>
      <c r="C203" s="3">
        <v>95.979945939383498</v>
      </c>
      <c r="D203" s="3">
        <v>88.898183316690805</v>
      </c>
      <c r="F203" s="8"/>
    </row>
    <row r="204" spans="2:6" x14ac:dyDescent="0.2">
      <c r="B204" s="27">
        <v>41548</v>
      </c>
      <c r="C204" s="3">
        <v>97.651550396927604</v>
      </c>
      <c r="D204" s="3">
        <v>89.638673147419496</v>
      </c>
      <c r="F204" s="8"/>
    </row>
    <row r="205" spans="2:6" x14ac:dyDescent="0.2">
      <c r="B205" s="27">
        <v>41549</v>
      </c>
      <c r="C205" s="3">
        <v>96.917238438734799</v>
      </c>
      <c r="D205" s="3">
        <v>88.850221992586697</v>
      </c>
      <c r="F205" s="8"/>
    </row>
    <row r="206" spans="2:6" x14ac:dyDescent="0.2">
      <c r="B206" s="27">
        <v>41550</v>
      </c>
      <c r="C206" s="3">
        <v>97.597820253460696</v>
      </c>
      <c r="D206" s="3">
        <v>88.962272013654001</v>
      </c>
      <c r="F206" s="8"/>
    </row>
    <row r="207" spans="2:6" x14ac:dyDescent="0.2">
      <c r="B207" s="27">
        <v>41551</v>
      </c>
      <c r="C207" s="3">
        <v>97.054548804881094</v>
      </c>
      <c r="D207" s="3">
        <v>89.255914813373195</v>
      </c>
      <c r="F207" s="8"/>
    </row>
    <row r="208" spans="2:6" x14ac:dyDescent="0.2">
      <c r="B208" s="27">
        <v>41554</v>
      </c>
      <c r="C208" s="3">
        <v>97.609760285471594</v>
      </c>
      <c r="D208" s="3">
        <v>88.642570150317596</v>
      </c>
      <c r="F208" s="8"/>
    </row>
    <row r="209" spans="2:6" x14ac:dyDescent="0.2">
      <c r="B209" s="27">
        <v>41555</v>
      </c>
      <c r="C209" s="3">
        <v>97.639610365033107</v>
      </c>
      <c r="D209" s="3">
        <v>88.571369786281096</v>
      </c>
      <c r="F209" s="8"/>
    </row>
    <row r="210" spans="2:6" x14ac:dyDescent="0.2">
      <c r="B210" s="27">
        <v>41556</v>
      </c>
      <c r="C210" s="3">
        <v>98.881373676238596</v>
      </c>
      <c r="D210" s="3">
        <v>87.798009128426202</v>
      </c>
      <c r="F210" s="8"/>
    </row>
    <row r="211" spans="2:6" x14ac:dyDescent="0.2">
      <c r="B211" s="27">
        <v>41557</v>
      </c>
      <c r="C211" s="3">
        <v>99.973886589519694</v>
      </c>
      <c r="D211" s="3">
        <v>88.795530274277596</v>
      </c>
      <c r="F211" s="8"/>
    </row>
    <row r="212" spans="2:6" x14ac:dyDescent="0.2">
      <c r="B212" s="27">
        <v>41558</v>
      </c>
      <c r="C212" s="3">
        <v>100.27835740149</v>
      </c>
      <c r="D212" s="3">
        <v>89.207586165517597</v>
      </c>
      <c r="F212" s="8"/>
    </row>
    <row r="213" spans="2:6" x14ac:dyDescent="0.2">
      <c r="B213" s="27">
        <v>41561</v>
      </c>
      <c r="C213" s="3">
        <v>100.009706685087</v>
      </c>
      <c r="D213" s="3">
        <v>89.385166280786507</v>
      </c>
      <c r="F213" s="8"/>
    </row>
    <row r="214" spans="2:6" x14ac:dyDescent="0.2">
      <c r="B214" s="27">
        <v>41562</v>
      </c>
      <c r="C214" s="3">
        <v>99.854486271156901</v>
      </c>
      <c r="D214" s="3">
        <v>89.576818615780198</v>
      </c>
      <c r="F214" s="8"/>
    </row>
    <row r="215" spans="2:6" x14ac:dyDescent="0.2">
      <c r="B215" s="27">
        <v>41563</v>
      </c>
      <c r="C215" s="3">
        <v>99.478375268168705</v>
      </c>
      <c r="D215" s="3">
        <v>89.655323608079897</v>
      </c>
      <c r="F215" s="8"/>
    </row>
    <row r="216" spans="2:6" x14ac:dyDescent="0.2">
      <c r="B216" s="27">
        <v>41564</v>
      </c>
      <c r="C216" s="3">
        <v>99.066444169729905</v>
      </c>
      <c r="D216" s="3">
        <v>88.8832764814142</v>
      </c>
      <c r="F216" s="8"/>
    </row>
    <row r="217" spans="2:6" x14ac:dyDescent="0.2">
      <c r="B217" s="27">
        <v>41565</v>
      </c>
      <c r="C217" s="3">
        <v>99.747025984688705</v>
      </c>
      <c r="D217" s="3">
        <v>89.473879618919497</v>
      </c>
      <c r="F217" s="8"/>
    </row>
    <row r="218" spans="2:6" x14ac:dyDescent="0.2">
      <c r="B218" s="27">
        <v>41568</v>
      </c>
      <c r="C218" s="3">
        <v>100.517158038332</v>
      </c>
      <c r="D218" s="3">
        <v>90.479235455044503</v>
      </c>
      <c r="F218" s="8"/>
    </row>
    <row r="219" spans="2:6" x14ac:dyDescent="0.2">
      <c r="B219" s="27">
        <v>41569</v>
      </c>
      <c r="C219" s="3">
        <v>100.511188022327</v>
      </c>
      <c r="D219" s="3">
        <v>90.549085090635302</v>
      </c>
      <c r="F219" s="8"/>
    </row>
    <row r="220" spans="2:6" x14ac:dyDescent="0.2">
      <c r="B220" s="27">
        <v>41570</v>
      </c>
      <c r="C220" s="3">
        <v>101.25744001229801</v>
      </c>
      <c r="D220" s="3">
        <v>91.367342941346607</v>
      </c>
      <c r="F220" s="8"/>
    </row>
    <row r="221" spans="2:6" x14ac:dyDescent="0.2">
      <c r="B221" s="27">
        <v>41571</v>
      </c>
      <c r="C221" s="3">
        <v>101.072369518806</v>
      </c>
      <c r="D221" s="3">
        <v>90.828369715949506</v>
      </c>
      <c r="F221" s="8"/>
    </row>
    <row r="222" spans="2:6" x14ac:dyDescent="0.2">
      <c r="B222" s="27">
        <v>41572</v>
      </c>
      <c r="C222" s="3">
        <v>101.370870314771</v>
      </c>
      <c r="D222" s="3">
        <v>90.182958618504898</v>
      </c>
      <c r="F222" s="8"/>
    </row>
    <row r="223" spans="2:6" x14ac:dyDescent="0.2">
      <c r="B223" s="27">
        <v>41575</v>
      </c>
      <c r="C223" s="3">
        <v>100.827598865959</v>
      </c>
      <c r="D223" s="3">
        <v>90.320537641062401</v>
      </c>
      <c r="F223" s="8"/>
    </row>
    <row r="224" spans="2:6" x14ac:dyDescent="0.2">
      <c r="B224" s="27">
        <v>41576</v>
      </c>
      <c r="C224" s="3">
        <v>100.087316891993</v>
      </c>
      <c r="D224" s="3">
        <v>90.005245987791596</v>
      </c>
      <c r="F224" s="8"/>
    </row>
    <row r="225" spans="2:6" x14ac:dyDescent="0.2">
      <c r="B225" s="27">
        <v>41577</v>
      </c>
      <c r="C225" s="3">
        <v>102.391743037035</v>
      </c>
      <c r="D225" s="3">
        <v>90.957693253178107</v>
      </c>
      <c r="F225" s="8"/>
    </row>
    <row r="226" spans="2:6" x14ac:dyDescent="0.2">
      <c r="B226" s="27">
        <v>41578</v>
      </c>
      <c r="F226" s="8"/>
    </row>
    <row r="227" spans="2:6" x14ac:dyDescent="0.2">
      <c r="B227" s="27">
        <v>41579</v>
      </c>
      <c r="F227" s="8"/>
    </row>
    <row r="228" spans="2:6" x14ac:dyDescent="0.2">
      <c r="B228" s="27">
        <v>41582</v>
      </c>
      <c r="C228" s="3">
        <v>101.520120712696</v>
      </c>
      <c r="D228" s="3">
        <v>91.214354919618899</v>
      </c>
      <c r="F228" s="8"/>
    </row>
    <row r="229" spans="2:6" x14ac:dyDescent="0.2">
      <c r="B229" s="27">
        <v>41583</v>
      </c>
      <c r="C229" s="3">
        <v>101.30520013952599</v>
      </c>
      <c r="D229" s="3">
        <v>91.211021107621505</v>
      </c>
      <c r="F229" s="8"/>
    </row>
    <row r="230" spans="2:6" x14ac:dyDescent="0.2">
      <c r="B230" s="27">
        <v>41584</v>
      </c>
      <c r="C230" s="3">
        <v>101.299230123637</v>
      </c>
      <c r="D230" s="3">
        <v>90.768268109066398</v>
      </c>
      <c r="F230" s="8"/>
    </row>
    <row r="231" spans="2:6" x14ac:dyDescent="0.2">
      <c r="B231" s="27">
        <v>41585</v>
      </c>
      <c r="C231" s="3">
        <v>100.30223746504601</v>
      </c>
      <c r="D231" s="3">
        <v>90.767924033687507</v>
      </c>
      <c r="F231" s="8"/>
    </row>
    <row r="232" spans="2:6" x14ac:dyDescent="0.2">
      <c r="B232" s="27">
        <v>41586</v>
      </c>
      <c r="C232" s="3">
        <v>98.051541463471906</v>
      </c>
      <c r="D232" s="3">
        <v>89.218496611225405</v>
      </c>
      <c r="F232" s="8"/>
    </row>
    <row r="233" spans="2:6" x14ac:dyDescent="0.2">
      <c r="B233" s="27">
        <v>41589</v>
      </c>
      <c r="C233" s="3">
        <v>96.2366566238925</v>
      </c>
      <c r="D233" s="3">
        <v>87.8186862013536</v>
      </c>
      <c r="F233" s="8"/>
    </row>
    <row r="234" spans="2:6" x14ac:dyDescent="0.2">
      <c r="B234" s="27">
        <v>41590</v>
      </c>
      <c r="C234" s="3">
        <v>97.030668741208501</v>
      </c>
      <c r="D234" s="3">
        <v>87.912630415870794</v>
      </c>
      <c r="F234" s="8"/>
    </row>
    <row r="235" spans="2:6" x14ac:dyDescent="0.2">
      <c r="B235" s="27">
        <v>41591</v>
      </c>
      <c r="C235" s="3">
        <v>95.520254713483197</v>
      </c>
      <c r="D235" s="3">
        <v>86.571429069619597</v>
      </c>
      <c r="F235" s="8"/>
    </row>
    <row r="236" spans="2:6" x14ac:dyDescent="0.2">
      <c r="B236" s="27">
        <v>41592</v>
      </c>
      <c r="C236" s="3">
        <v>95.508314681705102</v>
      </c>
      <c r="D236" s="3">
        <v>87.102676871814793</v>
      </c>
      <c r="F236" s="8"/>
    </row>
    <row r="237" spans="2:6" x14ac:dyDescent="0.2">
      <c r="B237" s="27">
        <v>41593</v>
      </c>
      <c r="C237" s="3">
        <v>96.887388359173201</v>
      </c>
      <c r="D237" s="3">
        <v>88.330835492932195</v>
      </c>
      <c r="F237" s="8"/>
    </row>
    <row r="238" spans="2:6" x14ac:dyDescent="0.2">
      <c r="B238" s="27">
        <v>41596</v>
      </c>
      <c r="C238" s="3">
        <v>97.227679266710794</v>
      </c>
      <c r="D238" s="3">
        <v>89.326178269344396</v>
      </c>
      <c r="F238" s="8"/>
    </row>
    <row r="239" spans="2:6" x14ac:dyDescent="0.2">
      <c r="B239" s="27">
        <v>41597</v>
      </c>
      <c r="C239" s="3">
        <v>96.051586130401105</v>
      </c>
      <c r="D239" s="3">
        <v>88.456037099589594</v>
      </c>
      <c r="F239" s="8"/>
    </row>
    <row r="240" spans="2:6" x14ac:dyDescent="0.2">
      <c r="B240" s="27">
        <v>41598</v>
      </c>
      <c r="C240" s="3">
        <v>94.051630797213903</v>
      </c>
      <c r="D240" s="3">
        <v>87.523950729752002</v>
      </c>
      <c r="F240" s="8"/>
    </row>
    <row r="241" spans="2:6" x14ac:dyDescent="0.2">
      <c r="B241" s="27">
        <v>41599</v>
      </c>
      <c r="C241" s="3">
        <v>94.296401449944796</v>
      </c>
      <c r="D241" s="3">
        <v>86.370888894307399</v>
      </c>
      <c r="F241" s="8"/>
    </row>
    <row r="242" spans="2:6" x14ac:dyDescent="0.2">
      <c r="B242" s="27">
        <v>41600</v>
      </c>
      <c r="C242" s="3">
        <v>94.899373057880396</v>
      </c>
      <c r="D242" s="3">
        <v>86.844987628981499</v>
      </c>
      <c r="F242" s="8"/>
    </row>
    <row r="243" spans="2:6" x14ac:dyDescent="0.2">
      <c r="B243" s="27">
        <v>41603</v>
      </c>
      <c r="C243" s="3">
        <v>94.374011656967895</v>
      </c>
      <c r="D243" s="3">
        <v>86.430809164186897</v>
      </c>
      <c r="F243" s="8"/>
    </row>
    <row r="244" spans="2:6" x14ac:dyDescent="0.2">
      <c r="B244" s="27">
        <v>41604</v>
      </c>
      <c r="C244" s="3">
        <v>93.938200494973003</v>
      </c>
      <c r="D244" s="3">
        <v>85.362754881614805</v>
      </c>
      <c r="F244" s="8"/>
    </row>
    <row r="245" spans="2:6" x14ac:dyDescent="0.2">
      <c r="B245" s="27">
        <v>41605</v>
      </c>
      <c r="C245" s="3">
        <v>96.511277356185005</v>
      </c>
      <c r="D245" s="3">
        <v>86.412170970579595</v>
      </c>
      <c r="F245" s="8"/>
    </row>
    <row r="246" spans="2:6" x14ac:dyDescent="0.2">
      <c r="B246" s="27">
        <v>41606</v>
      </c>
      <c r="C246" s="3">
        <v>97.162009091465706</v>
      </c>
      <c r="D246" s="3">
        <v>86.992798245628407</v>
      </c>
      <c r="F246" s="8"/>
    </row>
    <row r="247" spans="2:6" x14ac:dyDescent="0.2">
      <c r="B247" s="27">
        <v>41607</v>
      </c>
      <c r="C247" s="3">
        <v>98.887343692127601</v>
      </c>
      <c r="D247" s="3">
        <v>88.089261998888105</v>
      </c>
      <c r="F247" s="8"/>
    </row>
    <row r="248" spans="2:6" x14ac:dyDescent="0.2">
      <c r="B248" s="27">
        <v>41610</v>
      </c>
      <c r="C248" s="3">
        <v>98.684363150969105</v>
      </c>
      <c r="D248" s="3">
        <v>87.425452165654903</v>
      </c>
      <c r="F248" s="8"/>
    </row>
    <row r="249" spans="2:6" x14ac:dyDescent="0.2">
      <c r="B249" s="27">
        <v>41611</v>
      </c>
      <c r="C249" s="3">
        <v>96.1888964965474</v>
      </c>
      <c r="D249" s="3">
        <v>86.455066481488799</v>
      </c>
      <c r="F249" s="8"/>
    </row>
    <row r="250" spans="2:6" x14ac:dyDescent="0.2">
      <c r="B250" s="27">
        <v>41612</v>
      </c>
      <c r="C250" s="3">
        <v>94.976983264903495</v>
      </c>
      <c r="D250" s="3">
        <v>86.366048590047299</v>
      </c>
      <c r="F250" s="8"/>
    </row>
    <row r="251" spans="2:6" x14ac:dyDescent="0.2">
      <c r="B251" s="27">
        <v>41613</v>
      </c>
      <c r="C251" s="3">
        <v>95.872485652798801</v>
      </c>
      <c r="D251" s="3">
        <v>86.709022041177406</v>
      </c>
      <c r="F251" s="8"/>
    </row>
    <row r="252" spans="2:6" x14ac:dyDescent="0.2">
      <c r="B252" s="27">
        <v>41614</v>
      </c>
      <c r="C252" s="3">
        <v>94.702362532378203</v>
      </c>
      <c r="D252" s="3">
        <v>86.180138594936594</v>
      </c>
      <c r="F252" s="8"/>
    </row>
    <row r="253" spans="2:6" x14ac:dyDescent="0.2">
      <c r="B253" s="27">
        <v>41617</v>
      </c>
      <c r="C253" s="3">
        <v>95.520254713483197</v>
      </c>
      <c r="D253" s="3">
        <v>86.115250154980501</v>
      </c>
      <c r="F253" s="8"/>
    </row>
    <row r="254" spans="2:6" x14ac:dyDescent="0.2">
      <c r="B254" s="27">
        <v>41618</v>
      </c>
      <c r="C254" s="3">
        <v>96.863508295384193</v>
      </c>
      <c r="D254" s="3">
        <v>86.212723467382602</v>
      </c>
      <c r="F254" s="8"/>
    </row>
    <row r="255" spans="2:6" x14ac:dyDescent="0.2">
      <c r="B255" s="27">
        <v>41619</v>
      </c>
      <c r="C255" s="3">
        <v>95.848605589126194</v>
      </c>
      <c r="D255" s="3">
        <v>86.0019516980974</v>
      </c>
      <c r="F255" s="8"/>
    </row>
    <row r="256" spans="2:6" x14ac:dyDescent="0.2">
      <c r="B256" s="27">
        <v>41620</v>
      </c>
      <c r="C256" s="3">
        <v>95.412794427014902</v>
      </c>
      <c r="D256" s="3">
        <v>85.400828687008499</v>
      </c>
      <c r="F256" s="8"/>
    </row>
    <row r="257" spans="2:6" x14ac:dyDescent="0.2">
      <c r="B257" s="27">
        <v>41621</v>
      </c>
      <c r="C257" s="3">
        <v>95.693385175196497</v>
      </c>
      <c r="D257" s="3">
        <v>85.033063206938095</v>
      </c>
      <c r="F257" s="8"/>
    </row>
    <row r="258" spans="2:6" x14ac:dyDescent="0.2">
      <c r="B258" s="27">
        <v>41624</v>
      </c>
      <c r="C258" s="3">
        <v>96.3799370059278</v>
      </c>
      <c r="D258" s="3">
        <v>85.751818165415898</v>
      </c>
      <c r="F258" s="8"/>
    </row>
    <row r="259" spans="2:6" x14ac:dyDescent="0.2">
      <c r="B259" s="27">
        <v>41625</v>
      </c>
      <c r="C259" s="3">
        <v>96.266506703454098</v>
      </c>
      <c r="D259" s="3">
        <v>85.341661663376698</v>
      </c>
      <c r="F259" s="8"/>
    </row>
    <row r="260" spans="2:6" x14ac:dyDescent="0.2">
      <c r="B260" s="27">
        <v>41626</v>
      </c>
      <c r="C260" s="3">
        <v>94.779972739517703</v>
      </c>
      <c r="D260" s="3">
        <v>85.200976662686998</v>
      </c>
      <c r="F260" s="8"/>
    </row>
    <row r="261" spans="2:6" x14ac:dyDescent="0.2">
      <c r="B261" s="27">
        <v>41627</v>
      </c>
      <c r="C261" s="3">
        <v>92.9053877406986</v>
      </c>
      <c r="D261" s="3">
        <v>85.551222194218994</v>
      </c>
      <c r="F261" s="8"/>
    </row>
    <row r="262" spans="2:6" x14ac:dyDescent="0.2">
      <c r="B262" s="27">
        <v>41628</v>
      </c>
      <c r="C262" s="3">
        <v>93.621789651108003</v>
      </c>
      <c r="D262" s="3">
        <v>86.152879917062805</v>
      </c>
      <c r="F262" s="8"/>
    </row>
    <row r="263" spans="2:6" x14ac:dyDescent="0.2">
      <c r="B263" s="27">
        <v>41631</v>
      </c>
      <c r="C263" s="3">
        <v>92.988967963610804</v>
      </c>
      <c r="D263" s="3">
        <v>85.540011844947003</v>
      </c>
      <c r="F263" s="8"/>
    </row>
    <row r="264" spans="2:6" x14ac:dyDescent="0.2">
      <c r="B264" s="27">
        <v>41632</v>
      </c>
      <c r="C264" s="3">
        <v>93.496419316739804</v>
      </c>
      <c r="D264" s="3">
        <v>85.497830058098799</v>
      </c>
      <c r="F264" s="8"/>
    </row>
    <row r="265" spans="2:6" x14ac:dyDescent="0.2">
      <c r="B265" s="27">
        <v>41633</v>
      </c>
      <c r="F265" s="8"/>
    </row>
    <row r="266" spans="2:6" x14ac:dyDescent="0.2">
      <c r="B266" s="27">
        <v>41634</v>
      </c>
      <c r="C266" s="3">
        <v>91.788994763861396</v>
      </c>
      <c r="D266" s="3">
        <v>84.924170310376198</v>
      </c>
      <c r="F266" s="8"/>
    </row>
    <row r="267" spans="2:6" x14ac:dyDescent="0.2">
      <c r="B267" s="27">
        <v>41635</v>
      </c>
      <c r="C267" s="3">
        <v>92.708377215429195</v>
      </c>
      <c r="D267" s="3">
        <v>85.943205469287903</v>
      </c>
      <c r="F267" s="8"/>
    </row>
    <row r="268" spans="2:6" x14ac:dyDescent="0.2">
      <c r="B268" s="27">
        <v>41638</v>
      </c>
      <c r="C268" s="3">
        <v>94.087450892897294</v>
      </c>
      <c r="D268" s="3">
        <v>85.999915143474894</v>
      </c>
      <c r="F268" s="8"/>
    </row>
    <row r="269" spans="2:6" x14ac:dyDescent="0.2">
      <c r="B269" s="27">
        <v>41639</v>
      </c>
      <c r="F269" s="8"/>
    </row>
    <row r="270" spans="2:6" x14ac:dyDescent="0.2">
      <c r="B270" s="27">
        <v>41640</v>
      </c>
      <c r="F270" s="8"/>
    </row>
    <row r="271" spans="2:6" x14ac:dyDescent="0.2">
      <c r="B271" s="27">
        <v>41641</v>
      </c>
      <c r="C271" s="3">
        <v>94.147151051904103</v>
      </c>
      <c r="D271" s="3">
        <v>85.887132799718501</v>
      </c>
      <c r="F271" s="8"/>
    </row>
    <row r="272" spans="2:6" x14ac:dyDescent="0.2">
      <c r="B272" s="27">
        <v>41642</v>
      </c>
      <c r="C272" s="3">
        <v>94.762062691734201</v>
      </c>
      <c r="D272" s="3">
        <v>85.986210247501702</v>
      </c>
      <c r="F272" s="8"/>
    </row>
    <row r="273" spans="2:8" s="3" customFormat="1" x14ac:dyDescent="0.2">
      <c r="B273" s="27">
        <v>41645</v>
      </c>
      <c r="C273" s="3">
        <v>94.863552962313406</v>
      </c>
      <c r="D273" s="3">
        <v>85.902351162629202</v>
      </c>
      <c r="E273" s="4"/>
      <c r="F273" s="8"/>
      <c r="G273" s="4"/>
      <c r="H273" s="4"/>
    </row>
    <row r="274" spans="2:8" s="3" customFormat="1" x14ac:dyDescent="0.2">
      <c r="B274" s="27">
        <v>41646</v>
      </c>
      <c r="C274" s="3">
        <v>93.436719157616594</v>
      </c>
      <c r="D274" s="3">
        <v>85.406994146527694</v>
      </c>
      <c r="E274" s="4"/>
      <c r="F274" s="8"/>
      <c r="G274" s="4"/>
      <c r="H274" s="4"/>
    </row>
    <row r="275" spans="2:8" s="3" customFormat="1" x14ac:dyDescent="0.2">
      <c r="B275" s="27">
        <v>41647</v>
      </c>
      <c r="C275" s="3">
        <v>95.209813885740004</v>
      </c>
      <c r="D275" s="3">
        <v>85.780711201485204</v>
      </c>
      <c r="E275" s="4"/>
      <c r="F275" s="8"/>
      <c r="G275" s="4"/>
      <c r="H275" s="4"/>
    </row>
    <row r="276" spans="2:8" s="3" customFormat="1" x14ac:dyDescent="0.2">
      <c r="B276" s="27">
        <v>41648</v>
      </c>
      <c r="C276" s="3">
        <v>93.215828568441793</v>
      </c>
      <c r="D276" s="3">
        <v>84.742898358847</v>
      </c>
      <c r="E276" s="4"/>
      <c r="F276" s="8"/>
      <c r="G276" s="4"/>
      <c r="H276" s="4"/>
    </row>
    <row r="277" spans="2:8" s="3" customFormat="1" x14ac:dyDescent="0.2">
      <c r="B277" s="27">
        <v>41649</v>
      </c>
      <c r="C277" s="3">
        <v>94.535202086903197</v>
      </c>
      <c r="D277" s="3">
        <v>84.169652431504801</v>
      </c>
      <c r="E277" s="4"/>
      <c r="F277" s="8"/>
      <c r="G277" s="4"/>
      <c r="H277" s="4"/>
    </row>
    <row r="278" spans="2:8" s="3" customFormat="1" x14ac:dyDescent="0.2">
      <c r="B278" s="27">
        <v>41652</v>
      </c>
      <c r="C278" s="3">
        <v>94.3799816729734</v>
      </c>
      <c r="D278" s="3">
        <v>84.131106684915693</v>
      </c>
      <c r="E278" s="4"/>
      <c r="F278" s="8"/>
      <c r="G278" s="4"/>
      <c r="H278" s="4"/>
    </row>
    <row r="279" spans="2:8" s="3" customFormat="1" x14ac:dyDescent="0.2">
      <c r="B279" s="27">
        <v>41653</v>
      </c>
      <c r="C279" s="3">
        <v>93.639699698891505</v>
      </c>
      <c r="D279" s="3">
        <v>84.047805560170701</v>
      </c>
      <c r="E279" s="4"/>
      <c r="F279" s="8"/>
      <c r="G279" s="4"/>
      <c r="H279" s="4"/>
    </row>
    <row r="280" spans="2:8" s="3" customFormat="1" x14ac:dyDescent="0.2">
      <c r="B280" s="27">
        <v>41654</v>
      </c>
      <c r="C280" s="3">
        <v>95.520254713483197</v>
      </c>
      <c r="D280" s="3">
        <v>84.858049708418505</v>
      </c>
      <c r="E280" s="4"/>
      <c r="F280" s="8"/>
      <c r="G280" s="4"/>
      <c r="H280" s="4"/>
    </row>
    <row r="281" spans="2:8" s="3" customFormat="1" x14ac:dyDescent="0.2">
      <c r="B281" s="27">
        <v>41655</v>
      </c>
      <c r="C281" s="3">
        <v>95.651595063740402</v>
      </c>
      <c r="D281" s="3">
        <v>85.391048110672301</v>
      </c>
      <c r="E281" s="4"/>
      <c r="F281" s="8"/>
      <c r="G281" s="4"/>
      <c r="H281" s="4"/>
    </row>
    <row r="282" spans="2:8" s="3" customFormat="1" x14ac:dyDescent="0.2">
      <c r="B282" s="27">
        <v>41656</v>
      </c>
      <c r="C282" s="3">
        <v>96.147106385207707</v>
      </c>
      <c r="D282" s="3">
        <v>86.122099115746096</v>
      </c>
      <c r="E282" s="4"/>
      <c r="F282" s="8"/>
      <c r="G282" s="4"/>
      <c r="H282" s="4"/>
    </row>
    <row r="283" spans="2:8" s="3" customFormat="1" x14ac:dyDescent="0.2">
      <c r="B283" s="27">
        <v>41659</v>
      </c>
      <c r="C283" s="3">
        <v>95.245633981190593</v>
      </c>
      <c r="D283" s="3">
        <v>85.709241156699093</v>
      </c>
      <c r="E283" s="4"/>
      <c r="F283" s="8"/>
      <c r="G283" s="4"/>
      <c r="H283" s="4"/>
    </row>
    <row r="284" spans="2:8" s="3" customFormat="1" x14ac:dyDescent="0.2">
      <c r="B284" s="27">
        <v>41660</v>
      </c>
      <c r="C284" s="3">
        <v>95.382944347453304</v>
      </c>
      <c r="D284" s="3">
        <v>85.548623029841096</v>
      </c>
      <c r="E284" s="4"/>
      <c r="F284" s="8"/>
      <c r="G284" s="4"/>
      <c r="H284" s="4"/>
    </row>
    <row r="285" spans="2:8" s="3" customFormat="1" x14ac:dyDescent="0.2">
      <c r="B285" s="27">
        <v>41661</v>
      </c>
      <c r="C285" s="3">
        <v>97.364989632740603</v>
      </c>
      <c r="D285" s="3">
        <v>86.020703808520906</v>
      </c>
      <c r="E285" s="4"/>
      <c r="F285" s="8"/>
      <c r="G285" s="4"/>
      <c r="H285" s="4"/>
    </row>
    <row r="286" spans="2:8" s="3" customFormat="1" x14ac:dyDescent="0.2">
      <c r="B286" s="27">
        <v>41662</v>
      </c>
      <c r="C286" s="3">
        <v>96.165016432874793</v>
      </c>
      <c r="D286" s="3">
        <v>85.396495196502698</v>
      </c>
      <c r="E286" s="4"/>
      <c r="F286" s="8"/>
      <c r="G286" s="4"/>
      <c r="H286" s="4"/>
    </row>
    <row r="287" spans="2:8" s="3" customFormat="1" x14ac:dyDescent="0.2">
      <c r="B287" s="27">
        <v>41663</v>
      </c>
      <c r="C287" s="3">
        <v>94.565052166348295</v>
      </c>
      <c r="D287" s="3">
        <v>83.647164603345999</v>
      </c>
      <c r="E287" s="4"/>
      <c r="F287" s="8"/>
      <c r="G287" s="4"/>
      <c r="H287" s="4"/>
    </row>
    <row r="288" spans="2:8" s="3" customFormat="1" x14ac:dyDescent="0.2">
      <c r="B288" s="27">
        <v>41666</v>
      </c>
      <c r="C288" s="3">
        <v>91.630957809742497</v>
      </c>
      <c r="D288" s="3">
        <v>81.853146052453695</v>
      </c>
      <c r="E288" s="4"/>
      <c r="F288" s="8"/>
      <c r="G288" s="4"/>
      <c r="H288" s="4"/>
    </row>
    <row r="289" spans="2:8" s="3" customFormat="1" x14ac:dyDescent="0.2">
      <c r="B289" s="27">
        <v>41667</v>
      </c>
      <c r="C289" s="3">
        <v>90.528494609170593</v>
      </c>
      <c r="D289" s="3">
        <v>81.067033680388704</v>
      </c>
      <c r="E289" s="4"/>
      <c r="F289" s="8"/>
      <c r="G289" s="4"/>
      <c r="H289" s="4"/>
    </row>
    <row r="290" spans="2:8" s="3" customFormat="1" x14ac:dyDescent="0.2">
      <c r="B290" s="27">
        <v>41668</v>
      </c>
      <c r="C290" s="3">
        <v>86.769275827216902</v>
      </c>
      <c r="D290" s="3">
        <v>78.8889014171436</v>
      </c>
      <c r="E290" s="4"/>
      <c r="F290" s="8"/>
      <c r="G290" s="4"/>
      <c r="H290" s="4"/>
    </row>
    <row r="291" spans="2:8" s="3" customFormat="1" x14ac:dyDescent="0.2">
      <c r="B291" s="27">
        <v>41669</v>
      </c>
      <c r="C291" s="3">
        <v>87.365690345526701</v>
      </c>
      <c r="D291" s="3">
        <v>78.842416362604098</v>
      </c>
      <c r="E291" s="4"/>
      <c r="F291" s="8"/>
      <c r="G291" s="4"/>
      <c r="H291" s="4"/>
    </row>
    <row r="292" spans="2:8" s="3" customFormat="1" x14ac:dyDescent="0.2">
      <c r="B292" s="27">
        <v>41670</v>
      </c>
      <c r="C292" s="3">
        <v>88.419958433485604</v>
      </c>
      <c r="D292" s="3">
        <v>79.960668459418201</v>
      </c>
      <c r="E292" s="4"/>
      <c r="F292" s="8"/>
      <c r="G292" s="4"/>
      <c r="H292" s="4"/>
    </row>
    <row r="293" spans="2:8" s="3" customFormat="1" x14ac:dyDescent="0.2">
      <c r="B293" s="27">
        <v>41673</v>
      </c>
      <c r="C293" s="3">
        <v>89.468202132149599</v>
      </c>
      <c r="D293" s="3">
        <v>78.887815719703198</v>
      </c>
      <c r="E293" s="4"/>
      <c r="F293" s="8"/>
      <c r="G293" s="4"/>
      <c r="H293" s="4"/>
    </row>
    <row r="294" spans="2:8" s="3" customFormat="1" x14ac:dyDescent="0.2">
      <c r="B294" s="27">
        <v>41674</v>
      </c>
      <c r="C294" s="3">
        <v>90.438128773122997</v>
      </c>
      <c r="D294" s="3">
        <v>79.213101834058804</v>
      </c>
      <c r="E294" s="4"/>
      <c r="F294" s="8"/>
      <c r="G294" s="4"/>
      <c r="H294" s="4"/>
    </row>
    <row r="295" spans="2:8" s="3" customFormat="1" x14ac:dyDescent="0.2">
      <c r="B295" s="27">
        <v>41675</v>
      </c>
      <c r="C295" s="3">
        <v>88.757324221543996</v>
      </c>
      <c r="D295" s="3">
        <v>79.251001276890705</v>
      </c>
      <c r="E295" s="4"/>
      <c r="F295" s="8"/>
      <c r="G295" s="4"/>
      <c r="H295" s="4"/>
    </row>
    <row r="296" spans="2:8" s="3" customFormat="1" x14ac:dyDescent="0.2">
      <c r="B296" s="27">
        <v>41676</v>
      </c>
      <c r="C296" s="3">
        <v>89.980275203473894</v>
      </c>
      <c r="D296" s="3">
        <v>80.136756031308295</v>
      </c>
      <c r="E296" s="4"/>
      <c r="F296" s="8"/>
      <c r="G296" s="4"/>
      <c r="H296" s="4"/>
    </row>
    <row r="297" spans="2:8" s="3" customFormat="1" x14ac:dyDescent="0.2">
      <c r="B297" s="27">
        <v>41677</v>
      </c>
      <c r="C297" s="3">
        <v>90.745372615754604</v>
      </c>
      <c r="D297" s="3">
        <v>81.029957228805898</v>
      </c>
      <c r="E297" s="4"/>
      <c r="F297" s="8"/>
      <c r="G297" s="4"/>
      <c r="H297" s="4"/>
    </row>
    <row r="298" spans="2:8" s="3" customFormat="1" x14ac:dyDescent="0.2">
      <c r="B298" s="27">
        <v>41680</v>
      </c>
      <c r="C298" s="3">
        <v>92.112908935407205</v>
      </c>
      <c r="D298" s="3">
        <v>81.392536004306706</v>
      </c>
      <c r="E298" s="4"/>
      <c r="F298" s="8"/>
      <c r="G298" s="4"/>
      <c r="H298" s="4"/>
    </row>
    <row r="299" spans="2:8" s="3" customFormat="1" x14ac:dyDescent="0.2">
      <c r="B299" s="27">
        <v>41681</v>
      </c>
      <c r="C299" s="3">
        <v>93.956371992011597</v>
      </c>
      <c r="D299" s="3">
        <v>82.505659517599298</v>
      </c>
      <c r="E299" s="4"/>
      <c r="F299" s="8"/>
      <c r="G299" s="4"/>
      <c r="H299" s="4"/>
    </row>
    <row r="300" spans="2:8" s="3" customFormat="1" x14ac:dyDescent="0.2">
      <c r="B300" s="27">
        <v>41682</v>
      </c>
      <c r="C300" s="3">
        <v>96.203469116473599</v>
      </c>
      <c r="D300" s="3">
        <v>83.8208320231643</v>
      </c>
      <c r="E300" s="4"/>
      <c r="F300" s="8"/>
      <c r="G300" s="4"/>
      <c r="H300" s="4"/>
    </row>
    <row r="301" spans="2:8" s="3" customFormat="1" x14ac:dyDescent="0.2">
      <c r="B301" s="27">
        <v>41683</v>
      </c>
      <c r="C301" s="3">
        <v>95.727542379638194</v>
      </c>
      <c r="D301" s="3">
        <v>83.785815374343699</v>
      </c>
      <c r="E301" s="4"/>
      <c r="F301" s="8"/>
      <c r="G301" s="4"/>
      <c r="H301" s="4"/>
    </row>
    <row r="302" spans="2:8" s="3" customFormat="1" x14ac:dyDescent="0.2">
      <c r="B302" s="27">
        <v>41684</v>
      </c>
      <c r="C302" s="3">
        <v>97.661371272290097</v>
      </c>
      <c r="D302" s="3">
        <v>85.239554957020999</v>
      </c>
      <c r="E302" s="4"/>
      <c r="F302" s="8"/>
      <c r="G302" s="4"/>
      <c r="H302" s="4"/>
    </row>
    <row r="303" spans="2:8" s="3" customFormat="1" x14ac:dyDescent="0.2">
      <c r="B303" s="27">
        <v>41687</v>
      </c>
      <c r="C303" s="3">
        <v>98.498761353548602</v>
      </c>
      <c r="D303" s="3">
        <v>85.360841543297298</v>
      </c>
      <c r="E303" s="4"/>
      <c r="F303" s="8"/>
      <c r="G303" s="4"/>
      <c r="H303" s="4"/>
    </row>
    <row r="304" spans="2:8" s="3" customFormat="1" x14ac:dyDescent="0.2">
      <c r="B304" s="27">
        <v>41688</v>
      </c>
      <c r="C304" s="3">
        <v>96.082981334999204</v>
      </c>
      <c r="D304" s="3">
        <v>84.810711439815293</v>
      </c>
      <c r="E304" s="4"/>
      <c r="F304" s="8"/>
      <c r="G304" s="4"/>
      <c r="H304" s="4"/>
    </row>
    <row r="305" spans="2:8" s="3" customFormat="1" x14ac:dyDescent="0.2">
      <c r="B305" s="27">
        <v>41689</v>
      </c>
      <c r="C305" s="3">
        <v>95.010640079854099</v>
      </c>
      <c r="D305" s="3">
        <v>84.653080724529005</v>
      </c>
      <c r="E305" s="4"/>
      <c r="F305" s="8"/>
      <c r="G305" s="4"/>
      <c r="H305" s="4"/>
    </row>
    <row r="306" spans="2:8" s="3" customFormat="1" x14ac:dyDescent="0.2">
      <c r="B306" s="27">
        <v>41690</v>
      </c>
      <c r="C306" s="3">
        <v>94.697371848044</v>
      </c>
      <c r="D306" s="3">
        <v>84.649335417081602</v>
      </c>
      <c r="E306" s="4"/>
      <c r="F306" s="8"/>
      <c r="G306" s="4"/>
      <c r="H306" s="4"/>
    </row>
    <row r="307" spans="2:8" s="3" customFormat="1" x14ac:dyDescent="0.2">
      <c r="B307" s="27">
        <v>41691</v>
      </c>
      <c r="C307" s="3">
        <v>93.968420770135694</v>
      </c>
      <c r="D307" s="3">
        <v>84.314408216392593</v>
      </c>
      <c r="E307" s="4"/>
      <c r="F307" s="8"/>
      <c r="G307" s="4"/>
      <c r="H307" s="4"/>
    </row>
    <row r="308" spans="2:8" s="3" customFormat="1" x14ac:dyDescent="0.2">
      <c r="B308" s="27">
        <v>41694</v>
      </c>
      <c r="C308" s="3">
        <v>93.932274435646804</v>
      </c>
      <c r="D308" s="3">
        <v>84.634112404543004</v>
      </c>
      <c r="E308" s="4"/>
      <c r="F308" s="8"/>
      <c r="G308" s="4"/>
      <c r="H308" s="4"/>
    </row>
    <row r="309" spans="2:8" s="3" customFormat="1" x14ac:dyDescent="0.2">
      <c r="B309" s="27">
        <v>41695</v>
      </c>
      <c r="C309" s="3">
        <v>93.968420770135694</v>
      </c>
      <c r="D309" s="3">
        <v>84.479429578641401</v>
      </c>
      <c r="E309" s="4"/>
      <c r="F309" s="8"/>
      <c r="G309" s="4"/>
      <c r="H309" s="4"/>
    </row>
    <row r="310" spans="2:8" s="3" customFormat="1" x14ac:dyDescent="0.2">
      <c r="B310" s="27">
        <v>41696</v>
      </c>
      <c r="C310" s="3">
        <v>95.848030161229005</v>
      </c>
      <c r="D310" s="3">
        <v>85.444254260044502</v>
      </c>
      <c r="E310" s="4"/>
      <c r="F310" s="8"/>
      <c r="G310" s="4"/>
      <c r="H310" s="4"/>
    </row>
    <row r="311" spans="2:8" s="3" customFormat="1" x14ac:dyDescent="0.2">
      <c r="B311" s="27">
        <v>41697</v>
      </c>
      <c r="C311" s="3">
        <v>96.275761785334893</v>
      </c>
      <c r="D311" s="3">
        <v>85.763244724133997</v>
      </c>
      <c r="E311" s="4"/>
      <c r="F311" s="8"/>
      <c r="G311" s="4"/>
      <c r="H311" s="4"/>
    </row>
    <row r="312" spans="2:8" s="3" customFormat="1" x14ac:dyDescent="0.2">
      <c r="B312" s="27">
        <v>41698</v>
      </c>
      <c r="C312" s="3">
        <v>96.372152010444594</v>
      </c>
      <c r="D312" s="3">
        <v>86.457667970680603</v>
      </c>
      <c r="E312" s="4"/>
      <c r="F312" s="8"/>
      <c r="G312" s="4"/>
      <c r="H312" s="4"/>
    </row>
    <row r="313" spans="2:8" s="3" customFormat="1" x14ac:dyDescent="0.2">
      <c r="B313" s="27">
        <v>41701</v>
      </c>
      <c r="C313" s="3">
        <v>95.396200980641893</v>
      </c>
      <c r="D313" s="3">
        <v>85.127163185272394</v>
      </c>
      <c r="E313" s="4"/>
      <c r="F313" s="8"/>
      <c r="G313" s="4"/>
      <c r="H313" s="4"/>
    </row>
    <row r="314" spans="2:8" s="3" customFormat="1" x14ac:dyDescent="0.2">
      <c r="B314" s="27">
        <v>41702</v>
      </c>
      <c r="C314" s="3">
        <v>96.685420242254594</v>
      </c>
      <c r="D314" s="3">
        <v>86.107541005709194</v>
      </c>
      <c r="E314" s="4"/>
      <c r="F314" s="8"/>
      <c r="G314" s="4"/>
      <c r="H314" s="4"/>
    </row>
    <row r="315" spans="2:8" s="3" customFormat="1" x14ac:dyDescent="0.2">
      <c r="B315" s="27">
        <v>41703</v>
      </c>
      <c r="C315" s="3">
        <v>95.167274195817299</v>
      </c>
      <c r="D315" s="3">
        <v>86.386332766269305</v>
      </c>
      <c r="E315" s="4"/>
      <c r="F315" s="8"/>
      <c r="G315" s="4"/>
      <c r="H315" s="4"/>
    </row>
    <row r="316" spans="2:8" s="3" customFormat="1" x14ac:dyDescent="0.2">
      <c r="B316" s="27">
        <v>41704</v>
      </c>
      <c r="C316" s="3">
        <v>95.173298584879404</v>
      </c>
      <c r="D316" s="3">
        <v>86.725446992786601</v>
      </c>
      <c r="E316" s="4"/>
      <c r="F316" s="8"/>
      <c r="G316" s="4"/>
      <c r="H316" s="4"/>
    </row>
    <row r="317" spans="2:8" s="3" customFormat="1" x14ac:dyDescent="0.2">
      <c r="B317" s="27">
        <v>41705</v>
      </c>
      <c r="C317" s="3">
        <v>94.655201124609405</v>
      </c>
      <c r="D317" s="3">
        <v>85.967509283334905</v>
      </c>
      <c r="E317" s="4"/>
      <c r="F317" s="8"/>
      <c r="G317" s="4"/>
      <c r="H317" s="4"/>
    </row>
    <row r="318" spans="2:8" s="3" customFormat="1" x14ac:dyDescent="0.2">
      <c r="B318" s="27">
        <v>41708</v>
      </c>
      <c r="C318" s="3">
        <v>93.793713486986206</v>
      </c>
      <c r="D318" s="3">
        <v>84.914887248422005</v>
      </c>
      <c r="E318" s="4"/>
      <c r="F318" s="8"/>
      <c r="G318" s="4"/>
      <c r="H318" s="4"/>
    </row>
    <row r="319" spans="2:8" s="3" customFormat="1" x14ac:dyDescent="0.2">
      <c r="B319" s="27">
        <v>41709</v>
      </c>
      <c r="C319" s="3">
        <v>96.751688522170298</v>
      </c>
      <c r="D319" s="3">
        <v>85.072713249712294</v>
      </c>
      <c r="E319" s="4"/>
      <c r="F319" s="8"/>
      <c r="G319" s="4"/>
      <c r="H319" s="4"/>
    </row>
    <row r="320" spans="2:8" s="3" customFormat="1" x14ac:dyDescent="0.2">
      <c r="B320" s="27">
        <v>41710</v>
      </c>
      <c r="C320" s="3">
        <v>96.155274003976999</v>
      </c>
      <c r="D320" s="3">
        <v>84.235391760710598</v>
      </c>
      <c r="E320" s="4"/>
      <c r="F320" s="8"/>
      <c r="G320" s="4"/>
      <c r="H320" s="4"/>
    </row>
    <row r="321" spans="2:8" s="3" customFormat="1" x14ac:dyDescent="0.2">
      <c r="B321" s="27">
        <v>41711</v>
      </c>
      <c r="C321" s="3">
        <v>96.890249470947296</v>
      </c>
      <c r="D321" s="3">
        <v>84.409091728040906</v>
      </c>
      <c r="E321" s="4"/>
      <c r="F321" s="8"/>
      <c r="G321" s="4"/>
      <c r="H321" s="4"/>
    </row>
    <row r="322" spans="2:8" s="3" customFormat="1" x14ac:dyDescent="0.2">
      <c r="B322" s="27">
        <v>41712</v>
      </c>
      <c r="C322" s="3">
        <v>95.721517990576103</v>
      </c>
      <c r="D322" s="3">
        <v>83.964904306922094</v>
      </c>
      <c r="E322" s="4"/>
      <c r="F322" s="8"/>
      <c r="G322" s="4"/>
      <c r="H322" s="4"/>
    </row>
    <row r="323" spans="2:8" s="3" customFormat="1" x14ac:dyDescent="0.2">
      <c r="B323" s="27">
        <v>41715</v>
      </c>
      <c r="C323" s="3">
        <v>96.143225225736401</v>
      </c>
      <c r="D323" s="3">
        <v>84.421257584006497</v>
      </c>
      <c r="E323" s="4"/>
      <c r="F323" s="8"/>
      <c r="G323" s="4"/>
      <c r="H323" s="4"/>
    </row>
    <row r="324" spans="2:8" s="3" customFormat="1" x14ac:dyDescent="0.2">
      <c r="B324" s="27">
        <v>41716</v>
      </c>
      <c r="C324" s="3">
        <v>98.691541803884306</v>
      </c>
      <c r="D324" s="3">
        <v>85.405559724080405</v>
      </c>
      <c r="E324" s="4"/>
      <c r="F324" s="8"/>
      <c r="G324" s="4"/>
      <c r="H324" s="4"/>
    </row>
    <row r="325" spans="2:8" s="3" customFormat="1" x14ac:dyDescent="0.2">
      <c r="B325" s="27">
        <v>41717</v>
      </c>
      <c r="C325" s="3">
        <v>95.787786270375406</v>
      </c>
      <c r="D325" s="3">
        <v>84.596119968453394</v>
      </c>
      <c r="E325" s="4"/>
      <c r="F325" s="8"/>
      <c r="G325" s="4"/>
      <c r="H325" s="4"/>
    </row>
    <row r="326" spans="2:8" s="3" customFormat="1" x14ac:dyDescent="0.2">
      <c r="B326" s="27">
        <v>41718</v>
      </c>
      <c r="C326" s="3">
        <v>96.896273860009401</v>
      </c>
      <c r="D326" s="3">
        <v>84.997018981608605</v>
      </c>
      <c r="E326" s="4"/>
      <c r="F326" s="8"/>
      <c r="G326" s="4"/>
      <c r="H326" s="4"/>
    </row>
    <row r="327" spans="2:8" s="3" customFormat="1" x14ac:dyDescent="0.2">
      <c r="B327" s="27">
        <v>41719</v>
      </c>
      <c r="C327" s="3">
        <v>96.040810611448293</v>
      </c>
      <c r="D327" s="3">
        <v>84.4658269752981</v>
      </c>
      <c r="E327" s="4"/>
      <c r="F327" s="8"/>
      <c r="G327" s="4"/>
      <c r="H327" s="4"/>
    </row>
    <row r="328" spans="2:8" s="3" customFormat="1" x14ac:dyDescent="0.2">
      <c r="B328" s="27">
        <v>41722</v>
      </c>
      <c r="C328" s="3">
        <v>96.287810563575505</v>
      </c>
      <c r="D328" s="3">
        <v>85.064297350822002</v>
      </c>
      <c r="E328" s="4"/>
      <c r="F328" s="8"/>
      <c r="G328" s="4"/>
      <c r="H328" s="4"/>
    </row>
    <row r="329" spans="2:8" s="3" customFormat="1" x14ac:dyDescent="0.2">
      <c r="B329" s="27">
        <v>41723</v>
      </c>
      <c r="C329" s="3">
        <v>99.221688042278402</v>
      </c>
      <c r="D329" s="3">
        <v>86.198772138915999</v>
      </c>
      <c r="E329" s="4"/>
      <c r="F329" s="8"/>
      <c r="G329" s="4"/>
      <c r="H329" s="4"/>
    </row>
    <row r="330" spans="2:8" s="3" customFormat="1" x14ac:dyDescent="0.2">
      <c r="B330" s="27">
        <v>41724</v>
      </c>
      <c r="C330" s="3">
        <v>98.197541899746298</v>
      </c>
      <c r="D330" s="3">
        <v>85.952328117680693</v>
      </c>
      <c r="E330" s="4"/>
      <c r="F330" s="8"/>
      <c r="G330" s="4"/>
      <c r="H330" s="4"/>
    </row>
    <row r="331" spans="2:8" s="3" customFormat="1" x14ac:dyDescent="0.2">
      <c r="B331" s="27">
        <v>41725</v>
      </c>
      <c r="C331" s="3">
        <v>101.763980231364</v>
      </c>
      <c r="D331" s="3">
        <v>87.003559901961097</v>
      </c>
      <c r="E331" s="4"/>
      <c r="F331" s="8"/>
      <c r="G331" s="4"/>
      <c r="H331" s="4"/>
    </row>
    <row r="332" spans="2:8" s="3" customFormat="1" x14ac:dyDescent="0.2">
      <c r="B332" s="27">
        <v>41726</v>
      </c>
      <c r="C332" s="3">
        <v>101.209736436605</v>
      </c>
      <c r="D332" s="3">
        <v>87.408862150739907</v>
      </c>
      <c r="E332" s="4"/>
      <c r="F332" s="8"/>
      <c r="G332" s="4"/>
      <c r="H332" s="4"/>
    </row>
    <row r="333" spans="2:8" s="3" customFormat="1" x14ac:dyDescent="0.2">
      <c r="B333" s="27">
        <v>41729</v>
      </c>
      <c r="C333" s="3">
        <v>102.673662981484</v>
      </c>
      <c r="D333" s="3">
        <v>87.710462856921396</v>
      </c>
      <c r="E333" s="4"/>
      <c r="F333" s="8"/>
      <c r="G333" s="4"/>
      <c r="H333" s="4"/>
    </row>
    <row r="334" spans="2:8" s="3" customFormat="1" x14ac:dyDescent="0.2">
      <c r="B334" s="27">
        <v>41730</v>
      </c>
      <c r="C334" s="3">
        <v>103.613467677031</v>
      </c>
      <c r="D334" s="3">
        <v>88.218720376491504</v>
      </c>
      <c r="E334" s="4"/>
      <c r="F334" s="8"/>
      <c r="G334" s="4"/>
      <c r="H334" s="4"/>
    </row>
    <row r="335" spans="2:8" s="3" customFormat="1" x14ac:dyDescent="0.2">
      <c r="B335" s="27">
        <v>41731</v>
      </c>
      <c r="C335" s="3">
        <v>104.4147114238</v>
      </c>
      <c r="D335" s="3">
        <v>88.572922775289001</v>
      </c>
      <c r="E335" s="4"/>
      <c r="F335" s="8"/>
      <c r="G335" s="4"/>
      <c r="H335" s="4"/>
    </row>
    <row r="336" spans="2:8" s="3" customFormat="1" x14ac:dyDescent="0.2">
      <c r="B336" s="27">
        <v>41732</v>
      </c>
      <c r="C336" s="3">
        <v>104.023126134067</v>
      </c>
      <c r="D336" s="3">
        <v>88.195776590378998</v>
      </c>
      <c r="E336" s="4"/>
      <c r="F336" s="8"/>
      <c r="G336" s="4"/>
      <c r="H336" s="4"/>
    </row>
    <row r="337" spans="2:8" s="3" customFormat="1" x14ac:dyDescent="0.2">
      <c r="B337" s="27">
        <v>41733</v>
      </c>
      <c r="C337" s="3">
        <v>103.19176044187</v>
      </c>
      <c r="D337" s="3">
        <v>87.562789405463306</v>
      </c>
      <c r="E337" s="4"/>
      <c r="F337" s="8"/>
      <c r="G337" s="4"/>
      <c r="H337" s="4"/>
    </row>
    <row r="338" spans="2:8" s="3" customFormat="1" x14ac:dyDescent="0.2">
      <c r="B338" s="27">
        <v>41736</v>
      </c>
      <c r="C338" s="3">
        <v>103.944809076027</v>
      </c>
      <c r="D338" s="3">
        <v>87.838300825329497</v>
      </c>
      <c r="E338" s="4"/>
      <c r="F338" s="8"/>
      <c r="G338" s="4"/>
      <c r="H338" s="4"/>
    </row>
    <row r="339" spans="2:8" s="3" customFormat="1" x14ac:dyDescent="0.2">
      <c r="B339" s="27">
        <v>41737</v>
      </c>
      <c r="C339" s="3">
        <v>104.480979703483</v>
      </c>
      <c r="D339" s="3">
        <v>88.859532952425099</v>
      </c>
      <c r="E339" s="4"/>
      <c r="F339" s="8"/>
      <c r="G339" s="4"/>
      <c r="H339" s="4"/>
    </row>
    <row r="340" spans="2:8" s="3" customFormat="1" x14ac:dyDescent="0.2">
      <c r="B340" s="27">
        <v>41738</v>
      </c>
      <c r="C340" s="3">
        <v>104.80629671365</v>
      </c>
      <c r="D340" s="3">
        <v>89.829744274029494</v>
      </c>
      <c r="E340" s="4"/>
      <c r="F340" s="8"/>
      <c r="G340" s="4"/>
      <c r="H340" s="4"/>
    </row>
    <row r="341" spans="2:8" s="3" customFormat="1" x14ac:dyDescent="0.2">
      <c r="B341" s="27">
        <v>41739</v>
      </c>
      <c r="C341" s="3">
        <v>104.61954065226</v>
      </c>
      <c r="D341" s="3">
        <v>89.598014126764596</v>
      </c>
      <c r="E341" s="4"/>
      <c r="F341" s="8"/>
      <c r="G341" s="4"/>
      <c r="H341" s="4"/>
    </row>
    <row r="342" spans="2:8" s="3" customFormat="1" x14ac:dyDescent="0.2">
      <c r="B342" s="27">
        <v>41740</v>
      </c>
      <c r="C342" s="3">
        <v>105.42078439903</v>
      </c>
      <c r="D342" s="3">
        <v>89.932676296448307</v>
      </c>
      <c r="E342" s="4"/>
      <c r="F342" s="8"/>
      <c r="G342" s="4"/>
      <c r="H342" s="4"/>
    </row>
    <row r="343" spans="2:8" s="3" customFormat="1" x14ac:dyDescent="0.2">
      <c r="B343" s="27">
        <v>41743</v>
      </c>
      <c r="C343" s="3">
        <v>106.571442712098</v>
      </c>
      <c r="D343" s="3">
        <v>90.517604514374398</v>
      </c>
      <c r="E343" s="4"/>
      <c r="F343" s="8"/>
      <c r="G343" s="4"/>
      <c r="H343" s="4"/>
    </row>
    <row r="344" spans="2:8" s="3" customFormat="1" x14ac:dyDescent="0.2">
      <c r="B344" s="27">
        <v>41744</v>
      </c>
      <c r="C344" s="3">
        <v>107.872710752068</v>
      </c>
      <c r="D344" s="3">
        <v>90.145275385235394</v>
      </c>
      <c r="E344" s="4"/>
      <c r="F344" s="8"/>
      <c r="G344" s="4"/>
      <c r="H344" s="4"/>
    </row>
    <row r="345" spans="2:8" s="3" customFormat="1" x14ac:dyDescent="0.2">
      <c r="B345" s="27">
        <v>41745</v>
      </c>
      <c r="C345" s="3">
        <v>109.089637345052</v>
      </c>
      <c r="D345" s="3">
        <v>90.953127279412001</v>
      </c>
      <c r="E345" s="4"/>
      <c r="F345" s="8"/>
      <c r="G345" s="4"/>
      <c r="H345" s="4"/>
    </row>
    <row r="346" spans="2:8" s="3" customFormat="1" x14ac:dyDescent="0.2">
      <c r="B346" s="27">
        <v>41746</v>
      </c>
      <c r="C346" s="3">
        <v>107.836564417579</v>
      </c>
      <c r="D346" s="3">
        <v>90.566972362925299</v>
      </c>
      <c r="E346" s="4"/>
      <c r="F346" s="8"/>
      <c r="G346" s="4"/>
      <c r="H346" s="4"/>
    </row>
    <row r="347" spans="2:8" s="3" customFormat="1" x14ac:dyDescent="0.2">
      <c r="B347" s="27">
        <v>41747</v>
      </c>
      <c r="E347" s="4"/>
      <c r="F347" s="8"/>
      <c r="G347" s="4"/>
      <c r="H347" s="4"/>
    </row>
    <row r="348" spans="2:8" s="3" customFormat="1" x14ac:dyDescent="0.2">
      <c r="B348" s="27">
        <v>41750</v>
      </c>
      <c r="C348" s="3">
        <v>106.92085727839699</v>
      </c>
      <c r="D348" s="3">
        <v>90.386223499081098</v>
      </c>
      <c r="E348" s="4"/>
      <c r="F348" s="8"/>
      <c r="G348" s="4"/>
      <c r="H348" s="4"/>
    </row>
    <row r="349" spans="2:8" s="3" customFormat="1" x14ac:dyDescent="0.2">
      <c r="B349" s="27">
        <v>41751</v>
      </c>
      <c r="C349" s="3">
        <v>107.083515783423</v>
      </c>
      <c r="D349" s="3">
        <v>90.168774806661503</v>
      </c>
      <c r="E349" s="4"/>
      <c r="F349" s="8"/>
      <c r="G349" s="4"/>
      <c r="H349" s="4"/>
    </row>
    <row r="350" spans="2:8" s="3" customFormat="1" x14ac:dyDescent="0.2">
      <c r="B350" s="27">
        <v>41752</v>
      </c>
      <c r="C350" s="3">
        <v>106.884710944025</v>
      </c>
      <c r="D350" s="3">
        <v>90.008505404926794</v>
      </c>
      <c r="E350" s="4"/>
      <c r="F350" s="8"/>
      <c r="G350" s="4"/>
      <c r="H350" s="4"/>
    </row>
    <row r="351" spans="2:8" s="3" customFormat="1" x14ac:dyDescent="0.2">
      <c r="B351" s="27">
        <v>41753</v>
      </c>
      <c r="C351" s="3">
        <v>106.896759722033</v>
      </c>
      <c r="D351" s="3">
        <v>89.951505126548</v>
      </c>
      <c r="E351" s="4"/>
      <c r="F351" s="8"/>
      <c r="G351" s="4"/>
      <c r="H351" s="4"/>
    </row>
    <row r="352" spans="2:8" s="3" customFormat="1" x14ac:dyDescent="0.2">
      <c r="B352" s="27">
        <v>41754</v>
      </c>
      <c r="C352" s="3">
        <v>105.03522349847501</v>
      </c>
      <c r="D352" s="3">
        <v>88.893408107687705</v>
      </c>
      <c r="E352" s="4"/>
      <c r="F352" s="8"/>
      <c r="G352" s="4"/>
      <c r="H352" s="4"/>
    </row>
    <row r="353" spans="2:8" s="3" customFormat="1" x14ac:dyDescent="0.2">
      <c r="B353" s="27">
        <v>41757</v>
      </c>
      <c r="C353" s="3">
        <v>106.16780864424101</v>
      </c>
      <c r="D353" s="3">
        <v>88.642670118249995</v>
      </c>
      <c r="E353" s="4"/>
      <c r="F353" s="8"/>
      <c r="G353" s="4"/>
      <c r="H353" s="4"/>
    </row>
    <row r="354" spans="2:8" s="3" customFormat="1" x14ac:dyDescent="0.2">
      <c r="B354" s="27">
        <v>41758</v>
      </c>
      <c r="C354" s="3">
        <v>106.63771099201399</v>
      </c>
      <c r="D354" s="3">
        <v>89.434252824517898</v>
      </c>
      <c r="E354" s="4"/>
      <c r="F354" s="8"/>
      <c r="G354" s="4"/>
      <c r="H354" s="4"/>
    </row>
    <row r="355" spans="2:8" s="3" customFormat="1" x14ac:dyDescent="0.2">
      <c r="B355" s="27">
        <v>41759</v>
      </c>
      <c r="C355" s="3">
        <v>110.047515207552</v>
      </c>
      <c r="D355" s="3">
        <v>90.892625801032395</v>
      </c>
      <c r="E355" s="4"/>
      <c r="F355" s="8"/>
      <c r="G355" s="4"/>
      <c r="H355" s="4"/>
    </row>
    <row r="356" spans="2:8" s="3" customFormat="1" x14ac:dyDescent="0.2">
      <c r="B356" s="27">
        <v>41760</v>
      </c>
      <c r="E356" s="4"/>
      <c r="F356" s="8"/>
      <c r="G356" s="4"/>
      <c r="H356" s="4"/>
    </row>
    <row r="357" spans="2:8" s="3" customFormat="1" x14ac:dyDescent="0.2">
      <c r="B357" s="27">
        <v>41761</v>
      </c>
      <c r="C357" s="3">
        <v>109.92100303701601</v>
      </c>
      <c r="D357" s="3">
        <v>91.3625049620168</v>
      </c>
      <c r="E357" s="4"/>
      <c r="F357" s="8"/>
      <c r="G357" s="4"/>
      <c r="H357" s="4"/>
    </row>
    <row r="358" spans="2:8" s="3" customFormat="1" x14ac:dyDescent="0.2">
      <c r="B358" s="27">
        <v>41764</v>
      </c>
      <c r="C358" s="3">
        <v>109.222173904534</v>
      </c>
      <c r="D358" s="3">
        <v>90.831178115331596</v>
      </c>
      <c r="E358" s="4"/>
      <c r="F358" s="8"/>
      <c r="G358" s="4"/>
      <c r="H358" s="4"/>
    </row>
    <row r="359" spans="2:8" s="3" customFormat="1" x14ac:dyDescent="0.2">
      <c r="B359" s="27">
        <v>41765</v>
      </c>
      <c r="C359" s="3">
        <v>107.56546690931999</v>
      </c>
      <c r="D359" s="3">
        <v>90.471526305773295</v>
      </c>
      <c r="E359" s="4"/>
      <c r="F359" s="8"/>
      <c r="G359" s="4"/>
      <c r="H359" s="4"/>
    </row>
    <row r="360" spans="2:8" s="3" customFormat="1" x14ac:dyDescent="0.2">
      <c r="B360" s="27">
        <v>41766</v>
      </c>
      <c r="C360" s="3">
        <v>109.01132028689599</v>
      </c>
      <c r="D360" s="3">
        <v>90.754047099966598</v>
      </c>
      <c r="E360" s="4"/>
      <c r="F360" s="8"/>
      <c r="G360" s="4"/>
      <c r="H360" s="4"/>
    </row>
    <row r="361" spans="2:8" s="3" customFormat="1" x14ac:dyDescent="0.2">
      <c r="B361" s="27">
        <v>41767</v>
      </c>
      <c r="C361" s="3">
        <v>108.692027666024</v>
      </c>
      <c r="D361" s="3">
        <v>90.922730075661093</v>
      </c>
      <c r="E361" s="4"/>
      <c r="F361" s="8"/>
      <c r="G361" s="4"/>
      <c r="H361" s="4"/>
    </row>
    <row r="362" spans="2:8" s="3" customFormat="1" x14ac:dyDescent="0.2">
      <c r="B362" s="27">
        <v>41768</v>
      </c>
      <c r="C362" s="3">
        <v>108.595637440914</v>
      </c>
      <c r="D362" s="3">
        <v>90.762965162866706</v>
      </c>
      <c r="E362" s="4"/>
      <c r="F362" s="8"/>
      <c r="G362" s="4"/>
      <c r="H362" s="4"/>
    </row>
    <row r="363" spans="2:8" s="3" customFormat="1" x14ac:dyDescent="0.2">
      <c r="B363" s="27">
        <v>41771</v>
      </c>
      <c r="C363" s="3">
        <v>108.072583266534</v>
      </c>
      <c r="D363" s="3">
        <v>91.137495909701101</v>
      </c>
      <c r="E363" s="4"/>
      <c r="F363" s="8"/>
      <c r="G363" s="4"/>
      <c r="H363" s="4"/>
    </row>
    <row r="364" spans="2:8" s="3" customFormat="1" x14ac:dyDescent="0.2">
      <c r="B364" s="27">
        <v>41772</v>
      </c>
      <c r="C364" s="3">
        <v>110.288151902612</v>
      </c>
      <c r="D364" s="3">
        <v>91.978209331515203</v>
      </c>
      <c r="E364" s="4"/>
      <c r="F364" s="8"/>
      <c r="G364" s="4"/>
      <c r="H364" s="4"/>
    </row>
    <row r="365" spans="2:8" s="3" customFormat="1" x14ac:dyDescent="0.2">
      <c r="B365" s="27">
        <v>41773</v>
      </c>
      <c r="C365" s="3">
        <v>112.714727075421</v>
      </c>
      <c r="D365" s="3">
        <v>92.158474629861303</v>
      </c>
      <c r="E365" s="4"/>
      <c r="F365" s="8"/>
      <c r="G365" s="4"/>
      <c r="H365" s="4"/>
    </row>
    <row r="366" spans="2:8" s="3" customFormat="1" x14ac:dyDescent="0.2">
      <c r="B366" s="27">
        <v>41774</v>
      </c>
      <c r="C366" s="3">
        <v>111.61625186936</v>
      </c>
      <c r="D366" s="3">
        <v>91.765854350174806</v>
      </c>
      <c r="E366" s="4"/>
      <c r="F366" s="8"/>
      <c r="G366" s="4"/>
      <c r="H366" s="4"/>
    </row>
    <row r="367" spans="2:8" s="3" customFormat="1" x14ac:dyDescent="0.2">
      <c r="B367" s="27">
        <v>41775</v>
      </c>
      <c r="C367" s="3">
        <v>112.255477554048</v>
      </c>
      <c r="D367" s="3">
        <v>92.281449045753106</v>
      </c>
      <c r="E367" s="4"/>
      <c r="F367" s="8"/>
      <c r="G367" s="4"/>
      <c r="H367" s="4"/>
    </row>
    <row r="368" spans="2:8" s="3" customFormat="1" x14ac:dyDescent="0.2">
      <c r="B368" s="27">
        <v>41778</v>
      </c>
      <c r="C368" s="3">
        <v>111.30594813881901</v>
      </c>
      <c r="D368" s="3">
        <v>91.488620228483299</v>
      </c>
      <c r="E368" s="4"/>
      <c r="F368" s="8"/>
      <c r="G368" s="4"/>
      <c r="H368" s="4"/>
    </row>
    <row r="369" spans="2:8" s="3" customFormat="1" x14ac:dyDescent="0.2">
      <c r="B369" s="27">
        <v>41779</v>
      </c>
      <c r="C369" s="3">
        <v>110.039908918203</v>
      </c>
      <c r="D369" s="3">
        <v>90.234932605875699</v>
      </c>
      <c r="E369" s="4"/>
      <c r="F369" s="8"/>
      <c r="G369" s="4"/>
      <c r="H369" s="4"/>
    </row>
    <row r="370" spans="2:8" s="3" customFormat="1" x14ac:dyDescent="0.2">
      <c r="B370" s="27">
        <v>41780</v>
      </c>
      <c r="E370" s="4"/>
      <c r="F370" s="8"/>
      <c r="G370" s="4"/>
      <c r="H370" s="4"/>
    </row>
    <row r="371" spans="2:8" s="3" customFormat="1" x14ac:dyDescent="0.2">
      <c r="B371" s="27">
        <v>41781</v>
      </c>
      <c r="C371" s="3">
        <v>110.57363133458399</v>
      </c>
      <c r="D371" s="3">
        <v>91.256924953660899</v>
      </c>
      <c r="E371" s="4"/>
      <c r="F371" s="8"/>
      <c r="G371" s="4"/>
      <c r="H371" s="4"/>
    </row>
    <row r="372" spans="2:8" s="3" customFormat="1" x14ac:dyDescent="0.2">
      <c r="B372" s="27">
        <v>41782</v>
      </c>
      <c r="C372" s="3">
        <v>113.372570984066</v>
      </c>
      <c r="D372" s="3">
        <v>92.064839618396903</v>
      </c>
      <c r="E372" s="4"/>
      <c r="F372" s="8"/>
      <c r="G372" s="4"/>
      <c r="H372" s="4"/>
    </row>
    <row r="373" spans="2:8" s="3" customFormat="1" x14ac:dyDescent="0.2">
      <c r="B373" s="27">
        <v>41785</v>
      </c>
      <c r="C373" s="3">
        <v>112.385805120924</v>
      </c>
      <c r="D373" s="3">
        <v>92.040338193532094</v>
      </c>
      <c r="E373" s="4"/>
      <c r="F373" s="8"/>
      <c r="G373" s="4"/>
      <c r="H373" s="4"/>
    </row>
    <row r="374" spans="2:8" s="3" customFormat="1" x14ac:dyDescent="0.2">
      <c r="B374" s="27">
        <v>41786</v>
      </c>
      <c r="C374" s="3">
        <v>110.778431796818</v>
      </c>
      <c r="D374" s="3">
        <v>91.366443230654099</v>
      </c>
      <c r="E374" s="4"/>
      <c r="F374" s="8"/>
      <c r="G374" s="4"/>
      <c r="H374" s="4"/>
    </row>
    <row r="375" spans="2:8" s="3" customFormat="1" x14ac:dyDescent="0.2">
      <c r="B375" s="27">
        <v>41787</v>
      </c>
      <c r="C375" s="3">
        <v>111.50454252632299</v>
      </c>
      <c r="D375" s="3">
        <v>91.349602133734194</v>
      </c>
      <c r="E375" s="4"/>
      <c r="F375" s="8"/>
      <c r="G375" s="4"/>
      <c r="H375" s="4"/>
    </row>
    <row r="376" spans="2:8" s="3" customFormat="1" x14ac:dyDescent="0.2">
      <c r="B376" s="27">
        <v>41788</v>
      </c>
      <c r="C376" s="3">
        <v>112.52233876241399</v>
      </c>
      <c r="D376" s="3">
        <v>91.6963139176369</v>
      </c>
      <c r="E376" s="4"/>
      <c r="F376" s="8"/>
      <c r="G376" s="4"/>
      <c r="H376" s="4"/>
    </row>
    <row r="377" spans="2:8" s="3" customFormat="1" x14ac:dyDescent="0.2">
      <c r="B377" s="27">
        <v>41789</v>
      </c>
      <c r="C377" s="3">
        <v>110.70395890146</v>
      </c>
      <c r="D377" s="3">
        <v>90.757004288723707</v>
      </c>
      <c r="E377" s="4"/>
      <c r="F377" s="8"/>
      <c r="G377" s="4"/>
      <c r="H377" s="4"/>
    </row>
    <row r="378" spans="2:8" s="3" customFormat="1" x14ac:dyDescent="0.2">
      <c r="B378" s="27">
        <v>41792</v>
      </c>
      <c r="C378" s="3">
        <v>110.91496543830699</v>
      </c>
      <c r="D378" s="3">
        <v>90.4636869656388</v>
      </c>
      <c r="E378" s="4"/>
      <c r="F378" s="8"/>
      <c r="G378" s="4"/>
      <c r="H378" s="4"/>
    </row>
    <row r="379" spans="2:8" s="3" customFormat="1" x14ac:dyDescent="0.2">
      <c r="B379" s="27">
        <v>41793</v>
      </c>
      <c r="C379" s="3">
        <v>111.572809347068</v>
      </c>
      <c r="D379" s="3">
        <v>90.998528961325107</v>
      </c>
      <c r="E379" s="4"/>
      <c r="F379" s="8"/>
      <c r="G379" s="4"/>
      <c r="H379" s="4"/>
    </row>
    <row r="380" spans="2:8" s="3" customFormat="1" x14ac:dyDescent="0.2">
      <c r="B380" s="27">
        <v>41794</v>
      </c>
      <c r="C380" s="3">
        <v>112.00102849514199</v>
      </c>
      <c r="D380" s="3">
        <v>91.062810619594501</v>
      </c>
      <c r="E380" s="4"/>
      <c r="F380" s="8"/>
      <c r="G380" s="4"/>
      <c r="H380" s="4"/>
    </row>
    <row r="381" spans="2:8" s="3" customFormat="1" x14ac:dyDescent="0.2">
      <c r="B381" s="27">
        <v>41795</v>
      </c>
      <c r="C381" s="3">
        <v>112.454071941553</v>
      </c>
      <c r="D381" s="3">
        <v>91.606577652622903</v>
      </c>
      <c r="E381" s="4"/>
      <c r="F381" s="8"/>
      <c r="G381" s="4"/>
      <c r="H381" s="4"/>
    </row>
    <row r="382" spans="2:8" s="3" customFormat="1" x14ac:dyDescent="0.2">
      <c r="B382" s="27">
        <v>41796</v>
      </c>
      <c r="C382" s="3">
        <v>112.39201119565401</v>
      </c>
      <c r="D382" s="3">
        <v>91.5141213318566</v>
      </c>
      <c r="E382" s="4"/>
      <c r="F382" s="8"/>
      <c r="G382" s="4"/>
      <c r="H382" s="4"/>
    </row>
    <row r="383" spans="2:8" s="3" customFormat="1" x14ac:dyDescent="0.2">
      <c r="B383" s="27">
        <v>41799</v>
      </c>
      <c r="C383" s="3">
        <v>111.864494853653</v>
      </c>
      <c r="D383" s="3">
        <v>90.947645320906304</v>
      </c>
      <c r="E383" s="4"/>
      <c r="F383" s="8"/>
      <c r="G383" s="4"/>
      <c r="H383" s="4"/>
    </row>
    <row r="384" spans="2:8" s="3" customFormat="1" x14ac:dyDescent="0.2">
      <c r="B384" s="27">
        <v>41800</v>
      </c>
      <c r="C384" s="3">
        <v>112.74575744837099</v>
      </c>
      <c r="D384" s="3">
        <v>91.354939952376299</v>
      </c>
      <c r="E384" s="4"/>
      <c r="F384" s="8"/>
      <c r="G384" s="4"/>
      <c r="H384" s="4"/>
    </row>
    <row r="385" spans="2:8" s="3" customFormat="1" x14ac:dyDescent="0.2">
      <c r="B385" s="27">
        <v>41801</v>
      </c>
      <c r="C385" s="3">
        <v>111.75278551073301</v>
      </c>
      <c r="D385" s="3">
        <v>90.829167134012096</v>
      </c>
      <c r="E385" s="4"/>
      <c r="F385" s="8"/>
      <c r="G385" s="4"/>
      <c r="H385" s="4"/>
    </row>
    <row r="386" spans="2:8" s="3" customFormat="1" x14ac:dyDescent="0.2">
      <c r="B386" s="27">
        <v>41802</v>
      </c>
      <c r="C386" s="3">
        <v>111.58522149617799</v>
      </c>
      <c r="D386" s="3">
        <v>90.453983108862303</v>
      </c>
      <c r="E386" s="4"/>
      <c r="F386" s="8"/>
      <c r="G386" s="4"/>
      <c r="H386" s="4"/>
    </row>
    <row r="387" spans="2:8" s="3" customFormat="1" x14ac:dyDescent="0.2">
      <c r="B387" s="27">
        <v>41803</v>
      </c>
      <c r="C387" s="3">
        <v>110.536394887138</v>
      </c>
      <c r="D387" s="3">
        <v>89.811385060427696</v>
      </c>
      <c r="E387" s="4"/>
      <c r="F387" s="8"/>
      <c r="G387" s="4"/>
      <c r="H387" s="4"/>
    </row>
    <row r="388" spans="2:8" s="3" customFormat="1" x14ac:dyDescent="0.2">
      <c r="B388" s="27">
        <v>41806</v>
      </c>
      <c r="C388" s="3">
        <v>110.536394887138</v>
      </c>
      <c r="D388" s="3">
        <v>89.303325151791796</v>
      </c>
      <c r="E388" s="4"/>
      <c r="F388" s="8"/>
      <c r="G388" s="4"/>
      <c r="H388" s="4"/>
    </row>
    <row r="389" spans="2:8" s="3" customFormat="1" x14ac:dyDescent="0.2">
      <c r="B389" s="27">
        <v>41807</v>
      </c>
      <c r="C389" s="3">
        <v>110.617073856876</v>
      </c>
      <c r="D389" s="3">
        <v>88.987108214641907</v>
      </c>
      <c r="E389" s="4"/>
      <c r="F389" s="8"/>
      <c r="G389" s="4"/>
      <c r="H389" s="4"/>
    </row>
    <row r="390" spans="2:8" s="3" customFormat="1" x14ac:dyDescent="0.2">
      <c r="B390" s="27">
        <v>41808</v>
      </c>
      <c r="C390" s="3">
        <v>112.78299389604901</v>
      </c>
      <c r="D390" s="3">
        <v>89.954792441683793</v>
      </c>
      <c r="E390" s="4"/>
      <c r="F390" s="8"/>
      <c r="G390" s="4"/>
      <c r="H390" s="4"/>
    </row>
    <row r="391" spans="2:8" s="3" customFormat="1" x14ac:dyDescent="0.2">
      <c r="B391" s="27">
        <v>41809</v>
      </c>
      <c r="C391" s="3">
        <v>113.664256490651</v>
      </c>
      <c r="D391" s="3">
        <v>90.518825052073197</v>
      </c>
      <c r="E391" s="4"/>
      <c r="F391" s="8"/>
      <c r="G391" s="4"/>
      <c r="H391" s="4"/>
    </row>
    <row r="392" spans="2:8" s="3" customFormat="1" x14ac:dyDescent="0.2">
      <c r="B392" s="27">
        <v>41810</v>
      </c>
      <c r="C392" s="3">
        <v>113.434631730197</v>
      </c>
      <c r="D392" s="3">
        <v>89.975678749731699</v>
      </c>
      <c r="E392" s="4"/>
      <c r="F392" s="8"/>
      <c r="G392" s="4"/>
      <c r="H392" s="4"/>
    </row>
    <row r="393" spans="2:8" s="3" customFormat="1" x14ac:dyDescent="0.2">
      <c r="B393" s="27">
        <v>41813</v>
      </c>
      <c r="C393" s="3">
        <v>114.303482175572</v>
      </c>
      <c r="D393" s="3">
        <v>90.203103304607794</v>
      </c>
      <c r="E393" s="4"/>
      <c r="F393" s="8"/>
      <c r="G393" s="4"/>
      <c r="H393" s="4"/>
    </row>
    <row r="394" spans="2:8" s="3" customFormat="1" x14ac:dyDescent="0.2">
      <c r="B394" s="27">
        <v>41814</v>
      </c>
      <c r="C394" s="3">
        <v>115.464018127765</v>
      </c>
      <c r="D394" s="3">
        <v>90.715624569449602</v>
      </c>
      <c r="E394" s="4"/>
      <c r="F394" s="8"/>
      <c r="G394" s="4"/>
      <c r="H394" s="4"/>
    </row>
    <row r="395" spans="2:8" s="3" customFormat="1" x14ac:dyDescent="0.2">
      <c r="B395" s="27">
        <v>41815</v>
      </c>
      <c r="C395" s="3">
        <v>115.718467186787</v>
      </c>
      <c r="D395" s="3">
        <v>90.525136976270005</v>
      </c>
      <c r="E395" s="4"/>
      <c r="F395" s="8"/>
      <c r="G395" s="4"/>
      <c r="H395" s="4"/>
    </row>
    <row r="396" spans="2:8" s="3" customFormat="1" x14ac:dyDescent="0.2">
      <c r="B396" s="27">
        <v>41816</v>
      </c>
      <c r="C396" s="3">
        <v>115.948091947474</v>
      </c>
      <c r="D396" s="3">
        <v>90.364302639849498</v>
      </c>
      <c r="E396" s="4"/>
      <c r="F396" s="8"/>
      <c r="G396" s="4"/>
      <c r="H396" s="4"/>
    </row>
    <row r="397" spans="2:8" s="3" customFormat="1" x14ac:dyDescent="0.2">
      <c r="B397" s="27">
        <v>41817</v>
      </c>
      <c r="C397" s="3">
        <v>116.339074647869</v>
      </c>
      <c r="D397" s="3">
        <v>90.075077024637693</v>
      </c>
      <c r="E397" s="4"/>
      <c r="F397" s="8"/>
      <c r="G397" s="4"/>
      <c r="H397" s="4"/>
    </row>
    <row r="398" spans="2:8" s="3" customFormat="1" x14ac:dyDescent="0.2">
      <c r="B398" s="27">
        <v>41820</v>
      </c>
      <c r="C398" s="3">
        <v>115.93567979813101</v>
      </c>
      <c r="D398" s="3">
        <v>90.104209518642193</v>
      </c>
      <c r="E398" s="4"/>
      <c r="F398" s="8"/>
      <c r="G398" s="4"/>
      <c r="H398" s="4"/>
    </row>
    <row r="399" spans="2:8" s="3" customFormat="1" x14ac:dyDescent="0.2">
      <c r="B399" s="27">
        <v>41821</v>
      </c>
      <c r="C399" s="3">
        <v>114.78134992055099</v>
      </c>
      <c r="D399" s="3">
        <v>89.994900476769502</v>
      </c>
      <c r="E399" s="4"/>
      <c r="F399" s="8"/>
      <c r="G399" s="4"/>
      <c r="H399" s="4"/>
    </row>
    <row r="400" spans="2:8" s="3" customFormat="1" x14ac:dyDescent="0.2">
      <c r="B400" s="27">
        <v>41822</v>
      </c>
      <c r="C400" s="3">
        <v>115.457812053151</v>
      </c>
      <c r="D400" s="3">
        <v>90.383015228202595</v>
      </c>
      <c r="E400" s="4"/>
      <c r="F400" s="8"/>
      <c r="G400" s="4"/>
      <c r="H400" s="4"/>
    </row>
    <row r="401" spans="2:8" s="3" customFormat="1" x14ac:dyDescent="0.2">
      <c r="B401" s="27">
        <v>41823</v>
      </c>
      <c r="C401" s="3">
        <v>115.898443350452</v>
      </c>
      <c r="D401" s="3">
        <v>90.517058178316802</v>
      </c>
      <c r="E401" s="4"/>
      <c r="F401" s="8"/>
      <c r="G401" s="4"/>
      <c r="H401" s="4"/>
    </row>
    <row r="402" spans="2:8" s="3" customFormat="1" x14ac:dyDescent="0.2">
      <c r="B402" s="27">
        <v>41824</v>
      </c>
      <c r="C402" s="3">
        <v>115.780527932919</v>
      </c>
      <c r="D402" s="3">
        <v>90.379186226637103</v>
      </c>
      <c r="E402" s="4"/>
      <c r="F402" s="8"/>
      <c r="G402" s="4"/>
      <c r="H402" s="4"/>
    </row>
    <row r="403" spans="2:8" s="3" customFormat="1" x14ac:dyDescent="0.2">
      <c r="B403" s="27">
        <v>41827</v>
      </c>
      <c r="C403" s="3">
        <v>116.264601752511</v>
      </c>
      <c r="D403" s="3">
        <v>90.253940448164897</v>
      </c>
      <c r="E403" s="4"/>
      <c r="F403" s="8"/>
      <c r="G403" s="4"/>
      <c r="H403" s="4"/>
    </row>
    <row r="404" spans="2:8" s="3" customFormat="1" x14ac:dyDescent="0.2">
      <c r="B404" s="27">
        <v>41828</v>
      </c>
      <c r="C404" s="3">
        <v>118.976656357176</v>
      </c>
      <c r="D404" s="3">
        <v>91.148787628160804</v>
      </c>
      <c r="E404" s="4"/>
      <c r="F404" s="8"/>
      <c r="G404" s="4"/>
      <c r="H404" s="4"/>
    </row>
    <row r="405" spans="2:8" s="3" customFormat="1" x14ac:dyDescent="0.2">
      <c r="B405" s="27">
        <v>41829</v>
      </c>
      <c r="C405" s="3">
        <v>120.38543529389401</v>
      </c>
      <c r="D405" s="3">
        <v>92.396744534955403</v>
      </c>
      <c r="E405" s="4"/>
      <c r="F405" s="8"/>
      <c r="G405" s="4"/>
      <c r="H405" s="4"/>
    </row>
    <row r="406" spans="2:8" s="3" customFormat="1" x14ac:dyDescent="0.2">
      <c r="B406" s="27">
        <v>41830</v>
      </c>
      <c r="C406" s="3">
        <v>119.988246518769</v>
      </c>
      <c r="D406" s="3">
        <v>92.234580393647803</v>
      </c>
      <c r="E406" s="4"/>
      <c r="F406" s="8"/>
      <c r="G406" s="4"/>
      <c r="H406" s="4"/>
    </row>
    <row r="407" spans="2:8" s="3" customFormat="1" x14ac:dyDescent="0.2">
      <c r="B407" s="27">
        <v>41831</v>
      </c>
      <c r="C407" s="3">
        <v>119.771033907426</v>
      </c>
      <c r="D407" s="3">
        <v>92.399287903332194</v>
      </c>
      <c r="E407" s="4"/>
      <c r="F407" s="8"/>
      <c r="G407" s="4"/>
      <c r="H407" s="4"/>
    </row>
    <row r="408" spans="2:8" s="3" customFormat="1" x14ac:dyDescent="0.2">
      <c r="B408" s="27">
        <v>41834</v>
      </c>
      <c r="C408" s="3">
        <v>119.218693267205</v>
      </c>
      <c r="D408" s="3">
        <v>92.175315726897693</v>
      </c>
      <c r="E408" s="4"/>
      <c r="F408" s="8"/>
      <c r="G408" s="4"/>
      <c r="H408" s="4"/>
    </row>
    <row r="409" spans="2:8" s="3" customFormat="1" x14ac:dyDescent="0.2">
      <c r="B409" s="27">
        <v>41835</v>
      </c>
      <c r="C409" s="3">
        <v>119.764827832812</v>
      </c>
      <c r="D409" s="3">
        <v>92.161548060365007</v>
      </c>
      <c r="E409" s="4"/>
      <c r="F409" s="8"/>
      <c r="G409" s="4"/>
      <c r="H409" s="4"/>
    </row>
    <row r="410" spans="2:8" s="3" customFormat="1" x14ac:dyDescent="0.2">
      <c r="B410" s="27">
        <v>41836</v>
      </c>
      <c r="E410" s="4"/>
      <c r="F410" s="8"/>
      <c r="G410" s="4"/>
      <c r="H410" s="4"/>
    </row>
    <row r="411" spans="2:8" s="3" customFormat="1" x14ac:dyDescent="0.2">
      <c r="B411" s="27">
        <v>41837</v>
      </c>
      <c r="C411" s="3">
        <v>119.957216145704</v>
      </c>
      <c r="D411" s="3">
        <v>91.753595500835203</v>
      </c>
      <c r="E411" s="4"/>
      <c r="F411" s="8"/>
      <c r="G411" s="4"/>
      <c r="H411" s="4"/>
    </row>
    <row r="412" spans="2:8" s="3" customFormat="1" x14ac:dyDescent="0.2">
      <c r="B412" s="27">
        <v>41838</v>
      </c>
      <c r="C412" s="3">
        <v>120.552999308449</v>
      </c>
      <c r="D412" s="3">
        <v>91.7228402728215</v>
      </c>
      <c r="E412" s="4"/>
      <c r="F412" s="8"/>
      <c r="G412" s="4"/>
      <c r="H412" s="4"/>
    </row>
    <row r="413" spans="2:8" s="3" customFormat="1" x14ac:dyDescent="0.2">
      <c r="B413" s="27">
        <v>41841</v>
      </c>
      <c r="C413" s="3">
        <v>121.241873590159</v>
      </c>
      <c r="D413" s="3">
        <v>91.5248109182576</v>
      </c>
      <c r="E413" s="4"/>
      <c r="F413" s="8"/>
      <c r="G413" s="4"/>
      <c r="H413" s="4"/>
    </row>
    <row r="414" spans="2:8" s="3" customFormat="1" x14ac:dyDescent="0.2">
      <c r="B414" s="27">
        <v>41842</v>
      </c>
      <c r="C414" s="3">
        <v>120.31716847326599</v>
      </c>
      <c r="D414" s="3">
        <v>91.391897837398602</v>
      </c>
      <c r="E414" s="4"/>
      <c r="F414" s="8"/>
      <c r="G414" s="4"/>
      <c r="H414" s="4"/>
    </row>
    <row r="415" spans="2:8" s="3" customFormat="1" x14ac:dyDescent="0.2">
      <c r="B415" s="27">
        <v>41843</v>
      </c>
      <c r="C415" s="3">
        <v>119.659324564505</v>
      </c>
      <c r="D415" s="3">
        <v>91.179568429361098</v>
      </c>
      <c r="E415" s="4"/>
      <c r="F415" s="8"/>
      <c r="G415" s="4"/>
      <c r="H415" s="4"/>
    </row>
    <row r="416" spans="2:8" s="3" customFormat="1" x14ac:dyDescent="0.2">
      <c r="B416" s="27">
        <v>41844</v>
      </c>
      <c r="C416" s="3">
        <v>119.48555447545399</v>
      </c>
      <c r="D416" s="3">
        <v>91.3544982339954</v>
      </c>
      <c r="E416" s="4"/>
      <c r="F416" s="8"/>
      <c r="G416" s="4"/>
      <c r="H416" s="4"/>
    </row>
    <row r="417" spans="2:8" s="3" customFormat="1" x14ac:dyDescent="0.2">
      <c r="B417" s="27">
        <v>41845</v>
      </c>
      <c r="C417" s="3">
        <v>118.91459561127699</v>
      </c>
      <c r="D417" s="3">
        <v>91.105415526195401</v>
      </c>
      <c r="E417" s="4"/>
      <c r="F417" s="8"/>
      <c r="G417" s="4"/>
      <c r="H417" s="4"/>
    </row>
    <row r="418" spans="2:8" s="3" customFormat="1" x14ac:dyDescent="0.2">
      <c r="B418" s="27">
        <v>41848</v>
      </c>
      <c r="C418" s="3">
        <v>120.211665204726</v>
      </c>
      <c r="D418" s="3">
        <v>91.099947516806395</v>
      </c>
      <c r="E418" s="4"/>
      <c r="F418" s="8"/>
      <c r="G418" s="4"/>
      <c r="H418" s="4"/>
    </row>
    <row r="419" spans="2:8" s="3" customFormat="1" x14ac:dyDescent="0.2">
      <c r="B419" s="27">
        <v>41849</v>
      </c>
      <c r="C419" s="3">
        <v>120.04410119017101</v>
      </c>
      <c r="D419" s="3">
        <v>91.014035603613607</v>
      </c>
      <c r="E419" s="4"/>
      <c r="F419" s="8"/>
      <c r="G419" s="4"/>
      <c r="H419" s="4"/>
    </row>
    <row r="420" spans="2:8" s="3" customFormat="1" x14ac:dyDescent="0.2">
      <c r="B420" s="27">
        <v>41850</v>
      </c>
      <c r="C420" s="3">
        <v>120.21787127933899</v>
      </c>
      <c r="D420" s="3">
        <v>90.816629304550602</v>
      </c>
      <c r="E420" s="4"/>
      <c r="F420" s="8"/>
      <c r="G420" s="4"/>
      <c r="H420" s="4"/>
    </row>
    <row r="421" spans="2:8" s="3" customFormat="1" x14ac:dyDescent="0.2">
      <c r="B421" s="27">
        <v>41851</v>
      </c>
      <c r="C421" s="3">
        <v>119.665530639002</v>
      </c>
      <c r="D421" s="3">
        <v>90.097430302877896</v>
      </c>
      <c r="E421" s="4"/>
      <c r="F421" s="8"/>
      <c r="G421" s="4"/>
      <c r="H421" s="4"/>
    </row>
    <row r="422" spans="2:8" s="3" customFormat="1" x14ac:dyDescent="0.2">
      <c r="B422" s="27">
        <v>41852</v>
      </c>
      <c r="C422" s="3">
        <v>119.77723998192199</v>
      </c>
      <c r="D422" s="3">
        <v>90.783100549597293</v>
      </c>
      <c r="E422" s="4"/>
      <c r="F422" s="8"/>
      <c r="G422" s="4"/>
      <c r="H422" s="4"/>
    </row>
    <row r="423" spans="2:8" s="3" customFormat="1" x14ac:dyDescent="0.2">
      <c r="B423" s="27">
        <v>41855</v>
      </c>
      <c r="C423" s="3">
        <v>120.379229219165</v>
      </c>
      <c r="D423" s="3">
        <v>91.480520506971502</v>
      </c>
      <c r="E423" s="4"/>
      <c r="F423" s="8"/>
      <c r="G423" s="4"/>
      <c r="H423" s="4"/>
    </row>
    <row r="424" spans="2:8" s="3" customFormat="1" x14ac:dyDescent="0.2">
      <c r="B424" s="27">
        <v>41856</v>
      </c>
      <c r="C424" s="3">
        <v>120.63367827818701</v>
      </c>
      <c r="D424" s="3">
        <v>91.612884927075399</v>
      </c>
      <c r="E424" s="4"/>
      <c r="F424" s="8"/>
      <c r="G424" s="4"/>
      <c r="H424" s="4"/>
    </row>
    <row r="425" spans="2:8" s="3" customFormat="1" x14ac:dyDescent="0.2">
      <c r="B425" s="27">
        <v>41857</v>
      </c>
      <c r="C425" s="3">
        <v>120.552999308449</v>
      </c>
      <c r="D425" s="3">
        <v>91.211906869430095</v>
      </c>
      <c r="E425" s="4"/>
      <c r="F425" s="8"/>
      <c r="G425" s="4"/>
      <c r="H425" s="4"/>
    </row>
    <row r="426" spans="2:8" s="3" customFormat="1" x14ac:dyDescent="0.2">
      <c r="B426" s="27">
        <v>41858</v>
      </c>
      <c r="C426" s="3">
        <v>120.8757151881</v>
      </c>
      <c r="D426" s="3">
        <v>90.824880140251494</v>
      </c>
      <c r="E426" s="4"/>
      <c r="F426" s="8"/>
      <c r="G426" s="4"/>
      <c r="H426" s="4"/>
    </row>
    <row r="427" spans="2:8" s="3" customFormat="1" x14ac:dyDescent="0.2">
      <c r="B427" s="27">
        <v>41859</v>
      </c>
      <c r="C427" s="3">
        <v>120.44128996541301</v>
      </c>
      <c r="D427" s="3">
        <v>90.5398276018677</v>
      </c>
      <c r="E427" s="4"/>
      <c r="F427" s="8"/>
      <c r="G427" s="4"/>
      <c r="H427" s="4"/>
    </row>
    <row r="428" spans="2:8" s="3" customFormat="1" x14ac:dyDescent="0.2">
      <c r="B428" s="27">
        <v>41862</v>
      </c>
      <c r="C428" s="3">
        <v>121.024660978699</v>
      </c>
      <c r="D428" s="3">
        <v>91.281110201147399</v>
      </c>
      <c r="E428" s="4"/>
      <c r="F428" s="8"/>
      <c r="G428" s="4"/>
      <c r="H428" s="4"/>
    </row>
    <row r="429" spans="2:8" s="3" customFormat="1" x14ac:dyDescent="0.2">
      <c r="B429" s="27">
        <v>41863</v>
      </c>
      <c r="C429" s="3">
        <v>119.789652131265</v>
      </c>
      <c r="D429" s="3">
        <v>91.227546027279502</v>
      </c>
      <c r="E429" s="4"/>
      <c r="F429" s="8"/>
      <c r="G429" s="4"/>
      <c r="H429" s="4"/>
    </row>
    <row r="430" spans="2:8" s="3" customFormat="1" x14ac:dyDescent="0.2">
      <c r="B430" s="27">
        <v>41864</v>
      </c>
      <c r="C430" s="3">
        <v>120.68953294970601</v>
      </c>
      <c r="D430" s="3">
        <v>91.895249957335196</v>
      </c>
      <c r="E430" s="4"/>
      <c r="F430" s="8"/>
      <c r="G430" s="4"/>
      <c r="H430" s="4"/>
    </row>
    <row r="431" spans="2:8" s="3" customFormat="1" x14ac:dyDescent="0.2">
      <c r="B431" s="27">
        <v>41865</v>
      </c>
      <c r="C431" s="3">
        <v>121.961778244935</v>
      </c>
      <c r="D431" s="3">
        <v>91.956090861465796</v>
      </c>
      <c r="E431" s="4"/>
      <c r="F431" s="8"/>
      <c r="G431" s="4"/>
      <c r="H431" s="4"/>
    </row>
    <row r="432" spans="2:8" s="3" customFormat="1" x14ac:dyDescent="0.2">
      <c r="B432" s="27">
        <v>41866</v>
      </c>
      <c r="E432" s="4"/>
      <c r="F432" s="8"/>
      <c r="G432" s="4"/>
      <c r="H432" s="4"/>
    </row>
    <row r="433" spans="2:8" s="3" customFormat="1" x14ac:dyDescent="0.2">
      <c r="B433" s="27">
        <v>41869</v>
      </c>
      <c r="C433" s="3">
        <v>121.44667405216001</v>
      </c>
      <c r="D433" s="3">
        <v>91.913748661056204</v>
      </c>
      <c r="E433" s="4"/>
      <c r="F433" s="8"/>
      <c r="G433" s="4"/>
      <c r="H433" s="4"/>
    </row>
    <row r="434" spans="2:8" s="3" customFormat="1" x14ac:dyDescent="0.2">
      <c r="B434" s="27">
        <v>41870</v>
      </c>
      <c r="C434" s="3">
        <v>120.497144636814</v>
      </c>
      <c r="D434" s="3">
        <v>91.783418470644406</v>
      </c>
      <c r="E434" s="4"/>
      <c r="F434" s="8"/>
      <c r="G434" s="4"/>
      <c r="H434" s="4"/>
    </row>
    <row r="435" spans="2:8" s="3" customFormat="1" x14ac:dyDescent="0.2">
      <c r="B435" s="27">
        <v>41871</v>
      </c>
      <c r="C435" s="3">
        <v>122.141754408716</v>
      </c>
      <c r="D435" s="3">
        <v>92.481972947018207</v>
      </c>
      <c r="E435" s="4"/>
      <c r="F435" s="8"/>
      <c r="G435" s="4"/>
      <c r="H435" s="4"/>
    </row>
    <row r="436" spans="2:8" s="3" customFormat="1" x14ac:dyDescent="0.2">
      <c r="B436" s="27">
        <v>41872</v>
      </c>
      <c r="C436" s="3">
        <v>122.303112348542</v>
      </c>
      <c r="D436" s="3">
        <v>92.280972454696894</v>
      </c>
      <c r="E436" s="4"/>
      <c r="F436" s="8"/>
      <c r="G436" s="4"/>
      <c r="H436" s="4"/>
    </row>
    <row r="437" spans="2:8" s="3" customFormat="1" x14ac:dyDescent="0.2">
      <c r="B437" s="27">
        <v>41873</v>
      </c>
      <c r="C437" s="3">
        <v>122.725125422003</v>
      </c>
      <c r="D437" s="3">
        <v>91.831231005256996</v>
      </c>
      <c r="E437" s="4"/>
      <c r="F437" s="8"/>
      <c r="G437" s="4"/>
      <c r="H437" s="4"/>
    </row>
    <row r="438" spans="2:8" s="3" customFormat="1" x14ac:dyDescent="0.2">
      <c r="B438" s="27">
        <v>41876</v>
      </c>
      <c r="C438" s="3">
        <v>122.861659063376</v>
      </c>
      <c r="D438" s="3">
        <v>91.732792886905401</v>
      </c>
      <c r="E438" s="4"/>
      <c r="F438" s="8"/>
      <c r="G438" s="4"/>
      <c r="H438" s="4"/>
    </row>
    <row r="439" spans="2:8" s="3" customFormat="1" x14ac:dyDescent="0.2">
      <c r="B439" s="27">
        <v>41877</v>
      </c>
      <c r="C439" s="3">
        <v>121.756977782701</v>
      </c>
      <c r="D439" s="3">
        <v>91.864343615015997</v>
      </c>
      <c r="E439" s="4"/>
      <c r="F439" s="8"/>
      <c r="G439" s="4"/>
      <c r="H439" s="4"/>
    </row>
    <row r="440" spans="2:8" s="3" customFormat="1" x14ac:dyDescent="0.2">
      <c r="B440" s="27">
        <v>41878</v>
      </c>
      <c r="C440" s="3">
        <v>123.761539881933</v>
      </c>
      <c r="D440" s="3">
        <v>92.372761548031093</v>
      </c>
      <c r="E440" s="4"/>
      <c r="F440" s="8"/>
      <c r="G440" s="4"/>
      <c r="H440" s="4"/>
    </row>
    <row r="441" spans="2:8" s="3" customFormat="1" x14ac:dyDescent="0.2">
      <c r="B441" s="27">
        <v>41879</v>
      </c>
      <c r="C441" s="3">
        <v>122.687888974324</v>
      </c>
      <c r="D441" s="3">
        <v>92.151242071529893</v>
      </c>
      <c r="E441" s="4"/>
      <c r="F441" s="8"/>
      <c r="G441" s="4"/>
      <c r="H441" s="4"/>
    </row>
    <row r="442" spans="2:8" s="3" customFormat="1" x14ac:dyDescent="0.2">
      <c r="B442" s="27">
        <v>41880</v>
      </c>
      <c r="C442" s="3">
        <v>123.550533345202</v>
      </c>
      <c r="D442" s="3">
        <v>92.915124381426693</v>
      </c>
      <c r="E442" s="4"/>
      <c r="F442" s="8"/>
      <c r="G442" s="4"/>
      <c r="H442" s="4"/>
    </row>
    <row r="443" spans="2:8" s="3" customFormat="1" x14ac:dyDescent="0.2">
      <c r="B443" s="27">
        <v>41883</v>
      </c>
      <c r="C443" s="3">
        <v>124.214583328459</v>
      </c>
      <c r="D443" s="3">
        <v>93.273620748659596</v>
      </c>
      <c r="E443" s="4"/>
      <c r="F443" s="8"/>
      <c r="G443" s="4"/>
      <c r="H443" s="4"/>
    </row>
    <row r="444" spans="2:8" s="3" customFormat="1" x14ac:dyDescent="0.2">
      <c r="B444" s="27">
        <v>41884</v>
      </c>
      <c r="C444" s="3">
        <v>127.299002410029</v>
      </c>
      <c r="D444" s="3">
        <v>94.274403636460207</v>
      </c>
      <c r="E444" s="4"/>
      <c r="F444" s="8"/>
      <c r="G444" s="4"/>
      <c r="H444" s="4"/>
    </row>
    <row r="445" spans="2:8" s="3" customFormat="1" x14ac:dyDescent="0.2">
      <c r="B445" s="27">
        <v>41885</v>
      </c>
      <c r="C445" s="3">
        <v>129.911759821</v>
      </c>
      <c r="D445" s="3">
        <v>95.193887081579305</v>
      </c>
      <c r="E445" s="4"/>
      <c r="F445" s="8"/>
      <c r="G445" s="4"/>
      <c r="H445" s="4"/>
    </row>
    <row r="446" spans="2:8" s="3" customFormat="1" x14ac:dyDescent="0.2">
      <c r="B446" s="27">
        <v>41886</v>
      </c>
      <c r="C446" s="3">
        <v>129.55801356816701</v>
      </c>
      <c r="D446" s="3">
        <v>95.000474847271093</v>
      </c>
      <c r="E446" s="4"/>
      <c r="F446" s="8"/>
      <c r="G446" s="4"/>
      <c r="H446" s="4"/>
    </row>
    <row r="447" spans="2:8" s="3" customFormat="1" x14ac:dyDescent="0.2">
      <c r="B447" s="27">
        <v>41887</v>
      </c>
      <c r="C447" s="3">
        <v>128.58365985425201</v>
      </c>
      <c r="D447" s="3">
        <v>94.649964284617496</v>
      </c>
      <c r="E447" s="4"/>
      <c r="F447" s="8"/>
      <c r="G447" s="4"/>
      <c r="H447" s="4"/>
    </row>
    <row r="448" spans="2:8" s="3" customFormat="1" x14ac:dyDescent="0.2">
      <c r="B448" s="27">
        <v>41890</v>
      </c>
      <c r="C448" s="3">
        <v>126.96387438103601</v>
      </c>
      <c r="D448" s="3">
        <v>94.389492215588703</v>
      </c>
      <c r="E448" s="4"/>
      <c r="F448" s="8"/>
      <c r="G448" s="4"/>
      <c r="H448" s="4"/>
    </row>
    <row r="449" spans="2:8" s="3" customFormat="1" x14ac:dyDescent="0.2">
      <c r="B449" s="27">
        <v>41891</v>
      </c>
      <c r="C449" s="3">
        <v>127.342444932205</v>
      </c>
      <c r="D449" s="3">
        <v>94.4465761879692</v>
      </c>
      <c r="E449" s="4"/>
      <c r="F449" s="8"/>
      <c r="G449" s="4"/>
      <c r="H449" s="4"/>
    </row>
    <row r="450" spans="2:8" s="3" customFormat="1" x14ac:dyDescent="0.2">
      <c r="B450" s="27">
        <v>41892</v>
      </c>
      <c r="C450" s="3">
        <v>128.372653317638</v>
      </c>
      <c r="D450" s="3">
        <v>94.552367756143198</v>
      </c>
      <c r="E450" s="4"/>
      <c r="F450" s="8"/>
      <c r="G450" s="4"/>
      <c r="H450" s="4"/>
    </row>
    <row r="451" spans="2:8" s="3" customFormat="1" x14ac:dyDescent="0.2">
      <c r="B451" s="27">
        <v>41893</v>
      </c>
      <c r="C451" s="3">
        <v>125.697835160419</v>
      </c>
      <c r="D451" s="3">
        <v>93.591597585124006</v>
      </c>
      <c r="E451" s="4"/>
      <c r="F451" s="8"/>
      <c r="G451" s="4"/>
      <c r="H451" s="4"/>
    </row>
    <row r="452" spans="2:8" s="3" customFormat="1" x14ac:dyDescent="0.2">
      <c r="B452" s="27">
        <v>41894</v>
      </c>
      <c r="C452" s="3">
        <v>123.041635227157</v>
      </c>
      <c r="D452" s="3">
        <v>92.783334195381002</v>
      </c>
      <c r="E452" s="4"/>
      <c r="F452" s="8"/>
      <c r="G452" s="4"/>
      <c r="H452" s="4"/>
    </row>
    <row r="453" spans="2:8" s="3" customFormat="1" x14ac:dyDescent="0.2">
      <c r="B453" s="27">
        <v>41897</v>
      </c>
      <c r="C453" s="3">
        <v>121.955572170205</v>
      </c>
      <c r="D453" s="3">
        <v>92.252511837752493</v>
      </c>
      <c r="E453" s="4"/>
      <c r="F453" s="8"/>
      <c r="G453" s="4"/>
      <c r="H453" s="4"/>
    </row>
    <row r="454" spans="2:8" s="3" customFormat="1" x14ac:dyDescent="0.2">
      <c r="B454" s="27">
        <v>41898</v>
      </c>
      <c r="C454" s="3">
        <v>126.293618323049</v>
      </c>
      <c r="D454" s="3">
        <v>92.853751090471604</v>
      </c>
      <c r="E454" s="4"/>
      <c r="F454" s="8"/>
      <c r="G454" s="4"/>
      <c r="H454" s="4"/>
    </row>
    <row r="455" spans="2:8" s="3" customFormat="1" x14ac:dyDescent="0.2">
      <c r="B455" s="27">
        <v>41899</v>
      </c>
      <c r="C455" s="3">
        <v>127.590687916614</v>
      </c>
      <c r="D455" s="3">
        <v>93.657169526326498</v>
      </c>
      <c r="E455" s="4"/>
      <c r="F455" s="8"/>
      <c r="G455" s="4"/>
      <c r="H455" s="4"/>
    </row>
    <row r="456" spans="2:8" s="3" customFormat="1" x14ac:dyDescent="0.2">
      <c r="B456" s="27">
        <v>41900</v>
      </c>
      <c r="E456" s="4"/>
      <c r="F456" s="8"/>
      <c r="G456" s="4"/>
      <c r="H456" s="4"/>
    </row>
    <row r="457" spans="2:8" s="3" customFormat="1" x14ac:dyDescent="0.2">
      <c r="B457" s="27">
        <v>41901</v>
      </c>
      <c r="E457" s="4"/>
      <c r="F457" s="8"/>
      <c r="G457" s="4"/>
      <c r="H457" s="4"/>
    </row>
    <row r="458" spans="2:8" s="3" customFormat="1" x14ac:dyDescent="0.2">
      <c r="B458" s="27">
        <v>41904</v>
      </c>
      <c r="C458" s="3">
        <v>123.867043150356</v>
      </c>
      <c r="D458" s="3">
        <v>92.978071585064797</v>
      </c>
      <c r="E458" s="4"/>
      <c r="F458" s="8"/>
      <c r="G458" s="4"/>
      <c r="H458" s="4"/>
    </row>
    <row r="459" spans="2:8" s="3" customFormat="1" x14ac:dyDescent="0.2">
      <c r="B459" s="27">
        <v>41905</v>
      </c>
      <c r="C459" s="3">
        <v>121.874893200351</v>
      </c>
      <c r="D459" s="3">
        <v>92.116402110201307</v>
      </c>
      <c r="E459" s="4"/>
      <c r="F459" s="8"/>
      <c r="G459" s="4"/>
      <c r="H459" s="4"/>
    </row>
    <row r="460" spans="2:8" s="3" customFormat="1" x14ac:dyDescent="0.2">
      <c r="B460" s="27">
        <v>41906</v>
      </c>
      <c r="C460" s="3">
        <v>122.25966982625</v>
      </c>
      <c r="D460" s="3">
        <v>92.360867697745604</v>
      </c>
      <c r="E460" s="4"/>
      <c r="F460" s="8"/>
      <c r="G460" s="4"/>
      <c r="H460" s="4"/>
    </row>
    <row r="461" spans="2:8" s="3" customFormat="1" x14ac:dyDescent="0.2">
      <c r="B461" s="27">
        <v>41907</v>
      </c>
      <c r="C461" s="3">
        <v>121.89351142419</v>
      </c>
      <c r="D461" s="3">
        <v>92.439433135674307</v>
      </c>
      <c r="E461" s="4"/>
      <c r="F461" s="8"/>
      <c r="G461" s="4"/>
      <c r="H461" s="4"/>
    </row>
    <row r="462" spans="2:8" s="3" customFormat="1" x14ac:dyDescent="0.2">
      <c r="B462" s="27">
        <v>41908</v>
      </c>
      <c r="C462" s="3">
        <v>120.00065866799601</v>
      </c>
      <c r="D462" s="3">
        <v>92.263571072719103</v>
      </c>
      <c r="E462" s="4"/>
      <c r="F462" s="8"/>
      <c r="G462" s="4"/>
      <c r="H462" s="4"/>
    </row>
    <row r="463" spans="2:8" s="3" customFormat="1" x14ac:dyDescent="0.2">
      <c r="B463" s="27">
        <v>41911</v>
      </c>
      <c r="C463" s="3">
        <v>118.579467582167</v>
      </c>
      <c r="D463" s="3">
        <v>91.688639640808105</v>
      </c>
      <c r="E463" s="4"/>
      <c r="F463" s="8"/>
      <c r="G463" s="4"/>
      <c r="H463" s="4"/>
    </row>
    <row r="464" spans="2:8" s="3" customFormat="1" x14ac:dyDescent="0.2">
      <c r="B464" s="27">
        <v>41912</v>
      </c>
      <c r="C464" s="3">
        <v>117.840944703552</v>
      </c>
      <c r="D464" s="3">
        <v>91.681135076796593</v>
      </c>
      <c r="E464" s="4"/>
      <c r="F464" s="8"/>
      <c r="G464" s="4"/>
      <c r="H464" s="4"/>
    </row>
    <row r="465" spans="2:8" s="3" customFormat="1" x14ac:dyDescent="0.2">
      <c r="B465" s="27">
        <v>41913</v>
      </c>
      <c r="C465" s="3">
        <v>114.675846652244</v>
      </c>
      <c r="D465" s="3">
        <v>90.253810257534496</v>
      </c>
      <c r="E465" s="4"/>
      <c r="F465" s="8"/>
      <c r="G465" s="4"/>
      <c r="H465" s="4"/>
    </row>
    <row r="466" spans="2:8" s="3" customFormat="1" x14ac:dyDescent="0.2">
      <c r="B466" s="27">
        <v>41914</v>
      </c>
      <c r="C466" s="3">
        <v>113.347746685497</v>
      </c>
      <c r="D466" s="3">
        <v>90.029747412540004</v>
      </c>
      <c r="E466" s="4"/>
      <c r="F466" s="8"/>
      <c r="G466" s="4"/>
      <c r="H466" s="4"/>
    </row>
    <row r="467" spans="2:8" s="3" customFormat="1" x14ac:dyDescent="0.2">
      <c r="B467" s="27">
        <v>41915</v>
      </c>
      <c r="C467" s="3">
        <v>113.955941997468</v>
      </c>
      <c r="D467" s="3">
        <v>91.233697537914793</v>
      </c>
      <c r="E467" s="4"/>
      <c r="F467" s="8"/>
      <c r="G467" s="4"/>
      <c r="H467" s="4"/>
    </row>
    <row r="468" spans="2:8" s="3" customFormat="1" x14ac:dyDescent="0.2">
      <c r="B468" s="27">
        <v>41918</v>
      </c>
      <c r="C468" s="3">
        <v>115.656406440772</v>
      </c>
      <c r="D468" s="3">
        <v>91.800231669680201</v>
      </c>
      <c r="E468" s="4"/>
      <c r="F468" s="8"/>
      <c r="G468" s="4"/>
      <c r="H468" s="4"/>
    </row>
    <row r="469" spans="2:8" s="3" customFormat="1" x14ac:dyDescent="0.2">
      <c r="B469" s="27">
        <v>41919</v>
      </c>
      <c r="C469" s="3">
        <v>115.209569068626</v>
      </c>
      <c r="D469" s="3">
        <v>91.445138859446203</v>
      </c>
      <c r="E469" s="4"/>
      <c r="F469" s="8"/>
      <c r="G469" s="4"/>
      <c r="H469" s="4"/>
    </row>
    <row r="470" spans="2:8" s="3" customFormat="1" x14ac:dyDescent="0.2">
      <c r="B470" s="27">
        <v>41920</v>
      </c>
      <c r="C470" s="3">
        <v>116.239777454175</v>
      </c>
      <c r="D470" s="3">
        <v>90.982780536171006</v>
      </c>
      <c r="E470" s="4"/>
      <c r="F470" s="8"/>
      <c r="G470" s="4"/>
      <c r="H470" s="4"/>
    </row>
    <row r="471" spans="2:8" s="3" customFormat="1" x14ac:dyDescent="0.2">
      <c r="B471" s="27">
        <v>41921</v>
      </c>
      <c r="C471" s="3">
        <v>114.632404129836</v>
      </c>
      <c r="D471" s="3">
        <v>90.315357911051294</v>
      </c>
      <c r="E471" s="4"/>
      <c r="F471" s="8"/>
      <c r="G471" s="4"/>
      <c r="H471" s="4"/>
    </row>
    <row r="472" spans="2:8" s="3" customFormat="1" x14ac:dyDescent="0.2">
      <c r="B472" s="27">
        <v>41922</v>
      </c>
      <c r="C472" s="3">
        <v>113.11191585042999</v>
      </c>
      <c r="D472" s="3">
        <v>89.085567256435795</v>
      </c>
      <c r="E472" s="4"/>
      <c r="F472" s="8"/>
      <c r="G472" s="4"/>
      <c r="H472" s="4"/>
    </row>
    <row r="473" spans="2:8" s="3" customFormat="1" x14ac:dyDescent="0.2">
      <c r="B473" s="27">
        <v>41925</v>
      </c>
      <c r="C473" s="3">
        <v>114.961326084333</v>
      </c>
      <c r="D473" s="3">
        <v>89.703508116188502</v>
      </c>
      <c r="E473" s="4"/>
      <c r="F473" s="8"/>
      <c r="G473" s="4"/>
      <c r="H473" s="4"/>
    </row>
    <row r="474" spans="2:8" s="3" customFormat="1" x14ac:dyDescent="0.2">
      <c r="B474" s="27">
        <v>41926</v>
      </c>
      <c r="C474" s="3">
        <v>113.161564447335</v>
      </c>
      <c r="D474" s="3">
        <v>89.418439304106897</v>
      </c>
      <c r="E474" s="4"/>
      <c r="F474" s="8"/>
      <c r="G474" s="4"/>
      <c r="H474" s="4"/>
    </row>
    <row r="475" spans="2:8" s="3" customFormat="1" x14ac:dyDescent="0.2">
      <c r="B475" s="27">
        <v>41927</v>
      </c>
      <c r="C475" s="3">
        <v>111.55419112311201</v>
      </c>
      <c r="D475" s="3">
        <v>88.140891910879901</v>
      </c>
      <c r="E475" s="4"/>
      <c r="F475" s="8"/>
      <c r="G475" s="4"/>
      <c r="H475" s="4"/>
    </row>
    <row r="476" spans="2:8" s="3" customFormat="1" x14ac:dyDescent="0.2">
      <c r="B476" s="27">
        <v>41928</v>
      </c>
      <c r="C476" s="3">
        <v>110.660516379401</v>
      </c>
      <c r="D476" s="3">
        <v>87.832925809198102</v>
      </c>
      <c r="E476" s="4"/>
      <c r="F476" s="8"/>
      <c r="G476" s="4"/>
      <c r="H476" s="4"/>
    </row>
    <row r="477" spans="2:8" s="3" customFormat="1" x14ac:dyDescent="0.2">
      <c r="B477" s="27">
        <v>41929</v>
      </c>
      <c r="C477" s="3">
        <v>109.828902381356</v>
      </c>
      <c r="D477" s="3">
        <v>87.431006193859503</v>
      </c>
      <c r="E477" s="4"/>
      <c r="F477" s="8"/>
      <c r="G477" s="4"/>
      <c r="H477" s="4"/>
    </row>
    <row r="478" spans="2:8" s="3" customFormat="1" x14ac:dyDescent="0.2">
      <c r="B478" s="27">
        <v>41932</v>
      </c>
      <c r="C478" s="3">
        <v>110.759813573095</v>
      </c>
      <c r="D478" s="3">
        <v>87.346637970418698</v>
      </c>
      <c r="E478" s="4"/>
      <c r="F478" s="8"/>
      <c r="G478" s="4"/>
      <c r="H478" s="4"/>
    </row>
    <row r="479" spans="2:8" s="3" customFormat="1" x14ac:dyDescent="0.2">
      <c r="B479" s="27">
        <v>41933</v>
      </c>
      <c r="C479" s="3">
        <v>113.130534074153</v>
      </c>
      <c r="D479" s="3">
        <v>88.215832932735793</v>
      </c>
      <c r="E479" s="4"/>
      <c r="F479" s="8"/>
      <c r="G479" s="4"/>
      <c r="H479" s="4"/>
    </row>
    <row r="480" spans="2:8" s="3" customFormat="1" x14ac:dyDescent="0.2">
      <c r="B480" s="27">
        <v>41934</v>
      </c>
      <c r="C480" s="3">
        <v>113.726317236898</v>
      </c>
      <c r="D480" s="3">
        <v>88.545201455592206</v>
      </c>
      <c r="E480" s="4"/>
      <c r="F480" s="8"/>
      <c r="G480" s="4"/>
      <c r="H480" s="4"/>
    </row>
    <row r="481" spans="2:8" s="3" customFormat="1" x14ac:dyDescent="0.2">
      <c r="B481" s="27">
        <v>41935</v>
      </c>
      <c r="C481" s="3">
        <v>113.012618656736</v>
      </c>
      <c r="D481" s="3">
        <v>88.736133092082994</v>
      </c>
      <c r="E481" s="4"/>
      <c r="F481" s="8"/>
      <c r="G481" s="4"/>
      <c r="H481" s="4"/>
    </row>
    <row r="482" spans="2:8" s="3" customFormat="1" x14ac:dyDescent="0.2">
      <c r="B482" s="27">
        <v>41936</v>
      </c>
      <c r="C482" s="3">
        <v>113.658050416037</v>
      </c>
      <c r="D482" s="3">
        <v>88.867925602942705</v>
      </c>
      <c r="E482" s="4"/>
      <c r="F482" s="8"/>
      <c r="G482" s="4"/>
      <c r="H482" s="4"/>
    </row>
    <row r="483" spans="2:8" s="3" customFormat="1" x14ac:dyDescent="0.2">
      <c r="B483" s="27">
        <v>41939</v>
      </c>
      <c r="C483" s="3">
        <v>112.29892007634</v>
      </c>
      <c r="D483" s="3">
        <v>88.223437464563204</v>
      </c>
      <c r="E483" s="4"/>
      <c r="F483" s="8"/>
      <c r="G483" s="4"/>
      <c r="H483" s="4"/>
    </row>
    <row r="484" spans="2:8" s="3" customFormat="1" x14ac:dyDescent="0.2">
      <c r="B484" s="27">
        <v>41940</v>
      </c>
      <c r="C484" s="3">
        <v>110.784637871431</v>
      </c>
      <c r="D484" s="3">
        <v>88.162736050435299</v>
      </c>
      <c r="E484" s="4"/>
      <c r="F484" s="8"/>
      <c r="G484" s="4"/>
      <c r="H484" s="4"/>
    </row>
    <row r="485" spans="2:8" s="3" customFormat="1" x14ac:dyDescent="0.2">
      <c r="B485" s="27">
        <v>41941</v>
      </c>
      <c r="C485" s="3">
        <v>111.734167286893</v>
      </c>
      <c r="D485" s="3">
        <v>88.457576139713595</v>
      </c>
      <c r="E485" s="4"/>
      <c r="F485" s="8"/>
      <c r="G485" s="4"/>
      <c r="H485" s="4"/>
    </row>
    <row r="486" spans="2:8" s="3" customFormat="1" x14ac:dyDescent="0.2">
      <c r="B486" s="27">
        <v>41942</v>
      </c>
      <c r="C486" s="3">
        <v>114.135918161017</v>
      </c>
      <c r="D486" s="3">
        <v>89.528757323976606</v>
      </c>
      <c r="E486" s="4"/>
      <c r="F486" s="8"/>
      <c r="G486" s="4"/>
      <c r="H486" s="4"/>
    </row>
    <row r="487" spans="2:8" s="3" customFormat="1" x14ac:dyDescent="0.2">
      <c r="B487" s="27">
        <v>41943</v>
      </c>
      <c r="E487" s="4"/>
      <c r="F487" s="8"/>
      <c r="G487" s="4"/>
      <c r="H487" s="4"/>
    </row>
    <row r="488" spans="2:8" s="3" customFormat="1" x14ac:dyDescent="0.2">
      <c r="B488" s="27">
        <v>41946</v>
      </c>
      <c r="C488" s="3">
        <v>115.948091947474</v>
      </c>
      <c r="D488" s="3">
        <v>90.694959120592102</v>
      </c>
      <c r="E488" s="4"/>
      <c r="F488" s="8"/>
      <c r="G488" s="4"/>
      <c r="H488" s="4"/>
    </row>
    <row r="489" spans="2:8" s="3" customFormat="1" x14ac:dyDescent="0.2">
      <c r="B489" s="27">
        <v>41947</v>
      </c>
      <c r="C489" s="3">
        <v>116.72385127365099</v>
      </c>
      <c r="D489" s="3">
        <v>90.695182304712901</v>
      </c>
      <c r="E489" s="4"/>
      <c r="F489" s="8"/>
      <c r="G489" s="4"/>
      <c r="H489" s="4"/>
    </row>
    <row r="490" spans="2:8" s="3" customFormat="1" x14ac:dyDescent="0.2">
      <c r="B490" s="27">
        <v>41948</v>
      </c>
      <c r="C490" s="3">
        <v>116.686614825972</v>
      </c>
      <c r="D490" s="3">
        <v>90.865132314967894</v>
      </c>
      <c r="E490" s="4"/>
      <c r="F490" s="8"/>
      <c r="G490" s="4"/>
      <c r="H490" s="4"/>
    </row>
    <row r="491" spans="2:8" s="3" customFormat="1" x14ac:dyDescent="0.2">
      <c r="B491" s="27">
        <v>41949</v>
      </c>
      <c r="C491" s="3">
        <v>114.942707860377</v>
      </c>
      <c r="D491" s="3">
        <v>90.443123809527606</v>
      </c>
      <c r="E491" s="4"/>
      <c r="F491" s="8"/>
      <c r="G491" s="4"/>
      <c r="H491" s="4"/>
    </row>
    <row r="492" spans="2:8" s="3" customFormat="1" x14ac:dyDescent="0.2">
      <c r="B492" s="27">
        <v>41950</v>
      </c>
      <c r="C492" s="3">
        <v>113.875263027381</v>
      </c>
      <c r="D492" s="3">
        <v>90.391231191344602</v>
      </c>
      <c r="E492" s="4"/>
      <c r="F492" s="8"/>
      <c r="G492" s="4"/>
      <c r="H492" s="4"/>
    </row>
    <row r="493" spans="2:8" s="3" customFormat="1" x14ac:dyDescent="0.2">
      <c r="B493" s="27">
        <v>41953</v>
      </c>
      <c r="C493" s="3">
        <v>114.58896160754399</v>
      </c>
      <c r="D493" s="3">
        <v>90.446325105964206</v>
      </c>
      <c r="E493" s="4"/>
      <c r="F493" s="8"/>
      <c r="G493" s="4"/>
      <c r="H493" s="4"/>
    </row>
    <row r="494" spans="2:8" s="3" customFormat="1" x14ac:dyDescent="0.2">
      <c r="B494" s="27">
        <v>41954</v>
      </c>
      <c r="C494" s="3">
        <v>115.588139619911</v>
      </c>
      <c r="D494" s="3">
        <v>90.467990233330099</v>
      </c>
      <c r="E494" s="4"/>
      <c r="F494" s="8"/>
      <c r="G494" s="4"/>
      <c r="H494" s="4"/>
    </row>
    <row r="495" spans="2:8" s="3" customFormat="1" x14ac:dyDescent="0.2">
      <c r="B495" s="27">
        <v>41955</v>
      </c>
      <c r="C495" s="3">
        <v>116.12806811113801</v>
      </c>
      <c r="D495" s="3">
        <v>91.171122307772706</v>
      </c>
      <c r="E495" s="4"/>
      <c r="F495" s="8"/>
      <c r="G495" s="4"/>
      <c r="H495" s="4"/>
    </row>
    <row r="496" spans="2:8" s="3" customFormat="1" x14ac:dyDescent="0.2">
      <c r="B496" s="27">
        <v>41956</v>
      </c>
      <c r="C496" s="3">
        <v>116.612141930615</v>
      </c>
      <c r="D496" s="3">
        <v>91.407725306809894</v>
      </c>
      <c r="E496" s="4"/>
      <c r="F496" s="8"/>
      <c r="G496" s="4"/>
      <c r="H496" s="4"/>
    </row>
    <row r="497" spans="2:8" s="3" customFormat="1" x14ac:dyDescent="0.2">
      <c r="B497" s="27">
        <v>41957</v>
      </c>
      <c r="C497" s="3">
        <v>116.59972978138801</v>
      </c>
      <c r="D497" s="3">
        <v>91.130056441063104</v>
      </c>
      <c r="E497" s="4"/>
      <c r="F497" s="8"/>
      <c r="G497" s="4"/>
      <c r="H497" s="4"/>
    </row>
    <row r="498" spans="2:8" s="3" customFormat="1" x14ac:dyDescent="0.2">
      <c r="B498" s="27">
        <v>41960</v>
      </c>
      <c r="C498" s="3">
        <v>118.033333016443</v>
      </c>
      <c r="D498" s="3">
        <v>91.179459162172904</v>
      </c>
      <c r="E498" s="4"/>
      <c r="F498" s="8"/>
      <c r="G498" s="4"/>
      <c r="H498" s="4"/>
    </row>
    <row r="499" spans="2:8" s="3" customFormat="1" x14ac:dyDescent="0.2">
      <c r="B499" s="27">
        <v>41961</v>
      </c>
      <c r="C499" s="3">
        <v>120.379229219165</v>
      </c>
      <c r="D499" s="3">
        <v>91.450688237906405</v>
      </c>
      <c r="E499" s="4"/>
      <c r="F499" s="8"/>
      <c r="G499" s="4"/>
      <c r="H499" s="4"/>
    </row>
    <row r="500" spans="2:8" s="3" customFormat="1" x14ac:dyDescent="0.2">
      <c r="B500" s="27">
        <v>41962</v>
      </c>
      <c r="C500" s="3">
        <v>122.061075438629</v>
      </c>
      <c r="D500" s="3">
        <v>92.415540817310102</v>
      </c>
      <c r="E500" s="4"/>
      <c r="F500" s="8"/>
      <c r="G500" s="4"/>
      <c r="H500" s="4"/>
    </row>
    <row r="501" spans="2:8" s="3" customFormat="1" x14ac:dyDescent="0.2">
      <c r="B501" s="27">
        <v>41963</v>
      </c>
      <c r="C501" s="3">
        <v>122.81201046647</v>
      </c>
      <c r="D501" s="3">
        <v>92.439549377304502</v>
      </c>
      <c r="E501" s="4"/>
      <c r="F501" s="8"/>
      <c r="G501" s="4"/>
      <c r="H501" s="4"/>
    </row>
    <row r="502" spans="2:8" s="3" customFormat="1" x14ac:dyDescent="0.2">
      <c r="B502" s="27">
        <v>41964</v>
      </c>
      <c r="C502" s="3">
        <v>124.84139686415401</v>
      </c>
      <c r="D502" s="3">
        <v>92.715307229664205</v>
      </c>
      <c r="E502" s="4"/>
      <c r="F502" s="8"/>
      <c r="G502" s="4"/>
      <c r="H502" s="4"/>
    </row>
    <row r="503" spans="2:8" s="3" customFormat="1" x14ac:dyDescent="0.2">
      <c r="B503" s="27">
        <v>41967</v>
      </c>
      <c r="C503" s="3">
        <v>123.656036613509</v>
      </c>
      <c r="D503" s="3">
        <v>92.343350074021103</v>
      </c>
      <c r="E503" s="4"/>
      <c r="F503" s="8"/>
      <c r="G503" s="4"/>
      <c r="H503" s="4"/>
    </row>
    <row r="504" spans="2:8" s="3" customFormat="1" x14ac:dyDescent="0.2">
      <c r="B504" s="27">
        <v>41968</v>
      </c>
      <c r="C504" s="3">
        <v>124.42558986519001</v>
      </c>
      <c r="D504" s="3">
        <v>92.432051787967794</v>
      </c>
      <c r="E504" s="4"/>
      <c r="F504" s="8"/>
      <c r="G504" s="4"/>
      <c r="H504" s="4"/>
    </row>
    <row r="505" spans="2:8" s="3" customFormat="1" x14ac:dyDescent="0.2">
      <c r="B505" s="27">
        <v>41969</v>
      </c>
      <c r="C505" s="3">
        <v>124.50006276078101</v>
      </c>
      <c r="D505" s="3">
        <v>92.111845435691095</v>
      </c>
      <c r="E505" s="4"/>
      <c r="F505" s="8"/>
      <c r="G505" s="4"/>
      <c r="H505" s="4"/>
    </row>
    <row r="506" spans="2:8" s="3" customFormat="1" x14ac:dyDescent="0.2">
      <c r="B506" s="27">
        <v>41970</v>
      </c>
      <c r="C506" s="3">
        <v>124.015988940955</v>
      </c>
      <c r="D506" s="3">
        <v>92.553152387612499</v>
      </c>
      <c r="E506" s="4"/>
      <c r="F506" s="8"/>
      <c r="G506" s="4"/>
      <c r="H506" s="4"/>
    </row>
    <row r="507" spans="2:8" s="3" customFormat="1" x14ac:dyDescent="0.2">
      <c r="B507" s="27">
        <v>41971</v>
      </c>
      <c r="C507" s="3">
        <v>125.884017398814</v>
      </c>
      <c r="D507" s="3">
        <v>92.8023536618566</v>
      </c>
      <c r="E507" s="4"/>
      <c r="F507" s="8"/>
      <c r="G507" s="4"/>
      <c r="H507" s="4"/>
    </row>
    <row r="508" spans="2:8" s="3" customFormat="1" x14ac:dyDescent="0.2">
      <c r="B508" s="27">
        <v>41974</v>
      </c>
      <c r="C508" s="3">
        <v>125.11446414701599</v>
      </c>
      <c r="D508" s="3">
        <v>92.028374598128707</v>
      </c>
      <c r="E508" s="4"/>
      <c r="F508" s="8"/>
      <c r="G508" s="4"/>
      <c r="H508" s="4"/>
    </row>
    <row r="509" spans="2:8" s="3" customFormat="1" x14ac:dyDescent="0.2">
      <c r="B509" s="27">
        <v>41975</v>
      </c>
      <c r="C509" s="3">
        <v>125.418561803061</v>
      </c>
      <c r="D509" s="3">
        <v>91.806076302193105</v>
      </c>
      <c r="E509" s="4"/>
      <c r="F509" s="8"/>
      <c r="G509" s="4"/>
      <c r="H509" s="4"/>
    </row>
    <row r="510" spans="2:8" s="3" customFormat="1" x14ac:dyDescent="0.2">
      <c r="B510" s="27">
        <v>41976</v>
      </c>
      <c r="C510" s="3">
        <v>125.53647722047801</v>
      </c>
      <c r="D510" s="3">
        <v>91.790727748535602</v>
      </c>
      <c r="E510" s="4"/>
      <c r="F510" s="8"/>
      <c r="G510" s="4"/>
      <c r="H510" s="4"/>
    </row>
    <row r="511" spans="2:8" s="3" customFormat="1" x14ac:dyDescent="0.2">
      <c r="B511" s="27">
        <v>41977</v>
      </c>
      <c r="C511" s="3">
        <v>125.269616012345</v>
      </c>
      <c r="D511" s="3">
        <v>91.642119713826105</v>
      </c>
      <c r="E511" s="4"/>
      <c r="F511" s="8"/>
      <c r="G511" s="4"/>
      <c r="H511" s="4"/>
    </row>
    <row r="512" spans="2:8" s="3" customFormat="1" x14ac:dyDescent="0.2">
      <c r="B512" s="27">
        <v>41978</v>
      </c>
      <c r="C512" s="3">
        <v>125.840574876522</v>
      </c>
      <c r="D512" s="3">
        <v>92.2522909784457</v>
      </c>
      <c r="E512" s="4"/>
      <c r="F512" s="8"/>
      <c r="G512" s="4"/>
      <c r="H512" s="4"/>
    </row>
    <row r="513" spans="2:8" s="3" customFormat="1" x14ac:dyDescent="0.2">
      <c r="B513" s="27">
        <v>41981</v>
      </c>
      <c r="E513" s="4"/>
      <c r="F513" s="8"/>
      <c r="G513" s="4"/>
      <c r="H513" s="4"/>
    </row>
    <row r="514" spans="2:8" s="3" customFormat="1" x14ac:dyDescent="0.2">
      <c r="B514" s="27">
        <v>41982</v>
      </c>
      <c r="C514" s="3">
        <v>124.053225388634</v>
      </c>
      <c r="D514" s="3">
        <v>90.9305275686784</v>
      </c>
      <c r="E514" s="4"/>
      <c r="F514" s="8"/>
      <c r="G514" s="4"/>
      <c r="H514" s="4"/>
    </row>
    <row r="515" spans="2:8" s="3" customFormat="1" x14ac:dyDescent="0.2">
      <c r="B515" s="27">
        <v>41983</v>
      </c>
      <c r="C515" s="3">
        <v>123.631212315173</v>
      </c>
      <c r="D515" s="3">
        <v>89.728516354924096</v>
      </c>
      <c r="E515" s="4"/>
      <c r="F515" s="8"/>
      <c r="G515" s="4"/>
      <c r="H515" s="4"/>
    </row>
    <row r="516" spans="2:8" s="3" customFormat="1" x14ac:dyDescent="0.2">
      <c r="B516" s="27">
        <v>41984</v>
      </c>
      <c r="C516" s="3">
        <v>120.95639415795399</v>
      </c>
      <c r="D516" s="3">
        <v>88.932523438706994</v>
      </c>
      <c r="E516" s="4"/>
      <c r="F516" s="8"/>
      <c r="G516" s="4"/>
      <c r="H516" s="4"/>
    </row>
    <row r="517" spans="2:8" s="3" customFormat="1" x14ac:dyDescent="0.2">
      <c r="B517" s="27">
        <v>41985</v>
      </c>
      <c r="C517" s="3">
        <v>119.69656101218401</v>
      </c>
      <c r="D517" s="3">
        <v>88.403312190785101</v>
      </c>
      <c r="E517" s="4"/>
      <c r="F517" s="8"/>
      <c r="G517" s="4"/>
      <c r="H517" s="4"/>
    </row>
    <row r="518" spans="2:8" s="3" customFormat="1" x14ac:dyDescent="0.2">
      <c r="B518" s="27">
        <v>41988</v>
      </c>
      <c r="C518" s="3">
        <v>116.829354542075</v>
      </c>
      <c r="D518" s="3">
        <v>87.248546252259999</v>
      </c>
      <c r="E518" s="4"/>
      <c r="F518" s="8"/>
      <c r="G518" s="4"/>
      <c r="H518" s="4"/>
    </row>
    <row r="519" spans="2:8" s="3" customFormat="1" x14ac:dyDescent="0.2">
      <c r="B519" s="27">
        <v>41989</v>
      </c>
      <c r="C519" s="3">
        <v>116.35148679709501</v>
      </c>
      <c r="D519" s="3">
        <v>87.216428671497894</v>
      </c>
      <c r="E519" s="4"/>
      <c r="F519" s="8"/>
      <c r="G519" s="4"/>
      <c r="H519" s="4"/>
    </row>
    <row r="520" spans="2:8" s="3" customFormat="1" x14ac:dyDescent="0.2">
      <c r="B520" s="27">
        <v>41990</v>
      </c>
      <c r="C520" s="3">
        <v>116.87279706436701</v>
      </c>
      <c r="D520" s="3">
        <v>87.859947354067103</v>
      </c>
      <c r="E520" s="4"/>
      <c r="F520" s="8"/>
      <c r="G520" s="4"/>
      <c r="H520" s="4"/>
    </row>
    <row r="521" spans="2:8" s="3" customFormat="1" x14ac:dyDescent="0.2">
      <c r="B521" s="27">
        <v>41991</v>
      </c>
      <c r="C521" s="3">
        <v>117.90300544968299</v>
      </c>
      <c r="D521" s="3">
        <v>88.542104776715902</v>
      </c>
      <c r="E521" s="4"/>
      <c r="F521" s="8"/>
      <c r="G521" s="4"/>
      <c r="H521" s="4"/>
    </row>
    <row r="522" spans="2:8" s="3" customFormat="1" x14ac:dyDescent="0.2">
      <c r="B522" s="27">
        <v>41992</v>
      </c>
      <c r="C522" s="3">
        <v>118.07677553873501</v>
      </c>
      <c r="D522" s="3">
        <v>88.581457240739795</v>
      </c>
      <c r="E522" s="4"/>
      <c r="F522" s="8"/>
      <c r="G522" s="4"/>
      <c r="H522" s="4"/>
    </row>
    <row r="523" spans="2:8" s="3" customFormat="1" x14ac:dyDescent="0.2">
      <c r="B523" s="27">
        <v>41995</v>
      </c>
      <c r="C523" s="3">
        <v>118.089187687961</v>
      </c>
      <c r="D523" s="3">
        <v>88.308191610383801</v>
      </c>
      <c r="E523" s="4"/>
      <c r="F523" s="8"/>
      <c r="G523" s="4"/>
      <c r="H523" s="4"/>
    </row>
    <row r="524" spans="2:8" s="3" customFormat="1" x14ac:dyDescent="0.2">
      <c r="B524" s="27">
        <v>41996</v>
      </c>
      <c r="C524" s="3">
        <v>120.39164136839101</v>
      </c>
      <c r="D524" s="3">
        <v>88.822056629462196</v>
      </c>
      <c r="E524" s="4"/>
      <c r="F524" s="8"/>
      <c r="G524" s="4"/>
      <c r="H524" s="4"/>
    </row>
    <row r="525" spans="2:8" s="3" customFormat="1" x14ac:dyDescent="0.2">
      <c r="B525" s="27">
        <v>41997</v>
      </c>
      <c r="C525" s="3">
        <v>120.615060054464</v>
      </c>
      <c r="D525" s="3">
        <v>88.625915040029199</v>
      </c>
      <c r="E525" s="4"/>
      <c r="F525" s="8"/>
      <c r="G525" s="4"/>
      <c r="H525" s="4"/>
    </row>
    <row r="526" spans="2:8" s="3" customFormat="1" x14ac:dyDescent="0.2">
      <c r="B526" s="27">
        <v>41998</v>
      </c>
      <c r="E526" s="4"/>
      <c r="F526" s="8"/>
      <c r="G526" s="4"/>
      <c r="H526" s="4"/>
    </row>
    <row r="527" spans="2:8" s="3" customFormat="1" x14ac:dyDescent="0.2">
      <c r="B527" s="27">
        <v>41999</v>
      </c>
      <c r="C527" s="3">
        <v>120.999836680247</v>
      </c>
      <c r="D527" s="3">
        <v>88.773428078042301</v>
      </c>
      <c r="E527" s="4"/>
      <c r="F527" s="8"/>
      <c r="G527" s="4"/>
      <c r="H527" s="4"/>
    </row>
    <row r="528" spans="2:8" s="3" customFormat="1" x14ac:dyDescent="0.2">
      <c r="B528" s="27">
        <v>42002</v>
      </c>
      <c r="C528" s="3">
        <v>123.656036613509</v>
      </c>
      <c r="D528" s="3">
        <v>89.608703713281997</v>
      </c>
      <c r="E528" s="4"/>
      <c r="F528" s="8"/>
      <c r="G528" s="4"/>
      <c r="H528" s="4"/>
    </row>
    <row r="529" spans="2:8" s="3" customFormat="1" x14ac:dyDescent="0.2">
      <c r="B529" s="27">
        <v>42003</v>
      </c>
      <c r="C529" s="3">
        <v>123.351938957698</v>
      </c>
      <c r="D529" s="3">
        <v>89.5283365289215</v>
      </c>
      <c r="E529" s="4"/>
      <c r="F529" s="8"/>
      <c r="G529" s="4"/>
      <c r="H529" s="4"/>
    </row>
    <row r="530" spans="2:8" s="3" customFormat="1" x14ac:dyDescent="0.2">
      <c r="B530" s="27">
        <v>42004</v>
      </c>
      <c r="E530" s="4"/>
      <c r="F530" s="8"/>
      <c r="G530" s="4"/>
      <c r="H530" s="4"/>
    </row>
    <row r="531" spans="2:8" s="3" customFormat="1" x14ac:dyDescent="0.2">
      <c r="B531" s="27">
        <v>42005</v>
      </c>
      <c r="E531" s="4"/>
      <c r="F531" s="8"/>
      <c r="G531" s="4"/>
      <c r="H531" s="4"/>
    </row>
    <row r="532" spans="2:8" s="3" customFormat="1" x14ac:dyDescent="0.2">
      <c r="B532" s="27">
        <v>42006</v>
      </c>
      <c r="C532" s="3">
        <v>122.538943183608</v>
      </c>
      <c r="D532" s="3">
        <v>89.534653102746205</v>
      </c>
      <c r="E532" s="4"/>
      <c r="F532" s="8"/>
      <c r="G532" s="4"/>
      <c r="H532" s="4"/>
    </row>
    <row r="533" spans="2:8" s="3" customFormat="1" x14ac:dyDescent="0.2">
      <c r="B533" s="27">
        <v>42009</v>
      </c>
      <c r="C533" s="3">
        <v>120.478526412859</v>
      </c>
      <c r="D533" s="3">
        <v>88.296874318853995</v>
      </c>
      <c r="E533" s="4"/>
      <c r="F533" s="8"/>
      <c r="G533" s="4"/>
      <c r="H533" s="4"/>
    </row>
    <row r="534" spans="2:8" s="3" customFormat="1" x14ac:dyDescent="0.2">
      <c r="B534" s="27">
        <v>42010</v>
      </c>
      <c r="C534" s="3">
        <v>120.379229219165</v>
      </c>
      <c r="D534" s="3">
        <v>87.800603643059702</v>
      </c>
      <c r="E534" s="4"/>
      <c r="F534" s="8"/>
      <c r="G534" s="4"/>
      <c r="H534" s="4"/>
    </row>
    <row r="535" spans="2:8" s="3" customFormat="1" x14ac:dyDescent="0.2">
      <c r="B535" s="27">
        <v>42011</v>
      </c>
      <c r="C535" s="3">
        <v>119.808270355221</v>
      </c>
      <c r="D535" s="3">
        <v>87.800726859364701</v>
      </c>
      <c r="E535" s="4"/>
      <c r="F535" s="8"/>
      <c r="G535" s="4"/>
      <c r="H535" s="4"/>
    </row>
    <row r="536" spans="2:8" s="3" customFormat="1" x14ac:dyDescent="0.2">
      <c r="B536" s="27">
        <v>42012</v>
      </c>
      <c r="C536" s="3">
        <v>119.67794278822799</v>
      </c>
      <c r="D536" s="3">
        <v>88.008134593954296</v>
      </c>
      <c r="E536" s="4"/>
      <c r="F536" s="8"/>
      <c r="G536" s="4"/>
      <c r="H536" s="4"/>
    </row>
    <row r="537" spans="2:8" s="3" customFormat="1" x14ac:dyDescent="0.2">
      <c r="B537" s="27">
        <v>42013</v>
      </c>
      <c r="C537" s="3">
        <v>119.504172699177</v>
      </c>
      <c r="D537" s="3">
        <v>87.949788236641297</v>
      </c>
      <c r="E537" s="4"/>
      <c r="F537" s="8"/>
      <c r="G537" s="4"/>
      <c r="H537" s="4"/>
    </row>
    <row r="538" spans="2:8" s="3" customFormat="1" x14ac:dyDescent="0.2">
      <c r="B538" s="27">
        <v>42016</v>
      </c>
      <c r="C538" s="3">
        <v>119.398669430637</v>
      </c>
      <c r="D538" s="3">
        <v>87.862897568382294</v>
      </c>
      <c r="E538" s="4"/>
      <c r="F538" s="8"/>
      <c r="G538" s="4"/>
      <c r="H538" s="4"/>
    </row>
    <row r="539" spans="2:8" s="3" customFormat="1" x14ac:dyDescent="0.2">
      <c r="B539" s="27">
        <v>42017</v>
      </c>
      <c r="C539" s="3">
        <v>121.03086705342901</v>
      </c>
      <c r="D539" s="3">
        <v>88.031450353446402</v>
      </c>
      <c r="E539" s="4"/>
      <c r="F539" s="8"/>
      <c r="G539" s="4"/>
      <c r="H539" s="4"/>
    </row>
    <row r="540" spans="2:8" s="3" customFormat="1" x14ac:dyDescent="0.2">
      <c r="B540" s="27">
        <v>42018</v>
      </c>
      <c r="C540" s="3">
        <v>120.205459130113</v>
      </c>
      <c r="D540" s="3">
        <v>87.160404823254794</v>
      </c>
      <c r="E540" s="4"/>
      <c r="F540" s="8"/>
      <c r="G540" s="4"/>
      <c r="H540" s="4"/>
    </row>
    <row r="541" spans="2:8" s="3" customFormat="1" x14ac:dyDescent="0.2">
      <c r="B541" s="27">
        <v>42019</v>
      </c>
      <c r="C541" s="3">
        <v>119.82688857894399</v>
      </c>
      <c r="D541" s="3">
        <v>86.702231201226795</v>
      </c>
      <c r="E541" s="4"/>
      <c r="F541" s="8"/>
      <c r="G541" s="4"/>
      <c r="H541" s="4"/>
    </row>
    <row r="542" spans="2:8" s="3" customFormat="1" x14ac:dyDescent="0.2">
      <c r="B542" s="27">
        <v>42020</v>
      </c>
      <c r="C542" s="3">
        <v>119.82688857894399</v>
      </c>
      <c r="D542" s="3">
        <v>86.714139000629103</v>
      </c>
      <c r="E542" s="4"/>
      <c r="F542" s="8"/>
      <c r="G542" s="4"/>
      <c r="H542" s="4"/>
    </row>
    <row r="543" spans="2:8" s="3" customFormat="1" x14ac:dyDescent="0.2">
      <c r="B543" s="27">
        <v>42023</v>
      </c>
      <c r="C543" s="3">
        <v>120.28613810020001</v>
      </c>
      <c r="D543" s="3">
        <v>86.796831018873505</v>
      </c>
      <c r="E543" s="4"/>
      <c r="F543" s="8"/>
      <c r="G543" s="4"/>
      <c r="H543" s="4"/>
    </row>
    <row r="544" spans="2:8" s="3" customFormat="1" x14ac:dyDescent="0.2">
      <c r="B544" s="27">
        <v>42024</v>
      </c>
      <c r="C544" s="3">
        <v>120.459908189252</v>
      </c>
      <c r="D544" s="3">
        <v>87.152495738235302</v>
      </c>
      <c r="E544" s="4"/>
      <c r="F544" s="8"/>
      <c r="G544" s="4"/>
      <c r="H544" s="4"/>
    </row>
    <row r="545" spans="2:8" s="3" customFormat="1" x14ac:dyDescent="0.2">
      <c r="B545" s="27">
        <v>42025</v>
      </c>
      <c r="C545" s="3">
        <v>123.209199241712</v>
      </c>
      <c r="D545" s="3">
        <v>88.484195488272206</v>
      </c>
      <c r="E545" s="4"/>
      <c r="F545" s="8"/>
      <c r="G545" s="4"/>
      <c r="H545" s="4"/>
    </row>
    <row r="546" spans="2:8" s="3" customFormat="1" x14ac:dyDescent="0.2">
      <c r="B546" s="27">
        <v>42026</v>
      </c>
      <c r="C546" s="3">
        <v>126.163290756289</v>
      </c>
      <c r="D546" s="3">
        <v>89.868564351112596</v>
      </c>
      <c r="E546" s="4"/>
      <c r="F546" s="8"/>
      <c r="G546" s="4"/>
      <c r="H546" s="4"/>
    </row>
    <row r="547" spans="2:8" s="3" customFormat="1" x14ac:dyDescent="0.2">
      <c r="B547" s="27">
        <v>42027</v>
      </c>
      <c r="C547" s="3">
        <v>125.85298702574801</v>
      </c>
      <c r="D547" s="3">
        <v>89.735916301258797</v>
      </c>
      <c r="E547" s="4"/>
      <c r="F547" s="8"/>
      <c r="G547" s="4"/>
      <c r="H547" s="4"/>
    </row>
    <row r="548" spans="2:8" s="3" customFormat="1" x14ac:dyDescent="0.2">
      <c r="B548" s="27">
        <v>42030</v>
      </c>
      <c r="C548" s="3">
        <v>124.23991829273299</v>
      </c>
      <c r="D548" s="3">
        <v>89.218389668851202</v>
      </c>
      <c r="E548" s="4"/>
      <c r="F548" s="8"/>
      <c r="G548" s="4"/>
      <c r="H548" s="4"/>
    </row>
    <row r="549" spans="2:8" s="3" customFormat="1" x14ac:dyDescent="0.2">
      <c r="B549" s="27">
        <v>42031</v>
      </c>
      <c r="C549" s="3">
        <v>123.48589160293299</v>
      </c>
      <c r="D549" s="3">
        <v>89.569018797948999</v>
      </c>
      <c r="E549" s="4"/>
      <c r="F549" s="8"/>
      <c r="G549" s="4"/>
      <c r="H549" s="4"/>
    </row>
    <row r="550" spans="2:8" s="3" customFormat="1" x14ac:dyDescent="0.2">
      <c r="B550" s="27">
        <v>42032</v>
      </c>
      <c r="C550" s="3">
        <v>122.632158904569</v>
      </c>
      <c r="D550" s="3">
        <v>89.398554999381304</v>
      </c>
      <c r="E550" s="4"/>
      <c r="F550" s="8"/>
      <c r="G550" s="4"/>
      <c r="H550" s="4"/>
    </row>
    <row r="551" spans="2:8" s="3" customFormat="1" x14ac:dyDescent="0.2">
      <c r="B551" s="27">
        <v>42033</v>
      </c>
      <c r="C551" s="3">
        <v>121.385833797627</v>
      </c>
      <c r="D551" s="3">
        <v>89.268659553024904</v>
      </c>
      <c r="E551" s="4"/>
      <c r="F551" s="8"/>
      <c r="G551" s="4"/>
      <c r="H551" s="4"/>
    </row>
    <row r="552" spans="2:8" s="3" customFormat="1" x14ac:dyDescent="0.2">
      <c r="B552" s="27">
        <v>42034</v>
      </c>
      <c r="C552" s="3">
        <v>122.24579812143899</v>
      </c>
      <c r="D552" s="3">
        <v>89.197554507176406</v>
      </c>
      <c r="E552" s="4"/>
      <c r="F552" s="8"/>
      <c r="G552" s="4"/>
      <c r="H552" s="4"/>
    </row>
    <row r="553" spans="2:8" s="3" customFormat="1" x14ac:dyDescent="0.2">
      <c r="B553" s="27">
        <v>42037</v>
      </c>
      <c r="C553" s="3">
        <v>121.57901418919199</v>
      </c>
      <c r="D553" s="3">
        <v>89.774729403783596</v>
      </c>
      <c r="E553" s="4"/>
      <c r="F553" s="8"/>
      <c r="G553" s="4"/>
      <c r="H553" s="4"/>
    </row>
    <row r="554" spans="2:8" s="3" customFormat="1" x14ac:dyDescent="0.2">
      <c r="B554" s="27">
        <v>42038</v>
      </c>
      <c r="C554" s="3">
        <v>124.19629691401499</v>
      </c>
      <c r="D554" s="3">
        <v>91.025085539324195</v>
      </c>
      <c r="E554" s="4"/>
      <c r="F554" s="8"/>
      <c r="G554" s="4"/>
      <c r="H554" s="4"/>
    </row>
    <row r="555" spans="2:8" s="3" customFormat="1" x14ac:dyDescent="0.2">
      <c r="B555" s="27">
        <v>42039</v>
      </c>
      <c r="C555" s="3">
        <v>124.495414939593</v>
      </c>
      <c r="D555" s="3">
        <v>91.0704872212373</v>
      </c>
      <c r="E555" s="4"/>
      <c r="F555" s="8"/>
      <c r="G555" s="4"/>
      <c r="H555" s="4"/>
    </row>
    <row r="556" spans="2:8" s="3" customFormat="1" x14ac:dyDescent="0.2">
      <c r="B556" s="27">
        <v>42040</v>
      </c>
      <c r="C556" s="3">
        <v>123.996884896769</v>
      </c>
      <c r="D556" s="3">
        <v>91.392890541581394</v>
      </c>
      <c r="E556" s="4"/>
      <c r="F556" s="8"/>
      <c r="G556" s="4"/>
      <c r="H556" s="4"/>
    </row>
    <row r="557" spans="2:8" s="3" customFormat="1" x14ac:dyDescent="0.2">
      <c r="B557" s="27">
        <v>42041</v>
      </c>
      <c r="C557" s="3">
        <v>121.890595466015</v>
      </c>
      <c r="D557" s="3">
        <v>91.858061913750106</v>
      </c>
      <c r="E557" s="4"/>
      <c r="F557" s="8"/>
      <c r="G557" s="4"/>
      <c r="H557" s="4"/>
    </row>
    <row r="558" spans="2:8" s="3" customFormat="1" x14ac:dyDescent="0.2">
      <c r="B558" s="27">
        <v>42044</v>
      </c>
      <c r="C558" s="3">
        <v>122.61346402799199</v>
      </c>
      <c r="D558" s="3">
        <v>91.219699712819406</v>
      </c>
      <c r="E558" s="4"/>
      <c r="F558" s="8"/>
      <c r="G558" s="4"/>
      <c r="H558" s="4"/>
    </row>
    <row r="559" spans="2:8" s="3" customFormat="1" x14ac:dyDescent="0.2">
      <c r="B559" s="27">
        <v>42045</v>
      </c>
      <c r="C559" s="3">
        <v>121.67872019787301</v>
      </c>
      <c r="D559" s="3">
        <v>90.795908059691996</v>
      </c>
      <c r="E559" s="4"/>
      <c r="F559" s="8"/>
      <c r="G559" s="4"/>
      <c r="H559" s="4"/>
    </row>
    <row r="560" spans="2:8" s="3" customFormat="1" x14ac:dyDescent="0.2">
      <c r="B560" s="27">
        <v>42046</v>
      </c>
      <c r="C560" s="3">
        <v>123.261553083663</v>
      </c>
      <c r="D560" s="3">
        <v>91.143928725156002</v>
      </c>
      <c r="E560" s="4"/>
      <c r="F560" s="8"/>
      <c r="G560" s="4"/>
      <c r="H560" s="4"/>
    </row>
    <row r="561" spans="2:8" s="3" customFormat="1" x14ac:dyDescent="0.2">
      <c r="B561" s="27">
        <v>42047</v>
      </c>
      <c r="C561" s="3">
        <v>124.414403807605</v>
      </c>
      <c r="D561" s="3">
        <v>92.151918598217904</v>
      </c>
      <c r="E561" s="4"/>
      <c r="F561" s="8"/>
      <c r="G561" s="4"/>
      <c r="H561" s="4"/>
    </row>
    <row r="562" spans="2:8" s="3" customFormat="1" x14ac:dyDescent="0.2">
      <c r="B562" s="27">
        <v>42048</v>
      </c>
      <c r="C562" s="3">
        <v>125.174662123085</v>
      </c>
      <c r="D562" s="3">
        <v>92.604484720854103</v>
      </c>
      <c r="E562" s="4"/>
      <c r="F562" s="8"/>
      <c r="G562" s="4"/>
      <c r="H562" s="4"/>
    </row>
    <row r="563" spans="2:8" s="3" customFormat="1" x14ac:dyDescent="0.2">
      <c r="B563" s="27">
        <v>42051</v>
      </c>
      <c r="C563" s="3">
        <v>124.190065288334</v>
      </c>
      <c r="D563" s="3">
        <v>92.854618253419204</v>
      </c>
      <c r="E563" s="4"/>
      <c r="F563" s="8"/>
      <c r="G563" s="4"/>
      <c r="H563" s="4"/>
    </row>
    <row r="564" spans="2:8" s="3" customFormat="1" x14ac:dyDescent="0.2">
      <c r="B564" s="27">
        <v>42052</v>
      </c>
      <c r="C564" s="3">
        <v>124.35831917787399</v>
      </c>
      <c r="D564" s="3">
        <v>92.610668779118001</v>
      </c>
      <c r="E564" s="4"/>
      <c r="F564" s="8"/>
      <c r="G564" s="4"/>
      <c r="H564" s="4"/>
    </row>
    <row r="565" spans="2:8" s="3" customFormat="1" x14ac:dyDescent="0.2">
      <c r="B565" s="27">
        <v>42053</v>
      </c>
      <c r="C565" s="3">
        <v>125.87260418292099</v>
      </c>
      <c r="D565" s="3">
        <v>92.764547212398597</v>
      </c>
      <c r="E565" s="4"/>
      <c r="F565" s="8"/>
      <c r="G565" s="4"/>
      <c r="H565" s="4"/>
    </row>
    <row r="566" spans="2:8" s="3" customFormat="1" x14ac:dyDescent="0.2">
      <c r="B566" s="27">
        <v>42054</v>
      </c>
      <c r="C566" s="3">
        <v>125.978541816934</v>
      </c>
      <c r="D566" s="3">
        <v>92.903295626398204</v>
      </c>
      <c r="E566" s="4"/>
      <c r="F566" s="8"/>
      <c r="G566" s="4"/>
      <c r="H566" s="4"/>
    </row>
    <row r="567" spans="2:8" s="3" customFormat="1" x14ac:dyDescent="0.2">
      <c r="B567" s="27">
        <v>42055</v>
      </c>
      <c r="C567" s="3">
        <v>124.92539710144</v>
      </c>
      <c r="D567" s="3">
        <v>92.857024456607206</v>
      </c>
      <c r="E567" s="4"/>
      <c r="F567" s="8"/>
      <c r="G567" s="4"/>
      <c r="H567" s="4"/>
    </row>
    <row r="568" spans="2:8" s="3" customFormat="1" x14ac:dyDescent="0.2">
      <c r="B568" s="27">
        <v>42058</v>
      </c>
      <c r="C568" s="3">
        <v>126.065784574486</v>
      </c>
      <c r="D568" s="3">
        <v>93.553065787535203</v>
      </c>
      <c r="E568" s="4"/>
      <c r="F568" s="8"/>
      <c r="G568" s="4"/>
      <c r="H568" s="4"/>
    </row>
    <row r="569" spans="2:8" s="3" customFormat="1" x14ac:dyDescent="0.2">
      <c r="B569" s="27">
        <v>42059</v>
      </c>
      <c r="C569" s="3">
        <v>126.109405953204</v>
      </c>
      <c r="D569" s="3">
        <v>92.702585738385096</v>
      </c>
      <c r="E569" s="4"/>
      <c r="F569" s="8"/>
      <c r="G569" s="4"/>
      <c r="H569" s="4"/>
    </row>
    <row r="570" spans="2:8" s="3" customFormat="1" x14ac:dyDescent="0.2">
      <c r="B570" s="27">
        <v>42060</v>
      </c>
      <c r="C570" s="3">
        <v>126.028394821216</v>
      </c>
      <c r="D570" s="3">
        <v>92.669040709501104</v>
      </c>
      <c r="E570" s="4"/>
      <c r="F570" s="8"/>
      <c r="G570" s="4"/>
      <c r="H570" s="4"/>
    </row>
    <row r="571" spans="2:8" s="3" customFormat="1" x14ac:dyDescent="0.2">
      <c r="B571" s="27">
        <v>42061</v>
      </c>
      <c r="C571" s="3">
        <v>126.40229235344999</v>
      </c>
      <c r="D571" s="3">
        <v>92.735117139527603</v>
      </c>
      <c r="E571" s="4"/>
      <c r="F571" s="8"/>
      <c r="G571" s="4"/>
      <c r="H571" s="4"/>
    </row>
    <row r="572" spans="2:8" s="3" customFormat="1" x14ac:dyDescent="0.2">
      <c r="B572" s="27">
        <v>42062</v>
      </c>
      <c r="C572" s="3">
        <v>126.520693238475</v>
      </c>
      <c r="D572" s="3">
        <v>92.614760486874701</v>
      </c>
      <c r="E572" s="4"/>
      <c r="F572" s="8"/>
      <c r="G572" s="4"/>
      <c r="H572" s="4"/>
    </row>
    <row r="573" spans="2:8" s="3" customFormat="1" x14ac:dyDescent="0.2">
      <c r="B573" s="27">
        <v>42065</v>
      </c>
      <c r="C573" s="3">
        <v>124.987713356968</v>
      </c>
      <c r="D573" s="3">
        <v>91.620445286971503</v>
      </c>
      <c r="E573" s="4"/>
      <c r="F573" s="8"/>
      <c r="G573" s="4"/>
      <c r="H573" s="4"/>
    </row>
    <row r="574" spans="2:8" s="3" customFormat="1" x14ac:dyDescent="0.2">
      <c r="B574" s="27">
        <v>42066</v>
      </c>
      <c r="C574" s="3">
        <v>125.94115206389699</v>
      </c>
      <c r="D574" s="3">
        <v>92.206773054902399</v>
      </c>
      <c r="E574" s="4"/>
      <c r="F574" s="8"/>
      <c r="G574" s="4"/>
      <c r="H574" s="4"/>
    </row>
    <row r="575" spans="2:8" s="3" customFormat="1" x14ac:dyDescent="0.2">
      <c r="B575" s="27">
        <v>42067</v>
      </c>
      <c r="C575" s="3">
        <v>123.44227022433201</v>
      </c>
      <c r="D575" s="3">
        <v>92.133247856865594</v>
      </c>
      <c r="E575" s="4"/>
      <c r="F575" s="8"/>
      <c r="G575" s="4"/>
      <c r="H575" s="4"/>
    </row>
    <row r="576" spans="2:8" s="3" customFormat="1" x14ac:dyDescent="0.2">
      <c r="B576" s="27">
        <v>42068</v>
      </c>
      <c r="C576" s="3">
        <v>123.647913866793</v>
      </c>
      <c r="D576" s="3">
        <v>91.898149025277206</v>
      </c>
      <c r="E576" s="4"/>
      <c r="F576" s="8"/>
      <c r="G576" s="4"/>
      <c r="H576" s="4"/>
    </row>
    <row r="577" spans="2:8" s="3" customFormat="1" x14ac:dyDescent="0.2">
      <c r="B577" s="27">
        <v>42069</v>
      </c>
      <c r="C577" s="3">
        <v>123.224163330509</v>
      </c>
      <c r="D577" s="3">
        <v>91.448326206766097</v>
      </c>
      <c r="E577" s="4"/>
      <c r="F577" s="8"/>
      <c r="G577" s="4"/>
      <c r="H577" s="4"/>
    </row>
    <row r="578" spans="2:8" s="3" customFormat="1" x14ac:dyDescent="0.2">
      <c r="B578" s="27">
        <v>42072</v>
      </c>
      <c r="C578" s="3">
        <v>123.386185594369</v>
      </c>
      <c r="D578" s="3">
        <v>90.449545000796206</v>
      </c>
      <c r="E578" s="4"/>
      <c r="F578" s="8"/>
      <c r="G578" s="4"/>
      <c r="H578" s="4"/>
    </row>
    <row r="579" spans="2:8" s="3" customFormat="1" x14ac:dyDescent="0.2">
      <c r="B579" s="27">
        <v>42073</v>
      </c>
      <c r="C579" s="3">
        <v>123.492123228381</v>
      </c>
      <c r="D579" s="3">
        <v>89.998085499159103</v>
      </c>
      <c r="E579" s="4"/>
      <c r="F579" s="8"/>
      <c r="G579" s="4"/>
      <c r="H579" s="4"/>
    </row>
    <row r="580" spans="2:8" s="3" customFormat="1" x14ac:dyDescent="0.2">
      <c r="B580" s="27">
        <v>42074</v>
      </c>
      <c r="C580" s="3">
        <v>124.53903631842699</v>
      </c>
      <c r="D580" s="3">
        <v>89.912029446219094</v>
      </c>
      <c r="E580" s="4"/>
      <c r="F580" s="8"/>
      <c r="G580" s="4"/>
      <c r="H580" s="4"/>
    </row>
    <row r="581" spans="2:8" s="3" customFormat="1" x14ac:dyDescent="0.2">
      <c r="B581" s="27">
        <v>42075</v>
      </c>
      <c r="C581" s="3">
        <v>124.894238973851</v>
      </c>
      <c r="D581" s="3">
        <v>90.052812090027103</v>
      </c>
      <c r="E581" s="4"/>
      <c r="F581" s="8"/>
      <c r="G581" s="4"/>
      <c r="H581" s="4"/>
    </row>
    <row r="582" spans="2:8" s="3" customFormat="1" x14ac:dyDescent="0.2">
      <c r="B582" s="27">
        <v>42076</v>
      </c>
      <c r="C582" s="3">
        <v>123.498354853946</v>
      </c>
      <c r="D582" s="3">
        <v>88.958845208398998</v>
      </c>
      <c r="E582" s="4"/>
      <c r="F582" s="8"/>
      <c r="G582" s="4"/>
      <c r="H582" s="4"/>
    </row>
    <row r="583" spans="2:8" s="3" customFormat="1" x14ac:dyDescent="0.2">
      <c r="B583" s="27">
        <v>42079</v>
      </c>
      <c r="C583" s="3">
        <v>123.105762445368</v>
      </c>
      <c r="D583" s="3">
        <v>89.057527434430099</v>
      </c>
      <c r="E583" s="4"/>
      <c r="F583" s="8"/>
      <c r="G583" s="4"/>
      <c r="H583" s="4"/>
    </row>
    <row r="584" spans="2:8" s="3" customFormat="1" x14ac:dyDescent="0.2">
      <c r="B584" s="27">
        <v>42080</v>
      </c>
      <c r="C584" s="3">
        <v>122.85649742384</v>
      </c>
      <c r="D584" s="3">
        <v>89.499652727856301</v>
      </c>
      <c r="E584" s="4"/>
      <c r="F584" s="8"/>
      <c r="G584" s="4"/>
      <c r="H584" s="4"/>
    </row>
    <row r="585" spans="2:8" s="3" customFormat="1" x14ac:dyDescent="0.2">
      <c r="B585" s="27">
        <v>42081</v>
      </c>
      <c r="C585" s="3">
        <v>125.305526259239</v>
      </c>
      <c r="D585" s="3">
        <v>89.8641913384199</v>
      </c>
      <c r="E585" s="4"/>
      <c r="F585" s="8"/>
      <c r="G585" s="4"/>
      <c r="H585" s="4"/>
    </row>
    <row r="586" spans="2:8" s="3" customFormat="1" x14ac:dyDescent="0.2">
      <c r="B586" s="27">
        <v>42082</v>
      </c>
      <c r="C586" s="3">
        <v>124.514109816169</v>
      </c>
      <c r="D586" s="3">
        <v>89.812970597180495</v>
      </c>
      <c r="E586" s="4"/>
      <c r="F586" s="8"/>
      <c r="G586" s="4"/>
      <c r="H586" s="4"/>
    </row>
    <row r="587" spans="2:8" s="3" customFormat="1" x14ac:dyDescent="0.2">
      <c r="B587" s="27">
        <v>42083</v>
      </c>
      <c r="C587" s="3">
        <v>125.218283501687</v>
      </c>
      <c r="D587" s="3">
        <v>90.325659250142095</v>
      </c>
      <c r="E587" s="4"/>
      <c r="F587" s="8"/>
      <c r="G587" s="4"/>
      <c r="H587" s="4"/>
    </row>
    <row r="588" spans="2:8" s="3" customFormat="1" x14ac:dyDescent="0.2">
      <c r="B588" s="27">
        <v>42086</v>
      </c>
      <c r="C588" s="3">
        <v>125.853909306228</v>
      </c>
      <c r="D588" s="3">
        <v>90.162711639772198</v>
      </c>
      <c r="E588" s="4"/>
      <c r="F588" s="8"/>
      <c r="G588" s="4"/>
      <c r="H588" s="4"/>
    </row>
    <row r="589" spans="2:8" s="3" customFormat="1" x14ac:dyDescent="0.2">
      <c r="B589" s="27">
        <v>42087</v>
      </c>
      <c r="C589" s="3">
        <v>126.707642004592</v>
      </c>
      <c r="D589" s="3">
        <v>90.566777076921397</v>
      </c>
      <c r="E589" s="4"/>
      <c r="F589" s="8"/>
      <c r="G589" s="4"/>
      <c r="H589" s="4"/>
    </row>
    <row r="590" spans="2:8" s="3" customFormat="1" x14ac:dyDescent="0.2">
      <c r="B590" s="27">
        <v>42088</v>
      </c>
      <c r="C590" s="3">
        <v>126.396060727886</v>
      </c>
      <c r="D590" s="3">
        <v>90.605671548633794</v>
      </c>
      <c r="E590" s="4"/>
      <c r="F590" s="8"/>
      <c r="G590" s="4"/>
      <c r="H590" s="4"/>
    </row>
    <row r="591" spans="2:8" s="3" customFormat="1" x14ac:dyDescent="0.2">
      <c r="B591" s="27">
        <v>42089</v>
      </c>
      <c r="C591" s="3">
        <v>126.308817970334</v>
      </c>
      <c r="D591" s="3">
        <v>90.018113943631803</v>
      </c>
      <c r="E591" s="4"/>
      <c r="F591" s="8"/>
      <c r="G591" s="4"/>
      <c r="H591" s="4"/>
    </row>
    <row r="592" spans="2:8" s="3" customFormat="1" x14ac:dyDescent="0.2">
      <c r="B592" s="27">
        <v>42090</v>
      </c>
      <c r="C592" s="3">
        <v>125.984773442498</v>
      </c>
      <c r="D592" s="3">
        <v>90.304301000898704</v>
      </c>
      <c r="E592" s="4"/>
      <c r="F592" s="8"/>
      <c r="G592" s="4"/>
      <c r="H592" s="4"/>
    </row>
    <row r="593" spans="2:8" s="3" customFormat="1" x14ac:dyDescent="0.2">
      <c r="B593" s="27">
        <v>42093</v>
      </c>
      <c r="C593" s="3">
        <v>127.206172047183</v>
      </c>
      <c r="D593" s="3">
        <v>90.962073240312705</v>
      </c>
      <c r="E593" s="4"/>
      <c r="F593" s="8"/>
      <c r="G593" s="4"/>
      <c r="H593" s="4"/>
    </row>
    <row r="594" spans="2:8" s="3" customFormat="1" x14ac:dyDescent="0.2">
      <c r="B594" s="27">
        <v>42094</v>
      </c>
      <c r="C594" s="3">
        <v>127.324572932557</v>
      </c>
      <c r="D594" s="3">
        <v>91.061859762528897</v>
      </c>
      <c r="E594" s="4"/>
      <c r="F594" s="8"/>
      <c r="G594" s="4"/>
      <c r="H594" s="4"/>
    </row>
    <row r="595" spans="2:8" s="3" customFormat="1" x14ac:dyDescent="0.2">
      <c r="B595" s="27">
        <v>42095</v>
      </c>
      <c r="C595" s="3">
        <v>126.71387363004</v>
      </c>
      <c r="D595" s="3">
        <v>91.579051618813494</v>
      </c>
      <c r="E595" s="4"/>
      <c r="F595" s="8"/>
      <c r="G595" s="4"/>
      <c r="H595" s="4"/>
    </row>
    <row r="596" spans="2:8" s="3" customFormat="1" x14ac:dyDescent="0.2">
      <c r="B596" s="27">
        <v>42096</v>
      </c>
      <c r="C596" s="3">
        <v>127.04414978355599</v>
      </c>
      <c r="D596" s="3">
        <v>92.196139264502605</v>
      </c>
      <c r="E596" s="4"/>
      <c r="F596" s="8"/>
      <c r="G596" s="4"/>
      <c r="H596" s="4"/>
    </row>
    <row r="597" spans="2:8" s="3" customFormat="1" x14ac:dyDescent="0.2">
      <c r="B597" s="27">
        <v>42097</v>
      </c>
      <c r="E597" s="4"/>
      <c r="F597" s="8"/>
      <c r="G597" s="4"/>
      <c r="H597" s="4"/>
    </row>
    <row r="598" spans="2:8" s="3" customFormat="1" x14ac:dyDescent="0.2">
      <c r="B598" s="27">
        <v>42100</v>
      </c>
      <c r="C598" s="3">
        <v>128.265548388474</v>
      </c>
      <c r="D598" s="3">
        <v>92.526479567866801</v>
      </c>
      <c r="E598" s="4"/>
      <c r="F598" s="8"/>
      <c r="G598" s="4"/>
      <c r="H598" s="4"/>
    </row>
    <row r="599" spans="2:8" s="3" customFormat="1" x14ac:dyDescent="0.2">
      <c r="B599" s="27">
        <v>42101</v>
      </c>
      <c r="C599" s="3">
        <v>129.23768197163</v>
      </c>
      <c r="D599" s="3">
        <v>92.559299248503507</v>
      </c>
      <c r="E599" s="4"/>
      <c r="F599" s="8"/>
      <c r="G599" s="4"/>
      <c r="H599" s="4"/>
    </row>
    <row r="600" spans="2:8" s="3" customFormat="1" x14ac:dyDescent="0.2">
      <c r="B600" s="27">
        <v>42102</v>
      </c>
      <c r="C600" s="3">
        <v>129.424630737863</v>
      </c>
      <c r="D600" s="3">
        <v>92.809597844374395</v>
      </c>
      <c r="E600" s="4"/>
      <c r="F600" s="8"/>
      <c r="G600" s="4"/>
      <c r="H600" s="4"/>
    </row>
    <row r="601" spans="2:8" s="3" customFormat="1" x14ac:dyDescent="0.2">
      <c r="B601" s="27">
        <v>42103</v>
      </c>
      <c r="C601" s="3">
        <v>129.81722314655801</v>
      </c>
      <c r="D601" s="3">
        <v>93.323713945341296</v>
      </c>
      <c r="E601" s="4"/>
      <c r="F601" s="8"/>
      <c r="G601" s="4"/>
      <c r="H601" s="4"/>
    </row>
    <row r="602" spans="2:8" s="3" customFormat="1" x14ac:dyDescent="0.2">
      <c r="B602" s="27">
        <v>42104</v>
      </c>
      <c r="C602" s="3">
        <v>131.300350023899</v>
      </c>
      <c r="D602" s="3">
        <v>93.823860119329794</v>
      </c>
      <c r="E602" s="4"/>
      <c r="F602" s="8"/>
      <c r="G602" s="4"/>
      <c r="H602" s="4"/>
    </row>
    <row r="603" spans="2:8" s="3" customFormat="1" x14ac:dyDescent="0.2">
      <c r="B603" s="27">
        <v>42107</v>
      </c>
      <c r="C603" s="3">
        <v>131.70540568372201</v>
      </c>
      <c r="D603" s="3">
        <v>93.913463868899299</v>
      </c>
      <c r="E603" s="4"/>
      <c r="F603" s="8"/>
      <c r="G603" s="4"/>
      <c r="H603" s="4"/>
    </row>
    <row r="604" spans="2:8" s="3" customFormat="1" x14ac:dyDescent="0.2">
      <c r="B604" s="27">
        <v>42108</v>
      </c>
      <c r="C604" s="3">
        <v>130.839209734462</v>
      </c>
      <c r="D604" s="3">
        <v>93.430788821890005</v>
      </c>
      <c r="E604" s="4"/>
      <c r="F604" s="8"/>
      <c r="G604" s="4"/>
      <c r="H604" s="4"/>
    </row>
    <row r="605" spans="2:8" s="3" customFormat="1" x14ac:dyDescent="0.2">
      <c r="B605" s="27">
        <v>42109</v>
      </c>
      <c r="C605" s="3">
        <v>132.24132547969899</v>
      </c>
      <c r="D605" s="3">
        <v>93.737387921195506</v>
      </c>
      <c r="E605" s="4"/>
      <c r="F605" s="8"/>
      <c r="G605" s="4"/>
      <c r="H605" s="4"/>
    </row>
    <row r="606" spans="2:8" s="3" customFormat="1" x14ac:dyDescent="0.2">
      <c r="B606" s="27">
        <v>42110</v>
      </c>
      <c r="C606" s="3">
        <v>131.99829208385199</v>
      </c>
      <c r="D606" s="3">
        <v>94.597211477928795</v>
      </c>
      <c r="E606" s="4"/>
      <c r="F606" s="8"/>
      <c r="G606" s="4"/>
      <c r="H606" s="4"/>
    </row>
    <row r="607" spans="2:8" s="3" customFormat="1" x14ac:dyDescent="0.2">
      <c r="B607" s="27">
        <v>42111</v>
      </c>
      <c r="C607" s="3">
        <v>130.31575318938101</v>
      </c>
      <c r="D607" s="3">
        <v>93.4132107525365</v>
      </c>
      <c r="E607" s="4"/>
      <c r="F607" s="8"/>
      <c r="G607" s="4"/>
      <c r="H607" s="4"/>
    </row>
    <row r="608" spans="2:8" s="3" customFormat="1" x14ac:dyDescent="0.2">
      <c r="B608" s="27">
        <v>42114</v>
      </c>
      <c r="C608" s="3">
        <v>134.63426968501901</v>
      </c>
      <c r="D608" s="3">
        <v>93.472119719605004</v>
      </c>
      <c r="E608" s="4"/>
      <c r="F608" s="8"/>
      <c r="G608" s="4"/>
      <c r="H608" s="4"/>
    </row>
    <row r="609" spans="2:8" s="3" customFormat="1" x14ac:dyDescent="0.2">
      <c r="B609" s="27">
        <v>42115</v>
      </c>
      <c r="C609" s="3">
        <v>135.662487898488</v>
      </c>
      <c r="D609" s="3">
        <v>93.833066461724201</v>
      </c>
      <c r="E609" s="4"/>
      <c r="F609" s="8"/>
      <c r="G609" s="4"/>
      <c r="H609" s="4"/>
    </row>
    <row r="610" spans="2:8" s="3" customFormat="1" x14ac:dyDescent="0.2">
      <c r="B610" s="27">
        <v>42116</v>
      </c>
      <c r="C610" s="3">
        <v>133.89893787214501</v>
      </c>
      <c r="D610" s="3">
        <v>93.838157848105794</v>
      </c>
      <c r="E610" s="4"/>
      <c r="F610" s="8"/>
      <c r="G610" s="4"/>
      <c r="H610" s="4"/>
    </row>
    <row r="611" spans="2:8" s="3" customFormat="1" x14ac:dyDescent="0.2">
      <c r="B611" s="27">
        <v>42117</v>
      </c>
      <c r="C611" s="3">
        <v>138.329623627476</v>
      </c>
      <c r="D611" s="3">
        <v>94.282136034103999</v>
      </c>
      <c r="E611" s="4"/>
      <c r="F611" s="8"/>
      <c r="G611" s="4"/>
      <c r="H611" s="4"/>
    </row>
    <row r="612" spans="2:8" s="3" customFormat="1" x14ac:dyDescent="0.2">
      <c r="B612" s="27">
        <v>42118</v>
      </c>
      <c r="C612" s="3">
        <v>139.85637188353601</v>
      </c>
      <c r="D612" s="3">
        <v>94.758371291100005</v>
      </c>
      <c r="E612" s="4"/>
      <c r="F612" s="8"/>
      <c r="G612" s="4"/>
      <c r="H612" s="4"/>
    </row>
    <row r="613" spans="2:8" s="3" customFormat="1" x14ac:dyDescent="0.2">
      <c r="B613" s="27">
        <v>42121</v>
      </c>
      <c r="C613" s="3">
        <v>140.19287966238301</v>
      </c>
      <c r="D613" s="3">
        <v>96.021706974366694</v>
      </c>
      <c r="E613" s="4"/>
      <c r="F613" s="8"/>
      <c r="G613" s="4"/>
      <c r="H613" s="4"/>
    </row>
    <row r="614" spans="2:8" s="3" customFormat="1" x14ac:dyDescent="0.2">
      <c r="B614" s="27">
        <v>42122</v>
      </c>
      <c r="C614" s="3">
        <v>136.08623843477099</v>
      </c>
      <c r="D614" s="3">
        <v>95.089502037968501</v>
      </c>
      <c r="E614" s="4"/>
      <c r="F614" s="8"/>
      <c r="G614" s="4"/>
      <c r="H614" s="4"/>
    </row>
    <row r="615" spans="2:8" s="3" customFormat="1" x14ac:dyDescent="0.2">
      <c r="B615" s="27">
        <v>42123</v>
      </c>
      <c r="C615" s="3">
        <v>136.77171724359499</v>
      </c>
      <c r="D615" s="3">
        <v>94.275245226337603</v>
      </c>
      <c r="E615" s="4"/>
      <c r="F615" s="8"/>
      <c r="G615" s="4"/>
      <c r="H615" s="4"/>
    </row>
    <row r="616" spans="2:8" s="3" customFormat="1" x14ac:dyDescent="0.2">
      <c r="B616" s="27">
        <v>42124</v>
      </c>
      <c r="C616" s="3">
        <v>133.14491118211299</v>
      </c>
      <c r="D616" s="3">
        <v>94.003604654921205</v>
      </c>
      <c r="E616" s="4"/>
      <c r="F616" s="8"/>
      <c r="G616" s="4"/>
      <c r="H616" s="4"/>
    </row>
    <row r="617" spans="2:8" s="3" customFormat="1" x14ac:dyDescent="0.2">
      <c r="B617" s="27">
        <v>42125</v>
      </c>
      <c r="E617" s="4"/>
      <c r="F617" s="8"/>
      <c r="G617" s="4"/>
      <c r="H617" s="4"/>
    </row>
    <row r="618" spans="2:8" s="3" customFormat="1" x14ac:dyDescent="0.2">
      <c r="B618" s="27">
        <v>42128</v>
      </c>
      <c r="C618" s="3">
        <v>136.534915473545</v>
      </c>
      <c r="D618" s="3">
        <v>94.453285658732099</v>
      </c>
      <c r="E618" s="4"/>
      <c r="F618" s="8"/>
      <c r="G618" s="4"/>
      <c r="H618" s="4"/>
    </row>
    <row r="619" spans="2:8" s="3" customFormat="1" x14ac:dyDescent="0.2">
      <c r="B619" s="27">
        <v>42129</v>
      </c>
      <c r="C619" s="3">
        <v>136.28565045190001</v>
      </c>
      <c r="D619" s="3">
        <v>95.010055487975507</v>
      </c>
      <c r="E619" s="4"/>
      <c r="F619" s="8"/>
      <c r="G619" s="4"/>
      <c r="H619" s="4"/>
    </row>
    <row r="620" spans="2:8" s="3" customFormat="1" x14ac:dyDescent="0.2">
      <c r="B620" s="27">
        <v>42130</v>
      </c>
      <c r="C620" s="3">
        <v>138.16760136350101</v>
      </c>
      <c r="D620" s="3">
        <v>95.601153815048704</v>
      </c>
      <c r="E620" s="4"/>
      <c r="F620" s="8"/>
      <c r="G620" s="4"/>
      <c r="H620" s="4"/>
    </row>
    <row r="621" spans="2:8" s="3" customFormat="1" x14ac:dyDescent="0.2">
      <c r="B621" s="27">
        <v>42131</v>
      </c>
      <c r="C621" s="3">
        <v>139.139734947123</v>
      </c>
      <c r="D621" s="3">
        <v>95.5569726710673</v>
      </c>
      <c r="E621" s="4"/>
      <c r="F621" s="8"/>
      <c r="G621" s="4"/>
      <c r="H621" s="4"/>
    </row>
    <row r="622" spans="2:8" s="3" customFormat="1" x14ac:dyDescent="0.2">
      <c r="B622" s="27">
        <v>42132</v>
      </c>
      <c r="C622" s="3">
        <v>139.02756568742899</v>
      </c>
      <c r="D622" s="3">
        <v>95.455509943538303</v>
      </c>
      <c r="E622" s="4"/>
      <c r="F622" s="8"/>
      <c r="G622" s="4"/>
      <c r="H622" s="4"/>
    </row>
    <row r="623" spans="2:8" s="3" customFormat="1" x14ac:dyDescent="0.2">
      <c r="B623" s="27">
        <v>42135</v>
      </c>
      <c r="C623" s="3">
        <v>139.59464361122801</v>
      </c>
      <c r="D623" s="3">
        <v>96.363829536014194</v>
      </c>
      <c r="E623" s="4"/>
      <c r="F623" s="8"/>
      <c r="G623" s="4"/>
      <c r="H623" s="4"/>
    </row>
    <row r="624" spans="2:8" s="3" customFormat="1" x14ac:dyDescent="0.2">
      <c r="B624" s="27">
        <v>42136</v>
      </c>
      <c r="C624" s="3">
        <v>138.80945879360701</v>
      </c>
      <c r="D624" s="3">
        <v>95.740148661425295</v>
      </c>
      <c r="E624" s="4"/>
      <c r="F624" s="8"/>
      <c r="G624" s="4"/>
      <c r="H624" s="4"/>
    </row>
    <row r="625" spans="2:8" s="3" customFormat="1" x14ac:dyDescent="0.2">
      <c r="B625" s="27">
        <v>42137</v>
      </c>
      <c r="C625" s="3">
        <v>137.544438810088</v>
      </c>
      <c r="D625" s="3">
        <v>95.288198619731702</v>
      </c>
      <c r="E625" s="4"/>
      <c r="F625" s="8"/>
      <c r="G625" s="4"/>
      <c r="H625" s="4"/>
    </row>
    <row r="626" spans="2:8" s="3" customFormat="1" x14ac:dyDescent="0.2">
      <c r="B626" s="27">
        <v>42138</v>
      </c>
      <c r="C626" s="3">
        <v>135.68118277494801</v>
      </c>
      <c r="D626" s="3">
        <v>94.777314037899501</v>
      </c>
      <c r="E626" s="4"/>
      <c r="F626" s="8"/>
      <c r="G626" s="4"/>
      <c r="H626" s="4"/>
    </row>
    <row r="627" spans="2:8" s="3" customFormat="1" x14ac:dyDescent="0.2">
      <c r="B627" s="27">
        <v>42139</v>
      </c>
      <c r="C627" s="3">
        <v>138.834385295864</v>
      </c>
      <c r="D627" s="3">
        <v>95.589173945831106</v>
      </c>
      <c r="E627" s="4"/>
      <c r="F627" s="8"/>
      <c r="G627" s="4"/>
      <c r="H627" s="4"/>
    </row>
    <row r="628" spans="2:8" s="3" customFormat="1" x14ac:dyDescent="0.2">
      <c r="B628" s="27">
        <v>42142</v>
      </c>
      <c r="C628" s="3">
        <v>138.94032292999299</v>
      </c>
      <c r="D628" s="3">
        <v>95.480936652282296</v>
      </c>
      <c r="E628" s="4"/>
      <c r="F628" s="8"/>
      <c r="G628" s="4"/>
      <c r="H628" s="4"/>
    </row>
    <row r="629" spans="2:8" s="3" customFormat="1" x14ac:dyDescent="0.2">
      <c r="B629" s="27">
        <v>42143</v>
      </c>
      <c r="C629" s="3">
        <v>136.745429160073</v>
      </c>
      <c r="D629" s="3">
        <v>94.853935914696194</v>
      </c>
      <c r="E629" s="4"/>
      <c r="F629" s="8"/>
      <c r="G629" s="4"/>
      <c r="H629" s="4"/>
    </row>
    <row r="630" spans="2:8" s="3" customFormat="1" x14ac:dyDescent="0.2">
      <c r="B630" s="27">
        <v>42144</v>
      </c>
      <c r="C630" s="3">
        <v>135.908889923478</v>
      </c>
      <c r="D630" s="3">
        <v>94.340308028855404</v>
      </c>
      <c r="E630" s="4"/>
      <c r="F630" s="8"/>
      <c r="G630" s="4"/>
      <c r="H630" s="4"/>
    </row>
    <row r="631" spans="2:8" s="3" customFormat="1" x14ac:dyDescent="0.2">
      <c r="B631" s="27">
        <v>42145</v>
      </c>
      <c r="E631" s="4"/>
      <c r="F631" s="8"/>
      <c r="G631" s="4"/>
      <c r="H631" s="4"/>
    </row>
    <row r="632" spans="2:8" s="3" customFormat="1" x14ac:dyDescent="0.2">
      <c r="B632" s="27">
        <v>42146</v>
      </c>
      <c r="C632" s="3">
        <v>134.184725083644</v>
      </c>
      <c r="D632" s="3">
        <v>94.545374655630397</v>
      </c>
      <c r="E632" s="4"/>
      <c r="F632" s="8"/>
      <c r="G632" s="4"/>
      <c r="H632" s="4"/>
    </row>
    <row r="633" spans="2:8" s="3" customFormat="1" x14ac:dyDescent="0.2">
      <c r="B633" s="27">
        <v>42149</v>
      </c>
      <c r="C633" s="3">
        <v>133.43758698669299</v>
      </c>
      <c r="D633" s="3">
        <v>94.015556626138306</v>
      </c>
      <c r="E633" s="4"/>
      <c r="F633" s="8"/>
      <c r="G633" s="4"/>
      <c r="H633" s="4"/>
    </row>
    <row r="634" spans="2:8" s="3" customFormat="1" x14ac:dyDescent="0.2">
      <c r="B634" s="27">
        <v>42150</v>
      </c>
      <c r="C634" s="3">
        <v>132.74153525521999</v>
      </c>
      <c r="D634" s="3">
        <v>93.384561823913799</v>
      </c>
      <c r="E634" s="4"/>
      <c r="F634" s="8"/>
      <c r="G634" s="4"/>
      <c r="H634" s="4"/>
    </row>
    <row r="635" spans="2:8" s="3" customFormat="1" x14ac:dyDescent="0.2">
      <c r="B635" s="27">
        <v>42151</v>
      </c>
      <c r="C635" s="3">
        <v>134.98933534207799</v>
      </c>
      <c r="D635" s="3">
        <v>93.844465122558205</v>
      </c>
      <c r="E635" s="4"/>
      <c r="F635" s="8"/>
      <c r="G635" s="4"/>
      <c r="H635" s="4"/>
    </row>
    <row r="636" spans="2:8" s="3" customFormat="1" x14ac:dyDescent="0.2">
      <c r="B636" s="27">
        <v>42152</v>
      </c>
      <c r="C636" s="3">
        <v>134.14641030971001</v>
      </c>
      <c r="D636" s="3">
        <v>93.741107655456304</v>
      </c>
      <c r="E636" s="4"/>
      <c r="F636" s="8"/>
      <c r="G636" s="4"/>
      <c r="H636" s="4"/>
    </row>
    <row r="637" spans="2:8" s="3" customFormat="1" x14ac:dyDescent="0.2">
      <c r="B637" s="27">
        <v>42153</v>
      </c>
      <c r="C637" s="3">
        <v>134.389070546255</v>
      </c>
      <c r="D637" s="3">
        <v>94.053937309654401</v>
      </c>
      <c r="E637" s="4"/>
      <c r="F637" s="8"/>
      <c r="G637" s="4"/>
      <c r="H637" s="4"/>
    </row>
    <row r="638" spans="2:8" s="3" customFormat="1" x14ac:dyDescent="0.2">
      <c r="B638" s="27">
        <v>42156</v>
      </c>
      <c r="C638" s="3">
        <v>134.15918190102099</v>
      </c>
      <c r="D638" s="3">
        <v>93.108680755482098</v>
      </c>
      <c r="E638" s="4"/>
      <c r="F638" s="8"/>
      <c r="G638" s="4"/>
      <c r="H638" s="4"/>
    </row>
    <row r="639" spans="2:8" s="3" customFormat="1" x14ac:dyDescent="0.2">
      <c r="B639" s="27">
        <v>42157</v>
      </c>
      <c r="C639" s="3">
        <v>133.00335287908101</v>
      </c>
      <c r="D639" s="3">
        <v>92.670384463621303</v>
      </c>
      <c r="E639" s="4"/>
      <c r="F639" s="8"/>
      <c r="G639" s="4"/>
      <c r="H639" s="4"/>
    </row>
    <row r="640" spans="2:8" s="3" customFormat="1" x14ac:dyDescent="0.2">
      <c r="B640" s="27">
        <v>42158</v>
      </c>
      <c r="C640" s="3">
        <v>132.80539321200899</v>
      </c>
      <c r="D640" s="3">
        <v>92.864628988434603</v>
      </c>
      <c r="E640" s="4"/>
      <c r="F640" s="8"/>
      <c r="G640" s="4"/>
      <c r="H640" s="4"/>
    </row>
    <row r="641" spans="2:8" s="3" customFormat="1" x14ac:dyDescent="0.2">
      <c r="B641" s="27">
        <v>42159</v>
      </c>
      <c r="C641" s="3">
        <v>131.18340110382999</v>
      </c>
      <c r="D641" s="3">
        <v>91.896884315647199</v>
      </c>
      <c r="E641" s="4"/>
      <c r="F641" s="8"/>
      <c r="G641" s="4"/>
      <c r="H641" s="4"/>
    </row>
    <row r="642" spans="2:8" s="3" customFormat="1" x14ac:dyDescent="0.2">
      <c r="B642" s="27">
        <v>42160</v>
      </c>
      <c r="C642" s="3">
        <v>133.04805344878699</v>
      </c>
      <c r="D642" s="3">
        <v>92.226954938261798</v>
      </c>
      <c r="E642" s="4"/>
      <c r="F642" s="8"/>
      <c r="G642" s="4"/>
      <c r="H642" s="4"/>
    </row>
    <row r="643" spans="2:8" s="3" customFormat="1" x14ac:dyDescent="0.2">
      <c r="B643" s="27">
        <v>42163</v>
      </c>
      <c r="C643" s="3">
        <v>131.71980794286401</v>
      </c>
      <c r="D643" s="3">
        <v>91.760755989467697</v>
      </c>
      <c r="E643" s="4"/>
      <c r="F643" s="8"/>
      <c r="G643" s="4"/>
      <c r="H643" s="4"/>
    </row>
    <row r="644" spans="2:8" s="3" customFormat="1" x14ac:dyDescent="0.2">
      <c r="B644" s="27">
        <v>42164</v>
      </c>
      <c r="C644" s="3">
        <v>129.49755103862799</v>
      </c>
      <c r="D644" s="3">
        <v>90.822455338435205</v>
      </c>
      <c r="E644" s="4"/>
      <c r="F644" s="8"/>
      <c r="G644" s="4"/>
      <c r="H644" s="4"/>
    </row>
    <row r="645" spans="2:8" s="3" customFormat="1" x14ac:dyDescent="0.2">
      <c r="B645" s="27">
        <v>42165</v>
      </c>
      <c r="C645" s="3">
        <v>130.81302495324101</v>
      </c>
      <c r="D645" s="3">
        <v>91.974863895447896</v>
      </c>
      <c r="E645" s="4"/>
      <c r="F645" s="8"/>
      <c r="G645" s="4"/>
      <c r="H645" s="4"/>
    </row>
    <row r="646" spans="2:8" s="3" customFormat="1" x14ac:dyDescent="0.2">
      <c r="B646" s="27">
        <v>42166</v>
      </c>
      <c r="C646" s="3">
        <v>129.574180586962</v>
      </c>
      <c r="D646" s="3">
        <v>92.235231347032794</v>
      </c>
      <c r="E646" s="4"/>
      <c r="F646" s="8"/>
      <c r="G646" s="4"/>
      <c r="H646" s="4"/>
    </row>
    <row r="647" spans="2:8" s="3" customFormat="1" x14ac:dyDescent="0.2">
      <c r="B647" s="27">
        <v>42167</v>
      </c>
      <c r="C647" s="3">
        <v>129.861541393679</v>
      </c>
      <c r="D647" s="3">
        <v>92.003545371699104</v>
      </c>
      <c r="E647" s="4"/>
      <c r="F647" s="8"/>
      <c r="G647" s="4"/>
      <c r="H647" s="4"/>
    </row>
    <row r="648" spans="2:8" s="3" customFormat="1" x14ac:dyDescent="0.2">
      <c r="B648" s="27">
        <v>42170</v>
      </c>
      <c r="C648" s="3">
        <v>129.10163170518399</v>
      </c>
      <c r="D648" s="3">
        <v>91.269427910563493</v>
      </c>
      <c r="E648" s="4"/>
      <c r="F648" s="8"/>
      <c r="G648" s="4"/>
      <c r="H648" s="4"/>
    </row>
    <row r="649" spans="2:8" s="3" customFormat="1" x14ac:dyDescent="0.2">
      <c r="B649" s="27">
        <v>42171</v>
      </c>
      <c r="C649" s="3">
        <v>130.155287995934</v>
      </c>
      <c r="D649" s="3">
        <v>91.540687209228096</v>
      </c>
      <c r="E649" s="4"/>
      <c r="F649" s="8"/>
      <c r="G649" s="4"/>
      <c r="H649" s="4"/>
    </row>
    <row r="650" spans="2:8" s="3" customFormat="1" x14ac:dyDescent="0.2">
      <c r="B650" s="27">
        <v>42172</v>
      </c>
      <c r="C650" s="3">
        <v>130.36601925408499</v>
      </c>
      <c r="D650" s="3">
        <v>91.851991772302398</v>
      </c>
      <c r="E650" s="4"/>
      <c r="F650" s="8"/>
      <c r="G650" s="4"/>
      <c r="H650" s="4"/>
    </row>
    <row r="651" spans="2:8" s="3" customFormat="1" x14ac:dyDescent="0.2">
      <c r="B651" s="27">
        <v>42173</v>
      </c>
      <c r="C651" s="3">
        <v>129.30597716756199</v>
      </c>
      <c r="D651" s="3">
        <v>91.002048759837606</v>
      </c>
      <c r="E651" s="4"/>
      <c r="F651" s="8"/>
      <c r="G651" s="4"/>
      <c r="H651" s="4"/>
    </row>
    <row r="652" spans="2:8" s="3" customFormat="1" x14ac:dyDescent="0.2">
      <c r="B652" s="27">
        <v>42174</v>
      </c>
      <c r="C652" s="3">
        <v>127.60735551081601</v>
      </c>
      <c r="D652" s="3">
        <v>90.509067724109599</v>
      </c>
      <c r="E652" s="4"/>
      <c r="F652" s="8"/>
      <c r="G652" s="4"/>
      <c r="H652" s="4"/>
    </row>
    <row r="653" spans="2:8" s="3" customFormat="1" x14ac:dyDescent="0.2">
      <c r="B653" s="27">
        <v>42177</v>
      </c>
      <c r="C653" s="3">
        <v>129.56140899565099</v>
      </c>
      <c r="D653" s="3">
        <v>91.101909676683107</v>
      </c>
      <c r="E653" s="4"/>
      <c r="F653" s="8"/>
      <c r="G653" s="4"/>
      <c r="H653" s="4"/>
    </row>
    <row r="654" spans="2:8" s="3" customFormat="1" x14ac:dyDescent="0.2">
      <c r="B654" s="27">
        <v>42178</v>
      </c>
      <c r="C654" s="3">
        <v>128.90367203834501</v>
      </c>
      <c r="D654" s="3">
        <v>91.191706387326107</v>
      </c>
      <c r="E654" s="4"/>
      <c r="F654" s="8"/>
      <c r="G654" s="4"/>
      <c r="H654" s="4"/>
    </row>
    <row r="655" spans="2:8" s="3" customFormat="1" x14ac:dyDescent="0.2">
      <c r="B655" s="27">
        <v>42179</v>
      </c>
      <c r="C655" s="3">
        <v>127.422167435405</v>
      </c>
      <c r="D655" s="3">
        <v>90.7997300866991</v>
      </c>
      <c r="E655" s="4"/>
      <c r="F655" s="8"/>
      <c r="G655" s="4"/>
      <c r="H655" s="4"/>
    </row>
    <row r="656" spans="2:8" s="3" customFormat="1" x14ac:dyDescent="0.2">
      <c r="B656" s="27">
        <v>42180</v>
      </c>
      <c r="C656" s="3">
        <v>126.18332306935901</v>
      </c>
      <c r="D656" s="3">
        <v>89.746296684839805</v>
      </c>
      <c r="E656" s="4"/>
      <c r="F656" s="8"/>
      <c r="G656" s="4"/>
      <c r="H656" s="4"/>
    </row>
    <row r="657" spans="2:8" s="3" customFormat="1" x14ac:dyDescent="0.2">
      <c r="B657" s="27">
        <v>42181</v>
      </c>
      <c r="C657" s="3">
        <v>128.54606747906701</v>
      </c>
      <c r="D657" s="3">
        <v>90.235913685872205</v>
      </c>
      <c r="E657" s="4"/>
      <c r="F657" s="8"/>
      <c r="G657" s="4"/>
      <c r="H657" s="4"/>
    </row>
    <row r="658" spans="2:8" s="3" customFormat="1" x14ac:dyDescent="0.2">
      <c r="B658" s="27">
        <v>42184</v>
      </c>
      <c r="E658" s="4"/>
      <c r="F658" s="8"/>
      <c r="G658" s="4"/>
      <c r="H658" s="4"/>
    </row>
    <row r="659" spans="2:8" s="3" customFormat="1" x14ac:dyDescent="0.2">
      <c r="B659" s="27">
        <v>42185</v>
      </c>
      <c r="C659" s="3">
        <v>129.77214025380101</v>
      </c>
      <c r="D659" s="3">
        <v>90.601110224379198</v>
      </c>
      <c r="E659" s="4"/>
      <c r="F659" s="8"/>
      <c r="G659" s="4"/>
      <c r="H659" s="4"/>
    </row>
    <row r="660" spans="2:8" s="3" customFormat="1" x14ac:dyDescent="0.2">
      <c r="B660" s="27">
        <v>42186</v>
      </c>
      <c r="C660" s="3">
        <v>126.49622705881499</v>
      </c>
      <c r="D660" s="3">
        <v>89.084788437234195</v>
      </c>
      <c r="E660" s="4"/>
      <c r="F660" s="8"/>
      <c r="G660" s="4"/>
      <c r="H660" s="4"/>
    </row>
    <row r="661" spans="2:8" s="3" customFormat="1" x14ac:dyDescent="0.2">
      <c r="B661" s="27">
        <v>42187</v>
      </c>
      <c r="C661" s="3">
        <v>127.677599263494</v>
      </c>
      <c r="D661" s="3">
        <v>89.624384718132205</v>
      </c>
      <c r="E661" s="4"/>
      <c r="F661" s="8"/>
      <c r="G661" s="4"/>
      <c r="H661" s="4"/>
    </row>
    <row r="662" spans="2:8" s="3" customFormat="1" x14ac:dyDescent="0.2">
      <c r="B662" s="27">
        <v>42188</v>
      </c>
      <c r="C662" s="3">
        <v>126.25995261780901</v>
      </c>
      <c r="D662" s="3">
        <v>89.341740707750404</v>
      </c>
      <c r="E662" s="4"/>
      <c r="F662" s="8"/>
      <c r="G662" s="4"/>
      <c r="H662" s="4"/>
    </row>
    <row r="663" spans="2:8" s="3" customFormat="1" x14ac:dyDescent="0.2">
      <c r="B663" s="27">
        <v>42191</v>
      </c>
      <c r="C663" s="3">
        <v>125.64053043467</v>
      </c>
      <c r="D663" s="3">
        <v>88.251137860934307</v>
      </c>
      <c r="E663" s="4"/>
      <c r="F663" s="8"/>
      <c r="G663" s="4"/>
      <c r="H663" s="4"/>
    </row>
    <row r="664" spans="2:8" s="3" customFormat="1" x14ac:dyDescent="0.2">
      <c r="B664" s="27">
        <v>42192</v>
      </c>
      <c r="C664" s="3">
        <v>125.761860552942</v>
      </c>
      <c r="D664" s="3">
        <v>87.8301243843744</v>
      </c>
      <c r="E664" s="4"/>
      <c r="F664" s="8"/>
      <c r="G664" s="4"/>
      <c r="H664" s="4"/>
    </row>
    <row r="665" spans="2:8" s="3" customFormat="1" x14ac:dyDescent="0.2">
      <c r="B665" s="27">
        <v>42193</v>
      </c>
      <c r="C665" s="3">
        <v>124.689046875108</v>
      </c>
      <c r="D665" s="3">
        <v>87.370146691217101</v>
      </c>
      <c r="E665" s="4"/>
      <c r="F665" s="8"/>
      <c r="G665" s="4"/>
      <c r="H665" s="4"/>
    </row>
    <row r="666" spans="2:8" s="3" customFormat="1" x14ac:dyDescent="0.2">
      <c r="B666" s="27">
        <v>42194</v>
      </c>
      <c r="C666" s="3">
        <v>125.71715998312</v>
      </c>
      <c r="D666" s="3">
        <v>88.263419958529994</v>
      </c>
      <c r="E666" s="4"/>
      <c r="F666" s="8"/>
      <c r="G666" s="4"/>
      <c r="H666" s="4"/>
    </row>
    <row r="667" spans="2:8" s="3" customFormat="1" x14ac:dyDescent="0.2">
      <c r="B667" s="27">
        <v>42195</v>
      </c>
      <c r="C667" s="3">
        <v>130.806639157468</v>
      </c>
      <c r="D667" s="3">
        <v>90.243746051331996</v>
      </c>
      <c r="E667" s="4"/>
      <c r="F667" s="8"/>
      <c r="G667" s="4"/>
      <c r="H667" s="4"/>
    </row>
    <row r="668" spans="2:8" s="3" customFormat="1" x14ac:dyDescent="0.2">
      <c r="B668" s="27">
        <v>42198</v>
      </c>
      <c r="C668" s="3">
        <v>130.83218234032401</v>
      </c>
      <c r="D668" s="3">
        <v>90.740163191687301</v>
      </c>
      <c r="E668" s="4"/>
      <c r="F668" s="8"/>
      <c r="G668" s="4"/>
      <c r="H668" s="4"/>
    </row>
    <row r="669" spans="2:8" s="3" customFormat="1" x14ac:dyDescent="0.2">
      <c r="B669" s="27">
        <v>42199</v>
      </c>
      <c r="C669" s="3">
        <v>132.05825511505799</v>
      </c>
      <c r="D669" s="3">
        <v>91.038634671480395</v>
      </c>
      <c r="E669" s="4"/>
      <c r="F669" s="8"/>
      <c r="G669" s="4"/>
      <c r="H669" s="4"/>
    </row>
    <row r="670" spans="2:8" s="3" customFormat="1" x14ac:dyDescent="0.2">
      <c r="B670" s="27">
        <v>42200</v>
      </c>
      <c r="C670" s="3">
        <v>130.87688291002999</v>
      </c>
      <c r="D670" s="3">
        <v>90.731014970107907</v>
      </c>
      <c r="E670" s="4"/>
      <c r="F670" s="8"/>
      <c r="G670" s="4"/>
      <c r="H670" s="4"/>
    </row>
    <row r="671" spans="2:8" s="3" customFormat="1" x14ac:dyDescent="0.2">
      <c r="B671" s="27">
        <v>42201</v>
      </c>
      <c r="E671" s="4"/>
      <c r="F671" s="8"/>
      <c r="G671" s="4"/>
      <c r="H671" s="4"/>
    </row>
    <row r="672" spans="2:8" s="3" customFormat="1" x14ac:dyDescent="0.2">
      <c r="B672" s="27">
        <v>42202</v>
      </c>
      <c r="C672" s="3">
        <v>131.06207098555799</v>
      </c>
      <c r="D672" s="3">
        <v>90.674593575415201</v>
      </c>
      <c r="E672" s="4"/>
      <c r="F672" s="8"/>
      <c r="G672" s="4"/>
      <c r="H672" s="4"/>
    </row>
    <row r="673" spans="2:8" s="3" customFormat="1" x14ac:dyDescent="0.2">
      <c r="B673" s="27">
        <v>42205</v>
      </c>
      <c r="C673" s="3">
        <v>131.51546248048501</v>
      </c>
      <c r="D673" s="3">
        <v>90.958683632546993</v>
      </c>
      <c r="E673" s="4"/>
      <c r="F673" s="8"/>
      <c r="G673" s="4"/>
      <c r="H673" s="4"/>
    </row>
    <row r="674" spans="2:8" s="3" customFormat="1" x14ac:dyDescent="0.2">
      <c r="B674" s="27">
        <v>42206</v>
      </c>
      <c r="C674" s="3">
        <v>132.85009378218101</v>
      </c>
      <c r="D674" s="3">
        <v>91.1982717183419</v>
      </c>
      <c r="E674" s="4"/>
      <c r="F674" s="8"/>
      <c r="G674" s="4"/>
      <c r="H674" s="4"/>
    </row>
    <row r="675" spans="2:8" s="3" customFormat="1" x14ac:dyDescent="0.2">
      <c r="B675" s="27">
        <v>42207</v>
      </c>
      <c r="C675" s="3">
        <v>132.67129150242499</v>
      </c>
      <c r="D675" s="3">
        <v>90.465876959264307</v>
      </c>
      <c r="E675" s="4"/>
      <c r="F675" s="8"/>
      <c r="G675" s="4"/>
      <c r="H675" s="4"/>
    </row>
    <row r="676" spans="2:8" s="3" customFormat="1" x14ac:dyDescent="0.2">
      <c r="B676" s="27">
        <v>42208</v>
      </c>
      <c r="C676" s="3">
        <v>130.44903459819</v>
      </c>
      <c r="D676" s="3">
        <v>90.000819503911799</v>
      </c>
      <c r="E676" s="4"/>
      <c r="F676" s="8"/>
      <c r="G676" s="4"/>
      <c r="H676" s="4"/>
    </row>
    <row r="677" spans="2:8" s="3" customFormat="1" x14ac:dyDescent="0.2">
      <c r="B677" s="27">
        <v>42209</v>
      </c>
      <c r="C677" s="3">
        <v>130.69169483496799</v>
      </c>
      <c r="D677" s="3">
        <v>89.279560699244001</v>
      </c>
      <c r="E677" s="4"/>
      <c r="F677" s="8"/>
      <c r="G677" s="4"/>
      <c r="H677" s="4"/>
    </row>
    <row r="678" spans="2:8" s="3" customFormat="1" x14ac:dyDescent="0.2">
      <c r="B678" s="27">
        <v>42212</v>
      </c>
      <c r="C678" s="3">
        <v>128.431123156333</v>
      </c>
      <c r="D678" s="3">
        <v>88.191782525740607</v>
      </c>
      <c r="E678" s="4"/>
      <c r="F678" s="8"/>
      <c r="G678" s="4"/>
      <c r="H678" s="4"/>
    </row>
    <row r="679" spans="2:8" s="3" customFormat="1" x14ac:dyDescent="0.2">
      <c r="B679" s="27">
        <v>42213</v>
      </c>
      <c r="C679" s="3">
        <v>125.67884520895301</v>
      </c>
      <c r="D679" s="3">
        <v>87.942569627310107</v>
      </c>
      <c r="E679" s="4"/>
      <c r="F679" s="8"/>
      <c r="G679" s="4"/>
      <c r="H679" s="4"/>
    </row>
    <row r="680" spans="2:8" s="3" customFormat="1" x14ac:dyDescent="0.2">
      <c r="B680" s="27">
        <v>42214</v>
      </c>
      <c r="C680" s="3">
        <v>125.321240649559</v>
      </c>
      <c r="D680" s="3">
        <v>88.454228378832298</v>
      </c>
      <c r="E680" s="4"/>
      <c r="F680" s="8"/>
      <c r="G680" s="4"/>
      <c r="H680" s="4"/>
    </row>
    <row r="681" spans="2:8" s="3" customFormat="1" x14ac:dyDescent="0.2">
      <c r="B681" s="27">
        <v>42215</v>
      </c>
      <c r="C681" s="3">
        <v>123.839736046735</v>
      </c>
      <c r="D681" s="3">
        <v>88.065562641713797</v>
      </c>
      <c r="E681" s="4"/>
      <c r="F681" s="8"/>
      <c r="G681" s="4"/>
      <c r="H681" s="4"/>
    </row>
    <row r="682" spans="2:8" s="3" customFormat="1" x14ac:dyDescent="0.2">
      <c r="B682" s="27">
        <v>42216</v>
      </c>
      <c r="C682" s="3">
        <v>129.66996752261201</v>
      </c>
      <c r="D682" s="3">
        <v>89.979314789990894</v>
      </c>
      <c r="E682" s="4"/>
      <c r="F682" s="8"/>
      <c r="G682" s="4"/>
      <c r="H682" s="4"/>
    </row>
    <row r="683" spans="2:8" s="3" customFormat="1" x14ac:dyDescent="0.2">
      <c r="B683" s="27">
        <v>42219</v>
      </c>
      <c r="C683" s="3">
        <v>128.33533622091599</v>
      </c>
      <c r="D683" s="3">
        <v>89.189287397661204</v>
      </c>
      <c r="E683" s="4"/>
      <c r="F683" s="8"/>
      <c r="G683" s="4"/>
      <c r="H683" s="4"/>
    </row>
    <row r="684" spans="2:8" s="3" customFormat="1" x14ac:dyDescent="0.2">
      <c r="B684" s="27">
        <v>42220</v>
      </c>
      <c r="C684" s="3">
        <v>125.25738269241999</v>
      </c>
      <c r="D684" s="3">
        <v>89.507717576809199</v>
      </c>
      <c r="E684" s="4"/>
      <c r="F684" s="8"/>
      <c r="G684" s="4"/>
      <c r="H684" s="4"/>
    </row>
    <row r="685" spans="2:8" s="3" customFormat="1" x14ac:dyDescent="0.2">
      <c r="B685" s="27">
        <v>42221</v>
      </c>
      <c r="C685" s="3">
        <v>126.31742477917599</v>
      </c>
      <c r="D685" s="3">
        <v>90.1095543118427</v>
      </c>
      <c r="E685" s="4"/>
      <c r="F685" s="8"/>
      <c r="G685" s="4"/>
      <c r="H685" s="4"/>
    </row>
    <row r="686" spans="2:8" s="3" customFormat="1" x14ac:dyDescent="0.2">
      <c r="B686" s="27">
        <v>42222</v>
      </c>
      <c r="C686" s="3">
        <v>126.60478558566</v>
      </c>
      <c r="D686" s="3">
        <v>89.894444402423701</v>
      </c>
      <c r="E686" s="4"/>
      <c r="F686" s="8"/>
      <c r="G686" s="4"/>
      <c r="H686" s="4"/>
    </row>
    <row r="687" spans="2:8" s="3" customFormat="1" x14ac:dyDescent="0.2">
      <c r="B687" s="27">
        <v>42223</v>
      </c>
      <c r="C687" s="3">
        <v>126.240795230609</v>
      </c>
      <c r="D687" s="3">
        <v>89.805858930223593</v>
      </c>
      <c r="E687" s="4"/>
      <c r="F687" s="8"/>
      <c r="G687" s="4"/>
      <c r="H687" s="4"/>
    </row>
    <row r="688" spans="2:8" s="3" customFormat="1" x14ac:dyDescent="0.2">
      <c r="B688" s="27">
        <v>42226</v>
      </c>
      <c r="C688" s="3">
        <v>125.45534235925901</v>
      </c>
      <c r="D688" s="3">
        <v>89.951746909180699</v>
      </c>
      <c r="E688" s="4"/>
      <c r="F688" s="8"/>
      <c r="G688" s="4"/>
      <c r="H688" s="4"/>
    </row>
    <row r="689" spans="2:8" s="3" customFormat="1" x14ac:dyDescent="0.2">
      <c r="B689" s="27">
        <v>42227</v>
      </c>
      <c r="C689" s="3">
        <v>124.17818321893</v>
      </c>
      <c r="D689" s="3">
        <v>89.184733047964997</v>
      </c>
      <c r="E689" s="4"/>
      <c r="F689" s="8"/>
      <c r="G689" s="4"/>
      <c r="H689" s="4"/>
    </row>
    <row r="690" spans="2:8" s="3" customFormat="1" x14ac:dyDescent="0.2">
      <c r="B690" s="27">
        <v>42228</v>
      </c>
      <c r="C690" s="3">
        <v>124.97640768159199</v>
      </c>
      <c r="D690" s="3">
        <v>89.001066517434097</v>
      </c>
      <c r="E690" s="4"/>
      <c r="F690" s="8"/>
      <c r="G690" s="4"/>
      <c r="H690" s="4"/>
    </row>
    <row r="691" spans="2:8" s="3" customFormat="1" x14ac:dyDescent="0.2">
      <c r="B691" s="27">
        <v>42229</v>
      </c>
      <c r="C691" s="3">
        <v>124.203726401785</v>
      </c>
      <c r="D691" s="3">
        <v>88.653768875403301</v>
      </c>
      <c r="E691" s="4"/>
      <c r="F691" s="8"/>
      <c r="G691" s="4"/>
      <c r="H691" s="4"/>
    </row>
    <row r="692" spans="2:8" s="3" customFormat="1" x14ac:dyDescent="0.2">
      <c r="B692" s="27">
        <v>42230</v>
      </c>
      <c r="C692" s="3">
        <v>123.50128887453999</v>
      </c>
      <c r="D692" s="3">
        <v>88.327350566978595</v>
      </c>
      <c r="E692" s="4"/>
      <c r="F692" s="8"/>
      <c r="G692" s="4"/>
      <c r="H692" s="4"/>
    </row>
    <row r="693" spans="2:8" s="3" customFormat="1" x14ac:dyDescent="0.2">
      <c r="B693" s="27">
        <v>42233</v>
      </c>
      <c r="C693" s="3">
        <v>122.422089400934</v>
      </c>
      <c r="D693" s="3">
        <v>88.007658002898097</v>
      </c>
      <c r="E693" s="4"/>
      <c r="F693" s="8"/>
      <c r="G693" s="4"/>
      <c r="H693" s="4"/>
    </row>
    <row r="694" spans="2:8" s="3" customFormat="1" x14ac:dyDescent="0.2">
      <c r="B694" s="27">
        <v>42234</v>
      </c>
      <c r="C694" s="3">
        <v>123.65454797132401</v>
      </c>
      <c r="D694" s="3">
        <v>87.854160842485697</v>
      </c>
      <c r="E694" s="4"/>
      <c r="F694" s="8"/>
      <c r="G694" s="4"/>
      <c r="H694" s="4"/>
    </row>
    <row r="695" spans="2:8" s="3" customFormat="1" x14ac:dyDescent="0.2">
      <c r="B695" s="27">
        <v>42235</v>
      </c>
      <c r="C695" s="3">
        <v>124.101553670596</v>
      </c>
      <c r="D695" s="3">
        <v>87.830945050693103</v>
      </c>
      <c r="E695" s="4"/>
      <c r="F695" s="8"/>
      <c r="G695" s="4"/>
      <c r="H695" s="4"/>
    </row>
    <row r="696" spans="2:8" s="3" customFormat="1" x14ac:dyDescent="0.2">
      <c r="B696" s="27">
        <v>42236</v>
      </c>
      <c r="C696" s="3">
        <v>123.83335025096299</v>
      </c>
      <c r="D696" s="3">
        <v>87.536537380656199</v>
      </c>
      <c r="E696" s="4"/>
      <c r="F696" s="8"/>
      <c r="G696" s="4"/>
      <c r="H696" s="4"/>
    </row>
    <row r="697" spans="2:8" s="3" customFormat="1" x14ac:dyDescent="0.2">
      <c r="B697" s="27">
        <v>42237</v>
      </c>
      <c r="C697" s="3">
        <v>121.75158085219999</v>
      </c>
      <c r="D697" s="3">
        <v>86.458307299995795</v>
      </c>
      <c r="E697" s="4"/>
      <c r="F697" s="8"/>
      <c r="G697" s="4"/>
      <c r="H697" s="4"/>
    </row>
    <row r="698" spans="2:8" s="3" customFormat="1" x14ac:dyDescent="0.2">
      <c r="B698" s="27">
        <v>42240</v>
      </c>
      <c r="C698" s="3">
        <v>116.164009612985</v>
      </c>
      <c r="D698" s="3">
        <v>84.065746303647799</v>
      </c>
      <c r="E698" s="4"/>
      <c r="F698" s="8"/>
      <c r="G698" s="4"/>
      <c r="H698" s="4"/>
    </row>
    <row r="699" spans="2:8" s="3" customFormat="1" x14ac:dyDescent="0.2">
      <c r="B699" s="27">
        <v>42241</v>
      </c>
      <c r="C699" s="3">
        <v>117.12187896820301</v>
      </c>
      <c r="D699" s="3">
        <v>85.237597446888699</v>
      </c>
      <c r="E699" s="4"/>
      <c r="F699" s="8"/>
      <c r="G699" s="4"/>
      <c r="H699" s="4"/>
    </row>
    <row r="700" spans="2:8" s="3" customFormat="1" x14ac:dyDescent="0.2">
      <c r="B700" s="27">
        <v>42242</v>
      </c>
      <c r="C700" s="3">
        <v>116.28533973149</v>
      </c>
      <c r="D700" s="3">
        <v>85.493508191779298</v>
      </c>
      <c r="E700" s="4"/>
      <c r="F700" s="8"/>
      <c r="G700" s="4"/>
      <c r="H700" s="4"/>
    </row>
    <row r="701" spans="2:8" s="3" customFormat="1" x14ac:dyDescent="0.2">
      <c r="B701" s="27">
        <v>42243</v>
      </c>
      <c r="C701" s="3">
        <v>121.29818935738901</v>
      </c>
      <c r="D701" s="3">
        <v>88.172962995013194</v>
      </c>
      <c r="E701" s="4"/>
      <c r="F701" s="8"/>
      <c r="G701" s="4"/>
      <c r="H701" s="4"/>
    </row>
    <row r="702" spans="2:8" s="3" customFormat="1" x14ac:dyDescent="0.2">
      <c r="B702" s="27">
        <v>42244</v>
      </c>
      <c r="C702" s="3">
        <v>120.58936603448799</v>
      </c>
      <c r="D702" s="3">
        <v>88.320220301160603</v>
      </c>
      <c r="E702" s="4"/>
      <c r="F702" s="8"/>
      <c r="G702" s="4"/>
      <c r="H702" s="4"/>
    </row>
    <row r="703" spans="2:8" s="3" customFormat="1" x14ac:dyDescent="0.2">
      <c r="B703" s="27">
        <v>42247</v>
      </c>
      <c r="C703" s="3">
        <v>122.779693960212</v>
      </c>
      <c r="D703" s="3">
        <v>89.278554046177305</v>
      </c>
      <c r="E703" s="4"/>
      <c r="F703" s="8"/>
      <c r="G703" s="4"/>
      <c r="H703" s="4"/>
    </row>
    <row r="704" spans="2:8" s="3" customFormat="1" x14ac:dyDescent="0.2">
      <c r="B704" s="27">
        <v>42248</v>
      </c>
      <c r="C704" s="3">
        <v>119.407993829693</v>
      </c>
      <c r="D704" s="3">
        <v>88.023355281679002</v>
      </c>
      <c r="E704" s="4"/>
      <c r="F704" s="8"/>
      <c r="G704" s="4"/>
      <c r="H704" s="4"/>
    </row>
    <row r="705" spans="2:8" s="3" customFormat="1" x14ac:dyDescent="0.2">
      <c r="B705" s="27">
        <v>42249</v>
      </c>
      <c r="C705" s="3">
        <v>118.628926753998</v>
      </c>
      <c r="D705" s="3">
        <v>88.3304542201804</v>
      </c>
      <c r="E705" s="4"/>
      <c r="F705" s="8"/>
      <c r="G705" s="4"/>
      <c r="H705" s="4"/>
    </row>
    <row r="706" spans="2:8" s="3" customFormat="1" x14ac:dyDescent="0.2">
      <c r="B706" s="27">
        <v>42250</v>
      </c>
      <c r="C706" s="3">
        <v>120.806483088294</v>
      </c>
      <c r="D706" s="3">
        <v>89.347410977701699</v>
      </c>
      <c r="E706" s="4"/>
      <c r="F706" s="8"/>
      <c r="G706" s="4"/>
      <c r="H706" s="4"/>
    </row>
    <row r="707" spans="2:8" s="3" customFormat="1" x14ac:dyDescent="0.2">
      <c r="B707" s="27">
        <v>42251</v>
      </c>
      <c r="C707" s="3">
        <v>117.364539205097</v>
      </c>
      <c r="D707" s="3">
        <v>87.745449282810995</v>
      </c>
      <c r="E707" s="4"/>
      <c r="F707" s="8"/>
      <c r="G707" s="4"/>
      <c r="H707" s="4"/>
    </row>
    <row r="708" spans="2:8" s="3" customFormat="1" x14ac:dyDescent="0.2">
      <c r="B708" s="27">
        <v>42254</v>
      </c>
      <c r="C708" s="3">
        <v>117.307067043614</v>
      </c>
      <c r="D708" s="3">
        <v>87.760681594838402</v>
      </c>
      <c r="E708" s="4"/>
      <c r="F708" s="8"/>
      <c r="G708" s="4"/>
      <c r="H708" s="4"/>
    </row>
    <row r="709" spans="2:8" s="3" customFormat="1" x14ac:dyDescent="0.2">
      <c r="B709" s="27">
        <v>42255</v>
      </c>
      <c r="C709" s="3">
        <v>115.052881160867</v>
      </c>
      <c r="D709" s="3">
        <v>87.300257533439407</v>
      </c>
      <c r="E709" s="4"/>
      <c r="F709" s="8"/>
      <c r="G709" s="4"/>
      <c r="H709" s="4"/>
    </row>
    <row r="710" spans="2:8" s="3" customFormat="1" x14ac:dyDescent="0.2">
      <c r="B710" s="27">
        <v>42256</v>
      </c>
      <c r="C710" s="3">
        <v>116.125694838935</v>
      </c>
      <c r="D710" s="3">
        <v>86.820018912549102</v>
      </c>
      <c r="E710" s="4"/>
      <c r="F710" s="8"/>
      <c r="G710" s="4"/>
      <c r="H710" s="4"/>
    </row>
    <row r="711" spans="2:8" s="3" customFormat="1" x14ac:dyDescent="0.2">
      <c r="B711" s="27">
        <v>42257</v>
      </c>
      <c r="C711" s="3">
        <v>114.976251612534</v>
      </c>
      <c r="D711" s="3">
        <v>87.497319757007105</v>
      </c>
      <c r="E711" s="4"/>
      <c r="F711" s="8"/>
      <c r="G711" s="4"/>
      <c r="H711" s="4"/>
    </row>
    <row r="712" spans="2:8" s="3" customFormat="1" x14ac:dyDescent="0.2">
      <c r="B712" s="27">
        <v>42258</v>
      </c>
      <c r="C712" s="3">
        <v>113.584148149588</v>
      </c>
      <c r="D712" s="3">
        <v>87.150619597174199</v>
      </c>
      <c r="E712" s="4"/>
      <c r="F712" s="8"/>
      <c r="G712" s="4"/>
      <c r="H712" s="4"/>
    </row>
    <row r="713" spans="2:8" s="3" customFormat="1" x14ac:dyDescent="0.2">
      <c r="B713" s="27">
        <v>42261</v>
      </c>
      <c r="C713" s="3">
        <v>112.473019697354</v>
      </c>
      <c r="D713" s="3">
        <v>87.285892384592401</v>
      </c>
      <c r="E713" s="4"/>
      <c r="F713" s="8"/>
      <c r="G713" s="4"/>
      <c r="H713" s="4"/>
    </row>
    <row r="714" spans="2:8" s="3" customFormat="1" x14ac:dyDescent="0.2">
      <c r="B714" s="27">
        <v>42262</v>
      </c>
      <c r="C714" s="3">
        <v>114.567560687545</v>
      </c>
      <c r="D714" s="3">
        <v>87.762243883102201</v>
      </c>
      <c r="E714" s="4"/>
      <c r="F714" s="8"/>
      <c r="G714" s="4"/>
      <c r="H714" s="4"/>
    </row>
    <row r="715" spans="2:8" s="3" customFormat="1" x14ac:dyDescent="0.2">
      <c r="B715" s="27">
        <v>42263</v>
      </c>
      <c r="C715" s="3">
        <v>118.245779011864</v>
      </c>
      <c r="D715" s="3">
        <v>88.508659715764196</v>
      </c>
      <c r="E715" s="4"/>
      <c r="F715" s="8"/>
      <c r="G715" s="4"/>
      <c r="H715" s="4"/>
    </row>
    <row r="716" spans="2:8" s="3" customFormat="1" x14ac:dyDescent="0.2">
      <c r="B716" s="27">
        <v>42264</v>
      </c>
      <c r="C716" s="3">
        <v>117.34538181789701</v>
      </c>
      <c r="D716" s="3">
        <v>88.266797942225807</v>
      </c>
      <c r="E716" s="4"/>
      <c r="F716" s="8"/>
      <c r="G716" s="4"/>
      <c r="H716" s="4"/>
    </row>
    <row r="717" spans="2:8" s="3" customFormat="1" x14ac:dyDescent="0.2">
      <c r="B717" s="27">
        <v>42265</v>
      </c>
      <c r="E717" s="4"/>
      <c r="F717" s="8"/>
      <c r="G717" s="4"/>
      <c r="H717" s="4"/>
    </row>
    <row r="718" spans="2:8" s="3" customFormat="1" x14ac:dyDescent="0.2">
      <c r="B718" s="27">
        <v>42268</v>
      </c>
      <c r="C718" s="3">
        <v>117.728529560147</v>
      </c>
      <c r="D718" s="3">
        <v>88.196913434192496</v>
      </c>
      <c r="E718" s="4"/>
      <c r="F718" s="8"/>
      <c r="G718" s="4"/>
      <c r="H718" s="4"/>
    </row>
    <row r="719" spans="2:8" s="3" customFormat="1" x14ac:dyDescent="0.2">
      <c r="B719" s="27">
        <v>42269</v>
      </c>
      <c r="C719" s="3">
        <v>116.521614172379</v>
      </c>
      <c r="D719" s="3">
        <v>87.243124739499805</v>
      </c>
      <c r="E719" s="4"/>
      <c r="F719" s="8"/>
      <c r="G719" s="4"/>
      <c r="H719" s="4"/>
    </row>
    <row r="720" spans="2:8" s="3" customFormat="1" x14ac:dyDescent="0.2">
      <c r="B720" s="27">
        <v>42270</v>
      </c>
      <c r="C720" s="3">
        <v>115.046495365095</v>
      </c>
      <c r="D720" s="3">
        <v>86.536561210174099</v>
      </c>
      <c r="E720" s="4"/>
      <c r="F720" s="8"/>
      <c r="G720" s="4"/>
      <c r="H720" s="4"/>
    </row>
    <row r="721" spans="2:8" s="3" customFormat="1" x14ac:dyDescent="0.2">
      <c r="B721" s="27">
        <v>42271</v>
      </c>
      <c r="C721" s="3">
        <v>115.506272655679</v>
      </c>
      <c r="D721" s="3">
        <v>86.6555903827539</v>
      </c>
      <c r="E721" s="4"/>
      <c r="F721" s="8"/>
      <c r="G721" s="4"/>
      <c r="H721" s="4"/>
    </row>
    <row r="722" spans="2:8" s="3" customFormat="1" x14ac:dyDescent="0.2">
      <c r="B722" s="27">
        <v>42272</v>
      </c>
      <c r="C722" s="3">
        <v>114.056697031483</v>
      </c>
      <c r="D722" s="3">
        <v>86.3996261666762</v>
      </c>
      <c r="E722" s="4"/>
      <c r="F722" s="8"/>
      <c r="G722" s="4"/>
      <c r="H722" s="4"/>
    </row>
    <row r="723" spans="2:8" s="3" customFormat="1" x14ac:dyDescent="0.2">
      <c r="B723" s="27">
        <v>42275</v>
      </c>
      <c r="C723" s="3">
        <v>112.01962820242601</v>
      </c>
      <c r="D723" s="3">
        <v>84.922150029568002</v>
      </c>
      <c r="E723" s="4"/>
      <c r="F723" s="8"/>
      <c r="G723" s="4"/>
      <c r="H723" s="4"/>
    </row>
    <row r="724" spans="2:8" s="3" customFormat="1" x14ac:dyDescent="0.2">
      <c r="B724" s="27">
        <v>42276</v>
      </c>
      <c r="C724" s="3">
        <v>112.140958320932</v>
      </c>
      <c r="D724" s="3">
        <v>85.028213603422003</v>
      </c>
      <c r="E724" s="4"/>
      <c r="F724" s="8"/>
      <c r="G724" s="4"/>
      <c r="H724" s="4"/>
    </row>
    <row r="725" spans="2:8" s="3" customFormat="1" x14ac:dyDescent="0.2">
      <c r="B725" s="27">
        <v>42277</v>
      </c>
      <c r="C725" s="3">
        <v>111.936612858437</v>
      </c>
      <c r="D725" s="3">
        <v>85.674231482436895</v>
      </c>
      <c r="E725" s="4"/>
      <c r="F725" s="8"/>
      <c r="G725" s="4"/>
      <c r="H725" s="4"/>
    </row>
    <row r="726" spans="2:8" s="3" customFormat="1" x14ac:dyDescent="0.2">
      <c r="B726" s="27">
        <v>42278</v>
      </c>
      <c r="C726" s="3">
        <v>111.94299865420901</v>
      </c>
      <c r="D726" s="3">
        <v>85.663065305096097</v>
      </c>
      <c r="E726" s="4"/>
      <c r="F726" s="8"/>
      <c r="G726" s="4"/>
      <c r="H726" s="4"/>
    </row>
    <row r="727" spans="2:8" s="3" customFormat="1" x14ac:dyDescent="0.2">
      <c r="B727" s="27">
        <v>42279</v>
      </c>
      <c r="C727" s="3">
        <v>111.534307729104</v>
      </c>
      <c r="D727" s="3">
        <v>85.825599095085593</v>
      </c>
      <c r="E727" s="4"/>
      <c r="F727" s="8"/>
      <c r="G727" s="4"/>
      <c r="H727" s="4"/>
    </row>
    <row r="728" spans="2:8" s="3" customFormat="1" x14ac:dyDescent="0.2">
      <c r="B728" s="27">
        <v>42282</v>
      </c>
      <c r="C728" s="3">
        <v>111.579008299159</v>
      </c>
      <c r="D728" s="3">
        <v>87.083887564018397</v>
      </c>
      <c r="E728" s="4"/>
      <c r="F728" s="8"/>
      <c r="G728" s="4"/>
      <c r="H728" s="4"/>
    </row>
    <row r="729" spans="2:8" s="3" customFormat="1" x14ac:dyDescent="0.2">
      <c r="B729" s="27">
        <v>42283</v>
      </c>
      <c r="C729" s="3">
        <v>112.798695278121</v>
      </c>
      <c r="D729" s="3">
        <v>87.793020034790999</v>
      </c>
      <c r="E729" s="4"/>
      <c r="F729" s="8"/>
      <c r="G729" s="4"/>
      <c r="H729" s="4"/>
    </row>
    <row r="730" spans="2:8" s="3" customFormat="1" x14ac:dyDescent="0.2">
      <c r="B730" s="27">
        <v>42284</v>
      </c>
      <c r="C730" s="3">
        <v>113.948138504406</v>
      </c>
      <c r="D730" s="3">
        <v>88.274321104865507</v>
      </c>
      <c r="E730" s="4"/>
      <c r="F730" s="8"/>
      <c r="G730" s="4"/>
      <c r="H730" s="4"/>
    </row>
    <row r="731" spans="2:8" s="3" customFormat="1" x14ac:dyDescent="0.2">
      <c r="B731" s="27">
        <v>42285</v>
      </c>
      <c r="C731" s="3">
        <v>113.814036794822</v>
      </c>
      <c r="D731" s="3">
        <v>88.470348777365899</v>
      </c>
      <c r="E731" s="4"/>
      <c r="F731" s="8"/>
      <c r="G731" s="4"/>
      <c r="H731" s="4"/>
    </row>
    <row r="732" spans="2:8" s="3" customFormat="1" x14ac:dyDescent="0.2">
      <c r="B732" s="27">
        <v>42286</v>
      </c>
      <c r="C732" s="3">
        <v>115.244455031934</v>
      </c>
      <c r="D732" s="3">
        <v>89.100318327778993</v>
      </c>
      <c r="E732" s="4"/>
      <c r="F732" s="8"/>
      <c r="G732" s="4"/>
      <c r="H732" s="4"/>
    </row>
    <row r="733" spans="2:8" s="3" customFormat="1" x14ac:dyDescent="0.2">
      <c r="B733" s="27">
        <v>42289</v>
      </c>
      <c r="E733" s="4"/>
      <c r="F733" s="8"/>
      <c r="G733" s="4"/>
      <c r="H733" s="4"/>
    </row>
    <row r="734" spans="2:8" s="3" customFormat="1" x14ac:dyDescent="0.2">
      <c r="B734" s="27">
        <v>42290</v>
      </c>
      <c r="C734" s="3">
        <v>115.602059591329</v>
      </c>
      <c r="D734" s="3">
        <v>88.816493301768801</v>
      </c>
      <c r="E734" s="4"/>
      <c r="F734" s="8"/>
      <c r="G734" s="4"/>
      <c r="H734" s="4"/>
    </row>
    <row r="735" spans="2:8" s="3" customFormat="1" x14ac:dyDescent="0.2">
      <c r="B735" s="27">
        <v>42291</v>
      </c>
      <c r="C735" s="3">
        <v>114.19718453695501</v>
      </c>
      <c r="D735" s="3">
        <v>88.197841042885599</v>
      </c>
      <c r="E735" s="4"/>
      <c r="F735" s="8"/>
      <c r="G735" s="4"/>
      <c r="H735" s="4"/>
    </row>
    <row r="736" spans="2:8" s="3" customFormat="1" x14ac:dyDescent="0.2">
      <c r="B736" s="27">
        <v>42292</v>
      </c>
      <c r="C736" s="3">
        <v>114.056697031483</v>
      </c>
      <c r="D736" s="3">
        <v>88.540100769838304</v>
      </c>
      <c r="E736" s="4"/>
      <c r="F736" s="8"/>
      <c r="G736" s="4"/>
      <c r="H736" s="4"/>
    </row>
    <row r="737" spans="2:8" s="3" customFormat="1" x14ac:dyDescent="0.2">
      <c r="B737" s="27">
        <v>42293</v>
      </c>
      <c r="C737" s="3">
        <v>114.216341924155</v>
      </c>
      <c r="D737" s="3">
        <v>88.267309405724504</v>
      </c>
      <c r="E737" s="4"/>
      <c r="F737" s="8"/>
      <c r="G737" s="4"/>
      <c r="H737" s="4"/>
    </row>
    <row r="738" spans="2:8" s="3" customFormat="1" x14ac:dyDescent="0.2">
      <c r="B738" s="27">
        <v>42296</v>
      </c>
      <c r="C738" s="3">
        <v>114.848535698606</v>
      </c>
      <c r="D738" s="3">
        <v>88.630801841034597</v>
      </c>
      <c r="E738" s="4"/>
      <c r="F738" s="8"/>
      <c r="G738" s="4"/>
      <c r="H738" s="4"/>
    </row>
    <row r="739" spans="2:8" s="3" customFormat="1" x14ac:dyDescent="0.2">
      <c r="B739" s="27">
        <v>42297</v>
      </c>
      <c r="C739" s="3">
        <v>116.23425336566299</v>
      </c>
      <c r="D739" s="3">
        <v>88.862857464933796</v>
      </c>
      <c r="E739" s="4"/>
      <c r="F739" s="8"/>
      <c r="G739" s="4"/>
      <c r="H739" s="4"/>
    </row>
    <row r="740" spans="2:8" s="3" customFormat="1" x14ac:dyDescent="0.2">
      <c r="B740" s="27">
        <v>42298</v>
      </c>
      <c r="C740" s="3">
        <v>117.42201136634699</v>
      </c>
      <c r="D740" s="3">
        <v>89.142672152491301</v>
      </c>
      <c r="E740" s="4"/>
      <c r="F740" s="8"/>
      <c r="G740" s="4"/>
      <c r="H740" s="4"/>
    </row>
    <row r="741" spans="2:8" s="3" customFormat="1" x14ac:dyDescent="0.2">
      <c r="B741" s="27">
        <v>42299</v>
      </c>
      <c r="C741" s="3">
        <v>119.107861431548</v>
      </c>
      <c r="D741" s="3">
        <v>90.050215250463197</v>
      </c>
      <c r="E741" s="4"/>
      <c r="F741" s="8"/>
      <c r="G741" s="4"/>
      <c r="H741" s="4"/>
    </row>
    <row r="742" spans="2:8" s="3" customFormat="1" x14ac:dyDescent="0.2">
      <c r="B742" s="27">
        <v>42300</v>
      </c>
      <c r="C742" s="3">
        <v>119.376064851065</v>
      </c>
      <c r="D742" s="3">
        <v>90.5761647563195</v>
      </c>
      <c r="E742" s="4"/>
      <c r="F742" s="8"/>
      <c r="G742" s="4"/>
      <c r="H742" s="4"/>
    </row>
    <row r="743" spans="2:8" s="3" customFormat="1" x14ac:dyDescent="0.2">
      <c r="B743" s="27">
        <v>42303</v>
      </c>
      <c r="C743" s="3">
        <v>120.23176147521001</v>
      </c>
      <c r="D743" s="3">
        <v>90.782075297902296</v>
      </c>
      <c r="E743" s="4"/>
      <c r="F743" s="8"/>
      <c r="G743" s="4"/>
      <c r="H743" s="4"/>
    </row>
    <row r="744" spans="2:8" s="3" customFormat="1" x14ac:dyDescent="0.2">
      <c r="B744" s="27">
        <v>42304</v>
      </c>
      <c r="C744" s="3">
        <v>118.73748528095901</v>
      </c>
      <c r="D744" s="3">
        <v>90.105641616391907</v>
      </c>
      <c r="E744" s="4"/>
      <c r="F744" s="8"/>
      <c r="G744" s="4"/>
      <c r="H744" s="4"/>
    </row>
    <row r="745" spans="2:8" s="3" customFormat="1" x14ac:dyDescent="0.2">
      <c r="B745" s="27">
        <v>42305</v>
      </c>
      <c r="C745" s="3">
        <v>117.62635682872499</v>
      </c>
      <c r="D745" s="3">
        <v>90.060774646233796</v>
      </c>
      <c r="E745" s="4"/>
      <c r="F745" s="8"/>
      <c r="G745" s="4"/>
      <c r="H745" s="4"/>
    </row>
    <row r="746" spans="2:8" s="3" customFormat="1" x14ac:dyDescent="0.2">
      <c r="B746" s="27">
        <v>42306</v>
      </c>
      <c r="C746" s="3">
        <v>116.90476191462901</v>
      </c>
      <c r="D746" s="3">
        <v>89.189919752418106</v>
      </c>
      <c r="E746" s="4"/>
      <c r="F746" s="8"/>
      <c r="G746" s="4"/>
      <c r="H746" s="4"/>
    </row>
    <row r="747" spans="2:8" s="3" customFormat="1" x14ac:dyDescent="0.2">
      <c r="B747" s="27">
        <v>42307</v>
      </c>
      <c r="C747" s="3">
        <v>116.496070989524</v>
      </c>
      <c r="D747" s="3">
        <v>88.994373320601895</v>
      </c>
      <c r="E747" s="4"/>
      <c r="F747" s="8"/>
      <c r="G747" s="4"/>
      <c r="H747" s="4"/>
    </row>
    <row r="748" spans="2:8" s="3" customFormat="1" x14ac:dyDescent="0.2">
      <c r="B748" s="27">
        <v>42310</v>
      </c>
      <c r="C748" s="3">
        <v>116.323654505657</v>
      </c>
      <c r="D748" s="3">
        <v>89.250525848241494</v>
      </c>
      <c r="E748" s="4"/>
      <c r="F748" s="8"/>
      <c r="G748" s="4"/>
      <c r="H748" s="4"/>
    </row>
    <row r="749" spans="2:8" s="3" customFormat="1" x14ac:dyDescent="0.2">
      <c r="B749" s="27">
        <v>42311</v>
      </c>
      <c r="C749" s="3">
        <v>117.632742624497</v>
      </c>
      <c r="D749" s="3">
        <v>90.043247723137</v>
      </c>
      <c r="E749" s="4"/>
      <c r="F749" s="8"/>
      <c r="G749" s="4"/>
      <c r="H749" s="4"/>
    </row>
    <row r="750" spans="2:8" s="3" customFormat="1" x14ac:dyDescent="0.2">
      <c r="B750" s="27">
        <v>42312</v>
      </c>
      <c r="C750" s="3">
        <v>116.745117021957</v>
      </c>
      <c r="D750" s="3">
        <v>89.870547434431501</v>
      </c>
      <c r="E750" s="4"/>
      <c r="F750" s="8"/>
      <c r="G750" s="4"/>
      <c r="H750" s="4"/>
    </row>
    <row r="751" spans="2:8" s="3" customFormat="1" x14ac:dyDescent="0.2">
      <c r="B751" s="27">
        <v>42313</v>
      </c>
      <c r="C751" s="3">
        <v>115.506272655679</v>
      </c>
      <c r="D751" s="3">
        <v>89.715127636212898</v>
      </c>
      <c r="E751" s="4"/>
      <c r="F751" s="8"/>
      <c r="G751" s="4"/>
      <c r="H751" s="4"/>
    </row>
    <row r="752" spans="2:8" s="3" customFormat="1" x14ac:dyDescent="0.2">
      <c r="B752" s="27">
        <v>42314</v>
      </c>
      <c r="C752" s="3">
        <v>113.252086773049</v>
      </c>
      <c r="D752" s="3">
        <v>89.497276747599201</v>
      </c>
      <c r="E752" s="4"/>
      <c r="F752" s="8"/>
      <c r="G752" s="4"/>
      <c r="H752" s="4"/>
    </row>
    <row r="753" spans="2:8" s="3" customFormat="1" x14ac:dyDescent="0.2">
      <c r="B753" s="27">
        <v>42317</v>
      </c>
      <c r="C753" s="3">
        <v>112.581578224315</v>
      </c>
      <c r="D753" s="3">
        <v>89.053844897542106</v>
      </c>
      <c r="E753" s="4"/>
      <c r="F753" s="8"/>
      <c r="G753" s="4"/>
      <c r="H753" s="4"/>
    </row>
    <row r="754" spans="2:8" s="3" customFormat="1" x14ac:dyDescent="0.2">
      <c r="B754" s="27">
        <v>42318</v>
      </c>
      <c r="C754" s="3">
        <v>113.06051290186601</v>
      </c>
      <c r="D754" s="3">
        <v>88.533509865752407</v>
      </c>
      <c r="E754" s="4"/>
      <c r="F754" s="8"/>
      <c r="G754" s="4"/>
      <c r="H754" s="4"/>
    </row>
    <row r="755" spans="2:8" s="3" customFormat="1" x14ac:dyDescent="0.2">
      <c r="B755" s="27">
        <v>42319</v>
      </c>
      <c r="C755" s="3">
        <v>113.252086773049</v>
      </c>
      <c r="D755" s="3">
        <v>88.451006158953504</v>
      </c>
      <c r="E755" s="4"/>
      <c r="F755" s="8"/>
      <c r="G755" s="4"/>
      <c r="H755" s="4"/>
    </row>
    <row r="756" spans="2:8" s="3" customFormat="1" x14ac:dyDescent="0.2">
      <c r="B756" s="27">
        <v>42320</v>
      </c>
      <c r="C756" s="3">
        <v>114.158869762672</v>
      </c>
      <c r="D756" s="3">
        <v>88.2123689301079</v>
      </c>
      <c r="E756" s="4"/>
      <c r="F756" s="8"/>
      <c r="G756" s="4"/>
      <c r="H756" s="4"/>
    </row>
    <row r="757" spans="2:8" s="3" customFormat="1" x14ac:dyDescent="0.2">
      <c r="B757" s="27">
        <v>42321</v>
      </c>
      <c r="C757" s="3">
        <v>112.868939030915</v>
      </c>
      <c r="D757" s="3">
        <v>87.862860371009404</v>
      </c>
      <c r="E757" s="4"/>
      <c r="F757" s="8"/>
      <c r="G757" s="4"/>
      <c r="H757" s="4"/>
    </row>
    <row r="758" spans="2:8" s="3" customFormat="1" x14ac:dyDescent="0.2">
      <c r="B758" s="27">
        <v>42324</v>
      </c>
      <c r="C758" s="3">
        <v>112.72845152544301</v>
      </c>
      <c r="D758" s="3">
        <v>87.405928210238898</v>
      </c>
      <c r="E758" s="4"/>
      <c r="F758" s="8"/>
      <c r="G758" s="4"/>
      <c r="H758" s="4"/>
    </row>
    <row r="759" spans="2:8" s="3" customFormat="1" x14ac:dyDescent="0.2">
      <c r="B759" s="27">
        <v>42325</v>
      </c>
      <c r="C759" s="3">
        <v>111.757810578798</v>
      </c>
      <c r="D759" s="3">
        <v>86.834842053707703</v>
      </c>
      <c r="E759" s="4"/>
      <c r="F759" s="8"/>
      <c r="G759" s="4"/>
      <c r="H759" s="4"/>
    </row>
    <row r="760" spans="2:8" s="3" customFormat="1" x14ac:dyDescent="0.2">
      <c r="B760" s="27">
        <v>42326</v>
      </c>
      <c r="C760" s="3">
        <v>111.51515034201999</v>
      </c>
      <c r="D760" s="3">
        <v>87.568468974786796</v>
      </c>
      <c r="E760" s="4"/>
      <c r="F760" s="8"/>
      <c r="G760" s="4"/>
      <c r="H760" s="4"/>
    </row>
    <row r="761" spans="2:8" s="3" customFormat="1" x14ac:dyDescent="0.2">
      <c r="B761" s="27">
        <v>42327</v>
      </c>
      <c r="C761" s="3">
        <v>112.12180093384799</v>
      </c>
      <c r="D761" s="3">
        <v>88.407434121472804</v>
      </c>
      <c r="E761" s="4"/>
      <c r="F761" s="8"/>
      <c r="G761" s="4"/>
      <c r="H761" s="4"/>
    </row>
    <row r="762" spans="2:8" s="3" customFormat="1" x14ac:dyDescent="0.2">
      <c r="B762" s="27">
        <v>42328</v>
      </c>
      <c r="C762" s="3">
        <v>115.257226623362</v>
      </c>
      <c r="D762" s="3">
        <v>89.381962659652302</v>
      </c>
      <c r="E762" s="4"/>
      <c r="F762" s="8"/>
      <c r="G762" s="4"/>
      <c r="H762" s="4"/>
    </row>
    <row r="763" spans="2:8" s="3" customFormat="1" x14ac:dyDescent="0.2">
      <c r="B763" s="27">
        <v>42331</v>
      </c>
      <c r="C763" s="3">
        <v>113.833194181905</v>
      </c>
      <c r="D763" s="3">
        <v>88.4733385137515</v>
      </c>
      <c r="E763" s="4"/>
      <c r="F763" s="8"/>
      <c r="G763" s="4"/>
      <c r="H763" s="4"/>
    </row>
    <row r="764" spans="2:8" s="3" customFormat="1" x14ac:dyDescent="0.2">
      <c r="B764" s="27">
        <v>42332</v>
      </c>
      <c r="C764" s="3">
        <v>115.244455031934</v>
      </c>
      <c r="D764" s="3">
        <v>87.757801125524594</v>
      </c>
      <c r="E764" s="4"/>
      <c r="F764" s="8"/>
      <c r="G764" s="4"/>
      <c r="H764" s="4"/>
    </row>
    <row r="765" spans="2:8" s="3" customFormat="1" x14ac:dyDescent="0.2">
      <c r="B765" s="27">
        <v>42333</v>
      </c>
      <c r="C765" s="3">
        <v>115.997978924774</v>
      </c>
      <c r="D765" s="3">
        <v>87.420941987773404</v>
      </c>
      <c r="E765" s="4"/>
      <c r="F765" s="8"/>
      <c r="G765" s="4"/>
      <c r="H765" s="4"/>
    </row>
    <row r="766" spans="2:8" s="3" customFormat="1" x14ac:dyDescent="0.2">
      <c r="B766" s="27">
        <v>42334</v>
      </c>
      <c r="C766" s="3">
        <v>116.50884258095201</v>
      </c>
      <c r="D766" s="3">
        <v>87.344185270601898</v>
      </c>
      <c r="E766" s="4"/>
      <c r="F766" s="8"/>
      <c r="G766" s="4"/>
      <c r="H766" s="4"/>
    </row>
    <row r="767" spans="2:8" s="3" customFormat="1" x14ac:dyDescent="0.2">
      <c r="B767" s="27">
        <v>42335</v>
      </c>
      <c r="C767" s="3">
        <v>113.67354928923299</v>
      </c>
      <c r="D767" s="3">
        <v>86.4608390440699</v>
      </c>
      <c r="E767" s="4"/>
      <c r="F767" s="8"/>
      <c r="G767" s="4"/>
      <c r="H767" s="4"/>
    </row>
    <row r="768" spans="2:8" s="3" customFormat="1" x14ac:dyDescent="0.2">
      <c r="B768" s="27">
        <v>42338</v>
      </c>
      <c r="C768" s="3">
        <v>110.525352008292</v>
      </c>
      <c r="D768" s="3">
        <v>84.979608300258406</v>
      </c>
      <c r="E768" s="4"/>
      <c r="F768" s="8"/>
      <c r="G768" s="4"/>
      <c r="H768" s="4"/>
    </row>
    <row r="769" spans="2:8" s="3" customFormat="1" x14ac:dyDescent="0.2">
      <c r="B769" s="27">
        <v>42339</v>
      </c>
      <c r="C769" s="3">
        <v>109.49723890028</v>
      </c>
      <c r="D769" s="3">
        <v>84.474817108246498</v>
      </c>
      <c r="E769" s="4"/>
      <c r="F769" s="8"/>
      <c r="G769" s="4"/>
      <c r="H769" s="4"/>
    </row>
    <row r="770" spans="2:8" s="3" customFormat="1" x14ac:dyDescent="0.2">
      <c r="B770" s="27">
        <v>42340</v>
      </c>
      <c r="C770" s="3">
        <v>107.396312114433</v>
      </c>
      <c r="D770" s="3">
        <v>83.812688129837596</v>
      </c>
      <c r="E770" s="4"/>
      <c r="F770" s="8"/>
      <c r="G770" s="4"/>
      <c r="H770" s="4"/>
    </row>
    <row r="771" spans="2:8" s="3" customFormat="1" x14ac:dyDescent="0.2">
      <c r="B771" s="27">
        <v>42341</v>
      </c>
      <c r="C771" s="3">
        <v>106.693874587305</v>
      </c>
      <c r="D771" s="3">
        <v>83.812941536772996</v>
      </c>
      <c r="E771" s="4"/>
      <c r="F771" s="8"/>
      <c r="G771" s="4"/>
      <c r="H771" s="4"/>
    </row>
    <row r="772" spans="2:8" s="3" customFormat="1" x14ac:dyDescent="0.2">
      <c r="B772" s="27">
        <v>42342</v>
      </c>
      <c r="C772" s="3">
        <v>107.00677857652801</v>
      </c>
      <c r="D772" s="3">
        <v>83.992002571234494</v>
      </c>
      <c r="E772" s="4"/>
      <c r="F772" s="8"/>
      <c r="G772" s="4"/>
      <c r="H772" s="4"/>
    </row>
    <row r="773" spans="2:8" s="3" customFormat="1" x14ac:dyDescent="0.2">
      <c r="B773" s="27">
        <v>42345</v>
      </c>
      <c r="C773" s="3">
        <v>107.824160426506</v>
      </c>
      <c r="D773" s="3">
        <v>83.461561486241393</v>
      </c>
      <c r="E773" s="4"/>
      <c r="F773" s="8"/>
      <c r="G773" s="4"/>
      <c r="H773" s="4"/>
    </row>
    <row r="774" spans="2:8" s="3" customFormat="1" x14ac:dyDescent="0.2">
      <c r="B774" s="27">
        <v>42346</v>
      </c>
      <c r="E774" s="4"/>
      <c r="F774" s="8"/>
      <c r="G774" s="4"/>
      <c r="H774" s="4"/>
    </row>
    <row r="775" spans="2:8" s="3" customFormat="1" x14ac:dyDescent="0.2">
      <c r="B775" s="27">
        <v>42347</v>
      </c>
      <c r="C775" s="3">
        <v>108.117907028762</v>
      </c>
      <c r="D775" s="3">
        <v>82.744564102264107</v>
      </c>
      <c r="E775" s="4"/>
      <c r="F775" s="8"/>
      <c r="G775" s="4"/>
      <c r="H775" s="4"/>
    </row>
    <row r="776" spans="2:8" s="3" customFormat="1" x14ac:dyDescent="0.2">
      <c r="B776" s="27">
        <v>42348</v>
      </c>
      <c r="C776" s="3">
        <v>107.594271781039</v>
      </c>
      <c r="D776" s="3">
        <v>82.864502285025097</v>
      </c>
      <c r="E776" s="4"/>
      <c r="F776" s="8"/>
      <c r="G776" s="4"/>
      <c r="H776" s="4"/>
    </row>
    <row r="777" spans="2:8" s="3" customFormat="1" x14ac:dyDescent="0.2">
      <c r="B777" s="27">
        <v>42349</v>
      </c>
      <c r="C777" s="3">
        <v>104.107627327903</v>
      </c>
      <c r="D777" s="3">
        <v>82.137970757088596</v>
      </c>
      <c r="E777" s="4"/>
      <c r="F777" s="8"/>
      <c r="G777" s="4"/>
      <c r="H777" s="4"/>
    </row>
    <row r="778" spans="2:8" s="3" customFormat="1" x14ac:dyDescent="0.2">
      <c r="B778" s="27">
        <v>42352</v>
      </c>
      <c r="C778" s="3">
        <v>104.126784715103</v>
      </c>
      <c r="D778" s="3">
        <v>82.130163964698994</v>
      </c>
      <c r="E778" s="4"/>
      <c r="F778" s="8"/>
      <c r="G778" s="4"/>
      <c r="H778" s="4"/>
    </row>
    <row r="779" spans="2:8" s="3" customFormat="1" x14ac:dyDescent="0.2">
      <c r="B779" s="27">
        <v>42353</v>
      </c>
      <c r="C779" s="3">
        <v>104.36944495164801</v>
      </c>
      <c r="D779" s="3">
        <v>83.001883696648306</v>
      </c>
      <c r="E779" s="4"/>
      <c r="F779" s="8"/>
      <c r="G779" s="4"/>
      <c r="H779" s="4"/>
    </row>
    <row r="780" spans="2:8" s="3" customFormat="1" x14ac:dyDescent="0.2">
      <c r="B780" s="27">
        <v>42354</v>
      </c>
      <c r="C780" s="3">
        <v>107.32606836175501</v>
      </c>
      <c r="D780" s="3">
        <v>84.148412748589195</v>
      </c>
      <c r="E780" s="4"/>
      <c r="F780" s="8"/>
      <c r="G780" s="4"/>
      <c r="H780" s="4"/>
    </row>
    <row r="781" spans="2:8" s="3" customFormat="1" x14ac:dyDescent="0.2">
      <c r="B781" s="27">
        <v>42355</v>
      </c>
      <c r="C781" s="3">
        <v>112.88809641799899</v>
      </c>
      <c r="D781" s="3">
        <v>85.159859649720602</v>
      </c>
      <c r="E781" s="4"/>
      <c r="F781" s="8"/>
      <c r="G781" s="4"/>
      <c r="H781" s="4"/>
    </row>
    <row r="782" spans="2:8" s="3" customFormat="1" x14ac:dyDescent="0.2">
      <c r="B782" s="27">
        <v>42356</v>
      </c>
      <c r="C782" s="3">
        <v>111.444906589342</v>
      </c>
      <c r="D782" s="3">
        <v>84.309356352197895</v>
      </c>
      <c r="E782" s="4"/>
      <c r="F782" s="8"/>
      <c r="G782" s="4"/>
      <c r="H782" s="4"/>
    </row>
    <row r="783" spans="2:8" s="3" customFormat="1" x14ac:dyDescent="0.2">
      <c r="B783" s="27">
        <v>42359</v>
      </c>
      <c r="C783" s="3">
        <v>111.017058277386</v>
      </c>
      <c r="D783" s="3">
        <v>83.714566188747995</v>
      </c>
      <c r="E783" s="4"/>
      <c r="F783" s="8"/>
      <c r="G783" s="4"/>
      <c r="H783" s="4"/>
    </row>
    <row r="784" spans="2:8" s="3" customFormat="1" x14ac:dyDescent="0.2">
      <c r="B784" s="27">
        <v>42360</v>
      </c>
      <c r="C784" s="3">
        <v>109.38229457777901</v>
      </c>
      <c r="D784" s="3">
        <v>83.880959203117499</v>
      </c>
      <c r="E784" s="4"/>
      <c r="F784" s="8"/>
      <c r="G784" s="4"/>
      <c r="H784" s="4"/>
    </row>
    <row r="785" spans="2:8" s="3" customFormat="1" x14ac:dyDescent="0.2">
      <c r="B785" s="27">
        <v>42361</v>
      </c>
      <c r="C785" s="3">
        <v>110.384864502936</v>
      </c>
      <c r="D785" s="3">
        <v>85.117694136686595</v>
      </c>
      <c r="E785" s="4"/>
      <c r="F785" s="8"/>
      <c r="G785" s="4"/>
      <c r="H785" s="4"/>
    </row>
    <row r="786" spans="2:8" s="3" customFormat="1" x14ac:dyDescent="0.2">
      <c r="B786" s="27">
        <v>42362</v>
      </c>
      <c r="C786" s="3">
        <v>110.206062223297</v>
      </c>
      <c r="D786" s="3">
        <v>84.978731837938497</v>
      </c>
      <c r="E786" s="4"/>
      <c r="F786" s="8"/>
      <c r="G786" s="4"/>
      <c r="H786" s="4"/>
    </row>
    <row r="787" spans="2:8" s="3" customFormat="1" x14ac:dyDescent="0.2">
      <c r="B787" s="27">
        <v>42363</v>
      </c>
      <c r="E787" s="4"/>
      <c r="F787" s="8"/>
      <c r="G787" s="4"/>
      <c r="H787" s="4"/>
    </row>
    <row r="788" spans="2:8" s="3" customFormat="1" x14ac:dyDescent="0.2">
      <c r="B788" s="27">
        <v>42366</v>
      </c>
      <c r="C788" s="3">
        <v>110.186904836097</v>
      </c>
      <c r="D788" s="3">
        <v>84.982051700702897</v>
      </c>
      <c r="E788" s="4"/>
      <c r="F788" s="8"/>
      <c r="G788" s="4"/>
      <c r="H788" s="4"/>
    </row>
    <row r="789" spans="2:8" s="3" customFormat="1" x14ac:dyDescent="0.2">
      <c r="B789" s="27">
        <v>42367</v>
      </c>
      <c r="C789" s="3">
        <v>109.663269588491</v>
      </c>
      <c r="D789" s="3">
        <v>85.196833808557102</v>
      </c>
      <c r="E789" s="4"/>
      <c r="F789" s="8"/>
      <c r="G789" s="4"/>
      <c r="H789" s="4"/>
    </row>
    <row r="790" spans="2:8" s="3" customFormat="1" x14ac:dyDescent="0.2">
      <c r="B790" s="27">
        <v>42368</v>
      </c>
      <c r="C790" s="3">
        <v>109.24180707219099</v>
      </c>
      <c r="D790" s="3">
        <v>85.558670962112998</v>
      </c>
      <c r="E790" s="4"/>
      <c r="F790" s="8"/>
      <c r="G790" s="4"/>
      <c r="H790" s="4"/>
    </row>
    <row r="791" spans="2:8" s="3" customFormat="1" x14ac:dyDescent="0.2">
      <c r="B791" s="27">
        <v>42369</v>
      </c>
      <c r="E791" s="4"/>
      <c r="F791" s="8"/>
      <c r="G791" s="4"/>
      <c r="H791" s="4"/>
    </row>
    <row r="792" spans="2:8" s="3" customFormat="1" x14ac:dyDescent="0.2">
      <c r="B792" s="27">
        <v>42370</v>
      </c>
      <c r="E792" s="4"/>
      <c r="F792" s="8"/>
      <c r="G792" s="4"/>
      <c r="H792" s="4"/>
    </row>
    <row r="793" spans="2:8" s="3" customFormat="1" x14ac:dyDescent="0.2">
      <c r="B793" s="27">
        <v>42373</v>
      </c>
      <c r="C793" s="3">
        <v>106.393742189161</v>
      </c>
      <c r="D793" s="3">
        <v>84.187783811357804</v>
      </c>
      <c r="E793" s="4"/>
      <c r="F793" s="8"/>
      <c r="G793" s="4"/>
      <c r="H793" s="4"/>
    </row>
    <row r="794" spans="2:8" s="3" customFormat="1" x14ac:dyDescent="0.2">
      <c r="B794" s="27">
        <v>42374</v>
      </c>
      <c r="C794" s="3">
        <v>106.36819900642099</v>
      </c>
      <c r="D794" s="3">
        <v>84.301563508925</v>
      </c>
      <c r="E794" s="4"/>
      <c r="F794" s="8"/>
      <c r="G794" s="4"/>
      <c r="H794" s="4"/>
    </row>
    <row r="795" spans="2:8" s="3" customFormat="1" x14ac:dyDescent="0.2">
      <c r="B795" s="27">
        <v>42375</v>
      </c>
      <c r="C795" s="3">
        <v>104.93139497342101</v>
      </c>
      <c r="D795" s="3">
        <v>84.042142264661393</v>
      </c>
      <c r="E795" s="4"/>
      <c r="F795" s="8"/>
      <c r="G795" s="4"/>
      <c r="H795" s="4"/>
    </row>
    <row r="796" spans="2:8" s="3" customFormat="1" x14ac:dyDescent="0.2">
      <c r="B796" s="27">
        <v>42376</v>
      </c>
      <c r="C796" s="3">
        <v>102.057786907535</v>
      </c>
      <c r="D796" s="3">
        <v>82.712146617937805</v>
      </c>
      <c r="E796" s="4"/>
      <c r="F796" s="8"/>
      <c r="G796" s="4"/>
      <c r="H796" s="4"/>
    </row>
    <row r="797" spans="2:8" s="3" customFormat="1" x14ac:dyDescent="0.2">
      <c r="B797" s="27">
        <v>42377</v>
      </c>
      <c r="C797" s="3">
        <v>103.55206310167</v>
      </c>
      <c r="D797" s="3">
        <v>82.744533879449605</v>
      </c>
      <c r="E797" s="4"/>
      <c r="F797" s="8"/>
      <c r="G797" s="4"/>
      <c r="H797" s="4"/>
    </row>
    <row r="798" spans="2:8" s="3" customFormat="1" x14ac:dyDescent="0.2">
      <c r="B798" s="27">
        <v>42380</v>
      </c>
      <c r="C798" s="3">
        <v>103.047585241497</v>
      </c>
      <c r="D798" s="3">
        <v>82.377189194317907</v>
      </c>
      <c r="E798" s="4"/>
      <c r="F798" s="8"/>
      <c r="G798" s="4"/>
      <c r="H798" s="4"/>
    </row>
    <row r="799" spans="2:8" s="3" customFormat="1" x14ac:dyDescent="0.2">
      <c r="B799" s="27">
        <v>42381</v>
      </c>
      <c r="C799" s="3">
        <v>102.396234079846</v>
      </c>
      <c r="D799" s="3">
        <v>82.005029778229101</v>
      </c>
      <c r="E799" s="4"/>
      <c r="F799" s="8"/>
      <c r="G799" s="4"/>
      <c r="H799" s="4"/>
    </row>
    <row r="800" spans="2:8" s="3" customFormat="1" x14ac:dyDescent="0.2">
      <c r="B800" s="27">
        <v>42382</v>
      </c>
      <c r="C800" s="3">
        <v>103.366875026491</v>
      </c>
      <c r="D800" s="3">
        <v>82.103330731391907</v>
      </c>
      <c r="E800" s="4"/>
      <c r="F800" s="8"/>
      <c r="G800" s="4"/>
      <c r="H800" s="4"/>
    </row>
    <row r="801" spans="2:8" s="3" customFormat="1" x14ac:dyDescent="0.2">
      <c r="B801" s="27">
        <v>42383</v>
      </c>
      <c r="C801" s="3">
        <v>105.199598392821</v>
      </c>
      <c r="D801" s="3">
        <v>82.472346972092097</v>
      </c>
      <c r="E801" s="4"/>
      <c r="F801" s="8"/>
      <c r="G801" s="4"/>
      <c r="H801" s="4"/>
    </row>
    <row r="802" spans="2:8" s="3" customFormat="1" x14ac:dyDescent="0.2">
      <c r="B802" s="27">
        <v>42384</v>
      </c>
      <c r="C802" s="3">
        <v>102.128030660213</v>
      </c>
      <c r="D802" s="3">
        <v>81.051680477103204</v>
      </c>
      <c r="E802" s="4"/>
      <c r="F802" s="8"/>
      <c r="G802" s="4"/>
      <c r="H802" s="4"/>
    </row>
    <row r="803" spans="2:8" s="3" customFormat="1" x14ac:dyDescent="0.2">
      <c r="B803" s="27">
        <v>42387</v>
      </c>
      <c r="C803" s="3">
        <v>101.093531756662</v>
      </c>
      <c r="D803" s="3">
        <v>80.765684056212194</v>
      </c>
      <c r="E803" s="4"/>
      <c r="F803" s="8"/>
      <c r="G803" s="4"/>
      <c r="H803" s="4"/>
    </row>
    <row r="804" spans="2:8" s="3" customFormat="1" x14ac:dyDescent="0.2">
      <c r="B804" s="27">
        <v>42388</v>
      </c>
      <c r="C804" s="3">
        <v>100.1420481971</v>
      </c>
      <c r="D804" s="3">
        <v>80.890339326928398</v>
      </c>
      <c r="E804" s="4"/>
      <c r="F804" s="8"/>
      <c r="G804" s="4"/>
      <c r="H804" s="4"/>
    </row>
    <row r="805" spans="2:8" s="3" customFormat="1" x14ac:dyDescent="0.2">
      <c r="B805" s="27">
        <v>42389</v>
      </c>
      <c r="C805" s="3">
        <v>98.9095896264771</v>
      </c>
      <c r="D805" s="3">
        <v>80.340188299887799</v>
      </c>
      <c r="E805" s="4"/>
      <c r="F805" s="8"/>
      <c r="G805" s="4"/>
      <c r="H805" s="4"/>
    </row>
    <row r="806" spans="2:8" s="3" customFormat="1" x14ac:dyDescent="0.2">
      <c r="B806" s="27">
        <v>42390</v>
      </c>
      <c r="C806" s="3">
        <v>101.968385767657</v>
      </c>
      <c r="D806" s="3">
        <v>80.780502547626398</v>
      </c>
      <c r="E806" s="4"/>
      <c r="F806" s="8"/>
      <c r="G806" s="4"/>
      <c r="H806" s="4"/>
    </row>
    <row r="807" spans="2:8" s="3" customFormat="1" x14ac:dyDescent="0.2">
      <c r="B807" s="27">
        <v>42391</v>
      </c>
      <c r="C807" s="3">
        <v>105.135740435915</v>
      </c>
      <c r="D807" s="3">
        <v>82.103002929827198</v>
      </c>
      <c r="E807" s="4"/>
      <c r="F807" s="8"/>
      <c r="G807" s="4"/>
      <c r="H807" s="4"/>
    </row>
    <row r="808" spans="2:8" s="3" customFormat="1" x14ac:dyDescent="0.2">
      <c r="B808" s="27">
        <v>42394</v>
      </c>
      <c r="C808" s="3">
        <v>104.51081811788001</v>
      </c>
      <c r="D808" s="3">
        <v>82.122445516055393</v>
      </c>
      <c r="E808" s="4"/>
      <c r="F808" s="8"/>
      <c r="G808" s="4"/>
      <c r="H808" s="4"/>
    </row>
    <row r="809" spans="2:8" s="3" customFormat="1" x14ac:dyDescent="0.2">
      <c r="B809" s="27">
        <v>42395</v>
      </c>
      <c r="C809" s="3">
        <v>103.738713323721</v>
      </c>
      <c r="D809" s="3">
        <v>82.317150357994294</v>
      </c>
      <c r="E809" s="4"/>
      <c r="F809" s="8"/>
      <c r="G809" s="4"/>
      <c r="H809" s="4"/>
    </row>
    <row r="810" spans="2:8" s="3" customFormat="1" x14ac:dyDescent="0.2">
      <c r="B810" s="27">
        <v>42396</v>
      </c>
      <c r="C810" s="3">
        <v>104.08616048120901</v>
      </c>
      <c r="D810" s="3">
        <v>82.443270274088704</v>
      </c>
      <c r="E810" s="4"/>
      <c r="F810" s="8"/>
      <c r="G810" s="4"/>
      <c r="H810" s="4"/>
    </row>
    <row r="811" spans="2:8" s="3" customFormat="1" x14ac:dyDescent="0.2">
      <c r="B811" s="27">
        <v>42397</v>
      </c>
      <c r="C811" s="3">
        <v>104.65237066347601</v>
      </c>
      <c r="D811" s="3">
        <v>83.531285580829703</v>
      </c>
      <c r="E811" s="4"/>
      <c r="F811" s="8"/>
      <c r="G811" s="4"/>
      <c r="H811" s="4"/>
    </row>
    <row r="812" spans="2:8" s="3" customFormat="1" x14ac:dyDescent="0.2">
      <c r="B812" s="27">
        <v>42398</v>
      </c>
      <c r="C812" s="3">
        <v>109.535933487699</v>
      </c>
      <c r="D812" s="3">
        <v>86.156469460693202</v>
      </c>
      <c r="E812" s="4"/>
      <c r="F812" s="8"/>
      <c r="G812" s="4"/>
      <c r="H812" s="4"/>
    </row>
    <row r="813" spans="2:8" s="3" customFormat="1" x14ac:dyDescent="0.2">
      <c r="B813" s="27">
        <v>42401</v>
      </c>
      <c r="C813" s="3">
        <v>110.01849898416501</v>
      </c>
      <c r="D813" s="3">
        <v>86.186787619954004</v>
      </c>
      <c r="E813" s="4"/>
      <c r="F813" s="8"/>
      <c r="G813" s="4"/>
      <c r="H813" s="4"/>
    </row>
    <row r="814" spans="2:8" s="3" customFormat="1" x14ac:dyDescent="0.2">
      <c r="B814" s="27">
        <v>42402</v>
      </c>
      <c r="C814" s="3">
        <v>109.831906992127</v>
      </c>
      <c r="D814" s="3">
        <v>84.458817601087503</v>
      </c>
      <c r="E814" s="4"/>
      <c r="F814" s="8"/>
      <c r="G814" s="4"/>
      <c r="H814" s="4"/>
    </row>
    <row r="815" spans="2:8" s="3" customFormat="1" x14ac:dyDescent="0.2">
      <c r="B815" s="27">
        <v>42403</v>
      </c>
      <c r="C815" s="3">
        <v>108.64801297429899</v>
      </c>
      <c r="D815" s="3">
        <v>83.471118878573193</v>
      </c>
      <c r="E815" s="4"/>
      <c r="F815" s="8"/>
      <c r="G815" s="4"/>
      <c r="H815" s="4"/>
    </row>
    <row r="816" spans="2:8" s="3" customFormat="1" x14ac:dyDescent="0.2">
      <c r="B816" s="27">
        <v>42404</v>
      </c>
      <c r="C816" s="3">
        <v>109.606709760614</v>
      </c>
      <c r="D816" s="3">
        <v>85.234377551823897</v>
      </c>
      <c r="E816" s="4"/>
      <c r="F816" s="8"/>
      <c r="G816" s="4"/>
      <c r="H816" s="4"/>
    </row>
    <row r="817" spans="2:8" s="3" customFormat="1" x14ac:dyDescent="0.2">
      <c r="B817" s="27">
        <v>42405</v>
      </c>
      <c r="C817" s="3">
        <v>111.472629680182</v>
      </c>
      <c r="D817" s="3">
        <v>85.006174177629902</v>
      </c>
      <c r="E817" s="4"/>
      <c r="F817" s="8"/>
      <c r="G817" s="4"/>
      <c r="H817" s="4"/>
    </row>
    <row r="818" spans="2:8" s="3" customFormat="1" x14ac:dyDescent="0.2">
      <c r="B818" s="27">
        <v>42408</v>
      </c>
      <c r="C818" s="3">
        <v>111.324642927852</v>
      </c>
      <c r="D818" s="3">
        <v>84.888702643802404</v>
      </c>
      <c r="E818" s="4"/>
      <c r="F818" s="8"/>
      <c r="G818" s="4"/>
      <c r="H818" s="4"/>
    </row>
    <row r="819" spans="2:8" s="3" customFormat="1" x14ac:dyDescent="0.2">
      <c r="B819" s="27">
        <v>42409</v>
      </c>
      <c r="C819" s="3">
        <v>111.337511341088</v>
      </c>
      <c r="D819" s="3">
        <v>84.836865821620407</v>
      </c>
      <c r="E819" s="4"/>
      <c r="F819" s="8"/>
      <c r="G819" s="4"/>
      <c r="H819" s="4"/>
    </row>
    <row r="820" spans="2:8" s="3" customFormat="1" x14ac:dyDescent="0.2">
      <c r="B820" s="27">
        <v>42410</v>
      </c>
      <c r="C820" s="3">
        <v>113.119786574738</v>
      </c>
      <c r="D820" s="3">
        <v>85.453121176688001</v>
      </c>
      <c r="E820" s="4"/>
      <c r="F820" s="8"/>
      <c r="G820" s="4"/>
      <c r="H820" s="4"/>
    </row>
    <row r="821" spans="2:8" s="3" customFormat="1" x14ac:dyDescent="0.2">
      <c r="B821" s="27">
        <v>42411</v>
      </c>
      <c r="C821" s="3">
        <v>109.98632795107601</v>
      </c>
      <c r="D821" s="3">
        <v>84.876871563843494</v>
      </c>
      <c r="E821" s="4"/>
      <c r="F821" s="8"/>
      <c r="G821" s="4"/>
      <c r="H821" s="4"/>
    </row>
    <row r="822" spans="2:8" s="3" customFormat="1" x14ac:dyDescent="0.2">
      <c r="B822" s="27">
        <v>42412</v>
      </c>
      <c r="C822" s="3">
        <v>110.52680130710399</v>
      </c>
      <c r="D822" s="3">
        <v>85.262587086763205</v>
      </c>
      <c r="E822" s="4"/>
      <c r="F822" s="8"/>
      <c r="G822" s="4"/>
      <c r="H822" s="4"/>
    </row>
    <row r="823" spans="2:8" s="3" customFormat="1" x14ac:dyDescent="0.2">
      <c r="B823" s="27">
        <v>42415</v>
      </c>
      <c r="C823" s="3">
        <v>111.318208721234</v>
      </c>
      <c r="D823" s="3">
        <v>85.551310537848593</v>
      </c>
      <c r="E823" s="4"/>
      <c r="F823" s="8"/>
      <c r="G823" s="4"/>
      <c r="H823" s="4"/>
    </row>
    <row r="824" spans="2:8" s="3" customFormat="1" x14ac:dyDescent="0.2">
      <c r="B824" s="27">
        <v>42416</v>
      </c>
      <c r="C824" s="3">
        <v>113.904759782366</v>
      </c>
      <c r="D824" s="3">
        <v>86.351957771694302</v>
      </c>
      <c r="E824" s="4"/>
      <c r="F824" s="8"/>
      <c r="G824" s="4"/>
      <c r="H824" s="4"/>
    </row>
    <row r="825" spans="2:8" s="3" customFormat="1" x14ac:dyDescent="0.2">
      <c r="B825" s="27">
        <v>42417</v>
      </c>
      <c r="C825" s="3">
        <v>115.391061511356</v>
      </c>
      <c r="D825" s="3">
        <v>86.916485571768106</v>
      </c>
      <c r="E825" s="4"/>
      <c r="F825" s="8"/>
      <c r="G825" s="4"/>
      <c r="H825" s="4"/>
    </row>
    <row r="826" spans="2:8" s="3" customFormat="1" x14ac:dyDescent="0.2">
      <c r="B826" s="27">
        <v>42418</v>
      </c>
      <c r="C826" s="3">
        <v>117.31488929048599</v>
      </c>
      <c r="D826" s="3">
        <v>87.605391987366602</v>
      </c>
      <c r="E826" s="4"/>
      <c r="F826" s="8"/>
      <c r="G826" s="4"/>
      <c r="H826" s="4"/>
    </row>
    <row r="827" spans="2:8" s="3" customFormat="1" x14ac:dyDescent="0.2">
      <c r="B827" s="27">
        <v>42419</v>
      </c>
      <c r="C827" s="3">
        <v>115.54548247018801</v>
      </c>
      <c r="D827" s="3">
        <v>87.3036448165076</v>
      </c>
      <c r="E827" s="4"/>
      <c r="F827" s="8"/>
      <c r="G827" s="4"/>
      <c r="H827" s="4"/>
    </row>
    <row r="828" spans="2:8" s="3" customFormat="1" x14ac:dyDescent="0.2">
      <c r="B828" s="27">
        <v>42422</v>
      </c>
      <c r="C828" s="3">
        <v>114.921364428126</v>
      </c>
      <c r="D828" s="3">
        <v>87.283855830086395</v>
      </c>
      <c r="E828" s="4"/>
      <c r="F828" s="8"/>
      <c r="G828" s="4"/>
      <c r="H828" s="4"/>
    </row>
    <row r="829" spans="2:8" s="3" customFormat="1" x14ac:dyDescent="0.2">
      <c r="B829" s="27">
        <v>42423</v>
      </c>
      <c r="C829" s="3">
        <v>113.81468088948201</v>
      </c>
      <c r="D829" s="3">
        <v>86.396022674045497</v>
      </c>
      <c r="E829" s="4"/>
      <c r="F829" s="8"/>
      <c r="G829" s="4"/>
      <c r="H829" s="4"/>
    </row>
    <row r="830" spans="2:8" s="3" customFormat="1" x14ac:dyDescent="0.2">
      <c r="B830" s="27">
        <v>42424</v>
      </c>
      <c r="C830" s="3">
        <v>112.707997350954</v>
      </c>
      <c r="D830" s="3">
        <v>85.5181537563913</v>
      </c>
      <c r="E830" s="4"/>
      <c r="F830" s="8"/>
      <c r="G830" s="4"/>
      <c r="H830" s="4"/>
    </row>
    <row r="831" spans="2:8" s="3" customFormat="1" x14ac:dyDescent="0.2">
      <c r="B831" s="27">
        <v>42425</v>
      </c>
      <c r="C831" s="3">
        <v>113.737470410182</v>
      </c>
      <c r="D831" s="3">
        <v>85.867904098238796</v>
      </c>
      <c r="E831" s="4"/>
      <c r="F831" s="8"/>
      <c r="G831" s="4"/>
      <c r="H831" s="4"/>
    </row>
    <row r="832" spans="2:8" s="3" customFormat="1" x14ac:dyDescent="0.2">
      <c r="B832" s="27">
        <v>42426</v>
      </c>
      <c r="C832" s="3">
        <v>113.8211150961</v>
      </c>
      <c r="D832" s="3">
        <v>86.291923584998599</v>
      </c>
      <c r="E832" s="4"/>
      <c r="F832" s="8"/>
      <c r="G832" s="4"/>
      <c r="H832" s="4"/>
    </row>
    <row r="833" spans="2:8" s="3" customFormat="1" x14ac:dyDescent="0.2">
      <c r="B833" s="27">
        <v>42429</v>
      </c>
      <c r="C833" s="3">
        <v>113.203431260656</v>
      </c>
      <c r="D833" s="3">
        <v>86.387006968026995</v>
      </c>
      <c r="E833" s="4"/>
      <c r="F833" s="8"/>
      <c r="G833" s="4"/>
      <c r="H833" s="4"/>
    </row>
    <row r="834" spans="2:8" s="3" customFormat="1" x14ac:dyDescent="0.2">
      <c r="B834" s="27">
        <v>42430</v>
      </c>
      <c r="C834" s="3">
        <v>114.55461465090001</v>
      </c>
      <c r="D834" s="3">
        <v>87.057168247643901</v>
      </c>
      <c r="E834" s="4"/>
      <c r="F834" s="8"/>
      <c r="G834" s="4"/>
      <c r="H834" s="4"/>
    </row>
    <row r="835" spans="2:8" s="3" customFormat="1" x14ac:dyDescent="0.2">
      <c r="B835" s="27">
        <v>42431</v>
      </c>
      <c r="C835" s="3">
        <v>115.18516689958101</v>
      </c>
      <c r="D835" s="3">
        <v>87.572539758984902</v>
      </c>
      <c r="E835" s="4"/>
      <c r="F835" s="8"/>
      <c r="G835" s="4"/>
      <c r="H835" s="4"/>
    </row>
    <row r="836" spans="2:8" s="3" customFormat="1" x14ac:dyDescent="0.2">
      <c r="B836" s="27">
        <v>42432</v>
      </c>
      <c r="C836" s="3">
        <v>118.42157282901501</v>
      </c>
      <c r="D836" s="3">
        <v>88.749868210870801</v>
      </c>
      <c r="E836" s="4"/>
      <c r="F836" s="8"/>
      <c r="G836" s="4"/>
      <c r="H836" s="4"/>
    </row>
    <row r="837" spans="2:8" s="3" customFormat="1" x14ac:dyDescent="0.2">
      <c r="B837" s="27">
        <v>42433</v>
      </c>
      <c r="C837" s="3">
        <v>118.704677920206</v>
      </c>
      <c r="D837" s="3">
        <v>89.236272291396702</v>
      </c>
      <c r="E837" s="4"/>
      <c r="F837" s="8"/>
      <c r="G837" s="4"/>
      <c r="H837" s="4"/>
    </row>
    <row r="838" spans="2:8" s="3" customFormat="1" x14ac:dyDescent="0.2">
      <c r="B838" s="27">
        <v>42436</v>
      </c>
      <c r="C838" s="3">
        <v>117.939007332665</v>
      </c>
      <c r="D838" s="3">
        <v>89.227219388121696</v>
      </c>
      <c r="E838" s="4"/>
      <c r="F838" s="8"/>
      <c r="G838" s="4"/>
      <c r="H838" s="4"/>
    </row>
    <row r="839" spans="2:8" s="3" customFormat="1" x14ac:dyDescent="0.2">
      <c r="B839" s="27">
        <v>42437</v>
      </c>
      <c r="C839" s="3">
        <v>117.392099769902</v>
      </c>
      <c r="D839" s="3">
        <v>88.821273160399898</v>
      </c>
      <c r="E839" s="4"/>
      <c r="F839" s="8"/>
      <c r="G839" s="4"/>
      <c r="H839" s="4"/>
    </row>
    <row r="840" spans="2:8" s="3" customFormat="1" x14ac:dyDescent="0.2">
      <c r="B840" s="27">
        <v>42438</v>
      </c>
      <c r="C840" s="3">
        <v>116.542784496211</v>
      </c>
      <c r="D840" s="3">
        <v>88.637727521243505</v>
      </c>
      <c r="E840" s="4"/>
      <c r="F840" s="8"/>
      <c r="G840" s="4"/>
      <c r="H840" s="4"/>
    </row>
    <row r="841" spans="2:8" s="3" customFormat="1" x14ac:dyDescent="0.2">
      <c r="B841" s="27">
        <v>42439</v>
      </c>
      <c r="C841" s="3">
        <v>117.173336744891</v>
      </c>
      <c r="D841" s="3">
        <v>89.139731237548403</v>
      </c>
      <c r="E841" s="4"/>
      <c r="F841" s="8"/>
      <c r="G841" s="4"/>
      <c r="H841" s="4"/>
    </row>
    <row r="842" spans="2:8" s="3" customFormat="1" x14ac:dyDescent="0.2">
      <c r="B842" s="27">
        <v>42440</v>
      </c>
      <c r="C842" s="3">
        <v>116.92883689329</v>
      </c>
      <c r="D842" s="3">
        <v>89.2697196772788</v>
      </c>
      <c r="E842" s="4"/>
      <c r="F842" s="8"/>
      <c r="G842" s="4"/>
      <c r="H842" s="4"/>
    </row>
    <row r="843" spans="2:8" s="3" customFormat="1" x14ac:dyDescent="0.2">
      <c r="B843" s="27">
        <v>42443</v>
      </c>
      <c r="C843" s="3">
        <v>118.563125374611</v>
      </c>
      <c r="D843" s="3">
        <v>89.664957719971397</v>
      </c>
      <c r="E843" s="4"/>
      <c r="F843" s="8"/>
      <c r="G843" s="4"/>
      <c r="H843" s="4"/>
    </row>
    <row r="844" spans="2:8" s="3" customFormat="1" x14ac:dyDescent="0.2">
      <c r="B844" s="27">
        <v>42444</v>
      </c>
      <c r="C844" s="3">
        <v>117.59156017517699</v>
      </c>
      <c r="D844" s="3">
        <v>89.535980582935693</v>
      </c>
      <c r="E844" s="4"/>
      <c r="F844" s="8"/>
      <c r="G844" s="4"/>
      <c r="H844" s="4"/>
    </row>
    <row r="845" spans="2:8" s="3" customFormat="1" x14ac:dyDescent="0.2">
      <c r="B845" s="27">
        <v>42445</v>
      </c>
      <c r="C845" s="3">
        <v>116.787284347694</v>
      </c>
      <c r="D845" s="3">
        <v>89.765051120193704</v>
      </c>
      <c r="E845" s="4"/>
      <c r="F845" s="8"/>
      <c r="G845" s="4"/>
      <c r="H845" s="4"/>
    </row>
    <row r="846" spans="2:8" s="3" customFormat="1" x14ac:dyDescent="0.2">
      <c r="B846" s="27">
        <v>42446</v>
      </c>
      <c r="C846" s="3">
        <v>118.080559878261</v>
      </c>
      <c r="D846" s="3">
        <v>90.624614295433304</v>
      </c>
      <c r="E846" s="4"/>
      <c r="F846" s="8"/>
      <c r="G846" s="4"/>
      <c r="H846" s="4"/>
    </row>
    <row r="847" spans="2:8" s="3" customFormat="1" x14ac:dyDescent="0.2">
      <c r="B847" s="27">
        <v>42447</v>
      </c>
      <c r="C847" s="3">
        <v>119.940045591095</v>
      </c>
      <c r="D847" s="3">
        <v>92.130739361047702</v>
      </c>
      <c r="E847" s="4"/>
      <c r="F847" s="8"/>
      <c r="G847" s="4"/>
      <c r="H847" s="4"/>
    </row>
    <row r="848" spans="2:8" s="3" customFormat="1" x14ac:dyDescent="0.2">
      <c r="B848" s="27">
        <v>42450</v>
      </c>
      <c r="C848" s="3">
        <v>119.76632201229199</v>
      </c>
      <c r="D848" s="3">
        <v>92.262982889777007</v>
      </c>
      <c r="E848" s="4"/>
      <c r="F848" s="8"/>
      <c r="G848" s="4"/>
      <c r="H848" s="4"/>
    </row>
    <row r="849" spans="2:8" s="3" customFormat="1" x14ac:dyDescent="0.2">
      <c r="B849" s="27">
        <v>42451</v>
      </c>
      <c r="C849" s="3">
        <v>119.444611681392</v>
      </c>
      <c r="D849" s="3">
        <v>91.8532541572349</v>
      </c>
      <c r="E849" s="4"/>
      <c r="F849" s="8"/>
      <c r="G849" s="4"/>
      <c r="H849" s="4"/>
    </row>
    <row r="850" spans="2:8" s="3" customFormat="1" x14ac:dyDescent="0.2">
      <c r="B850" s="27">
        <v>42452</v>
      </c>
      <c r="C850" s="3">
        <v>116.472008223413</v>
      </c>
      <c r="D850" s="3">
        <v>90.651222019922002</v>
      </c>
      <c r="E850" s="4"/>
      <c r="F850" s="8"/>
      <c r="G850" s="4"/>
      <c r="H850" s="4"/>
    </row>
    <row r="851" spans="2:8" s="3" customFormat="1" x14ac:dyDescent="0.2">
      <c r="B851" s="27">
        <v>42453</v>
      </c>
      <c r="C851" s="3">
        <v>114.174996460206</v>
      </c>
      <c r="D851" s="3">
        <v>90.322592794313096</v>
      </c>
      <c r="E851" s="4"/>
      <c r="F851" s="8"/>
      <c r="G851" s="4"/>
      <c r="H851" s="4"/>
    </row>
    <row r="852" spans="2:8" s="3" customFormat="1" x14ac:dyDescent="0.2">
      <c r="B852" s="27">
        <v>42454</v>
      </c>
      <c r="E852" s="4"/>
      <c r="F852" s="8"/>
      <c r="G852" s="4"/>
      <c r="H852" s="4"/>
    </row>
    <row r="853" spans="2:8" s="3" customFormat="1" x14ac:dyDescent="0.2">
      <c r="B853" s="27">
        <v>42457</v>
      </c>
      <c r="C853" s="3">
        <v>115.68703501578401</v>
      </c>
      <c r="D853" s="3">
        <v>90.306411950034104</v>
      </c>
      <c r="E853" s="4"/>
      <c r="F853" s="8"/>
      <c r="G853" s="4"/>
      <c r="H853" s="4"/>
    </row>
    <row r="854" spans="2:8" s="3" customFormat="1" x14ac:dyDescent="0.2">
      <c r="B854" s="27">
        <v>42458</v>
      </c>
      <c r="C854" s="3">
        <v>118.286454490037</v>
      </c>
      <c r="D854" s="3">
        <v>91.078828725381797</v>
      </c>
      <c r="E854" s="4"/>
      <c r="F854" s="8"/>
      <c r="G854" s="4"/>
      <c r="H854" s="4"/>
    </row>
    <row r="855" spans="2:8" s="3" customFormat="1" x14ac:dyDescent="0.2">
      <c r="B855" s="27">
        <v>42459</v>
      </c>
      <c r="C855" s="3">
        <v>119.077861904283</v>
      </c>
      <c r="D855" s="3">
        <v>91.748855164507404</v>
      </c>
      <c r="E855" s="4"/>
      <c r="F855" s="8"/>
      <c r="G855" s="4"/>
      <c r="H855" s="4"/>
    </row>
    <row r="856" spans="2:8" s="3" customFormat="1" x14ac:dyDescent="0.2">
      <c r="B856" s="27">
        <v>42460</v>
      </c>
      <c r="C856" s="3">
        <v>119.373835408711</v>
      </c>
      <c r="D856" s="3">
        <v>91.540194344474003</v>
      </c>
      <c r="E856" s="4"/>
      <c r="F856" s="8"/>
      <c r="G856" s="4"/>
      <c r="H856" s="4"/>
    </row>
    <row r="857" spans="2:8" s="3" customFormat="1" x14ac:dyDescent="0.2">
      <c r="B857" s="27">
        <v>42461</v>
      </c>
      <c r="C857" s="3">
        <v>120.654242526041</v>
      </c>
      <c r="D857" s="3">
        <v>91.769018449238501</v>
      </c>
      <c r="E857" s="4"/>
      <c r="F857" s="8"/>
      <c r="G857" s="4"/>
      <c r="H857" s="4"/>
    </row>
    <row r="858" spans="2:8" s="3" customFormat="1" x14ac:dyDescent="0.2">
      <c r="B858" s="27">
        <v>42464</v>
      </c>
      <c r="C858" s="3">
        <v>121.123939609039</v>
      </c>
      <c r="D858" s="3">
        <v>91.833848768379497</v>
      </c>
      <c r="E858" s="4"/>
      <c r="F858" s="8"/>
      <c r="G858" s="4"/>
      <c r="H858" s="4"/>
    </row>
    <row r="859" spans="2:8" s="3" customFormat="1" x14ac:dyDescent="0.2">
      <c r="B859" s="27">
        <v>42465</v>
      </c>
      <c r="C859" s="3">
        <v>118.743283160031</v>
      </c>
      <c r="D859" s="3">
        <v>91.140746027580505</v>
      </c>
      <c r="E859" s="4"/>
      <c r="F859" s="8"/>
      <c r="G859" s="4"/>
      <c r="H859" s="4"/>
    </row>
    <row r="860" spans="2:8" s="3" customFormat="1" x14ac:dyDescent="0.2">
      <c r="B860" s="27">
        <v>42466</v>
      </c>
      <c r="C860" s="3">
        <v>115.622692949488</v>
      </c>
      <c r="D860" s="3">
        <v>90.282563803601107</v>
      </c>
      <c r="E860" s="4"/>
      <c r="F860" s="8"/>
      <c r="G860" s="4"/>
      <c r="H860" s="4"/>
    </row>
    <row r="861" spans="2:8" s="3" customFormat="1" x14ac:dyDescent="0.2">
      <c r="B861" s="27">
        <v>42467</v>
      </c>
      <c r="C861" s="3">
        <v>117.12186309194701</v>
      </c>
      <c r="D861" s="3">
        <v>90.43985509302</v>
      </c>
      <c r="E861" s="4"/>
      <c r="F861" s="8"/>
      <c r="G861" s="4"/>
      <c r="H861" s="4"/>
    </row>
    <row r="862" spans="2:8" s="3" customFormat="1" x14ac:dyDescent="0.2">
      <c r="B862" s="27">
        <v>42468</v>
      </c>
      <c r="C862" s="3">
        <v>119.026388251339</v>
      </c>
      <c r="D862" s="3">
        <v>91.292257779859895</v>
      </c>
      <c r="E862" s="4"/>
      <c r="F862" s="8"/>
      <c r="G862" s="4"/>
      <c r="H862" s="4"/>
    </row>
    <row r="863" spans="2:8" s="3" customFormat="1" x14ac:dyDescent="0.2">
      <c r="B863" s="27">
        <v>42471</v>
      </c>
      <c r="C863" s="3">
        <v>119.225848656381</v>
      </c>
      <c r="D863" s="3">
        <v>91.211976614431507</v>
      </c>
      <c r="E863" s="4"/>
      <c r="F863" s="8"/>
      <c r="G863" s="4"/>
      <c r="H863" s="4"/>
    </row>
    <row r="864" spans="2:8" s="3" customFormat="1" x14ac:dyDescent="0.2">
      <c r="B864" s="27">
        <v>42472</v>
      </c>
      <c r="C864" s="3">
        <v>119.637637880049</v>
      </c>
      <c r="D864" s="3">
        <v>91.916543111437903</v>
      </c>
      <c r="E864" s="4"/>
      <c r="F864" s="8"/>
      <c r="G864" s="4"/>
      <c r="H864" s="4"/>
    </row>
    <row r="865" spans="2:8" s="3" customFormat="1" x14ac:dyDescent="0.2">
      <c r="B865" s="27">
        <v>42473</v>
      </c>
      <c r="C865" s="3">
        <v>119.566861607367</v>
      </c>
      <c r="D865" s="3">
        <v>91.999211881309705</v>
      </c>
      <c r="E865" s="4"/>
      <c r="F865" s="8"/>
      <c r="G865" s="4"/>
      <c r="H865" s="4"/>
    </row>
    <row r="866" spans="2:8" s="3" customFormat="1" x14ac:dyDescent="0.2">
      <c r="B866" s="27">
        <v>42474</v>
      </c>
      <c r="C866" s="3">
        <v>117.623731208267</v>
      </c>
      <c r="D866" s="3">
        <v>91.844019916839898</v>
      </c>
      <c r="E866" s="4"/>
      <c r="F866" s="8"/>
      <c r="G866" s="4"/>
      <c r="H866" s="4"/>
    </row>
    <row r="867" spans="2:8" s="3" customFormat="1" x14ac:dyDescent="0.2">
      <c r="B867" s="27">
        <v>42475</v>
      </c>
      <c r="C867" s="3">
        <v>118.32505972962799</v>
      </c>
      <c r="D867" s="3">
        <v>92.111271201749304</v>
      </c>
      <c r="E867" s="4"/>
      <c r="F867" s="8"/>
      <c r="G867" s="4"/>
      <c r="H867" s="4"/>
    </row>
    <row r="868" spans="2:8" s="3" customFormat="1" x14ac:dyDescent="0.2">
      <c r="B868" s="27">
        <v>42478</v>
      </c>
      <c r="C868" s="3">
        <v>117.71381010091901</v>
      </c>
      <c r="D868" s="3">
        <v>92.181241728598295</v>
      </c>
      <c r="E868" s="4"/>
      <c r="F868" s="8"/>
      <c r="G868" s="4"/>
      <c r="H868" s="4"/>
    </row>
    <row r="869" spans="2:8" s="3" customFormat="1" x14ac:dyDescent="0.2">
      <c r="B869" s="27">
        <v>42479</v>
      </c>
      <c r="C869" s="3">
        <v>119.991519244155</v>
      </c>
      <c r="D869" s="3">
        <v>92.753783231251901</v>
      </c>
      <c r="E869" s="4"/>
      <c r="F869" s="8"/>
      <c r="G869" s="4"/>
      <c r="H869" s="4"/>
    </row>
    <row r="870" spans="2:8" s="3" customFormat="1" x14ac:dyDescent="0.2">
      <c r="B870" s="27">
        <v>42480</v>
      </c>
      <c r="C870" s="3">
        <v>119.000651424751</v>
      </c>
      <c r="D870" s="3">
        <v>92.646259661763906</v>
      </c>
      <c r="E870" s="4"/>
      <c r="F870" s="8"/>
      <c r="G870" s="4"/>
      <c r="H870" s="4"/>
    </row>
    <row r="871" spans="2:8" s="3" customFormat="1" x14ac:dyDescent="0.2">
      <c r="B871" s="27">
        <v>42481</v>
      </c>
      <c r="C871" s="3">
        <v>101.599882770213</v>
      </c>
      <c r="D871" s="3">
        <v>92.678646923392094</v>
      </c>
      <c r="E871" s="4"/>
      <c r="F871" s="8"/>
      <c r="G871" s="4"/>
      <c r="H871" s="4"/>
    </row>
    <row r="872" spans="2:8" s="3" customFormat="1" x14ac:dyDescent="0.2">
      <c r="B872" s="27">
        <v>42482</v>
      </c>
      <c r="C872" s="3">
        <v>99.730202599777797</v>
      </c>
      <c r="D872" s="3">
        <v>92.344682203838602</v>
      </c>
      <c r="E872" s="4"/>
      <c r="F872" s="8"/>
      <c r="G872" s="4"/>
      <c r="H872" s="4"/>
    </row>
    <row r="873" spans="2:8" s="3" customFormat="1" x14ac:dyDescent="0.2">
      <c r="B873" s="27">
        <v>42485</v>
      </c>
      <c r="C873" s="3">
        <v>102.351932894439</v>
      </c>
      <c r="D873" s="3">
        <v>91.905335086979903</v>
      </c>
      <c r="E873" s="4"/>
      <c r="F873" s="8"/>
      <c r="G873" s="4"/>
      <c r="H873" s="4"/>
    </row>
    <row r="874" spans="2:8" s="3" customFormat="1" x14ac:dyDescent="0.2">
      <c r="B874" s="27">
        <v>42486</v>
      </c>
      <c r="C874" s="3">
        <v>101.432760520256</v>
      </c>
      <c r="D874" s="3">
        <v>91.897188868839294</v>
      </c>
      <c r="E874" s="4"/>
      <c r="F874" s="8"/>
      <c r="G874" s="4"/>
      <c r="H874" s="4"/>
    </row>
    <row r="875" spans="2:8" s="3" customFormat="1" x14ac:dyDescent="0.2">
      <c r="B875" s="27">
        <v>42487</v>
      </c>
      <c r="C875" s="3">
        <v>105.80927443830301</v>
      </c>
      <c r="D875" s="3">
        <v>92.518684399663499</v>
      </c>
      <c r="E875" s="4"/>
      <c r="F875" s="8"/>
      <c r="G875" s="4"/>
      <c r="H875" s="4"/>
    </row>
    <row r="876" spans="2:8" s="3" customFormat="1" x14ac:dyDescent="0.2">
      <c r="B876" s="27">
        <v>42488</v>
      </c>
      <c r="C876" s="3">
        <v>113.674465321936</v>
      </c>
      <c r="D876" s="3">
        <v>93.518595474772198</v>
      </c>
      <c r="E876" s="4"/>
      <c r="F876" s="8"/>
      <c r="G876" s="4"/>
      <c r="H876" s="4"/>
    </row>
    <row r="877" spans="2:8" s="3" customFormat="1" x14ac:dyDescent="0.2">
      <c r="B877" s="27">
        <v>42489</v>
      </c>
      <c r="C877" s="3">
        <v>117.257148553268</v>
      </c>
      <c r="D877" s="3">
        <v>93.041411685640895</v>
      </c>
      <c r="E877" s="4"/>
      <c r="F877" s="8"/>
      <c r="G877" s="4"/>
      <c r="H877" s="4"/>
    </row>
    <row r="878" spans="2:8" s="3" customFormat="1" x14ac:dyDescent="0.2">
      <c r="B878" s="27">
        <v>42492</v>
      </c>
      <c r="C878" s="3">
        <v>118.78213908313801</v>
      </c>
      <c r="D878" s="3">
        <v>93.087208589306101</v>
      </c>
      <c r="E878" s="4"/>
      <c r="F878" s="8"/>
      <c r="G878" s="4"/>
      <c r="H878" s="4"/>
    </row>
    <row r="879" spans="2:8" s="3" customFormat="1" x14ac:dyDescent="0.2">
      <c r="B879" s="27">
        <v>42493</v>
      </c>
      <c r="C879" s="3">
        <v>118.06142438075</v>
      </c>
      <c r="D879" s="3">
        <v>93.025096001103506</v>
      </c>
      <c r="E879" s="4"/>
      <c r="F879" s="8"/>
      <c r="G879" s="4"/>
      <c r="H879" s="4"/>
    </row>
    <row r="880" spans="2:8" s="3" customFormat="1" x14ac:dyDescent="0.2">
      <c r="B880" s="27">
        <v>42494</v>
      </c>
      <c r="C880" s="3">
        <v>118.897035629838</v>
      </c>
      <c r="D880" s="3">
        <v>93.136113795917495</v>
      </c>
      <c r="E880" s="4"/>
      <c r="F880" s="8"/>
      <c r="G880" s="4"/>
      <c r="H880" s="4"/>
    </row>
    <row r="881" spans="2:8" s="3" customFormat="1" x14ac:dyDescent="0.2">
      <c r="B881" s="27">
        <v>42495</v>
      </c>
      <c r="C881" s="3">
        <v>117.18403256882399</v>
      </c>
      <c r="D881" s="3">
        <v>93.310295003931998</v>
      </c>
      <c r="E881" s="4"/>
      <c r="F881" s="8"/>
      <c r="G881" s="4"/>
      <c r="H881" s="4"/>
    </row>
    <row r="882" spans="2:8" s="3" customFormat="1" x14ac:dyDescent="0.2">
      <c r="B882" s="27">
        <v>42496</v>
      </c>
      <c r="C882" s="3">
        <v>115.57548091409301</v>
      </c>
      <c r="D882" s="3">
        <v>93.0636417476926</v>
      </c>
      <c r="E882" s="4"/>
      <c r="F882" s="8"/>
      <c r="G882" s="4"/>
      <c r="H882" s="4"/>
    </row>
    <row r="883" spans="2:8" s="3" customFormat="1" x14ac:dyDescent="0.2">
      <c r="B883" s="27">
        <v>42499</v>
      </c>
      <c r="C883" s="3">
        <v>116.734891522559</v>
      </c>
      <c r="D883" s="3">
        <v>92.6751945449505</v>
      </c>
      <c r="E883" s="4"/>
      <c r="F883" s="8"/>
      <c r="G883" s="4"/>
      <c r="H883" s="4"/>
    </row>
    <row r="884" spans="2:8" s="3" customFormat="1" x14ac:dyDescent="0.2">
      <c r="B884" s="27">
        <v>42500</v>
      </c>
      <c r="C884" s="3">
        <v>118.834364786162</v>
      </c>
      <c r="D884" s="3">
        <v>93.107130091288099</v>
      </c>
      <c r="E884" s="4"/>
      <c r="F884" s="8"/>
      <c r="G884" s="4"/>
      <c r="H884" s="4"/>
    </row>
    <row r="885" spans="2:8" s="3" customFormat="1" x14ac:dyDescent="0.2">
      <c r="B885" s="27">
        <v>42501</v>
      </c>
      <c r="C885" s="3">
        <v>118.78213908313801</v>
      </c>
      <c r="D885" s="3">
        <v>92.998681237804703</v>
      </c>
      <c r="E885" s="4"/>
      <c r="F885" s="8"/>
      <c r="G885" s="4"/>
      <c r="H885" s="4"/>
    </row>
    <row r="886" spans="2:8" s="3" customFormat="1" x14ac:dyDescent="0.2">
      <c r="B886" s="27">
        <v>42502</v>
      </c>
      <c r="C886" s="3">
        <v>119.064157879795</v>
      </c>
      <c r="D886" s="3">
        <v>93.344474712386699</v>
      </c>
      <c r="E886" s="4"/>
      <c r="F886" s="8"/>
      <c r="G886" s="4"/>
      <c r="H886" s="4"/>
    </row>
    <row r="887" spans="2:8" s="3" customFormat="1" x14ac:dyDescent="0.2">
      <c r="B887" s="27">
        <v>42503</v>
      </c>
      <c r="C887" s="3">
        <v>118.238991771126</v>
      </c>
      <c r="D887" s="3">
        <v>93.056669570738407</v>
      </c>
      <c r="E887" s="4"/>
      <c r="F887" s="8"/>
      <c r="G887" s="4"/>
      <c r="H887" s="4"/>
    </row>
    <row r="888" spans="2:8" s="3" customFormat="1" x14ac:dyDescent="0.2">
      <c r="B888" s="27">
        <v>42506</v>
      </c>
      <c r="C888" s="3">
        <v>120.16089764447</v>
      </c>
      <c r="D888" s="3">
        <v>92.825576427974696</v>
      </c>
      <c r="E888" s="4"/>
      <c r="F888" s="8"/>
      <c r="G888" s="4"/>
      <c r="H888" s="4"/>
    </row>
    <row r="889" spans="2:8" s="3" customFormat="1" x14ac:dyDescent="0.2">
      <c r="B889" s="27">
        <v>42507</v>
      </c>
      <c r="C889" s="3">
        <v>121.957461830461</v>
      </c>
      <c r="D889" s="3">
        <v>92.443617836805103</v>
      </c>
      <c r="E889" s="4"/>
      <c r="F889" s="8"/>
      <c r="G889" s="4"/>
      <c r="H889" s="4"/>
    </row>
    <row r="890" spans="2:8" s="3" customFormat="1" x14ac:dyDescent="0.2">
      <c r="B890" s="27">
        <v>42508</v>
      </c>
      <c r="C890" s="3">
        <v>119.919698435115</v>
      </c>
      <c r="D890" s="3">
        <v>92.213268640916795</v>
      </c>
      <c r="E890" s="4"/>
      <c r="F890" s="8"/>
      <c r="G890" s="4"/>
      <c r="H890" s="4"/>
    </row>
    <row r="891" spans="2:8" s="3" customFormat="1" x14ac:dyDescent="0.2">
      <c r="B891" s="27">
        <v>42509</v>
      </c>
      <c r="C891" s="3">
        <v>117.692587581347</v>
      </c>
      <c r="D891" s="3">
        <v>91.562452304526204</v>
      </c>
      <c r="E891" s="4"/>
      <c r="F891" s="8"/>
      <c r="G891" s="4"/>
      <c r="H891" s="4"/>
    </row>
    <row r="892" spans="2:8" s="3" customFormat="1" x14ac:dyDescent="0.2">
      <c r="B892" s="27">
        <v>42510</v>
      </c>
      <c r="C892" s="3">
        <v>115.77748742688</v>
      </c>
      <c r="D892" s="3">
        <v>91.600040219607806</v>
      </c>
      <c r="E892" s="4"/>
      <c r="F892" s="8"/>
      <c r="G892" s="4"/>
      <c r="H892" s="4"/>
    </row>
    <row r="893" spans="2:8" s="3" customFormat="1" x14ac:dyDescent="0.2">
      <c r="B893" s="27">
        <v>42513</v>
      </c>
      <c r="C893" s="3">
        <v>114.454131702194</v>
      </c>
      <c r="D893" s="3">
        <v>91.815666242153398</v>
      </c>
      <c r="E893" s="4"/>
      <c r="F893" s="8"/>
      <c r="G893" s="4"/>
      <c r="H893" s="4"/>
    </row>
    <row r="894" spans="2:8" s="3" customFormat="1" x14ac:dyDescent="0.2">
      <c r="B894" s="27">
        <v>42514</v>
      </c>
      <c r="C894" s="3">
        <v>114.51868563983599</v>
      </c>
      <c r="D894" s="3">
        <v>91.958213434787496</v>
      </c>
      <c r="E894" s="4"/>
      <c r="F894" s="8"/>
      <c r="G894" s="4"/>
      <c r="H894" s="4"/>
    </row>
    <row r="895" spans="2:8" s="3" customFormat="1" x14ac:dyDescent="0.2">
      <c r="B895" s="27">
        <v>42515</v>
      </c>
      <c r="C895" s="3">
        <v>114.42185473325701</v>
      </c>
      <c r="D895" s="3">
        <v>92.031034208135694</v>
      </c>
      <c r="E895" s="4"/>
      <c r="F895" s="8"/>
      <c r="G895" s="4"/>
      <c r="H895" s="4"/>
    </row>
    <row r="896" spans="2:8" s="3" customFormat="1" x14ac:dyDescent="0.2">
      <c r="B896" s="27">
        <v>42516</v>
      </c>
      <c r="C896" s="3">
        <v>113.797833334655</v>
      </c>
      <c r="D896" s="3">
        <v>91.887826762627796</v>
      </c>
      <c r="E896" s="4"/>
      <c r="F896" s="8"/>
      <c r="G896" s="4"/>
      <c r="H896" s="4"/>
    </row>
    <row r="897" spans="2:8" s="3" customFormat="1" x14ac:dyDescent="0.2">
      <c r="B897" s="27">
        <v>42517</v>
      </c>
      <c r="C897" s="3">
        <v>113.83011030359199</v>
      </c>
      <c r="D897" s="3">
        <v>91.718232451938107</v>
      </c>
      <c r="E897" s="4"/>
      <c r="F897" s="8"/>
      <c r="G897" s="4"/>
      <c r="H897" s="4"/>
    </row>
    <row r="898" spans="2:8" s="3" customFormat="1" x14ac:dyDescent="0.2">
      <c r="B898" s="27">
        <v>42520</v>
      </c>
      <c r="C898" s="3">
        <v>112.356128724176</v>
      </c>
      <c r="D898" s="3">
        <v>91.823159181862096</v>
      </c>
      <c r="E898" s="4"/>
      <c r="F898" s="8"/>
      <c r="G898" s="4"/>
      <c r="H898" s="4"/>
    </row>
    <row r="899" spans="2:8" s="3" customFormat="1" x14ac:dyDescent="0.2">
      <c r="B899" s="27">
        <v>42521</v>
      </c>
      <c r="C899" s="3">
        <v>112.980150122661</v>
      </c>
      <c r="D899" s="3">
        <v>91.475361700519002</v>
      </c>
      <c r="E899" s="4"/>
      <c r="F899" s="8"/>
      <c r="G899" s="4"/>
      <c r="H899" s="4"/>
    </row>
    <row r="900" spans="2:8" s="3" customFormat="1" x14ac:dyDescent="0.2">
      <c r="B900" s="27">
        <v>42522</v>
      </c>
      <c r="C900" s="3">
        <v>113.388991728774</v>
      </c>
      <c r="D900" s="3">
        <v>91.359543123631695</v>
      </c>
      <c r="E900" s="4"/>
      <c r="F900" s="8"/>
      <c r="G900" s="4"/>
      <c r="H900" s="4"/>
    </row>
    <row r="901" spans="2:8" s="3" customFormat="1" x14ac:dyDescent="0.2">
      <c r="B901" s="27">
        <v>42523</v>
      </c>
      <c r="C901" s="3">
        <v>112.366887713666</v>
      </c>
      <c r="D901" s="3">
        <v>91.101035539060803</v>
      </c>
      <c r="E901" s="4"/>
      <c r="F901" s="8"/>
      <c r="G901" s="4"/>
      <c r="H901" s="4"/>
    </row>
    <row r="902" spans="2:8" s="3" customFormat="1" x14ac:dyDescent="0.2">
      <c r="B902" s="27">
        <v>42524</v>
      </c>
      <c r="C902" s="3">
        <v>114.088326054858</v>
      </c>
      <c r="D902" s="3">
        <v>91.967410477809594</v>
      </c>
      <c r="E902" s="4"/>
      <c r="F902" s="8"/>
      <c r="G902" s="4"/>
      <c r="H902" s="4"/>
    </row>
    <row r="903" spans="2:8" s="3" customFormat="1" x14ac:dyDescent="0.2">
      <c r="B903" s="27">
        <v>42527</v>
      </c>
      <c r="C903" s="3">
        <v>116.240123981144</v>
      </c>
      <c r="D903" s="3">
        <v>92.703583092195899</v>
      </c>
      <c r="E903" s="4"/>
      <c r="F903" s="8"/>
      <c r="G903" s="4"/>
      <c r="H903" s="4"/>
    </row>
    <row r="904" spans="2:8" s="3" customFormat="1" x14ac:dyDescent="0.2">
      <c r="B904" s="27">
        <v>42528</v>
      </c>
      <c r="C904" s="3">
        <v>117.617274653865</v>
      </c>
      <c r="D904" s="3">
        <v>93.335435758111998</v>
      </c>
      <c r="E904" s="4"/>
      <c r="F904" s="8"/>
      <c r="G904" s="4"/>
      <c r="H904" s="4"/>
    </row>
    <row r="905" spans="2:8" s="3" customFormat="1" x14ac:dyDescent="0.2">
      <c r="B905" s="27">
        <v>42529</v>
      </c>
      <c r="C905" s="3">
        <v>121.479751931736</v>
      </c>
      <c r="D905" s="3">
        <v>93.290338629507502</v>
      </c>
      <c r="E905" s="4"/>
      <c r="F905" s="8"/>
      <c r="G905" s="4"/>
      <c r="H905" s="4"/>
    </row>
    <row r="906" spans="2:8" s="3" customFormat="1" x14ac:dyDescent="0.2">
      <c r="B906" s="27">
        <v>42530</v>
      </c>
      <c r="C906" s="3">
        <v>118.671655637911</v>
      </c>
      <c r="D906" s="3">
        <v>92.433228153968201</v>
      </c>
      <c r="E906" s="4"/>
      <c r="F906" s="8"/>
      <c r="G906" s="4"/>
      <c r="H906" s="4"/>
    </row>
    <row r="907" spans="2:8" s="3" customFormat="1" x14ac:dyDescent="0.2">
      <c r="B907" s="27">
        <v>42531</v>
      </c>
      <c r="C907" s="3">
        <v>119.973493383266</v>
      </c>
      <c r="D907" s="3">
        <v>91.935334744048305</v>
      </c>
      <c r="E907" s="4"/>
      <c r="F907" s="8"/>
      <c r="G907" s="4"/>
      <c r="H907" s="4"/>
    </row>
    <row r="908" spans="2:8" s="3" customFormat="1" x14ac:dyDescent="0.2">
      <c r="B908" s="27">
        <v>42534</v>
      </c>
      <c r="C908" s="3">
        <v>119.005184316426</v>
      </c>
      <c r="D908" s="3">
        <v>91.6189876161516</v>
      </c>
      <c r="E908" s="4"/>
      <c r="F908" s="8"/>
      <c r="G908" s="4"/>
      <c r="H908" s="4"/>
    </row>
    <row r="909" spans="2:8" s="3" customFormat="1" x14ac:dyDescent="0.2">
      <c r="B909" s="27">
        <v>42535</v>
      </c>
      <c r="C909" s="3">
        <v>119.769072580268</v>
      </c>
      <c r="D909" s="3">
        <v>91.590652540093302</v>
      </c>
      <c r="E909" s="4"/>
      <c r="F909" s="8"/>
      <c r="G909" s="4"/>
      <c r="H909" s="4"/>
    </row>
    <row r="910" spans="2:8" s="3" customFormat="1" x14ac:dyDescent="0.2">
      <c r="B910" s="27">
        <v>42536</v>
      </c>
      <c r="C910" s="3">
        <v>119.5861697566</v>
      </c>
      <c r="D910" s="3">
        <v>92.019744814489997</v>
      </c>
      <c r="E910" s="4"/>
      <c r="F910" s="8"/>
      <c r="G910" s="4"/>
      <c r="H910" s="4"/>
    </row>
    <row r="911" spans="2:8" s="3" customFormat="1" x14ac:dyDescent="0.2">
      <c r="B911" s="27">
        <v>42537</v>
      </c>
      <c r="C911" s="3">
        <v>119.769072580268</v>
      </c>
      <c r="D911" s="3">
        <v>92.140208409633502</v>
      </c>
      <c r="E911" s="4"/>
      <c r="F911" s="8"/>
      <c r="G911" s="4"/>
      <c r="H911" s="4"/>
    </row>
    <row r="912" spans="2:8" s="3" customFormat="1" x14ac:dyDescent="0.2">
      <c r="B912" s="27">
        <v>42538</v>
      </c>
      <c r="C912" s="3">
        <v>122.63096382224499</v>
      </c>
      <c r="D912" s="3">
        <v>92.455509362393101</v>
      </c>
      <c r="E912" s="4"/>
      <c r="F912" s="8"/>
      <c r="G912" s="4"/>
      <c r="H912" s="4"/>
    </row>
    <row r="913" spans="2:8" s="3" customFormat="1" x14ac:dyDescent="0.2">
      <c r="B913" s="27">
        <v>42541</v>
      </c>
      <c r="C913" s="3">
        <v>122.77083068760101</v>
      </c>
      <c r="D913" s="3">
        <v>92.550399784231601</v>
      </c>
      <c r="E913" s="4"/>
      <c r="F913" s="8"/>
      <c r="G913" s="4"/>
      <c r="H913" s="4"/>
    </row>
    <row r="914" spans="2:8" s="3" customFormat="1" x14ac:dyDescent="0.2">
      <c r="B914" s="27">
        <v>42542</v>
      </c>
      <c r="C914" s="3">
        <v>122.34047110215801</v>
      </c>
      <c r="D914" s="3">
        <v>92.742577531724194</v>
      </c>
      <c r="E914" s="4"/>
      <c r="F914" s="8"/>
      <c r="G914" s="4"/>
      <c r="H914" s="4"/>
    </row>
    <row r="915" spans="2:8" s="3" customFormat="1" x14ac:dyDescent="0.2">
      <c r="B915" s="27">
        <v>42543</v>
      </c>
      <c r="C915" s="3">
        <v>121.74872667249301</v>
      </c>
      <c r="D915" s="3">
        <v>92.840587880695196</v>
      </c>
      <c r="E915" s="4"/>
      <c r="F915" s="8"/>
      <c r="G915" s="4"/>
      <c r="H915" s="4"/>
    </row>
    <row r="916" spans="2:8" s="3" customFormat="1" x14ac:dyDescent="0.2">
      <c r="B916" s="27">
        <v>42544</v>
      </c>
      <c r="C916" s="3">
        <v>122.878420583787</v>
      </c>
      <c r="D916" s="3">
        <v>93.510198174626595</v>
      </c>
      <c r="E916" s="4"/>
      <c r="F916" s="8"/>
      <c r="G916" s="4"/>
      <c r="H916" s="4"/>
    </row>
    <row r="917" spans="2:8" s="3" customFormat="1" x14ac:dyDescent="0.2">
      <c r="B917" s="27">
        <v>42545</v>
      </c>
      <c r="C917" s="3">
        <v>121.103187294677</v>
      </c>
      <c r="D917" s="3">
        <v>92.183606084785396</v>
      </c>
      <c r="E917" s="4"/>
      <c r="F917" s="8"/>
      <c r="G917" s="4"/>
      <c r="H917" s="4"/>
    </row>
    <row r="918" spans="2:8" s="3" customFormat="1" x14ac:dyDescent="0.2">
      <c r="B918" s="27">
        <v>42548</v>
      </c>
      <c r="E918" s="4"/>
      <c r="F918" s="8"/>
      <c r="G918" s="4"/>
      <c r="H918" s="4"/>
    </row>
    <row r="919" spans="2:8" s="3" customFormat="1" x14ac:dyDescent="0.2">
      <c r="B919" s="27">
        <v>42549</v>
      </c>
      <c r="C919" s="3">
        <v>121.77024465182301</v>
      </c>
      <c r="D919" s="3">
        <v>91.506277342210495</v>
      </c>
      <c r="E919" s="4"/>
      <c r="F919" s="8"/>
      <c r="G919" s="4"/>
      <c r="H919" s="4"/>
    </row>
    <row r="920" spans="2:8" s="3" customFormat="1" x14ac:dyDescent="0.2">
      <c r="B920" s="27">
        <v>42550</v>
      </c>
      <c r="C920" s="3">
        <v>121.705690714065</v>
      </c>
      <c r="D920" s="3">
        <v>92.493399505736306</v>
      </c>
      <c r="E920" s="4"/>
      <c r="F920" s="8"/>
      <c r="G920" s="4"/>
      <c r="H920" s="4"/>
    </row>
    <row r="921" spans="2:8" s="3" customFormat="1" x14ac:dyDescent="0.2">
      <c r="B921" s="27">
        <v>42551</v>
      </c>
      <c r="C921" s="3">
        <v>121.95314747549099</v>
      </c>
      <c r="D921" s="3">
        <v>92.898225163575304</v>
      </c>
      <c r="E921" s="4"/>
      <c r="F921" s="8"/>
      <c r="G921" s="4"/>
      <c r="H921" s="4"/>
    </row>
    <row r="922" spans="2:8" s="3" customFormat="1" x14ac:dyDescent="0.2">
      <c r="B922" s="27">
        <v>42552</v>
      </c>
      <c r="C922" s="3">
        <v>122.35123009188101</v>
      </c>
      <c r="D922" s="3">
        <v>93.6793158942601</v>
      </c>
      <c r="E922" s="4"/>
      <c r="F922" s="8"/>
      <c r="G922" s="4"/>
      <c r="H922" s="4"/>
    </row>
    <row r="923" spans="2:8" s="3" customFormat="1" x14ac:dyDescent="0.2">
      <c r="B923" s="27">
        <v>42555</v>
      </c>
      <c r="C923" s="3">
        <v>121.781003641314</v>
      </c>
      <c r="D923" s="3">
        <v>93.671464930172107</v>
      </c>
      <c r="E923" s="4"/>
      <c r="F923" s="8"/>
      <c r="G923" s="4"/>
      <c r="H923" s="4"/>
    </row>
    <row r="924" spans="2:8" s="3" customFormat="1" x14ac:dyDescent="0.2">
      <c r="B924" s="27">
        <v>42556</v>
      </c>
      <c r="C924" s="3">
        <v>120.479165895958</v>
      </c>
      <c r="D924" s="3">
        <v>93.413478108355804</v>
      </c>
      <c r="E924" s="4"/>
      <c r="F924" s="8"/>
      <c r="G924" s="4"/>
      <c r="H924" s="4"/>
    </row>
    <row r="925" spans="2:8" s="3" customFormat="1" x14ac:dyDescent="0.2">
      <c r="B925" s="27">
        <v>42557</v>
      </c>
      <c r="C925" s="3">
        <v>117.875490405131</v>
      </c>
      <c r="D925" s="3">
        <v>92.8762136359001</v>
      </c>
      <c r="E925" s="4"/>
      <c r="F925" s="8"/>
      <c r="G925" s="4"/>
      <c r="H925" s="4"/>
    </row>
    <row r="926" spans="2:8" s="3" customFormat="1" x14ac:dyDescent="0.2">
      <c r="B926" s="27">
        <v>42558</v>
      </c>
      <c r="C926" s="3">
        <v>118.316608979949</v>
      </c>
      <c r="D926" s="3">
        <v>92.940197715419302</v>
      </c>
      <c r="E926" s="4"/>
      <c r="F926" s="8"/>
      <c r="G926" s="4"/>
      <c r="H926" s="4"/>
    </row>
    <row r="927" spans="2:8" s="3" customFormat="1" x14ac:dyDescent="0.2">
      <c r="B927" s="27">
        <v>42559</v>
      </c>
      <c r="C927" s="3">
        <v>122.200604237034</v>
      </c>
      <c r="D927" s="3">
        <v>93.573640567832598</v>
      </c>
      <c r="E927" s="4"/>
      <c r="F927" s="8"/>
      <c r="G927" s="4"/>
      <c r="H927" s="4"/>
    </row>
    <row r="928" spans="2:8" s="3" customFormat="1" x14ac:dyDescent="0.2">
      <c r="B928" s="27">
        <v>42562</v>
      </c>
      <c r="C928" s="3">
        <v>122.932215532055</v>
      </c>
      <c r="D928" s="3">
        <v>93.789350284379907</v>
      </c>
      <c r="E928" s="4"/>
      <c r="F928" s="8"/>
      <c r="G928" s="4"/>
      <c r="H928" s="4"/>
    </row>
    <row r="929" spans="2:8" s="3" customFormat="1" x14ac:dyDescent="0.2">
      <c r="B929" s="27">
        <v>42563</v>
      </c>
      <c r="C929" s="3">
        <v>122.673999780789</v>
      </c>
      <c r="D929" s="3">
        <v>94.385198247269699</v>
      </c>
      <c r="E929" s="4"/>
      <c r="F929" s="8"/>
      <c r="G929" s="4"/>
      <c r="H929" s="4"/>
    </row>
    <row r="930" spans="2:8" s="3" customFormat="1" x14ac:dyDescent="0.2">
      <c r="B930" s="27">
        <v>42564</v>
      </c>
      <c r="C930" s="3">
        <v>122.480337967398</v>
      </c>
      <c r="D930" s="3">
        <v>94.109751922660493</v>
      </c>
      <c r="E930" s="4"/>
      <c r="F930" s="8"/>
      <c r="G930" s="4"/>
      <c r="H930" s="4"/>
    </row>
    <row r="931" spans="2:8" s="3" customFormat="1" x14ac:dyDescent="0.2">
      <c r="B931" s="27">
        <v>42565</v>
      </c>
      <c r="C931" s="3">
        <v>123.319539158838</v>
      </c>
      <c r="D931" s="3">
        <v>94.7362946680514</v>
      </c>
      <c r="E931" s="4"/>
      <c r="F931" s="8"/>
      <c r="G931" s="4"/>
      <c r="H931" s="4"/>
    </row>
    <row r="932" spans="2:8" s="3" customFormat="1" x14ac:dyDescent="0.2">
      <c r="B932" s="27">
        <v>42566</v>
      </c>
      <c r="C932" s="3">
        <v>126.213707369752</v>
      </c>
      <c r="D932" s="3">
        <v>95.285924932220993</v>
      </c>
      <c r="E932" s="4"/>
      <c r="F932" s="8"/>
      <c r="G932" s="4"/>
      <c r="H932" s="4"/>
    </row>
    <row r="933" spans="2:8" s="3" customFormat="1" x14ac:dyDescent="0.2">
      <c r="B933" s="27">
        <v>42569</v>
      </c>
      <c r="C933" s="3">
        <v>126.94531866465699</v>
      </c>
      <c r="D933" s="3">
        <v>95.603666960494607</v>
      </c>
      <c r="E933" s="4"/>
      <c r="F933" s="8"/>
      <c r="G933" s="4"/>
      <c r="H933" s="4"/>
    </row>
    <row r="934" spans="2:8" s="3" customFormat="1" x14ac:dyDescent="0.2">
      <c r="B934" s="27">
        <v>42570</v>
      </c>
      <c r="C934" s="3">
        <v>127.17125744686901</v>
      </c>
      <c r="D934" s="3">
        <v>96.241366583737502</v>
      </c>
      <c r="E934" s="4"/>
      <c r="F934" s="8"/>
      <c r="G934" s="4"/>
      <c r="H934" s="4"/>
    </row>
    <row r="935" spans="2:8" s="3" customFormat="1" x14ac:dyDescent="0.2">
      <c r="B935" s="27">
        <v>42571</v>
      </c>
      <c r="C935" s="3">
        <v>124.212535298197</v>
      </c>
      <c r="D935" s="3">
        <v>95.520505325752296</v>
      </c>
      <c r="E935" s="4"/>
      <c r="F935" s="8"/>
      <c r="G935" s="4"/>
      <c r="H935" s="4"/>
    </row>
    <row r="936" spans="2:8" s="3" customFormat="1" x14ac:dyDescent="0.2">
      <c r="B936" s="27">
        <v>42572</v>
      </c>
      <c r="C936" s="3">
        <v>124.85807467612899</v>
      </c>
      <c r="D936" s="3">
        <v>95.815068759722607</v>
      </c>
      <c r="E936" s="4"/>
      <c r="F936" s="8"/>
      <c r="G936" s="4"/>
      <c r="H936" s="4"/>
    </row>
    <row r="937" spans="2:8" s="3" customFormat="1" x14ac:dyDescent="0.2">
      <c r="B937" s="27">
        <v>42573</v>
      </c>
      <c r="C937" s="3">
        <v>124.029632474412</v>
      </c>
      <c r="D937" s="3">
        <v>96.336652227328202</v>
      </c>
      <c r="E937" s="4"/>
      <c r="F937" s="8"/>
      <c r="G937" s="4"/>
      <c r="H937" s="4"/>
    </row>
    <row r="938" spans="2:8" s="3" customFormat="1" x14ac:dyDescent="0.2">
      <c r="B938" s="27">
        <v>42576</v>
      </c>
      <c r="C938" s="3">
        <v>124.287848225562</v>
      </c>
      <c r="D938" s="3">
        <v>96.351698552724002</v>
      </c>
      <c r="E938" s="4"/>
      <c r="F938" s="8"/>
      <c r="G938" s="4"/>
      <c r="H938" s="4"/>
    </row>
    <row r="939" spans="2:8" s="3" customFormat="1" x14ac:dyDescent="0.2">
      <c r="B939" s="27">
        <v>42577</v>
      </c>
      <c r="C939" s="3">
        <v>124.804279727861</v>
      </c>
      <c r="D939" s="3">
        <v>96.446335567627102</v>
      </c>
      <c r="E939" s="4"/>
      <c r="F939" s="8"/>
      <c r="G939" s="4"/>
      <c r="H939" s="4"/>
    </row>
    <row r="940" spans="2:8" s="3" customFormat="1" x14ac:dyDescent="0.2">
      <c r="B940" s="27">
        <v>42578</v>
      </c>
      <c r="C940" s="3">
        <v>123.416370065417</v>
      </c>
      <c r="D940" s="3">
        <v>96.4032819679705</v>
      </c>
      <c r="E940" s="4"/>
      <c r="F940" s="8"/>
      <c r="G940" s="4"/>
      <c r="H940" s="4"/>
    </row>
    <row r="941" spans="2:8" s="3" customFormat="1" x14ac:dyDescent="0.2">
      <c r="B941" s="27">
        <v>42579</v>
      </c>
      <c r="C941" s="3">
        <v>123.502441982506</v>
      </c>
      <c r="D941" s="3">
        <v>96.233815523097306</v>
      </c>
      <c r="E941" s="4"/>
      <c r="F941" s="8"/>
      <c r="G941" s="4"/>
      <c r="H941" s="4"/>
    </row>
    <row r="942" spans="2:8" s="3" customFormat="1" x14ac:dyDescent="0.2">
      <c r="B942" s="27">
        <v>42580</v>
      </c>
      <c r="C942" s="3">
        <v>122.910697552725</v>
      </c>
      <c r="D942" s="3">
        <v>95.724365363945296</v>
      </c>
      <c r="E942" s="4"/>
      <c r="F942" s="8"/>
      <c r="G942" s="4"/>
      <c r="H942" s="4"/>
    </row>
    <row r="943" spans="2:8" s="3" customFormat="1" x14ac:dyDescent="0.2">
      <c r="B943" s="27">
        <v>42583</v>
      </c>
      <c r="C943" s="3">
        <v>122.86766159418001</v>
      </c>
      <c r="D943" s="3">
        <v>95.742257285863204</v>
      </c>
      <c r="E943" s="4"/>
      <c r="F943" s="8"/>
      <c r="G943" s="4"/>
      <c r="H943" s="4"/>
    </row>
    <row r="944" spans="2:8" s="3" customFormat="1" x14ac:dyDescent="0.2">
      <c r="B944" s="27">
        <v>42584</v>
      </c>
      <c r="C944" s="3">
        <v>122.566409884603</v>
      </c>
      <c r="D944" s="3">
        <v>95.064170647412496</v>
      </c>
      <c r="E944" s="4"/>
      <c r="F944" s="8"/>
      <c r="G944" s="4"/>
      <c r="H944" s="4"/>
    </row>
    <row r="945" spans="2:8" s="3" customFormat="1" x14ac:dyDescent="0.2">
      <c r="B945" s="27">
        <v>42585</v>
      </c>
      <c r="C945" s="3">
        <v>124.169499339769</v>
      </c>
      <c r="D945" s="3">
        <v>95.267744730808801</v>
      </c>
      <c r="E945" s="4"/>
      <c r="F945" s="8"/>
      <c r="G945" s="4"/>
      <c r="H945" s="4"/>
    </row>
    <row r="946" spans="2:8" s="3" customFormat="1" x14ac:dyDescent="0.2">
      <c r="B946" s="27">
        <v>42586</v>
      </c>
      <c r="C946" s="3">
        <v>124.750484779594</v>
      </c>
      <c r="D946" s="3">
        <v>95.709844451164798</v>
      </c>
      <c r="E946" s="4"/>
      <c r="F946" s="8"/>
      <c r="G946" s="4"/>
      <c r="H946" s="4"/>
    </row>
    <row r="947" spans="2:8" s="3" customFormat="1" x14ac:dyDescent="0.2">
      <c r="B947" s="27">
        <v>42587</v>
      </c>
      <c r="C947" s="3">
        <v>125.14856739598299</v>
      </c>
      <c r="D947" s="3">
        <v>95.803828187752501</v>
      </c>
      <c r="E947" s="4"/>
      <c r="F947" s="8"/>
      <c r="G947" s="4"/>
      <c r="H947" s="4"/>
    </row>
    <row r="948" spans="2:8" s="3" customFormat="1" x14ac:dyDescent="0.2">
      <c r="B948" s="27">
        <v>42590</v>
      </c>
      <c r="C948" s="3">
        <v>125.847901722183</v>
      </c>
      <c r="D948" s="3">
        <v>96.230597953079297</v>
      </c>
      <c r="E948" s="4"/>
      <c r="F948" s="8"/>
      <c r="G948" s="4"/>
      <c r="H948" s="4"/>
    </row>
    <row r="949" spans="2:8" s="3" customFormat="1" x14ac:dyDescent="0.2">
      <c r="B949" s="27">
        <v>42591</v>
      </c>
      <c r="C949" s="3">
        <v>125.74031182588099</v>
      </c>
      <c r="D949" s="3">
        <v>96.440058515989193</v>
      </c>
      <c r="E949" s="4"/>
      <c r="F949" s="8"/>
      <c r="G949" s="4"/>
      <c r="H949" s="4"/>
    </row>
    <row r="950" spans="2:8" s="3" customFormat="1" x14ac:dyDescent="0.2">
      <c r="B950" s="27">
        <v>42592</v>
      </c>
      <c r="C950" s="3">
        <v>126.106117473333</v>
      </c>
      <c r="D950" s="3">
        <v>96.112803267315002</v>
      </c>
      <c r="E950" s="4"/>
      <c r="F950" s="8"/>
      <c r="G950" s="4"/>
      <c r="H950" s="4"/>
    </row>
    <row r="951" spans="2:8" s="3" customFormat="1" x14ac:dyDescent="0.2">
      <c r="B951" s="27">
        <v>42593</v>
      </c>
      <c r="C951" s="3">
        <v>125.847901722183</v>
      </c>
      <c r="D951" s="3">
        <v>96.518547234358294</v>
      </c>
      <c r="E951" s="4"/>
      <c r="F951" s="8"/>
      <c r="G951" s="4"/>
      <c r="H951" s="4"/>
    </row>
    <row r="952" spans="2:8" s="3" customFormat="1" x14ac:dyDescent="0.2">
      <c r="B952" s="27">
        <v>42594</v>
      </c>
      <c r="C952" s="3">
        <v>124.43847408040899</v>
      </c>
      <c r="D952" s="3">
        <v>96.719705815543406</v>
      </c>
      <c r="E952" s="4"/>
      <c r="F952" s="8"/>
      <c r="G952" s="4"/>
      <c r="H952" s="4"/>
    </row>
    <row r="953" spans="2:8" s="3" customFormat="1" x14ac:dyDescent="0.2">
      <c r="B953" s="27">
        <v>42597</v>
      </c>
      <c r="E953" s="4"/>
      <c r="F953" s="8"/>
      <c r="G953" s="4"/>
      <c r="H953" s="4"/>
    </row>
    <row r="954" spans="2:8" s="3" customFormat="1" x14ac:dyDescent="0.2">
      <c r="B954" s="27">
        <v>42598</v>
      </c>
      <c r="C954" s="3">
        <v>123.760657733656</v>
      </c>
      <c r="D954" s="3">
        <v>96.952616978320293</v>
      </c>
      <c r="E954" s="4"/>
      <c r="F954" s="8"/>
      <c r="G954" s="4"/>
      <c r="H954" s="4"/>
    </row>
    <row r="955" spans="2:8" s="3" customFormat="1" x14ac:dyDescent="0.2">
      <c r="B955" s="27">
        <v>42599</v>
      </c>
      <c r="C955" s="3">
        <v>123.201190272812</v>
      </c>
      <c r="D955" s="3">
        <v>96.073762331041493</v>
      </c>
      <c r="E955" s="4"/>
      <c r="F955" s="8"/>
      <c r="G955" s="4"/>
      <c r="H955" s="4"/>
    </row>
    <row r="956" spans="2:8" s="3" customFormat="1" x14ac:dyDescent="0.2">
      <c r="B956" s="27">
        <v>42600</v>
      </c>
      <c r="C956" s="3">
        <v>123.07208239729501</v>
      </c>
      <c r="D956" s="3">
        <v>96.336628979188404</v>
      </c>
      <c r="E956" s="4"/>
      <c r="F956" s="8"/>
      <c r="G956" s="4"/>
      <c r="H956" s="4"/>
    </row>
    <row r="957" spans="2:8" s="3" customFormat="1" x14ac:dyDescent="0.2">
      <c r="B957" s="27">
        <v>42601</v>
      </c>
      <c r="C957" s="3">
        <v>123.12587734533</v>
      </c>
      <c r="D957" s="3">
        <v>96.420588031876804</v>
      </c>
      <c r="E957" s="4"/>
      <c r="F957" s="8"/>
      <c r="G957" s="4"/>
      <c r="H957" s="4"/>
    </row>
    <row r="958" spans="2:8" s="3" customFormat="1" x14ac:dyDescent="0.2">
      <c r="B958" s="27">
        <v>42604</v>
      </c>
      <c r="C958" s="3">
        <v>122.921456542448</v>
      </c>
      <c r="D958" s="3">
        <v>96.701209436636404</v>
      </c>
      <c r="E958" s="4"/>
      <c r="F958" s="8"/>
      <c r="G958" s="4"/>
      <c r="H958" s="4"/>
    </row>
    <row r="959" spans="2:8" s="3" customFormat="1" x14ac:dyDescent="0.2">
      <c r="B959" s="27">
        <v>42605</v>
      </c>
      <c r="C959" s="3">
        <v>121.824039599858</v>
      </c>
      <c r="D959" s="3">
        <v>96.994159435853405</v>
      </c>
      <c r="E959" s="4"/>
      <c r="F959" s="8"/>
      <c r="G959" s="4"/>
      <c r="H959" s="4"/>
    </row>
    <row r="960" spans="2:8" s="3" customFormat="1" x14ac:dyDescent="0.2">
      <c r="B960" s="27">
        <v>42606</v>
      </c>
      <c r="C960" s="3">
        <v>121.49051092146</v>
      </c>
      <c r="D960" s="3">
        <v>96.709927563904799</v>
      </c>
      <c r="E960" s="4"/>
      <c r="F960" s="8"/>
      <c r="G960" s="4"/>
      <c r="H960" s="4"/>
    </row>
    <row r="961" spans="2:8" s="3" customFormat="1" x14ac:dyDescent="0.2">
      <c r="B961" s="27">
        <v>42607</v>
      </c>
      <c r="C961" s="3">
        <v>120.72662265738499</v>
      </c>
      <c r="D961" s="3">
        <v>96.556662886752704</v>
      </c>
      <c r="E961" s="4"/>
      <c r="F961" s="8"/>
      <c r="G961" s="4"/>
      <c r="H961" s="4"/>
    </row>
    <row r="962" spans="2:8" s="3" customFormat="1" x14ac:dyDescent="0.2">
      <c r="B962" s="27">
        <v>42608</v>
      </c>
      <c r="C962" s="3">
        <v>120.45764791674399</v>
      </c>
      <c r="D962" s="3">
        <v>96.306554927374194</v>
      </c>
      <c r="E962" s="4"/>
      <c r="F962" s="8"/>
      <c r="G962" s="4"/>
      <c r="H962" s="4"/>
    </row>
    <row r="963" spans="2:8" s="3" customFormat="1" x14ac:dyDescent="0.2">
      <c r="B963" s="27">
        <v>42611</v>
      </c>
      <c r="C963" s="3">
        <v>121.027874367195</v>
      </c>
      <c r="D963" s="3">
        <v>96.604875292978207</v>
      </c>
      <c r="E963" s="4"/>
      <c r="F963" s="8"/>
      <c r="G963" s="4"/>
      <c r="H963" s="4"/>
    </row>
    <row r="964" spans="2:8" s="3" customFormat="1" x14ac:dyDescent="0.2">
      <c r="B964" s="27">
        <v>42612</v>
      </c>
      <c r="C964" s="3">
        <v>120.102601258899</v>
      </c>
      <c r="D964" s="3">
        <v>96.264821833348805</v>
      </c>
      <c r="E964" s="4"/>
      <c r="F964" s="8"/>
      <c r="G964" s="4"/>
      <c r="H964" s="4"/>
    </row>
    <row r="965" spans="2:8" s="3" customFormat="1" x14ac:dyDescent="0.2">
      <c r="B965" s="27">
        <v>42613</v>
      </c>
      <c r="C965" s="3">
        <v>121.361403045827</v>
      </c>
      <c r="D965" s="3">
        <v>95.766354189487203</v>
      </c>
      <c r="E965" s="4"/>
      <c r="F965" s="8"/>
      <c r="G965" s="4"/>
      <c r="H965" s="4"/>
    </row>
    <row r="966" spans="2:8" s="3" customFormat="1" x14ac:dyDescent="0.2">
      <c r="B966" s="27">
        <v>42614</v>
      </c>
      <c r="C966" s="3">
        <v>121.113946284167</v>
      </c>
      <c r="D966" s="3">
        <v>95.801696314942106</v>
      </c>
      <c r="E966" s="4"/>
      <c r="F966" s="8"/>
      <c r="G966" s="4"/>
      <c r="H966" s="4"/>
    </row>
    <row r="967" spans="2:8" s="3" customFormat="1" x14ac:dyDescent="0.2">
      <c r="B967" s="27">
        <v>42615</v>
      </c>
      <c r="C967" s="3">
        <v>122.65248180157499</v>
      </c>
      <c r="D967" s="3">
        <v>96.251633050502306</v>
      </c>
      <c r="E967" s="4"/>
      <c r="F967" s="8"/>
      <c r="G967" s="4"/>
      <c r="H967" s="4"/>
    </row>
    <row r="968" spans="2:8" s="3" customFormat="1" x14ac:dyDescent="0.2">
      <c r="B968" s="27">
        <v>42618</v>
      </c>
      <c r="C968" s="3">
        <v>120.995597398258</v>
      </c>
      <c r="D968" s="3">
        <v>96.018575423047906</v>
      </c>
      <c r="E968" s="4"/>
      <c r="F968" s="8"/>
      <c r="G968" s="4"/>
      <c r="H968" s="4"/>
    </row>
    <row r="969" spans="2:8" s="3" customFormat="1" x14ac:dyDescent="0.2">
      <c r="B969" s="27">
        <v>42619</v>
      </c>
      <c r="C969" s="3">
        <v>121.694931724342</v>
      </c>
      <c r="D969" s="3">
        <v>96.107851371052703</v>
      </c>
      <c r="E969" s="4"/>
      <c r="F969" s="8"/>
      <c r="G969" s="4"/>
      <c r="H969" s="4"/>
    </row>
    <row r="970" spans="2:8" s="3" customFormat="1" x14ac:dyDescent="0.2">
      <c r="B970" s="27">
        <v>42620</v>
      </c>
      <c r="C970" s="3">
        <v>121.382921025041</v>
      </c>
      <c r="D970" s="3">
        <v>95.665949261747301</v>
      </c>
      <c r="E970" s="4"/>
      <c r="F970" s="8"/>
      <c r="G970" s="4"/>
      <c r="H970" s="4"/>
    </row>
    <row r="971" spans="2:8" s="3" customFormat="1" x14ac:dyDescent="0.2">
      <c r="B971" s="27">
        <v>42621</v>
      </c>
      <c r="C971" s="3">
        <v>121.512028900557</v>
      </c>
      <c r="D971" s="3">
        <v>95.461022124858602</v>
      </c>
      <c r="E971" s="4"/>
      <c r="F971" s="8"/>
      <c r="G971" s="4"/>
      <c r="H971" s="4"/>
    </row>
    <row r="972" spans="2:8" s="3" customFormat="1" x14ac:dyDescent="0.2">
      <c r="B972" s="27">
        <v>42622</v>
      </c>
      <c r="C972" s="3">
        <v>121.017115377588</v>
      </c>
      <c r="D972" s="3">
        <v>95.149761733482606</v>
      </c>
      <c r="E972" s="4"/>
      <c r="F972" s="8"/>
      <c r="G972" s="4"/>
      <c r="H972" s="4"/>
    </row>
    <row r="973" spans="2:8" s="3" customFormat="1" x14ac:dyDescent="0.2">
      <c r="B973" s="27">
        <v>42625</v>
      </c>
      <c r="C973" s="3">
        <v>120.715863667778</v>
      </c>
      <c r="D973" s="3">
        <v>94.571789418812799</v>
      </c>
      <c r="E973" s="4"/>
      <c r="F973" s="8"/>
      <c r="G973" s="4"/>
      <c r="H973" s="4"/>
    </row>
    <row r="974" spans="2:8" s="3" customFormat="1" x14ac:dyDescent="0.2">
      <c r="B974" s="27">
        <v>42626</v>
      </c>
      <c r="C974" s="3">
        <v>119.03746128536299</v>
      </c>
      <c r="D974" s="3">
        <v>94.482194968732102</v>
      </c>
      <c r="E974" s="4"/>
      <c r="F974" s="8"/>
      <c r="G974" s="4"/>
      <c r="H974" s="4"/>
    </row>
    <row r="975" spans="2:8" s="3" customFormat="1" x14ac:dyDescent="0.2">
      <c r="B975" s="27">
        <v>42627</v>
      </c>
      <c r="C975" s="3">
        <v>118.617860689643</v>
      </c>
      <c r="D975" s="3">
        <v>94.507863460108595</v>
      </c>
      <c r="E975" s="4"/>
      <c r="F975" s="8"/>
      <c r="G975" s="4"/>
      <c r="H975" s="4"/>
    </row>
    <row r="976" spans="2:8" s="3" customFormat="1" x14ac:dyDescent="0.2">
      <c r="B976" s="27">
        <v>42628</v>
      </c>
      <c r="C976" s="3">
        <v>119.005184316426</v>
      </c>
      <c r="D976" s="3">
        <v>94.588925769669004</v>
      </c>
      <c r="E976" s="4"/>
      <c r="F976" s="8"/>
      <c r="G976" s="4"/>
      <c r="H976" s="4"/>
    </row>
    <row r="977" spans="2:8" s="3" customFormat="1" x14ac:dyDescent="0.2">
      <c r="B977" s="27">
        <v>42629</v>
      </c>
      <c r="C977" s="3">
        <v>120.113360248506</v>
      </c>
      <c r="D977" s="3">
        <v>94.115980152855599</v>
      </c>
      <c r="E977" s="4"/>
      <c r="F977" s="8"/>
      <c r="G977" s="4"/>
      <c r="H977" s="4"/>
    </row>
    <row r="978" spans="2:8" s="3" customFormat="1" x14ac:dyDescent="0.2">
      <c r="B978" s="27">
        <v>42632</v>
      </c>
      <c r="E978" s="4"/>
      <c r="F978" s="8"/>
      <c r="G978" s="4"/>
      <c r="H978" s="4"/>
    </row>
    <row r="979" spans="2:8" s="3" customFormat="1" x14ac:dyDescent="0.2">
      <c r="B979" s="27">
        <v>42633</v>
      </c>
      <c r="C979" s="3">
        <v>120.220950144809</v>
      </c>
      <c r="D979" s="3">
        <v>94.4582561536226</v>
      </c>
      <c r="E979" s="4"/>
      <c r="F979" s="8"/>
      <c r="G979" s="4"/>
      <c r="H979" s="4"/>
    </row>
    <row r="980" spans="2:8" s="3" customFormat="1" x14ac:dyDescent="0.2">
      <c r="B980" s="27">
        <v>42634</v>
      </c>
      <c r="C980" s="3">
        <v>121.372162035434</v>
      </c>
      <c r="D980" s="3">
        <v>94.730066437856294</v>
      </c>
      <c r="E980" s="4"/>
      <c r="F980" s="8"/>
      <c r="G980" s="4"/>
      <c r="H980" s="4"/>
    </row>
    <row r="981" spans="2:8" s="3" customFormat="1" x14ac:dyDescent="0.2">
      <c r="B981" s="27">
        <v>42635</v>
      </c>
      <c r="C981" s="3">
        <v>121.275331128621</v>
      </c>
      <c r="D981" s="3">
        <v>95.322106322622901</v>
      </c>
      <c r="E981" s="4"/>
      <c r="F981" s="8"/>
      <c r="G981" s="4"/>
      <c r="H981" s="4"/>
    </row>
    <row r="982" spans="2:8" s="3" customFormat="1" x14ac:dyDescent="0.2">
      <c r="B982" s="27">
        <v>42636</v>
      </c>
      <c r="C982" s="3">
        <v>121.210777190863</v>
      </c>
      <c r="D982" s="3">
        <v>95.178777985856897</v>
      </c>
      <c r="E982" s="4"/>
      <c r="F982" s="8"/>
      <c r="G982" s="4"/>
      <c r="H982" s="4"/>
    </row>
    <row r="983" spans="2:8" s="3" customFormat="1" x14ac:dyDescent="0.2">
      <c r="B983" s="27">
        <v>42639</v>
      </c>
      <c r="C983" s="3">
        <v>120.694345688564</v>
      </c>
      <c r="D983" s="3">
        <v>95.071558969560996</v>
      </c>
      <c r="E983" s="4"/>
      <c r="F983" s="8"/>
      <c r="G983" s="4"/>
      <c r="H983" s="4"/>
    </row>
    <row r="984" spans="2:8" s="3" customFormat="1" x14ac:dyDescent="0.2">
      <c r="B984" s="27">
        <v>42640</v>
      </c>
      <c r="C984" s="3">
        <v>119.74755460105401</v>
      </c>
      <c r="D984" s="3">
        <v>94.214334577205605</v>
      </c>
      <c r="E984" s="4"/>
      <c r="F984" s="8"/>
      <c r="G984" s="4"/>
      <c r="H984" s="4"/>
    </row>
    <row r="985" spans="2:8" s="3" customFormat="1" x14ac:dyDescent="0.2">
      <c r="B985" s="27">
        <v>42641</v>
      </c>
      <c r="C985" s="3">
        <v>118.607101700036</v>
      </c>
      <c r="D985" s="3">
        <v>94.479867809801405</v>
      </c>
      <c r="E985" s="4"/>
      <c r="F985" s="8"/>
      <c r="G985" s="4"/>
      <c r="H985" s="4"/>
    </row>
    <row r="986" spans="2:8" s="3" customFormat="1" x14ac:dyDescent="0.2">
      <c r="B986" s="27">
        <v>42642</v>
      </c>
      <c r="C986" s="3">
        <v>118.198260094039</v>
      </c>
      <c r="D986" s="3">
        <v>94.210028984816702</v>
      </c>
      <c r="E986" s="4"/>
      <c r="F986" s="8"/>
      <c r="G986" s="4"/>
      <c r="H986" s="4"/>
    </row>
    <row r="987" spans="2:8" s="3" customFormat="1" x14ac:dyDescent="0.2">
      <c r="B987" s="27">
        <v>42643</v>
      </c>
      <c r="C987" s="3">
        <v>115.691415509908</v>
      </c>
      <c r="D987" s="3">
        <v>93.3479712626431</v>
      </c>
      <c r="E987" s="4"/>
      <c r="F987" s="8"/>
      <c r="G987" s="4"/>
      <c r="H987" s="4"/>
    </row>
    <row r="988" spans="2:8" s="3" customFormat="1" x14ac:dyDescent="0.2">
      <c r="B988" s="27">
        <v>42646</v>
      </c>
      <c r="C988" s="3">
        <v>116.509098721901</v>
      </c>
      <c r="D988" s="3">
        <v>93.852323061204501</v>
      </c>
      <c r="E988" s="4"/>
      <c r="F988" s="8"/>
      <c r="G988" s="4"/>
      <c r="H988" s="4"/>
    </row>
    <row r="989" spans="2:8" s="3" customFormat="1" x14ac:dyDescent="0.2">
      <c r="B989" s="27">
        <v>42647</v>
      </c>
      <c r="C989" s="3">
        <v>118.273573021521</v>
      </c>
      <c r="D989" s="3">
        <v>94.463993843761301</v>
      </c>
      <c r="E989" s="4"/>
      <c r="F989" s="8"/>
      <c r="G989" s="4"/>
      <c r="H989" s="4"/>
    </row>
    <row r="990" spans="2:8" s="3" customFormat="1" x14ac:dyDescent="0.2">
      <c r="B990" s="27">
        <v>42648</v>
      </c>
      <c r="C990" s="3">
        <v>118.95138936827399</v>
      </c>
      <c r="D990" s="3">
        <v>94.972918590647197</v>
      </c>
      <c r="E990" s="4"/>
      <c r="F990" s="8"/>
      <c r="G990" s="4"/>
      <c r="H990" s="4"/>
    </row>
    <row r="991" spans="2:8" s="3" customFormat="1" x14ac:dyDescent="0.2">
      <c r="B991" s="27">
        <v>42649</v>
      </c>
      <c r="C991" s="3">
        <v>119.03746128536299</v>
      </c>
      <c r="D991" s="3">
        <v>94.790005306363994</v>
      </c>
      <c r="E991" s="4"/>
      <c r="F991" s="8"/>
      <c r="G991" s="4"/>
      <c r="H991" s="4"/>
    </row>
    <row r="992" spans="2:8" s="3" customFormat="1" x14ac:dyDescent="0.2">
      <c r="B992" s="27">
        <v>42650</v>
      </c>
      <c r="C992" s="3">
        <v>118.155224135495</v>
      </c>
      <c r="D992" s="3">
        <v>94.752731243963396</v>
      </c>
      <c r="E992" s="4"/>
      <c r="F992" s="8"/>
      <c r="G992" s="4"/>
      <c r="H992" s="4"/>
    </row>
    <row r="993" spans="2:8" s="3" customFormat="1" x14ac:dyDescent="0.2">
      <c r="B993" s="27">
        <v>42653</v>
      </c>
      <c r="E993" s="4"/>
      <c r="F993" s="8"/>
      <c r="G993" s="4"/>
      <c r="H993" s="4"/>
    </row>
    <row r="994" spans="2:8" s="3" customFormat="1" x14ac:dyDescent="0.2">
      <c r="B994" s="27">
        <v>42654</v>
      </c>
      <c r="C994" s="3">
        <v>119.414025922422</v>
      </c>
      <c r="D994" s="3">
        <v>95.400697333854595</v>
      </c>
      <c r="E994" s="4"/>
      <c r="F994" s="8"/>
      <c r="G994" s="4"/>
      <c r="H994" s="4"/>
    </row>
    <row r="995" spans="2:8" s="3" customFormat="1" x14ac:dyDescent="0.2">
      <c r="B995" s="27">
        <v>42655</v>
      </c>
      <c r="C995" s="3">
        <v>120.113360248506</v>
      </c>
      <c r="D995" s="3">
        <v>95.601839641109095</v>
      </c>
      <c r="E995" s="4"/>
      <c r="F995" s="8"/>
      <c r="G995" s="4"/>
      <c r="H995" s="4"/>
    </row>
    <row r="996" spans="2:8" s="3" customFormat="1" x14ac:dyDescent="0.2">
      <c r="B996" s="27">
        <v>42656</v>
      </c>
      <c r="C996" s="3">
        <v>120.500683875289</v>
      </c>
      <c r="D996" s="3">
        <v>95.908601478673503</v>
      </c>
      <c r="E996" s="4"/>
      <c r="F996" s="8"/>
      <c r="G996" s="4"/>
      <c r="H996" s="4"/>
    </row>
    <row r="997" spans="2:8" s="3" customFormat="1" x14ac:dyDescent="0.2">
      <c r="B997" s="27">
        <v>42657</v>
      </c>
      <c r="C997" s="3">
        <v>120.339299030718</v>
      </c>
      <c r="D997" s="3">
        <v>96.275027854368105</v>
      </c>
      <c r="E997" s="4"/>
      <c r="F997" s="8"/>
      <c r="G997" s="4"/>
      <c r="H997" s="4"/>
    </row>
    <row r="998" spans="2:8" s="3" customFormat="1" x14ac:dyDescent="0.2">
      <c r="B998" s="27">
        <v>42660</v>
      </c>
      <c r="C998" s="3">
        <v>120.45764791674399</v>
      </c>
      <c r="D998" s="3">
        <v>96.522194898920105</v>
      </c>
      <c r="E998" s="4"/>
      <c r="F998" s="8"/>
      <c r="G998" s="4"/>
      <c r="H998" s="4"/>
    </row>
    <row r="999" spans="2:8" s="3" customFormat="1" x14ac:dyDescent="0.2">
      <c r="B999" s="27">
        <v>42661</v>
      </c>
      <c r="C999" s="3">
        <v>121.296849107952</v>
      </c>
      <c r="D999" s="3">
        <v>97.693250949028894</v>
      </c>
      <c r="E999" s="4"/>
      <c r="F999" s="8"/>
      <c r="G999" s="4"/>
      <c r="H999" s="4"/>
    </row>
    <row r="1000" spans="2:8" s="3" customFormat="1" x14ac:dyDescent="0.2">
      <c r="B1000" s="27">
        <v>42662</v>
      </c>
      <c r="C1000" s="3">
        <v>125.987768587307</v>
      </c>
      <c r="D1000" s="3">
        <v>98.953650366980597</v>
      </c>
      <c r="E1000" s="4"/>
      <c r="F1000" s="8"/>
      <c r="G1000" s="4"/>
      <c r="H1000" s="4"/>
    </row>
    <row r="1001" spans="2:8" s="3" customFormat="1" x14ac:dyDescent="0.2">
      <c r="B1001" s="27">
        <v>42663</v>
      </c>
      <c r="C1001" s="3">
        <v>125.589685971034</v>
      </c>
      <c r="D1001" s="3">
        <v>98.463268495630501</v>
      </c>
      <c r="E1001" s="4"/>
      <c r="F1001" s="8"/>
      <c r="G1001" s="4"/>
      <c r="H1001" s="4"/>
    </row>
    <row r="1002" spans="2:8" s="3" customFormat="1" x14ac:dyDescent="0.2">
      <c r="B1002" s="27">
        <v>42664</v>
      </c>
      <c r="C1002" s="3">
        <v>124.26633024634801</v>
      </c>
      <c r="D1002" s="3">
        <v>99.012271054671103</v>
      </c>
      <c r="E1002" s="4"/>
      <c r="F1002" s="8"/>
      <c r="G1002" s="4"/>
      <c r="H1002" s="4"/>
    </row>
    <row r="1003" spans="2:8" s="3" customFormat="1" x14ac:dyDescent="0.2">
      <c r="B1003" s="27">
        <v>42667</v>
      </c>
      <c r="C1003" s="3">
        <v>123.15815431415101</v>
      </c>
      <c r="D1003" s="3">
        <v>99.4097083902452</v>
      </c>
      <c r="E1003" s="4"/>
      <c r="F1003" s="8"/>
      <c r="G1003" s="4"/>
      <c r="H1003" s="4"/>
    </row>
    <row r="1004" spans="2:8" s="3" customFormat="1" x14ac:dyDescent="0.2">
      <c r="B1004" s="27">
        <v>42668</v>
      </c>
      <c r="C1004" s="3">
        <v>123.211949262419</v>
      </c>
      <c r="D1004" s="3">
        <v>100.270657166489</v>
      </c>
      <c r="E1004" s="4"/>
      <c r="F1004" s="8"/>
      <c r="G1004" s="4"/>
      <c r="H1004" s="4"/>
    </row>
    <row r="1005" spans="2:8" s="3" customFormat="1" x14ac:dyDescent="0.2">
      <c r="B1005" s="27">
        <v>42669</v>
      </c>
      <c r="C1005" s="3">
        <v>121.52278789028099</v>
      </c>
      <c r="D1005" s="3">
        <v>99.858296721940903</v>
      </c>
      <c r="E1005" s="4"/>
      <c r="F1005" s="8"/>
      <c r="G1005" s="4"/>
      <c r="H1005" s="4"/>
    </row>
    <row r="1006" spans="2:8" s="3" customFormat="1" x14ac:dyDescent="0.2">
      <c r="B1006" s="27">
        <v>42670</v>
      </c>
      <c r="C1006" s="3">
        <v>120.801935584983</v>
      </c>
      <c r="D1006" s="3">
        <v>100.029741600389</v>
      </c>
      <c r="E1006" s="4"/>
      <c r="F1006" s="8"/>
      <c r="G1006" s="4"/>
      <c r="H1006" s="4"/>
    </row>
    <row r="1007" spans="2:8" s="3" customFormat="1" x14ac:dyDescent="0.2">
      <c r="B1007" s="27">
        <v>42671</v>
      </c>
      <c r="C1007" s="3">
        <v>119.03746128536299</v>
      </c>
      <c r="D1007" s="3">
        <v>99.730358785716803</v>
      </c>
      <c r="E1007" s="4"/>
      <c r="F1007" s="8"/>
      <c r="G1007" s="4"/>
      <c r="H1007" s="4"/>
    </row>
    <row r="1008" spans="2:8" s="3" customFormat="1" x14ac:dyDescent="0.2">
      <c r="B1008" s="27">
        <v>42674</v>
      </c>
      <c r="E1008" s="4"/>
      <c r="F1008" s="8"/>
      <c r="G1008" s="4"/>
      <c r="H1008" s="4"/>
    </row>
    <row r="1009" spans="2:8" s="3" customFormat="1" x14ac:dyDescent="0.2">
      <c r="B1009" s="27">
        <v>42675</v>
      </c>
      <c r="E1009" s="4"/>
      <c r="F1009" s="8"/>
      <c r="G1009" s="4"/>
      <c r="H1009" s="4"/>
    </row>
    <row r="1010" spans="2:8" s="3" customFormat="1" x14ac:dyDescent="0.2">
      <c r="B1010" s="27">
        <v>42676</v>
      </c>
      <c r="C1010" s="3">
        <v>120.67282770935</v>
      </c>
      <c r="D1010" s="3">
        <v>99.107303291442804</v>
      </c>
      <c r="E1010" s="4"/>
      <c r="F1010" s="8"/>
      <c r="G1010" s="4"/>
      <c r="H1010" s="4"/>
    </row>
    <row r="1011" spans="2:8" s="3" customFormat="1" x14ac:dyDescent="0.2">
      <c r="B1011" s="27">
        <v>42677</v>
      </c>
      <c r="C1011" s="3">
        <v>121.910111516947</v>
      </c>
      <c r="D1011" s="3">
        <v>98.6173305908451</v>
      </c>
      <c r="E1011" s="4"/>
      <c r="F1011" s="8"/>
      <c r="G1011" s="4"/>
      <c r="H1011" s="4"/>
    </row>
    <row r="1012" spans="2:8" s="3" customFormat="1" x14ac:dyDescent="0.2">
      <c r="B1012" s="27">
        <v>42678</v>
      </c>
      <c r="C1012" s="3">
        <v>121.727208693279</v>
      </c>
      <c r="D1012" s="3">
        <v>97.949275610735597</v>
      </c>
      <c r="E1012" s="4"/>
      <c r="F1012" s="8"/>
      <c r="G1012" s="4"/>
      <c r="H1012" s="4"/>
    </row>
    <row r="1013" spans="2:8" s="3" customFormat="1" x14ac:dyDescent="0.2">
      <c r="B1013" s="27">
        <v>42681</v>
      </c>
      <c r="C1013" s="3">
        <v>121.888593537849</v>
      </c>
      <c r="D1013" s="3">
        <v>98.8331844470231</v>
      </c>
      <c r="E1013" s="4"/>
      <c r="F1013" s="8"/>
      <c r="G1013" s="4"/>
      <c r="H1013" s="4"/>
    </row>
    <row r="1014" spans="2:8" s="3" customFormat="1" x14ac:dyDescent="0.2">
      <c r="B1014" s="27">
        <v>42682</v>
      </c>
      <c r="C1014" s="3">
        <v>122.932215532055</v>
      </c>
      <c r="D1014" s="3">
        <v>100.034156460082</v>
      </c>
      <c r="E1014" s="4"/>
      <c r="F1014" s="8"/>
      <c r="G1014" s="4"/>
      <c r="H1014" s="4"/>
    </row>
    <row r="1015" spans="2:8" s="3" customFormat="1" x14ac:dyDescent="0.2">
      <c r="B1015" s="27">
        <v>42683</v>
      </c>
      <c r="C1015" s="3">
        <v>120.575996802538</v>
      </c>
      <c r="D1015" s="3">
        <v>99.859089490375496</v>
      </c>
      <c r="E1015" s="4"/>
      <c r="F1015" s="8"/>
      <c r="G1015" s="4"/>
      <c r="H1015" s="4"/>
    </row>
    <row r="1016" spans="2:8" s="3" customFormat="1" x14ac:dyDescent="0.2">
      <c r="B1016" s="27">
        <v>42684</v>
      </c>
      <c r="C1016" s="3">
        <v>117.724864550284</v>
      </c>
      <c r="D1016" s="3">
        <v>97.969966632779702</v>
      </c>
      <c r="E1016" s="4"/>
      <c r="F1016" s="8"/>
      <c r="G1016" s="4"/>
      <c r="H1016" s="4"/>
    </row>
    <row r="1017" spans="2:8" s="3" customFormat="1" x14ac:dyDescent="0.2">
      <c r="B1017" s="27">
        <v>42685</v>
      </c>
      <c r="C1017" s="3">
        <v>114.54020361916599</v>
      </c>
      <c r="D1017" s="3">
        <v>96.489654198288903</v>
      </c>
      <c r="E1017" s="4"/>
      <c r="F1017" s="8"/>
      <c r="G1017" s="4"/>
      <c r="H1017" s="4"/>
    </row>
    <row r="1018" spans="2:8" s="3" customFormat="1" x14ac:dyDescent="0.2">
      <c r="B1018" s="27">
        <v>42688</v>
      </c>
      <c r="C1018" s="3">
        <v>111.764384294278</v>
      </c>
      <c r="D1018" s="3">
        <v>95.420391002087896</v>
      </c>
      <c r="E1018" s="4"/>
      <c r="F1018" s="8"/>
      <c r="G1018" s="4"/>
      <c r="H1018" s="4"/>
    </row>
    <row r="1019" spans="2:8" s="3" customFormat="1" x14ac:dyDescent="0.2">
      <c r="B1019" s="27">
        <v>42689</v>
      </c>
      <c r="C1019" s="3">
        <v>113.61493051098699</v>
      </c>
      <c r="D1019" s="3">
        <v>96.551352966111196</v>
      </c>
      <c r="E1019" s="4"/>
      <c r="F1019" s="8"/>
      <c r="G1019" s="4"/>
      <c r="H1019" s="4"/>
    </row>
    <row r="1020" spans="2:8" s="3" customFormat="1" x14ac:dyDescent="0.2">
      <c r="B1020" s="27">
        <v>42690</v>
      </c>
      <c r="C1020" s="3">
        <v>115.33636885194601</v>
      </c>
      <c r="D1020" s="3">
        <v>97.235725955455607</v>
      </c>
      <c r="E1020" s="4"/>
      <c r="F1020" s="8"/>
      <c r="G1020" s="4"/>
      <c r="H1020" s="4"/>
    </row>
    <row r="1021" spans="2:8" s="3" customFormat="1" x14ac:dyDescent="0.2">
      <c r="B1021" s="27">
        <v>42691</v>
      </c>
      <c r="C1021" s="3">
        <v>115.885077323182</v>
      </c>
      <c r="D1021" s="3">
        <v>97.310741372057194</v>
      </c>
      <c r="E1021" s="4"/>
      <c r="F1021" s="8"/>
      <c r="G1021" s="4"/>
      <c r="H1021" s="4"/>
    </row>
    <row r="1022" spans="2:8" s="3" customFormat="1" x14ac:dyDescent="0.2">
      <c r="B1022" s="27">
        <v>42692</v>
      </c>
      <c r="C1022" s="3">
        <v>115.992667219602</v>
      </c>
      <c r="D1022" s="3">
        <v>97.312515220372006</v>
      </c>
      <c r="E1022" s="4"/>
      <c r="F1022" s="8"/>
      <c r="G1022" s="4"/>
      <c r="H1022" s="4"/>
    </row>
    <row r="1023" spans="2:8" s="3" customFormat="1" x14ac:dyDescent="0.2">
      <c r="B1023" s="27">
        <v>42695</v>
      </c>
      <c r="C1023" s="3">
        <v>116.81035043147899</v>
      </c>
      <c r="D1023" s="3">
        <v>98.425234212423703</v>
      </c>
      <c r="E1023" s="4"/>
      <c r="F1023" s="8"/>
      <c r="G1023" s="4"/>
      <c r="H1023" s="4"/>
    </row>
    <row r="1024" spans="2:8" s="3" customFormat="1" x14ac:dyDescent="0.2">
      <c r="B1024" s="27">
        <v>42696</v>
      </c>
      <c r="C1024" s="3">
        <v>117.466648799251</v>
      </c>
      <c r="D1024" s="3">
        <v>98.029321967857001</v>
      </c>
      <c r="E1024" s="4"/>
      <c r="F1024" s="8"/>
      <c r="G1024" s="4"/>
      <c r="H1024" s="4"/>
    </row>
    <row r="1025" spans="2:8" s="3" customFormat="1" x14ac:dyDescent="0.2">
      <c r="B1025" s="27">
        <v>42697</v>
      </c>
      <c r="C1025" s="3">
        <v>120.134878227836</v>
      </c>
      <c r="D1025" s="3">
        <v>98.151836066506803</v>
      </c>
      <c r="E1025" s="4"/>
      <c r="F1025" s="8"/>
      <c r="G1025" s="4"/>
      <c r="H1025" s="4"/>
    </row>
    <row r="1026" spans="2:8" s="3" customFormat="1" x14ac:dyDescent="0.2">
      <c r="B1026" s="27">
        <v>42698</v>
      </c>
      <c r="C1026" s="3">
        <v>117.75714151910501</v>
      </c>
      <c r="D1026" s="3">
        <v>97.559356788173304</v>
      </c>
      <c r="E1026" s="4"/>
      <c r="F1026" s="8"/>
      <c r="G1026" s="4"/>
      <c r="H1026" s="4"/>
    </row>
    <row r="1027" spans="2:8" s="3" customFormat="1" x14ac:dyDescent="0.2">
      <c r="B1027" s="27">
        <v>42699</v>
      </c>
      <c r="C1027" s="3">
        <v>120.027288331534</v>
      </c>
      <c r="D1027" s="3">
        <v>97.893049502046793</v>
      </c>
      <c r="E1027" s="4"/>
      <c r="F1027" s="8"/>
      <c r="G1027" s="4"/>
      <c r="H1027" s="4"/>
    </row>
    <row r="1028" spans="2:8" s="3" customFormat="1" x14ac:dyDescent="0.2">
      <c r="B1028" s="27">
        <v>42702</v>
      </c>
      <c r="C1028" s="3">
        <v>118.83304048224799</v>
      </c>
      <c r="D1028" s="3">
        <v>97.706951195374103</v>
      </c>
      <c r="E1028" s="4"/>
      <c r="F1028" s="8"/>
      <c r="G1028" s="4"/>
      <c r="H1028" s="4"/>
    </row>
    <row r="1029" spans="2:8" s="3" customFormat="1" x14ac:dyDescent="0.2">
      <c r="B1029" s="27">
        <v>42703</v>
      </c>
      <c r="C1029" s="3">
        <v>116.02494418842301</v>
      </c>
      <c r="D1029" s="3">
        <v>97.045394126093001</v>
      </c>
      <c r="E1029" s="4"/>
      <c r="F1029" s="8"/>
      <c r="G1029" s="4"/>
      <c r="H1029" s="4"/>
    </row>
    <row r="1030" spans="2:8" s="3" customFormat="1" x14ac:dyDescent="0.2">
      <c r="B1030" s="27">
        <v>42704</v>
      </c>
      <c r="C1030" s="3">
        <v>118.284332011011</v>
      </c>
      <c r="D1030" s="3">
        <v>97.811259519425207</v>
      </c>
      <c r="E1030" s="4"/>
      <c r="F1030" s="8"/>
      <c r="G1030" s="4"/>
      <c r="H1030" s="4"/>
    </row>
    <row r="1031" spans="2:8" s="3" customFormat="1" x14ac:dyDescent="0.2">
      <c r="B1031" s="27">
        <v>42705</v>
      </c>
      <c r="C1031" s="3">
        <v>117.940044342889</v>
      </c>
      <c r="D1031" s="3">
        <v>97.584499867167295</v>
      </c>
      <c r="E1031" s="4"/>
      <c r="F1031" s="8"/>
      <c r="G1031" s="4"/>
      <c r="H1031" s="4"/>
    </row>
    <row r="1032" spans="2:8" s="3" customFormat="1" x14ac:dyDescent="0.2">
      <c r="B1032" s="27">
        <v>42706</v>
      </c>
      <c r="C1032" s="3">
        <v>118.553306751885</v>
      </c>
      <c r="D1032" s="3">
        <v>97.712426179321497</v>
      </c>
      <c r="E1032" s="4"/>
      <c r="F1032" s="8"/>
      <c r="G1032" s="4"/>
      <c r="H1032" s="4"/>
    </row>
    <row r="1033" spans="2:8" s="3" customFormat="1" x14ac:dyDescent="0.2">
      <c r="B1033" s="27">
        <v>42709</v>
      </c>
      <c r="C1033" s="3">
        <v>119.102015223005</v>
      </c>
      <c r="D1033" s="3">
        <v>97.792802662821501</v>
      </c>
      <c r="E1033" s="4"/>
      <c r="F1033" s="8"/>
      <c r="G1033" s="4"/>
      <c r="H1033" s="4"/>
    </row>
    <row r="1034" spans="2:8" s="3" customFormat="1" x14ac:dyDescent="0.2">
      <c r="B1034" s="27">
        <v>42710</v>
      </c>
      <c r="C1034" s="3">
        <v>119.53237480833199</v>
      </c>
      <c r="D1034" s="3">
        <v>97.977275910787299</v>
      </c>
      <c r="E1034" s="4"/>
      <c r="F1034" s="8"/>
      <c r="G1034" s="4"/>
      <c r="H1034" s="4"/>
    </row>
    <row r="1035" spans="2:8" s="3" customFormat="1" x14ac:dyDescent="0.2">
      <c r="B1035" s="27">
        <v>42711</v>
      </c>
      <c r="C1035" s="3">
        <v>117.75714151910501</v>
      </c>
      <c r="D1035" s="3">
        <v>98.216587341274106</v>
      </c>
      <c r="E1035" s="4"/>
      <c r="F1035" s="8"/>
      <c r="G1035" s="4"/>
      <c r="H1035" s="4"/>
    </row>
    <row r="1036" spans="2:8" s="3" customFormat="1" x14ac:dyDescent="0.2">
      <c r="B1036" s="27">
        <v>42712</v>
      </c>
      <c r="E1036" s="4"/>
      <c r="F1036" s="8"/>
      <c r="G1036" s="4"/>
      <c r="H1036" s="4"/>
    </row>
    <row r="1037" spans="2:8" s="3" customFormat="1" x14ac:dyDescent="0.2">
      <c r="B1037" s="27">
        <v>42713</v>
      </c>
      <c r="C1037" s="3">
        <v>118.488752814126</v>
      </c>
      <c r="D1037" s="3">
        <v>99.233899798477097</v>
      </c>
      <c r="E1037" s="4"/>
      <c r="F1037" s="8"/>
      <c r="G1037" s="4"/>
      <c r="H1037" s="4"/>
    </row>
    <row r="1038" spans="2:8" s="3" customFormat="1" x14ac:dyDescent="0.2">
      <c r="B1038" s="27">
        <v>42716</v>
      </c>
      <c r="C1038" s="3">
        <v>118.284332011011</v>
      </c>
      <c r="D1038" s="3">
        <v>98.631642268388504</v>
      </c>
      <c r="E1038" s="4"/>
      <c r="F1038" s="8"/>
      <c r="G1038" s="4"/>
      <c r="H1038" s="4"/>
    </row>
    <row r="1039" spans="2:8" s="3" customFormat="1" x14ac:dyDescent="0.2">
      <c r="B1039" s="27">
        <v>42717</v>
      </c>
      <c r="C1039" s="3">
        <v>119.478579860181</v>
      </c>
      <c r="D1039" s="3">
        <v>99.327995127066998</v>
      </c>
      <c r="E1039" s="4"/>
      <c r="F1039" s="8"/>
      <c r="G1039" s="4"/>
      <c r="H1039" s="4"/>
    </row>
    <row r="1040" spans="2:8" s="3" customFormat="1" x14ac:dyDescent="0.2">
      <c r="B1040" s="27">
        <v>42718</v>
      </c>
      <c r="C1040" s="3">
        <v>118.983666337095</v>
      </c>
      <c r="D1040" s="3">
        <v>98.334551739972099</v>
      </c>
      <c r="E1040" s="4"/>
      <c r="F1040" s="8"/>
      <c r="G1040" s="4"/>
      <c r="H1040" s="4"/>
    </row>
    <row r="1041" spans="2:8" s="3" customFormat="1" x14ac:dyDescent="0.2">
      <c r="B1041" s="27">
        <v>42719</v>
      </c>
      <c r="C1041" s="3">
        <v>120.72662265738499</v>
      </c>
      <c r="D1041" s="3">
        <v>98.215420274645993</v>
      </c>
      <c r="E1041" s="4"/>
      <c r="F1041" s="8"/>
      <c r="G1041" s="4"/>
      <c r="H1041" s="4"/>
    </row>
    <row r="1042" spans="2:8" s="3" customFormat="1" x14ac:dyDescent="0.2">
      <c r="B1042" s="27">
        <v>42720</v>
      </c>
      <c r="C1042" s="3">
        <v>120.522201854503</v>
      </c>
      <c r="D1042" s="3">
        <v>97.930690888198995</v>
      </c>
      <c r="E1042" s="4"/>
      <c r="F1042" s="8"/>
      <c r="G1042" s="4"/>
      <c r="H1042" s="4"/>
    </row>
    <row r="1043" spans="2:8" s="3" customFormat="1" x14ac:dyDescent="0.2">
      <c r="B1043" s="27">
        <v>42723</v>
      </c>
      <c r="C1043" s="3">
        <v>118.54254776239399</v>
      </c>
      <c r="D1043" s="3">
        <v>97.704412476625293</v>
      </c>
      <c r="E1043" s="4"/>
      <c r="F1043" s="8"/>
      <c r="G1043" s="4"/>
      <c r="H1043" s="4"/>
    </row>
    <row r="1044" spans="2:8" s="3" customFormat="1" x14ac:dyDescent="0.2">
      <c r="B1044" s="27">
        <v>42724</v>
      </c>
      <c r="C1044" s="3">
        <v>117.35905890271501</v>
      </c>
      <c r="D1044" s="3">
        <v>97.484445989131899</v>
      </c>
      <c r="E1044" s="4"/>
      <c r="F1044" s="8"/>
      <c r="G1044" s="4"/>
      <c r="H1044" s="4"/>
    </row>
    <row r="1045" spans="2:8" s="3" customFormat="1" x14ac:dyDescent="0.2">
      <c r="B1045" s="27">
        <v>42725</v>
      </c>
      <c r="C1045" s="3">
        <v>116.02494418842301</v>
      </c>
      <c r="D1045" s="3">
        <v>96.528290613438003</v>
      </c>
      <c r="E1045" s="4"/>
      <c r="F1045" s="8"/>
      <c r="G1045" s="4"/>
      <c r="H1045" s="4"/>
    </row>
    <row r="1046" spans="2:8" s="3" customFormat="1" x14ac:dyDescent="0.2">
      <c r="B1046" s="27">
        <v>42726</v>
      </c>
      <c r="C1046" s="3">
        <v>116.229364991537</v>
      </c>
      <c r="D1046" s="3">
        <v>95.728896465268903</v>
      </c>
      <c r="E1046" s="4"/>
      <c r="F1046" s="8"/>
      <c r="G1046" s="4"/>
      <c r="H1046" s="4"/>
    </row>
    <row r="1047" spans="2:8" s="3" customFormat="1" x14ac:dyDescent="0.2">
      <c r="B1047" s="27">
        <v>42727</v>
      </c>
      <c r="C1047" s="3">
        <v>113.711761417566</v>
      </c>
      <c r="D1047" s="3">
        <v>93.975290502421601</v>
      </c>
      <c r="E1047" s="4"/>
      <c r="F1047" s="8"/>
      <c r="G1047" s="4"/>
      <c r="H1047" s="4"/>
    </row>
    <row r="1048" spans="2:8" s="3" customFormat="1" x14ac:dyDescent="0.2">
      <c r="B1048" s="27">
        <v>42730</v>
      </c>
      <c r="C1048" s="3">
        <v>113.076981029357</v>
      </c>
      <c r="D1048" s="3">
        <v>94.102849490707698</v>
      </c>
      <c r="E1048" s="4"/>
      <c r="F1048" s="8"/>
      <c r="G1048" s="4"/>
      <c r="H1048" s="4"/>
    </row>
    <row r="1049" spans="2:8" s="3" customFormat="1" x14ac:dyDescent="0.2">
      <c r="B1049" s="27">
        <v>42731</v>
      </c>
      <c r="C1049" s="3">
        <v>112.119430952123</v>
      </c>
      <c r="D1049" s="3">
        <v>93.954090341809206</v>
      </c>
      <c r="E1049" s="4"/>
      <c r="F1049" s="8"/>
      <c r="G1049" s="4"/>
      <c r="H1049" s="4"/>
    </row>
    <row r="1050" spans="2:8" s="3" customFormat="1" x14ac:dyDescent="0.2">
      <c r="B1050" s="27">
        <v>42732</v>
      </c>
      <c r="C1050" s="3">
        <v>115.271814914187</v>
      </c>
      <c r="D1050" s="3">
        <v>95.276727889198796</v>
      </c>
      <c r="E1050" s="4"/>
      <c r="F1050" s="8"/>
      <c r="G1050" s="4"/>
      <c r="H1050" s="4"/>
    </row>
    <row r="1051" spans="2:8" s="3" customFormat="1" x14ac:dyDescent="0.2">
      <c r="B1051" s="27">
        <v>42733</v>
      </c>
      <c r="C1051" s="3">
        <v>116.692001545569</v>
      </c>
      <c r="D1051" s="3">
        <v>95.957039393717395</v>
      </c>
      <c r="E1051" s="4"/>
      <c r="F1051" s="8"/>
      <c r="G1051" s="4"/>
      <c r="H1051" s="4"/>
    </row>
    <row r="1052" spans="2:8" s="3" customFormat="1" x14ac:dyDescent="0.2">
      <c r="B1052" s="27">
        <v>42734</v>
      </c>
      <c r="C1052" s="3">
        <v>117.13312012050299</v>
      </c>
      <c r="D1052" s="3">
        <v>96.512921136338306</v>
      </c>
      <c r="E1052" s="4"/>
      <c r="F1052" s="8"/>
      <c r="G1052" s="4"/>
      <c r="H1052" s="4"/>
    </row>
    <row r="1053" spans="2:8" s="3" customFormat="1" x14ac:dyDescent="0.2">
      <c r="B1053" s="27">
        <v>42737</v>
      </c>
      <c r="E1053" s="4"/>
      <c r="F1053" s="8"/>
      <c r="G1053" s="4"/>
      <c r="H1053" s="4"/>
    </row>
    <row r="1054" spans="2:8" s="3" customFormat="1" x14ac:dyDescent="0.2">
      <c r="B1054" s="27">
        <v>42738</v>
      </c>
      <c r="C1054" s="3">
        <v>116.605929628597</v>
      </c>
      <c r="D1054" s="3">
        <v>96.454074939829297</v>
      </c>
      <c r="E1054" s="4"/>
      <c r="F1054" s="8"/>
      <c r="G1054" s="4"/>
      <c r="H1054" s="4"/>
    </row>
    <row r="1055" spans="2:8" s="3" customFormat="1" x14ac:dyDescent="0.2">
      <c r="B1055" s="27">
        <v>42739</v>
      </c>
      <c r="C1055" s="3">
        <v>117.100843151566</v>
      </c>
      <c r="D1055" s="3">
        <v>96.906882845098195</v>
      </c>
      <c r="E1055" s="4"/>
      <c r="F1055" s="8"/>
      <c r="G1055" s="4"/>
      <c r="H1055" s="4"/>
    </row>
    <row r="1056" spans="2:8" s="3" customFormat="1" x14ac:dyDescent="0.2">
      <c r="B1056" s="27">
        <v>42740</v>
      </c>
      <c r="C1056" s="3">
        <v>116.63820659741801</v>
      </c>
      <c r="D1056" s="3">
        <v>96.797862082719803</v>
      </c>
      <c r="E1056" s="4"/>
      <c r="F1056" s="8"/>
      <c r="G1056" s="4"/>
      <c r="H1056" s="4"/>
    </row>
    <row r="1057" spans="2:8" s="3" customFormat="1" x14ac:dyDescent="0.2">
      <c r="B1057" s="27">
        <v>42741</v>
      </c>
      <c r="C1057" s="3">
        <v>117.940044342889</v>
      </c>
      <c r="D1057" s="3">
        <v>96.972175806178697</v>
      </c>
      <c r="E1057" s="4"/>
      <c r="F1057" s="8"/>
      <c r="G1057" s="4"/>
      <c r="H1057" s="4"/>
    </row>
    <row r="1058" spans="2:8" s="3" customFormat="1" x14ac:dyDescent="0.2">
      <c r="B1058" s="27">
        <v>42744</v>
      </c>
      <c r="C1058" s="3">
        <v>117.832454446703</v>
      </c>
      <c r="D1058" s="3">
        <v>96.748166432487807</v>
      </c>
      <c r="E1058" s="4"/>
      <c r="F1058" s="8"/>
      <c r="G1058" s="4"/>
      <c r="H1058" s="4"/>
    </row>
    <row r="1059" spans="2:8" s="3" customFormat="1" x14ac:dyDescent="0.2">
      <c r="B1059" s="27">
        <v>42745</v>
      </c>
      <c r="C1059" s="3">
        <v>119.102015223005</v>
      </c>
      <c r="D1059" s="3">
        <v>97.052159392973394</v>
      </c>
      <c r="E1059" s="4"/>
      <c r="F1059" s="8"/>
      <c r="G1059" s="4"/>
      <c r="H1059" s="4"/>
    </row>
    <row r="1060" spans="2:8" s="3" customFormat="1" x14ac:dyDescent="0.2">
      <c r="B1060" s="27">
        <v>42746</v>
      </c>
      <c r="C1060" s="3">
        <v>121.253813149408</v>
      </c>
      <c r="D1060" s="3">
        <v>97.878456519451007</v>
      </c>
      <c r="E1060" s="4"/>
      <c r="F1060" s="8"/>
      <c r="G1060" s="4"/>
      <c r="H1060" s="4"/>
    </row>
    <row r="1061" spans="2:8" s="3" customFormat="1" x14ac:dyDescent="0.2">
      <c r="B1061" s="27">
        <v>42747</v>
      </c>
      <c r="C1061" s="3">
        <v>121.73796768288599</v>
      </c>
      <c r="D1061" s="3">
        <v>98.455650014686398</v>
      </c>
      <c r="E1061" s="4"/>
      <c r="F1061" s="8"/>
      <c r="G1061" s="4"/>
      <c r="H1061" s="4"/>
    </row>
    <row r="1062" spans="2:8" s="3" customFormat="1" x14ac:dyDescent="0.2">
      <c r="B1062" s="27">
        <v>42748</v>
      </c>
      <c r="C1062" s="3">
        <v>122.760071697878</v>
      </c>
      <c r="D1062" s="3">
        <v>98.454643361736103</v>
      </c>
      <c r="E1062" s="4"/>
      <c r="F1062" s="8"/>
      <c r="G1062" s="4"/>
      <c r="H1062" s="4"/>
    </row>
    <row r="1063" spans="2:8" s="3" customFormat="1" x14ac:dyDescent="0.2">
      <c r="B1063" s="27">
        <v>42751</v>
      </c>
      <c r="C1063" s="3">
        <v>122.082255351124</v>
      </c>
      <c r="D1063" s="3">
        <v>98.165482841897798</v>
      </c>
      <c r="E1063" s="4"/>
      <c r="F1063" s="8"/>
      <c r="G1063" s="4"/>
      <c r="H1063" s="4"/>
    </row>
    <row r="1064" spans="2:8" s="3" customFormat="1" x14ac:dyDescent="0.2">
      <c r="B1064" s="27">
        <v>42752</v>
      </c>
      <c r="C1064" s="3">
        <v>123.287262189901</v>
      </c>
      <c r="D1064" s="3">
        <v>98.371374784619505</v>
      </c>
      <c r="E1064" s="4"/>
      <c r="F1064" s="8"/>
      <c r="G1064" s="4"/>
      <c r="H1064" s="4"/>
    </row>
    <row r="1065" spans="2:8" s="3" customFormat="1" x14ac:dyDescent="0.2">
      <c r="B1065" s="27">
        <v>42753</v>
      </c>
      <c r="C1065" s="3">
        <v>124.330884184223</v>
      </c>
      <c r="D1065" s="3">
        <v>99.210553815937601</v>
      </c>
      <c r="E1065" s="4"/>
      <c r="F1065" s="8"/>
      <c r="G1065" s="4"/>
      <c r="H1065" s="4"/>
    </row>
    <row r="1066" spans="2:8" s="3" customFormat="1" x14ac:dyDescent="0.2">
      <c r="B1066" s="27">
        <v>42754</v>
      </c>
      <c r="C1066" s="3">
        <v>124.589099935256</v>
      </c>
      <c r="D1066" s="3">
        <v>99.182232688995995</v>
      </c>
      <c r="E1066" s="4"/>
      <c r="F1066" s="8"/>
      <c r="G1066" s="4"/>
      <c r="H1066" s="4"/>
    </row>
    <row r="1067" spans="2:8" s="3" customFormat="1" x14ac:dyDescent="0.2">
      <c r="B1067" s="27">
        <v>42755</v>
      </c>
      <c r="C1067" s="3">
        <v>125.44981910591</v>
      </c>
      <c r="D1067" s="3">
        <v>99.000007555703604</v>
      </c>
      <c r="E1067" s="4"/>
      <c r="F1067" s="8"/>
      <c r="G1067" s="4"/>
      <c r="H1067" s="4"/>
    </row>
    <row r="1068" spans="2:8" s="3" customFormat="1" x14ac:dyDescent="0.2">
      <c r="B1068" s="27">
        <v>42758</v>
      </c>
      <c r="C1068" s="3">
        <v>124.676033692551</v>
      </c>
      <c r="D1068" s="3">
        <v>99.0118037631037</v>
      </c>
      <c r="E1068" s="4"/>
      <c r="F1068" s="8"/>
      <c r="G1068" s="4"/>
      <c r="H1068" s="4"/>
    </row>
    <row r="1069" spans="2:8" s="3" customFormat="1" x14ac:dyDescent="0.2">
      <c r="B1069" s="27">
        <v>42759</v>
      </c>
      <c r="C1069" s="3">
        <v>126.16208003123801</v>
      </c>
      <c r="D1069" s="3">
        <v>99.410773164243395</v>
      </c>
      <c r="E1069" s="4"/>
      <c r="F1069" s="8"/>
      <c r="G1069" s="4"/>
      <c r="H1069" s="4"/>
    </row>
    <row r="1070" spans="2:8" s="3" customFormat="1" x14ac:dyDescent="0.2">
      <c r="B1070" s="27">
        <v>42760</v>
      </c>
      <c r="C1070" s="3">
        <v>125.836668424192</v>
      </c>
      <c r="D1070" s="3">
        <v>99.875925937667503</v>
      </c>
      <c r="E1070" s="4"/>
      <c r="F1070" s="8"/>
      <c r="G1070" s="4"/>
      <c r="H1070" s="4"/>
    </row>
    <row r="1071" spans="2:8" s="3" customFormat="1" x14ac:dyDescent="0.2">
      <c r="B1071" s="27">
        <v>42761</v>
      </c>
      <c r="C1071" s="3">
        <v>126.81290324521299</v>
      </c>
      <c r="D1071" s="3">
        <v>100.235521951341</v>
      </c>
      <c r="E1071" s="4"/>
      <c r="F1071" s="8"/>
      <c r="G1071" s="4"/>
      <c r="H1071" s="4"/>
    </row>
    <row r="1072" spans="2:8" s="3" customFormat="1" x14ac:dyDescent="0.2">
      <c r="B1072" s="27">
        <v>42762</v>
      </c>
      <c r="C1072" s="3">
        <v>125.95598601340301</v>
      </c>
      <c r="D1072" s="3">
        <v>99.4075509442482</v>
      </c>
      <c r="E1072" s="4"/>
      <c r="F1072" s="8"/>
      <c r="G1072" s="4"/>
      <c r="H1072" s="4"/>
    </row>
    <row r="1073" spans="2:8" s="3" customFormat="1" x14ac:dyDescent="0.2">
      <c r="B1073" s="27">
        <v>42765</v>
      </c>
      <c r="C1073" s="3">
        <v>124.285539764096</v>
      </c>
      <c r="D1073" s="3">
        <v>97.870419568498605</v>
      </c>
      <c r="E1073" s="4"/>
      <c r="F1073" s="8"/>
      <c r="G1073" s="4"/>
      <c r="H1073" s="4"/>
    </row>
    <row r="1074" spans="2:8" s="3" customFormat="1" x14ac:dyDescent="0.2">
      <c r="B1074" s="27">
        <v>42766</v>
      </c>
      <c r="C1074" s="3">
        <v>125.92344485269901</v>
      </c>
      <c r="D1074" s="3">
        <v>97.6313987420872</v>
      </c>
      <c r="E1074" s="4"/>
      <c r="F1074" s="8"/>
      <c r="G1074" s="4"/>
      <c r="H1074" s="4"/>
    </row>
    <row r="1075" spans="2:8" s="3" customFormat="1" x14ac:dyDescent="0.2">
      <c r="B1075" s="27">
        <v>42767</v>
      </c>
      <c r="C1075" s="3">
        <v>126.932220834424</v>
      </c>
      <c r="D1075" s="3">
        <v>97.740642688586405</v>
      </c>
      <c r="E1075" s="4"/>
      <c r="F1075" s="8"/>
      <c r="G1075" s="4"/>
      <c r="H1075" s="4"/>
    </row>
    <row r="1076" spans="2:8" s="3" customFormat="1" x14ac:dyDescent="0.2">
      <c r="B1076" s="27">
        <v>42768</v>
      </c>
      <c r="C1076" s="3">
        <v>128.91723163705299</v>
      </c>
      <c r="D1076" s="3">
        <v>98.249039698275695</v>
      </c>
      <c r="E1076" s="4"/>
      <c r="F1076" s="8"/>
      <c r="G1076" s="4"/>
      <c r="H1076" s="4"/>
    </row>
    <row r="1077" spans="2:8" s="3" customFormat="1" x14ac:dyDescent="0.2">
      <c r="B1077" s="27">
        <v>42769</v>
      </c>
      <c r="C1077" s="3">
        <v>130.62021904694799</v>
      </c>
      <c r="D1077" s="3">
        <v>99.083996831323006</v>
      </c>
      <c r="E1077" s="4"/>
      <c r="F1077" s="8"/>
      <c r="G1077" s="4"/>
      <c r="H1077" s="4"/>
    </row>
    <row r="1078" spans="2:8" s="3" customFormat="1" x14ac:dyDescent="0.2">
      <c r="B1078" s="27">
        <v>42772</v>
      </c>
      <c r="C1078" s="3">
        <v>130.967324761208</v>
      </c>
      <c r="D1078" s="3">
        <v>98.739591282443101</v>
      </c>
      <c r="E1078" s="4"/>
      <c r="F1078" s="8"/>
      <c r="G1078" s="4"/>
      <c r="H1078" s="4"/>
    </row>
    <row r="1079" spans="2:8" s="3" customFormat="1" x14ac:dyDescent="0.2">
      <c r="B1079" s="27">
        <v>42773</v>
      </c>
      <c r="C1079" s="3">
        <v>132.50760636758099</v>
      </c>
      <c r="D1079" s="3">
        <v>98.963637853623396</v>
      </c>
      <c r="E1079" s="4"/>
      <c r="F1079" s="8"/>
      <c r="G1079" s="4"/>
      <c r="H1079" s="4"/>
    </row>
    <row r="1080" spans="2:8" s="3" customFormat="1" x14ac:dyDescent="0.2">
      <c r="B1080" s="27">
        <v>42774</v>
      </c>
      <c r="C1080" s="3">
        <v>134.13466440257599</v>
      </c>
      <c r="D1080" s="3">
        <v>99.208349873544606</v>
      </c>
      <c r="E1080" s="4"/>
      <c r="F1080" s="8"/>
      <c r="G1080" s="4"/>
      <c r="H1080" s="4"/>
    </row>
    <row r="1081" spans="2:8" s="3" customFormat="1" x14ac:dyDescent="0.2">
      <c r="B1081" s="27">
        <v>42775</v>
      </c>
      <c r="C1081" s="3">
        <v>133.41875886707601</v>
      </c>
      <c r="D1081" s="3">
        <v>99.878369338228396</v>
      </c>
      <c r="E1081" s="4"/>
      <c r="F1081" s="8"/>
      <c r="G1081" s="4"/>
      <c r="H1081" s="4"/>
    </row>
    <row r="1082" spans="2:8" s="3" customFormat="1" x14ac:dyDescent="0.2">
      <c r="B1082" s="27">
        <v>42776</v>
      </c>
      <c r="C1082" s="3">
        <v>132.54014752828499</v>
      </c>
      <c r="D1082" s="3">
        <v>100.25229330326</v>
      </c>
      <c r="E1082" s="4"/>
      <c r="F1082" s="8"/>
      <c r="G1082" s="4"/>
      <c r="H1082" s="4"/>
    </row>
    <row r="1083" spans="2:8" s="3" customFormat="1" x14ac:dyDescent="0.2">
      <c r="B1083" s="27">
        <v>42779</v>
      </c>
      <c r="C1083" s="3">
        <v>136.27153395512099</v>
      </c>
      <c r="D1083" s="3">
        <v>101.326292186277</v>
      </c>
      <c r="E1083" s="4"/>
      <c r="F1083" s="8"/>
      <c r="G1083" s="4"/>
      <c r="H1083" s="4"/>
    </row>
    <row r="1084" spans="2:8" s="3" customFormat="1" x14ac:dyDescent="0.2">
      <c r="B1084" s="27">
        <v>42780</v>
      </c>
      <c r="C1084" s="3">
        <v>135.79426359804299</v>
      </c>
      <c r="D1084" s="3">
        <v>100.967556361109</v>
      </c>
      <c r="E1084" s="4"/>
      <c r="F1084" s="8"/>
      <c r="G1084" s="4"/>
      <c r="H1084" s="4"/>
    </row>
    <row r="1085" spans="2:8" s="3" customFormat="1" x14ac:dyDescent="0.2">
      <c r="B1085" s="27">
        <v>42781</v>
      </c>
      <c r="C1085" s="3">
        <v>135.436310830526</v>
      </c>
      <c r="D1085" s="3">
        <v>101.238494832651</v>
      </c>
      <c r="E1085" s="4"/>
      <c r="F1085" s="8"/>
      <c r="G1085" s="4"/>
      <c r="H1085" s="4"/>
    </row>
    <row r="1086" spans="2:8" s="3" customFormat="1" x14ac:dyDescent="0.2">
      <c r="B1086" s="27">
        <v>42782</v>
      </c>
      <c r="C1086" s="3">
        <v>136.04374583018901</v>
      </c>
      <c r="D1086" s="3">
        <v>101.449148035375</v>
      </c>
      <c r="E1086" s="4"/>
      <c r="F1086" s="8"/>
      <c r="G1086" s="4"/>
      <c r="H1086" s="4"/>
    </row>
    <row r="1087" spans="2:8" s="3" customFormat="1" x14ac:dyDescent="0.2">
      <c r="B1087" s="27">
        <v>42783</v>
      </c>
      <c r="C1087" s="3">
        <v>136.17391047300799</v>
      </c>
      <c r="D1087" s="3">
        <v>101.129583337461</v>
      </c>
      <c r="E1087" s="4"/>
      <c r="F1087" s="8"/>
      <c r="G1087" s="4"/>
      <c r="H1087" s="4"/>
    </row>
    <row r="1088" spans="2:8" s="3" customFormat="1" x14ac:dyDescent="0.2">
      <c r="B1088" s="27">
        <v>42786</v>
      </c>
      <c r="C1088" s="3">
        <v>135.50139315193499</v>
      </c>
      <c r="D1088" s="3">
        <v>101.261629255139</v>
      </c>
      <c r="E1088" s="4"/>
      <c r="F1088" s="8"/>
      <c r="G1088" s="4"/>
      <c r="H1088" s="4"/>
    </row>
    <row r="1089" spans="2:8" s="3" customFormat="1" x14ac:dyDescent="0.2">
      <c r="B1089" s="27">
        <v>42787</v>
      </c>
      <c r="C1089" s="3">
        <v>136.510169133544</v>
      </c>
      <c r="D1089" s="3">
        <v>101.67399899906</v>
      </c>
      <c r="E1089" s="4"/>
      <c r="F1089" s="8"/>
      <c r="G1089" s="4"/>
      <c r="H1089" s="4"/>
    </row>
    <row r="1090" spans="2:8" s="3" customFormat="1" x14ac:dyDescent="0.2">
      <c r="B1090" s="27">
        <v>42788</v>
      </c>
      <c r="C1090" s="3">
        <v>135.27360502700299</v>
      </c>
      <c r="D1090" s="3">
        <v>101.727749159792</v>
      </c>
      <c r="E1090" s="4"/>
      <c r="F1090" s="8"/>
      <c r="G1090" s="4"/>
      <c r="H1090" s="4"/>
    </row>
    <row r="1091" spans="2:8" s="3" customFormat="1" x14ac:dyDescent="0.2">
      <c r="B1091" s="27">
        <v>42789</v>
      </c>
      <c r="C1091" s="3">
        <v>135.20852270559399</v>
      </c>
      <c r="D1091" s="3">
        <v>101.342447457253</v>
      </c>
      <c r="E1091" s="4"/>
      <c r="F1091" s="8"/>
      <c r="G1091" s="4"/>
      <c r="H1091" s="4"/>
    </row>
    <row r="1092" spans="2:8" s="3" customFormat="1" x14ac:dyDescent="0.2">
      <c r="B1092" s="27">
        <v>42790</v>
      </c>
      <c r="C1092" s="3">
        <v>134.329911366571</v>
      </c>
      <c r="D1092" s="3">
        <v>100.983195519075</v>
      </c>
      <c r="E1092" s="4"/>
      <c r="F1092" s="8"/>
      <c r="G1092" s="4"/>
      <c r="H1092" s="4"/>
    </row>
    <row r="1093" spans="2:8" s="3" customFormat="1" x14ac:dyDescent="0.2">
      <c r="B1093" s="27">
        <v>42793</v>
      </c>
      <c r="C1093" s="3">
        <v>135.49054609844501</v>
      </c>
      <c r="D1093" s="3">
        <v>101.04753762308999</v>
      </c>
      <c r="E1093" s="4"/>
      <c r="F1093" s="8"/>
      <c r="G1093" s="4"/>
      <c r="H1093" s="4"/>
    </row>
    <row r="1094" spans="2:8" s="3" customFormat="1" x14ac:dyDescent="0.2">
      <c r="B1094" s="27">
        <v>42794</v>
      </c>
      <c r="C1094" s="3">
        <v>137.399627526058</v>
      </c>
      <c r="D1094" s="3">
        <v>101.359853488859</v>
      </c>
      <c r="E1094" s="4"/>
      <c r="F1094" s="8"/>
      <c r="G1094" s="4"/>
      <c r="H1094" s="4"/>
    </row>
    <row r="1095" spans="2:8" s="3" customFormat="1" x14ac:dyDescent="0.2">
      <c r="B1095" s="27">
        <v>42795</v>
      </c>
      <c r="C1095" s="3">
        <v>136.46678091934899</v>
      </c>
      <c r="D1095" s="3">
        <v>102.29159113380599</v>
      </c>
      <c r="E1095" s="4"/>
      <c r="F1095" s="8"/>
      <c r="G1095" s="4"/>
      <c r="H1095" s="4"/>
    </row>
    <row r="1096" spans="2:8" s="3" customFormat="1" x14ac:dyDescent="0.2">
      <c r="B1096" s="27">
        <v>42796</v>
      </c>
      <c r="C1096" s="3">
        <v>136.83558074058999</v>
      </c>
      <c r="D1096" s="3">
        <v>102.760170712601</v>
      </c>
      <c r="E1096" s="4"/>
      <c r="F1096" s="8"/>
      <c r="G1096" s="4"/>
      <c r="H1096" s="4"/>
    </row>
    <row r="1097" spans="2:8" s="3" customFormat="1" x14ac:dyDescent="0.2">
      <c r="B1097" s="27">
        <v>42797</v>
      </c>
      <c r="C1097" s="3">
        <v>137.87689788290299</v>
      </c>
      <c r="D1097" s="3">
        <v>102.985193713917</v>
      </c>
      <c r="E1097" s="4"/>
      <c r="F1097" s="8"/>
      <c r="G1097" s="4"/>
      <c r="H1097" s="4"/>
    </row>
    <row r="1098" spans="2:8" s="3" customFormat="1" x14ac:dyDescent="0.2">
      <c r="B1098" s="27">
        <v>42800</v>
      </c>
      <c r="C1098" s="3">
        <v>141.09847279218999</v>
      </c>
      <c r="D1098" s="3">
        <v>103.857706214068</v>
      </c>
      <c r="E1098" s="4"/>
      <c r="F1098" s="8"/>
      <c r="G1098" s="4"/>
      <c r="H1098" s="4"/>
    </row>
    <row r="1099" spans="2:8" s="3" customFormat="1" x14ac:dyDescent="0.2">
      <c r="B1099" s="27">
        <v>42801</v>
      </c>
      <c r="C1099" s="3">
        <v>141.10931984568001</v>
      </c>
      <c r="D1099" s="3">
        <v>104.069607852842</v>
      </c>
      <c r="E1099" s="4"/>
      <c r="F1099" s="8"/>
      <c r="G1099" s="4"/>
      <c r="H1099" s="4"/>
    </row>
    <row r="1100" spans="2:8" s="3" customFormat="1" x14ac:dyDescent="0.2">
      <c r="B1100" s="27">
        <v>42802</v>
      </c>
      <c r="C1100" s="3">
        <v>141.08762573869899</v>
      </c>
      <c r="D1100" s="3">
        <v>103.885197375435</v>
      </c>
      <c r="E1100" s="4"/>
      <c r="F1100" s="8"/>
      <c r="G1100" s="4"/>
      <c r="H1100" s="4"/>
    </row>
    <row r="1101" spans="2:8" s="3" customFormat="1" x14ac:dyDescent="0.2">
      <c r="B1101" s="27">
        <v>42803</v>
      </c>
      <c r="C1101" s="3">
        <v>140.79475529235799</v>
      </c>
      <c r="D1101" s="3">
        <v>103.873177983915</v>
      </c>
      <c r="E1101" s="4"/>
      <c r="F1101" s="8"/>
      <c r="G1101" s="4"/>
      <c r="H1101" s="4"/>
    </row>
    <row r="1102" spans="2:8" s="3" customFormat="1" x14ac:dyDescent="0.2">
      <c r="B1102" s="27">
        <v>42804</v>
      </c>
      <c r="C1102" s="3">
        <v>140.545273060445</v>
      </c>
      <c r="D1102" s="3">
        <v>104.033486907952</v>
      </c>
      <c r="E1102" s="4"/>
      <c r="F1102" s="8"/>
      <c r="G1102" s="4"/>
      <c r="H1102" s="4"/>
    </row>
    <row r="1103" spans="2:8" s="3" customFormat="1" x14ac:dyDescent="0.2">
      <c r="B1103" s="27">
        <v>42807</v>
      </c>
      <c r="C1103" s="3">
        <v>143.70176564808901</v>
      </c>
      <c r="D1103" s="3">
        <v>105.603214780218</v>
      </c>
      <c r="E1103" s="4"/>
      <c r="F1103" s="8"/>
      <c r="G1103" s="4"/>
      <c r="H1103" s="4"/>
    </row>
    <row r="1104" spans="2:8" s="3" customFormat="1" x14ac:dyDescent="0.2">
      <c r="B1104" s="27">
        <v>42808</v>
      </c>
      <c r="C1104" s="3">
        <v>140.35002609598499</v>
      </c>
      <c r="D1104" s="3">
        <v>105.25897894462101</v>
      </c>
      <c r="E1104" s="4"/>
      <c r="F1104" s="8"/>
      <c r="G1104" s="4"/>
      <c r="H1104" s="4"/>
    </row>
    <row r="1105" spans="2:8" s="3" customFormat="1" x14ac:dyDescent="0.2">
      <c r="B1105" s="27">
        <v>42809</v>
      </c>
      <c r="C1105" s="3">
        <v>140.85983761376701</v>
      </c>
      <c r="D1105" s="3">
        <v>105.753547841916</v>
      </c>
      <c r="E1105" s="4"/>
      <c r="F1105" s="8"/>
      <c r="G1105" s="4"/>
      <c r="H1105" s="4"/>
    </row>
    <row r="1106" spans="2:8" s="3" customFormat="1" x14ac:dyDescent="0.2">
      <c r="B1106" s="27">
        <v>42810</v>
      </c>
      <c r="C1106" s="3">
        <v>142.15063698822601</v>
      </c>
      <c r="D1106" s="3">
        <v>107.325312268687</v>
      </c>
      <c r="E1106" s="4"/>
      <c r="F1106" s="8"/>
      <c r="G1106" s="4"/>
      <c r="H1106" s="4"/>
    </row>
    <row r="1107" spans="2:8" s="3" customFormat="1" x14ac:dyDescent="0.2">
      <c r="B1107" s="27">
        <v>42811</v>
      </c>
      <c r="C1107" s="3">
        <v>142.801460202085</v>
      </c>
      <c r="D1107" s="3">
        <v>108.160606502555</v>
      </c>
      <c r="E1107" s="4"/>
      <c r="F1107" s="8"/>
      <c r="G1107" s="4"/>
      <c r="H1107" s="4"/>
    </row>
    <row r="1108" spans="2:8" s="3" customFormat="1" x14ac:dyDescent="0.2">
      <c r="B1108" s="27">
        <v>42814</v>
      </c>
      <c r="C1108" s="3">
        <v>141.434731452726</v>
      </c>
      <c r="D1108" s="3">
        <v>108.387043002993</v>
      </c>
      <c r="E1108" s="4"/>
      <c r="F1108" s="8"/>
      <c r="G1108" s="4"/>
      <c r="H1108" s="4"/>
    </row>
    <row r="1109" spans="2:8" s="3" customFormat="1" x14ac:dyDescent="0.2">
      <c r="B1109" s="27">
        <v>42815</v>
      </c>
      <c r="C1109" s="3">
        <v>143.75600091600799</v>
      </c>
      <c r="D1109" s="3">
        <v>108.60264112753801</v>
      </c>
      <c r="E1109" s="4"/>
      <c r="F1109" s="8"/>
      <c r="G1109" s="4"/>
      <c r="H1109" s="4"/>
    </row>
    <row r="1110" spans="2:8" s="3" customFormat="1" x14ac:dyDescent="0.2">
      <c r="B1110" s="27">
        <v>42816</v>
      </c>
      <c r="C1110" s="3">
        <v>144.23327127285299</v>
      </c>
      <c r="D1110" s="3">
        <v>109.029645701055</v>
      </c>
      <c r="E1110" s="4"/>
      <c r="F1110" s="8"/>
      <c r="G1110" s="4"/>
      <c r="H1110" s="4"/>
    </row>
    <row r="1111" spans="2:8" s="3" customFormat="1" x14ac:dyDescent="0.2">
      <c r="B1111" s="27">
        <v>42817</v>
      </c>
      <c r="C1111" s="3">
        <v>145.23120020073799</v>
      </c>
      <c r="D1111" s="3">
        <v>109.90412268612999</v>
      </c>
      <c r="E1111" s="4"/>
      <c r="F1111" s="8"/>
      <c r="G1111" s="4"/>
      <c r="H1111" s="4"/>
    </row>
    <row r="1112" spans="2:8" s="3" customFormat="1" x14ac:dyDescent="0.2">
      <c r="B1112" s="27">
        <v>42818</v>
      </c>
      <c r="C1112" s="3">
        <v>145.86032930784901</v>
      </c>
      <c r="D1112" s="3">
        <v>110.682288775803</v>
      </c>
      <c r="E1112" s="4"/>
      <c r="F1112" s="8"/>
      <c r="G1112" s="4"/>
      <c r="H1112" s="4"/>
    </row>
    <row r="1113" spans="2:8" s="3" customFormat="1" x14ac:dyDescent="0.2">
      <c r="B1113" s="27">
        <v>42821</v>
      </c>
      <c r="C1113" s="3">
        <v>147.11858752137101</v>
      </c>
      <c r="D1113" s="3">
        <v>110.64322459104</v>
      </c>
      <c r="E1113" s="4"/>
      <c r="F1113" s="8"/>
      <c r="G1113" s="4"/>
      <c r="H1113" s="4"/>
    </row>
    <row r="1114" spans="2:8" s="3" customFormat="1" x14ac:dyDescent="0.2">
      <c r="B1114" s="27">
        <v>42822</v>
      </c>
      <c r="C1114" s="3">
        <v>153.268866893835</v>
      </c>
      <c r="D1114" s="3">
        <v>113.193425602163</v>
      </c>
      <c r="E1114" s="4"/>
      <c r="F1114" s="8"/>
      <c r="G1114" s="4"/>
      <c r="H1114" s="4"/>
    </row>
    <row r="1115" spans="2:8" s="3" customFormat="1" x14ac:dyDescent="0.2">
      <c r="B1115" s="27">
        <v>42823</v>
      </c>
      <c r="C1115" s="3">
        <v>153.21463162591701</v>
      </c>
      <c r="D1115" s="3">
        <v>112.860948776361</v>
      </c>
      <c r="E1115" s="4"/>
      <c r="F1115" s="8"/>
      <c r="G1115" s="4"/>
      <c r="H1115" s="4"/>
    </row>
    <row r="1116" spans="2:8" s="3" customFormat="1" x14ac:dyDescent="0.2">
      <c r="B1116" s="27">
        <v>42824</v>
      </c>
      <c r="C1116" s="3">
        <v>150.307621270185</v>
      </c>
      <c r="D1116" s="3">
        <v>112.030755228014</v>
      </c>
      <c r="E1116" s="4"/>
      <c r="F1116" s="8"/>
      <c r="G1116" s="4"/>
      <c r="H1116" s="4"/>
    </row>
    <row r="1117" spans="2:8" s="3" customFormat="1" x14ac:dyDescent="0.2">
      <c r="B1117" s="27">
        <v>42825</v>
      </c>
      <c r="C1117" s="3">
        <v>148.69141028868</v>
      </c>
      <c r="D1117" s="3">
        <v>111.206601598416</v>
      </c>
      <c r="E1117" s="4"/>
      <c r="F1117" s="8"/>
      <c r="G1117" s="4"/>
      <c r="H1117" s="4"/>
    </row>
    <row r="1118" spans="2:8" s="3" customFormat="1" x14ac:dyDescent="0.2">
      <c r="B1118" s="27">
        <v>42828</v>
      </c>
      <c r="C1118" s="3">
        <v>149.37477466324299</v>
      </c>
      <c r="D1118" s="3">
        <v>111.395789609407</v>
      </c>
      <c r="E1118" s="4"/>
      <c r="F1118" s="8"/>
      <c r="G1118" s="4"/>
      <c r="H1118" s="4"/>
    </row>
    <row r="1119" spans="2:8" s="3" customFormat="1" x14ac:dyDescent="0.2">
      <c r="B1119" s="27">
        <v>42829</v>
      </c>
      <c r="C1119" s="3">
        <v>150.719809305621</v>
      </c>
      <c r="D1119" s="3">
        <v>112.19095720956101</v>
      </c>
      <c r="E1119" s="4"/>
      <c r="F1119" s="8"/>
      <c r="G1119" s="4"/>
      <c r="H1119" s="4"/>
    </row>
    <row r="1120" spans="2:8" s="3" customFormat="1" x14ac:dyDescent="0.2">
      <c r="B1120" s="27">
        <v>42830</v>
      </c>
      <c r="C1120" s="3">
        <v>151.500797162298</v>
      </c>
      <c r="D1120" s="3">
        <v>113.285007785307</v>
      </c>
      <c r="E1120" s="4"/>
      <c r="F1120" s="8"/>
      <c r="G1120" s="4"/>
      <c r="H1120" s="4"/>
    </row>
    <row r="1121" spans="2:8" s="3" customFormat="1" x14ac:dyDescent="0.2">
      <c r="B1121" s="27">
        <v>42831</v>
      </c>
      <c r="C1121" s="3">
        <v>152.59634957252999</v>
      </c>
      <c r="D1121" s="3">
        <v>113.86203621735299</v>
      </c>
      <c r="E1121" s="4"/>
      <c r="F1121" s="8"/>
      <c r="G1121" s="4"/>
      <c r="H1121" s="4"/>
    </row>
    <row r="1122" spans="2:8" s="3" customFormat="1" x14ac:dyDescent="0.2">
      <c r="B1122" s="27">
        <v>42832</v>
      </c>
      <c r="C1122" s="3">
        <v>149.77611564542201</v>
      </c>
      <c r="D1122" s="3">
        <v>113.645982425311</v>
      </c>
      <c r="E1122" s="4"/>
      <c r="F1122" s="8"/>
      <c r="G1122" s="4"/>
      <c r="H1122" s="4"/>
    </row>
    <row r="1123" spans="2:8" s="3" customFormat="1" x14ac:dyDescent="0.2">
      <c r="B1123" s="27">
        <v>42835</v>
      </c>
      <c r="C1123" s="3">
        <v>149.277151181363</v>
      </c>
      <c r="D1123" s="3">
        <v>113.92661080462899</v>
      </c>
      <c r="E1123" s="4"/>
      <c r="F1123" s="8"/>
      <c r="G1123" s="4"/>
      <c r="H1123" s="4"/>
    </row>
    <row r="1124" spans="2:8" s="3" customFormat="1" x14ac:dyDescent="0.2">
      <c r="B1124" s="27">
        <v>42836</v>
      </c>
      <c r="C1124" s="3">
        <v>148.615480913781</v>
      </c>
      <c r="D1124" s="3">
        <v>113.35907699435499</v>
      </c>
      <c r="E1124" s="4"/>
      <c r="F1124" s="8"/>
      <c r="G1124" s="4"/>
      <c r="H1124" s="4"/>
    </row>
    <row r="1125" spans="2:8" s="3" customFormat="1" x14ac:dyDescent="0.2">
      <c r="B1125" s="27">
        <v>42837</v>
      </c>
      <c r="C1125" s="3">
        <v>148.04058707458901</v>
      </c>
      <c r="D1125" s="3">
        <v>113.08056653873101</v>
      </c>
      <c r="E1125" s="4"/>
      <c r="F1125" s="8"/>
      <c r="G1125" s="4"/>
      <c r="H1125" s="4"/>
    </row>
    <row r="1126" spans="2:8" s="3" customFormat="1" x14ac:dyDescent="0.2">
      <c r="B1126" s="27">
        <v>42838</v>
      </c>
      <c r="C1126" s="3">
        <v>148.18159877113101</v>
      </c>
      <c r="D1126" s="3">
        <v>112.952277552453</v>
      </c>
      <c r="E1126" s="4"/>
      <c r="F1126" s="8"/>
      <c r="G1126" s="4"/>
      <c r="H1126" s="4"/>
    </row>
    <row r="1127" spans="2:8" s="3" customFormat="1" x14ac:dyDescent="0.2">
      <c r="B1127" s="27">
        <v>42839</v>
      </c>
      <c r="E1127" s="4"/>
      <c r="F1127" s="8"/>
      <c r="G1127" s="4"/>
      <c r="H1127" s="4"/>
    </row>
    <row r="1128" spans="2:8" s="3" customFormat="1" x14ac:dyDescent="0.2">
      <c r="B1128" s="27">
        <v>42842</v>
      </c>
      <c r="C1128" s="3">
        <v>149.80865680612601</v>
      </c>
      <c r="D1128" s="3">
        <v>112.998039583676</v>
      </c>
      <c r="E1128" s="4"/>
      <c r="F1128" s="8"/>
      <c r="G1128" s="4"/>
      <c r="H1128" s="4"/>
    </row>
    <row r="1129" spans="2:8" s="3" customFormat="1" x14ac:dyDescent="0.2">
      <c r="B1129" s="27">
        <v>42843</v>
      </c>
      <c r="C1129" s="3">
        <v>148.82157493126601</v>
      </c>
      <c r="D1129" s="3">
        <v>112.47240160557</v>
      </c>
      <c r="E1129" s="4"/>
      <c r="F1129" s="8"/>
      <c r="G1129" s="4"/>
      <c r="H1129" s="4"/>
    </row>
    <row r="1130" spans="2:8" s="3" customFormat="1" x14ac:dyDescent="0.2">
      <c r="B1130" s="27">
        <v>42844</v>
      </c>
      <c r="E1130" s="4"/>
      <c r="F1130" s="8"/>
      <c r="G1130" s="4"/>
      <c r="H1130" s="4"/>
    </row>
    <row r="1131" spans="2:8" s="3" customFormat="1" x14ac:dyDescent="0.2">
      <c r="B1131" s="27">
        <v>42845</v>
      </c>
      <c r="C1131" s="3">
        <v>146.066423325567</v>
      </c>
      <c r="D1131" s="3">
        <v>111.715705357376</v>
      </c>
      <c r="E1131" s="4"/>
      <c r="F1131" s="8"/>
      <c r="G1131" s="4"/>
      <c r="H1131" s="4"/>
    </row>
    <row r="1132" spans="2:8" s="3" customFormat="1" x14ac:dyDescent="0.2">
      <c r="B1132" s="27">
        <v>42846</v>
      </c>
      <c r="C1132" s="3">
        <v>145.90371752204399</v>
      </c>
      <c r="D1132" s="3">
        <v>111.81208599777899</v>
      </c>
      <c r="E1132" s="4"/>
      <c r="F1132" s="8"/>
      <c r="G1132" s="4"/>
      <c r="H1132" s="4"/>
    </row>
    <row r="1133" spans="2:8" s="3" customFormat="1" x14ac:dyDescent="0.2">
      <c r="B1133" s="27">
        <v>42849</v>
      </c>
      <c r="C1133" s="3">
        <v>148.56124564586199</v>
      </c>
      <c r="D1133" s="3">
        <v>112.734787013149</v>
      </c>
      <c r="E1133" s="4"/>
      <c r="F1133" s="8"/>
      <c r="G1133" s="4"/>
      <c r="H1133" s="4"/>
    </row>
    <row r="1134" spans="2:8" s="3" customFormat="1" x14ac:dyDescent="0.2">
      <c r="B1134" s="27">
        <v>42850</v>
      </c>
      <c r="C1134" s="3">
        <v>147.79110484267599</v>
      </c>
      <c r="D1134" s="3">
        <v>113.17439683619899</v>
      </c>
      <c r="E1134" s="4"/>
      <c r="F1134" s="8"/>
      <c r="G1134" s="4"/>
      <c r="H1134" s="4"/>
    </row>
    <row r="1135" spans="2:8" s="3" customFormat="1" x14ac:dyDescent="0.2">
      <c r="B1135" s="27">
        <v>42851</v>
      </c>
      <c r="C1135" s="3">
        <v>145.133576718858</v>
      </c>
      <c r="D1135" s="3">
        <v>112.80312318180199</v>
      </c>
      <c r="E1135" s="4"/>
      <c r="F1135" s="8"/>
      <c r="G1135" s="4"/>
      <c r="H1135" s="4"/>
    </row>
    <row r="1136" spans="2:8" s="3" customFormat="1" x14ac:dyDescent="0.2">
      <c r="B1136" s="27">
        <v>42852</v>
      </c>
      <c r="C1136" s="3">
        <v>142.432660380844</v>
      </c>
      <c r="D1136" s="3">
        <v>111.19876225839801</v>
      </c>
      <c r="E1136" s="4"/>
      <c r="F1136" s="8"/>
      <c r="G1136" s="4"/>
      <c r="H1136" s="4"/>
    </row>
    <row r="1137" spans="2:8" s="3" customFormat="1" x14ac:dyDescent="0.2">
      <c r="B1137" s="27">
        <v>42853</v>
      </c>
      <c r="C1137" s="3">
        <v>143.213648237521</v>
      </c>
      <c r="D1137" s="3">
        <v>111.47889079852</v>
      </c>
      <c r="E1137" s="4"/>
      <c r="F1137" s="8"/>
      <c r="G1137" s="4"/>
      <c r="H1137" s="4"/>
    </row>
    <row r="1138" spans="2:8" s="3" customFormat="1" x14ac:dyDescent="0.2">
      <c r="B1138" s="27">
        <v>42856</v>
      </c>
      <c r="E1138" s="4"/>
      <c r="F1138" s="8"/>
      <c r="G1138" s="4"/>
      <c r="H1138" s="4"/>
    </row>
    <row r="1139" spans="2:8" s="3" customFormat="1" x14ac:dyDescent="0.2">
      <c r="B1139" s="27">
        <v>42857</v>
      </c>
      <c r="C1139" s="3">
        <v>147.93211653898501</v>
      </c>
      <c r="D1139" s="3">
        <v>113.408098442713</v>
      </c>
      <c r="E1139" s="4"/>
      <c r="F1139" s="8"/>
      <c r="G1139" s="4"/>
      <c r="H1139" s="4"/>
    </row>
    <row r="1140" spans="2:8" s="3" customFormat="1" x14ac:dyDescent="0.2">
      <c r="B1140" s="27">
        <v>42858</v>
      </c>
      <c r="C1140" s="3">
        <v>145.50237653986599</v>
      </c>
      <c r="D1140" s="3">
        <v>112.86798604857201</v>
      </c>
      <c r="E1140" s="4"/>
      <c r="F1140" s="8"/>
      <c r="G1140" s="4"/>
      <c r="H1140" s="4"/>
    </row>
    <row r="1141" spans="2:8" s="3" customFormat="1" x14ac:dyDescent="0.2">
      <c r="B1141" s="27">
        <v>42859</v>
      </c>
      <c r="C1141" s="3">
        <v>147.834493057104</v>
      </c>
      <c r="D1141" s="3">
        <v>112.83337857062</v>
      </c>
      <c r="E1141" s="4"/>
      <c r="F1141" s="8"/>
      <c r="G1141" s="4"/>
      <c r="H1141" s="4"/>
    </row>
    <row r="1142" spans="2:8" s="3" customFormat="1" x14ac:dyDescent="0.2">
      <c r="B1142" s="27">
        <v>42860</v>
      </c>
      <c r="C1142" s="3">
        <v>147.14028162858401</v>
      </c>
      <c r="D1142" s="3">
        <v>112.609571457491</v>
      </c>
      <c r="E1142" s="4"/>
      <c r="F1142" s="8"/>
      <c r="G1142" s="4"/>
      <c r="H1142" s="4"/>
    </row>
    <row r="1143" spans="2:8" s="3" customFormat="1" x14ac:dyDescent="0.2">
      <c r="B1143" s="27">
        <v>42863</v>
      </c>
      <c r="C1143" s="3">
        <v>144.46105939778499</v>
      </c>
      <c r="D1143" s="3">
        <v>112.134498617612</v>
      </c>
      <c r="E1143" s="4"/>
      <c r="F1143" s="8"/>
      <c r="G1143" s="4"/>
      <c r="H1143" s="4"/>
    </row>
    <row r="1144" spans="2:8" s="3" customFormat="1" x14ac:dyDescent="0.2">
      <c r="B1144" s="27">
        <v>42864</v>
      </c>
      <c r="C1144" s="3">
        <v>142.834001362789</v>
      </c>
      <c r="D1144" s="3">
        <v>111.771406053682</v>
      </c>
      <c r="E1144" s="4"/>
      <c r="F1144" s="8"/>
      <c r="G1144" s="4"/>
      <c r="H1144" s="4"/>
    </row>
    <row r="1145" spans="2:8" s="3" customFormat="1" x14ac:dyDescent="0.2">
      <c r="B1145" s="27">
        <v>42865</v>
      </c>
      <c r="C1145" s="3">
        <v>143.26788350567199</v>
      </c>
      <c r="D1145" s="3">
        <v>112.184582514921</v>
      </c>
      <c r="E1145" s="4"/>
      <c r="F1145" s="8"/>
      <c r="G1145" s="4"/>
      <c r="H1145" s="4"/>
    </row>
    <row r="1146" spans="2:8" s="3" customFormat="1" x14ac:dyDescent="0.2">
      <c r="B1146" s="27">
        <v>42866</v>
      </c>
      <c r="C1146" s="3">
        <v>141.07677868520801</v>
      </c>
      <c r="D1146" s="3">
        <v>112.071442146669</v>
      </c>
      <c r="E1146" s="4"/>
      <c r="F1146" s="8"/>
      <c r="G1146" s="4"/>
      <c r="H1146" s="4"/>
    </row>
    <row r="1147" spans="2:8" s="3" customFormat="1" x14ac:dyDescent="0.2">
      <c r="B1147" s="27">
        <v>42867</v>
      </c>
      <c r="C1147" s="3">
        <v>144.55868287989901</v>
      </c>
      <c r="D1147" s="3">
        <v>112.799466217984</v>
      </c>
      <c r="E1147" s="4"/>
      <c r="F1147" s="8"/>
      <c r="G1147" s="4"/>
      <c r="H1147" s="4"/>
    </row>
    <row r="1148" spans="2:8" s="3" customFormat="1" x14ac:dyDescent="0.2">
      <c r="B1148" s="27">
        <v>42870</v>
      </c>
      <c r="C1148" s="3">
        <v>147.04265814670401</v>
      </c>
      <c r="D1148" s="3">
        <v>113.70670708769499</v>
      </c>
      <c r="E1148" s="4"/>
      <c r="F1148" s="8"/>
      <c r="G1148" s="4"/>
      <c r="H1148" s="4"/>
    </row>
    <row r="1149" spans="2:8" s="3" customFormat="1" x14ac:dyDescent="0.2">
      <c r="B1149" s="27">
        <v>42871</v>
      </c>
      <c r="C1149" s="3">
        <v>143.582448058994</v>
      </c>
      <c r="D1149" s="3">
        <v>113.345011749188</v>
      </c>
      <c r="E1149" s="4"/>
      <c r="F1149" s="8"/>
      <c r="G1149" s="4"/>
      <c r="H1149" s="4"/>
    </row>
    <row r="1150" spans="2:8" s="3" customFormat="1" x14ac:dyDescent="0.2">
      <c r="B1150" s="27">
        <v>42872</v>
      </c>
      <c r="C1150" s="3">
        <v>143.75600091600799</v>
      </c>
      <c r="D1150" s="3">
        <v>112.835638309247</v>
      </c>
      <c r="E1150" s="4"/>
      <c r="F1150" s="8"/>
      <c r="G1150" s="4"/>
      <c r="H1150" s="4"/>
    </row>
    <row r="1151" spans="2:8" s="3" customFormat="1" x14ac:dyDescent="0.2">
      <c r="B1151" s="27">
        <v>42873</v>
      </c>
      <c r="C1151" s="3">
        <v>139.15685020387201</v>
      </c>
      <c r="D1151" s="3">
        <v>111.012354748673</v>
      </c>
      <c r="E1151" s="4"/>
      <c r="F1151" s="8"/>
      <c r="G1151" s="4"/>
      <c r="H1151" s="4"/>
    </row>
    <row r="1152" spans="2:8" s="3" customFormat="1" x14ac:dyDescent="0.2">
      <c r="B1152" s="27">
        <v>42874</v>
      </c>
      <c r="C1152" s="3">
        <v>139.22193252528101</v>
      </c>
      <c r="D1152" s="3">
        <v>111.44575261545801</v>
      </c>
      <c r="E1152" s="4"/>
      <c r="F1152" s="8"/>
      <c r="G1152" s="4"/>
      <c r="H1152" s="4"/>
    </row>
    <row r="1153" spans="2:8" s="3" customFormat="1" x14ac:dyDescent="0.2">
      <c r="B1153" s="27">
        <v>42877</v>
      </c>
      <c r="C1153" s="3">
        <v>138.301305398811</v>
      </c>
      <c r="D1153" s="3">
        <v>111.659351382987</v>
      </c>
      <c r="E1153" s="4"/>
      <c r="F1153" s="8"/>
      <c r="G1153" s="4"/>
      <c r="H1153" s="4"/>
    </row>
    <row r="1154" spans="2:8" s="3" customFormat="1" x14ac:dyDescent="0.2">
      <c r="B1154" s="27">
        <v>42878</v>
      </c>
      <c r="C1154" s="3">
        <v>137.71551708364899</v>
      </c>
      <c r="D1154" s="3">
        <v>112.381984164356</v>
      </c>
      <c r="E1154" s="4"/>
      <c r="F1154" s="8"/>
      <c r="G1154" s="4"/>
      <c r="H1154" s="4"/>
    </row>
    <row r="1155" spans="2:8" s="3" customFormat="1" x14ac:dyDescent="0.2">
      <c r="B1155" s="27">
        <v>42879</v>
      </c>
      <c r="C1155" s="3">
        <v>137.273412694922</v>
      </c>
      <c r="D1155" s="3">
        <v>113.250658363802</v>
      </c>
      <c r="E1155" s="4"/>
      <c r="F1155" s="8"/>
      <c r="G1155" s="4"/>
      <c r="H1155" s="4"/>
    </row>
    <row r="1156" spans="2:8" s="3" customFormat="1" x14ac:dyDescent="0.2">
      <c r="B1156" s="27">
        <v>42880</v>
      </c>
      <c r="C1156" s="3">
        <v>136.86446613538999</v>
      </c>
      <c r="D1156" s="3">
        <v>113.274257753044</v>
      </c>
      <c r="E1156" s="4"/>
      <c r="F1156" s="8"/>
      <c r="G1156" s="4"/>
      <c r="H1156" s="4"/>
    </row>
    <row r="1157" spans="2:8" s="3" customFormat="1" x14ac:dyDescent="0.2">
      <c r="B1157" s="27">
        <v>42881</v>
      </c>
      <c r="C1157" s="3">
        <v>139.29604027327201</v>
      </c>
      <c r="D1157" s="3">
        <v>113.601501377649</v>
      </c>
      <c r="E1157" s="4"/>
      <c r="F1157" s="8"/>
      <c r="G1157" s="4"/>
      <c r="H1157" s="4"/>
    </row>
    <row r="1158" spans="2:8" s="3" customFormat="1" x14ac:dyDescent="0.2">
      <c r="B1158" s="27">
        <v>42884</v>
      </c>
      <c r="C1158" s="3">
        <v>141.16393131553201</v>
      </c>
      <c r="D1158" s="3">
        <v>113.69572689698499</v>
      </c>
      <c r="E1158" s="4"/>
      <c r="F1158" s="8"/>
      <c r="G1158" s="4"/>
      <c r="H1158" s="4"/>
    </row>
    <row r="1159" spans="2:8" s="3" customFormat="1" x14ac:dyDescent="0.2">
      <c r="B1159" s="27">
        <v>42885</v>
      </c>
      <c r="C1159" s="3">
        <v>142.71129667619201</v>
      </c>
      <c r="D1159" s="3">
        <v>113.943275214406</v>
      </c>
      <c r="E1159" s="4"/>
      <c r="F1159" s="8"/>
      <c r="G1159" s="4"/>
      <c r="H1159" s="4"/>
    </row>
    <row r="1160" spans="2:8" s="3" customFormat="1" x14ac:dyDescent="0.2">
      <c r="B1160" s="27">
        <v>42886</v>
      </c>
      <c r="C1160" s="3">
        <v>140.72182692680499</v>
      </c>
      <c r="D1160" s="3">
        <v>112.888174906489</v>
      </c>
      <c r="E1160" s="4"/>
      <c r="F1160" s="8"/>
      <c r="G1160" s="4"/>
      <c r="H1160" s="4"/>
    </row>
    <row r="1161" spans="2:8" s="3" customFormat="1" x14ac:dyDescent="0.2">
      <c r="B1161" s="27">
        <v>42887</v>
      </c>
      <c r="C1161" s="3">
        <v>141.042352608638</v>
      </c>
      <c r="D1161" s="3">
        <v>113.650820404873</v>
      </c>
      <c r="E1161" s="4"/>
      <c r="F1161" s="8"/>
      <c r="G1161" s="4"/>
      <c r="H1161" s="4"/>
    </row>
    <row r="1162" spans="2:8" s="3" customFormat="1" x14ac:dyDescent="0.2">
      <c r="B1162" s="27">
        <v>42888</v>
      </c>
      <c r="C1162" s="3">
        <v>140.90972129209001</v>
      </c>
      <c r="D1162" s="3">
        <v>113.900133271003</v>
      </c>
      <c r="E1162" s="4"/>
      <c r="F1162" s="8"/>
      <c r="G1162" s="4"/>
      <c r="H1162" s="4"/>
    </row>
    <row r="1163" spans="2:8" s="3" customFormat="1" x14ac:dyDescent="0.2">
      <c r="B1163" s="27">
        <v>42891</v>
      </c>
      <c r="C1163" s="3">
        <v>139.948144246591</v>
      </c>
      <c r="D1163" s="3">
        <v>113.847322343383</v>
      </c>
      <c r="E1163" s="4"/>
      <c r="F1163" s="8"/>
      <c r="G1163" s="4"/>
      <c r="H1163" s="4"/>
    </row>
    <row r="1164" spans="2:8" s="3" customFormat="1" x14ac:dyDescent="0.2">
      <c r="B1164" s="27">
        <v>42892</v>
      </c>
      <c r="C1164" s="3">
        <v>141.075510437833</v>
      </c>
      <c r="D1164" s="3">
        <v>114.195880045416</v>
      </c>
      <c r="E1164" s="4"/>
      <c r="F1164" s="8"/>
      <c r="G1164" s="4"/>
      <c r="H1164" s="4"/>
    </row>
    <row r="1165" spans="2:8" s="3" customFormat="1" x14ac:dyDescent="0.2">
      <c r="B1165" s="27">
        <v>42893</v>
      </c>
      <c r="C1165" s="3">
        <v>140.65551126864699</v>
      </c>
      <c r="D1165" s="3">
        <v>113.693341617356</v>
      </c>
      <c r="E1165" s="4"/>
      <c r="F1165" s="8"/>
      <c r="G1165" s="4"/>
      <c r="H1165" s="4"/>
    </row>
    <row r="1166" spans="2:8" s="3" customFormat="1" x14ac:dyDescent="0.2">
      <c r="B1166" s="27">
        <v>42894</v>
      </c>
      <c r="C1166" s="3">
        <v>139.693934223149</v>
      </c>
      <c r="D1166" s="3">
        <v>112.979203779134</v>
      </c>
      <c r="E1166" s="4"/>
      <c r="F1166" s="8"/>
      <c r="G1166" s="4"/>
      <c r="H1166" s="4"/>
    </row>
    <row r="1167" spans="2:8" s="3" customFormat="1" x14ac:dyDescent="0.2">
      <c r="B1167" s="27">
        <v>42895</v>
      </c>
      <c r="C1167" s="3">
        <v>139.91498641739599</v>
      </c>
      <c r="D1167" s="3">
        <v>112.669145327061</v>
      </c>
      <c r="E1167" s="4"/>
      <c r="F1167" s="8"/>
      <c r="G1167" s="4"/>
      <c r="H1167" s="4"/>
    </row>
    <row r="1168" spans="2:8" s="3" customFormat="1" x14ac:dyDescent="0.2">
      <c r="B1168" s="27">
        <v>42898</v>
      </c>
      <c r="C1168" s="3">
        <v>139.91498641739599</v>
      </c>
      <c r="D1168" s="3">
        <v>112.764112468343</v>
      </c>
      <c r="E1168" s="4"/>
      <c r="F1168" s="8"/>
      <c r="G1168" s="4"/>
      <c r="H1168" s="4"/>
    </row>
    <row r="1169" spans="2:8" s="3" customFormat="1" x14ac:dyDescent="0.2">
      <c r="B1169" s="27">
        <v>42899</v>
      </c>
      <c r="C1169" s="3">
        <v>140.68866909784299</v>
      </c>
      <c r="D1169" s="3">
        <v>113.497479008045</v>
      </c>
      <c r="E1169" s="4"/>
      <c r="F1169" s="8"/>
      <c r="G1169" s="4"/>
      <c r="H1169" s="4"/>
    </row>
    <row r="1170" spans="2:8" s="3" customFormat="1" x14ac:dyDescent="0.2">
      <c r="B1170" s="27">
        <v>42900</v>
      </c>
      <c r="C1170" s="3">
        <v>141.38498351001201</v>
      </c>
      <c r="D1170" s="3">
        <v>113.465784547152</v>
      </c>
      <c r="E1170" s="4"/>
      <c r="F1170" s="8"/>
      <c r="G1170" s="4"/>
      <c r="H1170" s="4"/>
    </row>
    <row r="1171" spans="2:8" s="3" customFormat="1" x14ac:dyDescent="0.2">
      <c r="B1171" s="27">
        <v>42901</v>
      </c>
      <c r="C1171" s="3">
        <v>139.693934223149</v>
      </c>
      <c r="D1171" s="3">
        <v>112.753346162383</v>
      </c>
      <c r="E1171" s="4"/>
      <c r="F1171" s="8"/>
      <c r="G1171" s="4"/>
      <c r="H1171" s="4"/>
    </row>
    <row r="1172" spans="2:8" s="3" customFormat="1" x14ac:dyDescent="0.2">
      <c r="B1172" s="27">
        <v>42902</v>
      </c>
      <c r="C1172" s="3">
        <v>140.478669513017</v>
      </c>
      <c r="D1172" s="3">
        <v>112.434330125223</v>
      </c>
      <c r="E1172" s="4"/>
      <c r="F1172" s="8"/>
      <c r="G1172" s="4"/>
      <c r="H1172" s="4"/>
    </row>
    <row r="1173" spans="2:8" s="3" customFormat="1" x14ac:dyDescent="0.2">
      <c r="B1173" s="27">
        <v>42905</v>
      </c>
      <c r="C1173" s="3">
        <v>139.87077597854699</v>
      </c>
      <c r="D1173" s="3">
        <v>112.15956497693</v>
      </c>
      <c r="E1173" s="4"/>
      <c r="F1173" s="8"/>
      <c r="G1173" s="4"/>
      <c r="H1173" s="4"/>
    </row>
    <row r="1174" spans="2:8" s="3" customFormat="1" x14ac:dyDescent="0.2">
      <c r="B1174" s="27">
        <v>42906</v>
      </c>
      <c r="C1174" s="3">
        <v>139.693934223149</v>
      </c>
      <c r="D1174" s="3">
        <v>111.489605958108</v>
      </c>
      <c r="E1174" s="4"/>
      <c r="F1174" s="8"/>
      <c r="G1174" s="4"/>
      <c r="H1174" s="4"/>
    </row>
    <row r="1175" spans="2:8" s="3" customFormat="1" x14ac:dyDescent="0.2">
      <c r="B1175" s="27">
        <v>42907</v>
      </c>
      <c r="C1175" s="3">
        <v>136.64341394090999</v>
      </c>
      <c r="D1175" s="3">
        <v>110.486686547752</v>
      </c>
      <c r="E1175" s="4"/>
      <c r="F1175" s="8"/>
      <c r="G1175" s="4"/>
      <c r="H1175" s="4"/>
    </row>
    <row r="1176" spans="2:8" s="3" customFormat="1" x14ac:dyDescent="0.2">
      <c r="B1176" s="27">
        <v>42908</v>
      </c>
      <c r="C1176" s="3">
        <v>136.33394086896399</v>
      </c>
      <c r="D1176" s="3">
        <v>110.591118088108</v>
      </c>
      <c r="E1176" s="4"/>
      <c r="F1176" s="8"/>
      <c r="G1176" s="4"/>
      <c r="H1176" s="4"/>
    </row>
    <row r="1177" spans="2:8" s="3" customFormat="1" x14ac:dyDescent="0.2">
      <c r="B1177" s="27">
        <v>42909</v>
      </c>
      <c r="C1177" s="3">
        <v>138.047095375136</v>
      </c>
      <c r="D1177" s="3">
        <v>110.806332615088</v>
      </c>
      <c r="E1177" s="4"/>
      <c r="F1177" s="8"/>
      <c r="G1177" s="4"/>
      <c r="H1177" s="4"/>
    </row>
    <row r="1178" spans="2:8" s="3" customFormat="1" x14ac:dyDescent="0.2">
      <c r="B1178" s="27">
        <v>42912</v>
      </c>
      <c r="E1178" s="4"/>
      <c r="F1178" s="8"/>
      <c r="G1178" s="4"/>
      <c r="H1178" s="4"/>
    </row>
    <row r="1179" spans="2:8" s="3" customFormat="1" x14ac:dyDescent="0.2">
      <c r="B1179" s="27">
        <v>42913</v>
      </c>
      <c r="C1179" s="3">
        <v>139.60551334544999</v>
      </c>
      <c r="D1179" s="3">
        <v>110.655037072371</v>
      </c>
      <c r="E1179" s="4"/>
      <c r="F1179" s="8"/>
      <c r="G1179" s="4"/>
      <c r="H1179" s="4"/>
    </row>
    <row r="1180" spans="2:8" s="3" customFormat="1" x14ac:dyDescent="0.2">
      <c r="B1180" s="27">
        <v>42914</v>
      </c>
      <c r="C1180" s="3">
        <v>139.64972378429999</v>
      </c>
      <c r="D1180" s="3">
        <v>110.365125631099</v>
      </c>
      <c r="E1180" s="4"/>
      <c r="F1180" s="8"/>
      <c r="G1180" s="4"/>
      <c r="H1180" s="4"/>
    </row>
    <row r="1181" spans="2:8" s="3" customFormat="1" x14ac:dyDescent="0.2">
      <c r="B1181" s="27">
        <v>42915</v>
      </c>
      <c r="C1181" s="3">
        <v>138.34551583766</v>
      </c>
      <c r="D1181" s="3">
        <v>109.971847423352</v>
      </c>
      <c r="E1181" s="4"/>
      <c r="F1181" s="8"/>
      <c r="G1181" s="4"/>
      <c r="H1181" s="4"/>
    </row>
    <row r="1182" spans="2:8" s="3" customFormat="1" x14ac:dyDescent="0.2">
      <c r="B1182" s="27">
        <v>42916</v>
      </c>
      <c r="C1182" s="3">
        <v>139.163408956723</v>
      </c>
      <c r="D1182" s="3">
        <v>110.365518528037</v>
      </c>
      <c r="E1182" s="4"/>
      <c r="F1182" s="8"/>
      <c r="G1182" s="4"/>
      <c r="H1182" s="4"/>
    </row>
    <row r="1183" spans="2:8" s="3" customFormat="1" x14ac:dyDescent="0.2">
      <c r="B1183" s="27">
        <v>42919</v>
      </c>
      <c r="C1183" s="3">
        <v>140.67761648795599</v>
      </c>
      <c r="D1183" s="3">
        <v>111.217393477447</v>
      </c>
      <c r="E1183" s="4"/>
      <c r="F1183" s="8"/>
      <c r="G1183" s="4"/>
      <c r="H1183" s="4"/>
    </row>
    <row r="1184" spans="2:8" s="3" customFormat="1" x14ac:dyDescent="0.2">
      <c r="B1184" s="27">
        <v>42920</v>
      </c>
      <c r="C1184" s="3">
        <v>144.52392466971699</v>
      </c>
      <c r="D1184" s="3">
        <v>112.440779214608</v>
      </c>
      <c r="E1184" s="4"/>
      <c r="F1184" s="8"/>
      <c r="G1184" s="4"/>
      <c r="H1184" s="4"/>
    </row>
    <row r="1185" spans="2:8" s="3" customFormat="1" x14ac:dyDescent="0.2">
      <c r="B1185" s="27">
        <v>42921</v>
      </c>
      <c r="C1185" s="3">
        <v>144.280767256161</v>
      </c>
      <c r="D1185" s="3">
        <v>112.720977499615</v>
      </c>
      <c r="E1185" s="4"/>
      <c r="F1185" s="8"/>
      <c r="G1185" s="4"/>
      <c r="H1185" s="4"/>
    </row>
    <row r="1186" spans="2:8" s="3" customFormat="1" x14ac:dyDescent="0.2">
      <c r="B1186" s="27">
        <v>42922</v>
      </c>
      <c r="C1186" s="3">
        <v>146.07129003014401</v>
      </c>
      <c r="D1186" s="3">
        <v>112.342527082888</v>
      </c>
      <c r="E1186" s="4"/>
      <c r="F1186" s="8"/>
      <c r="G1186" s="4"/>
      <c r="H1186" s="4"/>
    </row>
    <row r="1187" spans="2:8" s="3" customFormat="1" x14ac:dyDescent="0.2">
      <c r="B1187" s="27">
        <v>42923</v>
      </c>
      <c r="C1187" s="3">
        <v>147.054972295184</v>
      </c>
      <c r="D1187" s="3">
        <v>112.870134195196</v>
      </c>
      <c r="E1187" s="4"/>
      <c r="F1187" s="8"/>
      <c r="G1187" s="4"/>
      <c r="H1187" s="4"/>
    </row>
    <row r="1188" spans="2:8" s="3" customFormat="1" x14ac:dyDescent="0.2">
      <c r="B1188" s="27">
        <v>42926</v>
      </c>
      <c r="C1188" s="3">
        <v>147.34234014782101</v>
      </c>
      <c r="D1188" s="3">
        <v>113.96109506639201</v>
      </c>
      <c r="E1188" s="4"/>
      <c r="F1188" s="8"/>
      <c r="G1188" s="4"/>
      <c r="H1188" s="4"/>
    </row>
    <row r="1189" spans="2:8" s="3" customFormat="1" x14ac:dyDescent="0.2">
      <c r="B1189" s="27">
        <v>42927</v>
      </c>
      <c r="C1189" s="3">
        <v>145.83918522600999</v>
      </c>
      <c r="D1189" s="3">
        <v>113.798598473892</v>
      </c>
      <c r="E1189" s="4"/>
      <c r="F1189" s="8"/>
      <c r="G1189" s="4"/>
      <c r="H1189" s="4"/>
    </row>
    <row r="1190" spans="2:8" s="3" customFormat="1" x14ac:dyDescent="0.2">
      <c r="B1190" s="27">
        <v>42928</v>
      </c>
      <c r="C1190" s="3">
        <v>146.70128878415599</v>
      </c>
      <c r="D1190" s="3">
        <v>115.24086732568701</v>
      </c>
      <c r="E1190" s="4"/>
      <c r="F1190" s="8"/>
      <c r="G1190" s="4"/>
      <c r="H1190" s="4"/>
    </row>
    <row r="1191" spans="2:8" s="3" customFormat="1" x14ac:dyDescent="0.2">
      <c r="B1191" s="27">
        <v>42929</v>
      </c>
      <c r="C1191" s="3">
        <v>147.629708000459</v>
      </c>
      <c r="D1191" s="3">
        <v>115.925721555715</v>
      </c>
      <c r="E1191" s="4"/>
      <c r="F1191" s="8"/>
      <c r="G1191" s="4"/>
      <c r="H1191" s="4"/>
    </row>
    <row r="1192" spans="2:8" s="3" customFormat="1" x14ac:dyDescent="0.2">
      <c r="B1192" s="27">
        <v>42930</v>
      </c>
      <c r="C1192" s="3">
        <v>148.52496938756701</v>
      </c>
      <c r="D1192" s="3">
        <v>116.25093095074401</v>
      </c>
      <c r="E1192" s="4"/>
      <c r="F1192" s="8"/>
      <c r="G1192" s="4"/>
      <c r="H1192" s="4"/>
    </row>
    <row r="1193" spans="2:8" s="3" customFormat="1" x14ac:dyDescent="0.2">
      <c r="B1193" s="27">
        <v>42933</v>
      </c>
      <c r="C1193" s="3">
        <v>149.751809066162</v>
      </c>
      <c r="D1193" s="3">
        <v>117.331578858662</v>
      </c>
      <c r="E1193" s="4"/>
      <c r="F1193" s="8"/>
      <c r="G1193" s="4"/>
      <c r="H1193" s="4"/>
    </row>
    <row r="1194" spans="2:8" s="3" customFormat="1" x14ac:dyDescent="0.2">
      <c r="B1194" s="27">
        <v>42934</v>
      </c>
      <c r="C1194" s="3">
        <v>150.24917650362499</v>
      </c>
      <c r="D1194" s="3">
        <v>117.165181194548</v>
      </c>
      <c r="E1194" s="4"/>
      <c r="F1194" s="8"/>
      <c r="G1194" s="4"/>
      <c r="H1194" s="4"/>
    </row>
    <row r="1195" spans="2:8" s="3" customFormat="1" x14ac:dyDescent="0.2">
      <c r="B1195" s="27">
        <v>42935</v>
      </c>
      <c r="C1195" s="3">
        <v>150.28233433282</v>
      </c>
      <c r="D1195" s="3">
        <v>117.109375880798</v>
      </c>
      <c r="E1195" s="4"/>
      <c r="F1195" s="8"/>
      <c r="G1195" s="4"/>
      <c r="H1195" s="4"/>
    </row>
    <row r="1196" spans="2:8" s="3" customFormat="1" x14ac:dyDescent="0.2">
      <c r="B1196" s="27">
        <v>42936</v>
      </c>
      <c r="C1196" s="3">
        <v>150.558649575571</v>
      </c>
      <c r="D1196" s="3">
        <v>117.057336798054</v>
      </c>
      <c r="E1196" s="4"/>
      <c r="F1196" s="8"/>
      <c r="G1196" s="4"/>
      <c r="H1196" s="4"/>
    </row>
    <row r="1197" spans="2:8" s="3" customFormat="1" x14ac:dyDescent="0.2">
      <c r="B1197" s="27">
        <v>42937</v>
      </c>
      <c r="C1197" s="3">
        <v>150.40391303971401</v>
      </c>
      <c r="D1197" s="3">
        <v>116.47452650393799</v>
      </c>
      <c r="E1197" s="4"/>
      <c r="F1197" s="8"/>
      <c r="G1197" s="4"/>
      <c r="H1197" s="4"/>
    </row>
    <row r="1198" spans="2:8" s="3" customFormat="1" x14ac:dyDescent="0.2">
      <c r="B1198" s="27">
        <v>42940</v>
      </c>
      <c r="C1198" s="3">
        <v>149.93970343144599</v>
      </c>
      <c r="D1198" s="3">
        <v>116.723495294689</v>
      </c>
      <c r="E1198" s="4"/>
      <c r="F1198" s="8"/>
      <c r="G1198" s="4"/>
      <c r="H1198" s="4"/>
    </row>
    <row r="1199" spans="2:8" s="3" customFormat="1" x14ac:dyDescent="0.2">
      <c r="B1199" s="27">
        <v>42941</v>
      </c>
      <c r="C1199" s="3">
        <v>150.591807404999</v>
      </c>
      <c r="D1199" s="3">
        <v>117.018365606782</v>
      </c>
      <c r="E1199" s="4"/>
      <c r="F1199" s="8"/>
      <c r="G1199" s="4"/>
      <c r="H1199" s="4"/>
    </row>
    <row r="1200" spans="2:8" s="3" customFormat="1" x14ac:dyDescent="0.2">
      <c r="B1200" s="27">
        <v>42942</v>
      </c>
      <c r="C1200" s="3">
        <v>151.155490500387</v>
      </c>
      <c r="D1200" s="3">
        <v>117.220154217794</v>
      </c>
      <c r="E1200" s="4"/>
      <c r="F1200" s="8"/>
      <c r="G1200" s="4"/>
      <c r="H1200" s="4"/>
    </row>
    <row r="1201" spans="2:8" s="3" customFormat="1" x14ac:dyDescent="0.2">
      <c r="B1201" s="27">
        <v>42943</v>
      </c>
      <c r="C1201" s="3">
        <v>150.32654477166901</v>
      </c>
      <c r="D1201" s="3">
        <v>117.390427380102</v>
      </c>
      <c r="E1201" s="4"/>
      <c r="F1201" s="8"/>
      <c r="G1201" s="4"/>
      <c r="H1201" s="4"/>
    </row>
    <row r="1202" spans="2:8" s="3" customFormat="1" x14ac:dyDescent="0.2">
      <c r="B1202" s="27">
        <v>42944</v>
      </c>
      <c r="C1202" s="3">
        <v>148.88970550824899</v>
      </c>
      <c r="D1202" s="3">
        <v>118.01016301137901</v>
      </c>
      <c r="E1202" s="4"/>
      <c r="F1202" s="8"/>
      <c r="G1202" s="4"/>
      <c r="H1202" s="4"/>
    </row>
    <row r="1203" spans="2:8" s="3" customFormat="1" x14ac:dyDescent="0.2">
      <c r="B1203" s="27">
        <v>42947</v>
      </c>
      <c r="C1203" s="3">
        <v>145.109712984879</v>
      </c>
      <c r="D1203" s="3">
        <v>117.74410901602801</v>
      </c>
      <c r="E1203" s="4"/>
      <c r="F1203" s="8"/>
      <c r="G1203" s="4"/>
      <c r="H1203" s="4"/>
    </row>
    <row r="1204" spans="2:8" s="3" customFormat="1" x14ac:dyDescent="0.2">
      <c r="B1204" s="27">
        <v>42948</v>
      </c>
      <c r="C1204" s="3">
        <v>145.087607765337</v>
      </c>
      <c r="D1204" s="3">
        <v>118.04065088369001</v>
      </c>
      <c r="E1204" s="4"/>
      <c r="F1204" s="8"/>
      <c r="G1204" s="4"/>
      <c r="H1204" s="4"/>
    </row>
    <row r="1205" spans="2:8" s="3" customFormat="1" x14ac:dyDescent="0.2">
      <c r="B1205" s="27">
        <v>42949</v>
      </c>
      <c r="C1205" s="3">
        <v>144.46866162097999</v>
      </c>
      <c r="D1205" s="3">
        <v>118.500393768656</v>
      </c>
      <c r="E1205" s="4"/>
      <c r="F1205" s="8"/>
      <c r="G1205" s="4"/>
      <c r="H1205" s="4"/>
    </row>
    <row r="1206" spans="2:8" s="3" customFormat="1" x14ac:dyDescent="0.2">
      <c r="B1206" s="27">
        <v>42950</v>
      </c>
      <c r="C1206" s="3">
        <v>143.54024240491</v>
      </c>
      <c r="D1206" s="3">
        <v>117.982102265931</v>
      </c>
      <c r="E1206" s="4"/>
      <c r="F1206" s="8"/>
      <c r="G1206" s="4"/>
      <c r="H1206" s="4"/>
    </row>
    <row r="1207" spans="2:8" s="3" customFormat="1" x14ac:dyDescent="0.2">
      <c r="B1207" s="27">
        <v>42951</v>
      </c>
      <c r="C1207" s="3">
        <v>141.80498267919799</v>
      </c>
      <c r="D1207" s="3">
        <v>118.715547850006</v>
      </c>
      <c r="E1207" s="4"/>
      <c r="F1207" s="8"/>
      <c r="G1207" s="4"/>
      <c r="H1207" s="4"/>
    </row>
    <row r="1208" spans="2:8" s="3" customFormat="1" x14ac:dyDescent="0.2">
      <c r="B1208" s="27">
        <v>42954</v>
      </c>
      <c r="C1208" s="3">
        <v>141.373930900125</v>
      </c>
      <c r="D1208" s="3">
        <v>119.513833052479</v>
      </c>
      <c r="E1208" s="4"/>
      <c r="F1208" s="8"/>
      <c r="G1208" s="4"/>
      <c r="H1208" s="4"/>
    </row>
    <row r="1209" spans="2:8" s="3" customFormat="1" x14ac:dyDescent="0.2">
      <c r="B1209" s="27">
        <v>42955</v>
      </c>
      <c r="C1209" s="3">
        <v>140.279722538078</v>
      </c>
      <c r="D1209" s="3">
        <v>119.129800709314</v>
      </c>
      <c r="E1209" s="4"/>
      <c r="F1209" s="8"/>
      <c r="G1209" s="4"/>
      <c r="H1209" s="4"/>
    </row>
    <row r="1210" spans="2:8" s="3" customFormat="1" x14ac:dyDescent="0.2">
      <c r="B1210" s="27">
        <v>42956</v>
      </c>
      <c r="C1210" s="3">
        <v>140.246564708883</v>
      </c>
      <c r="D1210" s="3">
        <v>118.247263525031</v>
      </c>
      <c r="E1210" s="4"/>
      <c r="F1210" s="8"/>
      <c r="G1210" s="4"/>
      <c r="H1210" s="4"/>
    </row>
    <row r="1211" spans="2:8" s="3" customFormat="1" x14ac:dyDescent="0.2">
      <c r="B1211" s="27">
        <v>42957</v>
      </c>
      <c r="C1211" s="3">
        <v>140.014459904982</v>
      </c>
      <c r="D1211" s="3">
        <v>117.56951863714499</v>
      </c>
      <c r="E1211" s="4"/>
      <c r="F1211" s="8"/>
      <c r="G1211" s="4"/>
      <c r="H1211" s="4"/>
    </row>
    <row r="1212" spans="2:8" s="3" customFormat="1" x14ac:dyDescent="0.2">
      <c r="B1212" s="27">
        <v>42958</v>
      </c>
      <c r="C1212" s="3">
        <v>139.29604027327201</v>
      </c>
      <c r="D1212" s="3">
        <v>117.016449943534</v>
      </c>
      <c r="E1212" s="4"/>
      <c r="F1212" s="8"/>
      <c r="G1212" s="4"/>
      <c r="H1212" s="4"/>
    </row>
    <row r="1213" spans="2:8" s="3" customFormat="1" x14ac:dyDescent="0.2">
      <c r="B1213" s="27">
        <v>42961</v>
      </c>
      <c r="C1213" s="3">
        <v>140.58919561025701</v>
      </c>
      <c r="D1213" s="3">
        <v>117.72338079672799</v>
      </c>
      <c r="E1213" s="4"/>
      <c r="F1213" s="8"/>
      <c r="G1213" s="4"/>
      <c r="H1213" s="4"/>
    </row>
    <row r="1214" spans="2:8" s="3" customFormat="1" x14ac:dyDescent="0.2">
      <c r="B1214" s="27">
        <v>42962</v>
      </c>
      <c r="E1214" s="4"/>
      <c r="F1214" s="8"/>
      <c r="G1214" s="4"/>
      <c r="H1214" s="4"/>
    </row>
    <row r="1215" spans="2:8" s="3" customFormat="1" x14ac:dyDescent="0.2">
      <c r="B1215" s="27">
        <v>42963</v>
      </c>
      <c r="C1215" s="3">
        <v>145.25339691108101</v>
      </c>
      <c r="D1215" s="3">
        <v>118.81461599830099</v>
      </c>
      <c r="E1215" s="4"/>
      <c r="F1215" s="8"/>
      <c r="G1215" s="4"/>
      <c r="H1215" s="4"/>
    </row>
    <row r="1216" spans="2:8" s="3" customFormat="1" x14ac:dyDescent="0.2">
      <c r="B1216" s="27">
        <v>42964</v>
      </c>
      <c r="C1216" s="3">
        <v>144.21445159753799</v>
      </c>
      <c r="D1216" s="3">
        <v>118.823485239758</v>
      </c>
      <c r="E1216" s="4"/>
      <c r="F1216" s="8"/>
      <c r="G1216" s="4"/>
      <c r="H1216" s="4"/>
    </row>
    <row r="1217" spans="2:8" s="3" customFormat="1" x14ac:dyDescent="0.2">
      <c r="B1217" s="27">
        <v>42965</v>
      </c>
      <c r="C1217" s="3">
        <v>144.08182028122201</v>
      </c>
      <c r="D1217" s="3">
        <v>118.944825297338</v>
      </c>
      <c r="E1217" s="4"/>
      <c r="F1217" s="8"/>
      <c r="G1217" s="4"/>
      <c r="H1217" s="4"/>
    </row>
    <row r="1218" spans="2:8" s="3" customFormat="1" x14ac:dyDescent="0.2">
      <c r="B1218" s="27">
        <v>42968</v>
      </c>
      <c r="C1218" s="3">
        <v>143.87182069639701</v>
      </c>
      <c r="D1218" s="3">
        <v>118.606724698329</v>
      </c>
      <c r="E1218" s="4"/>
      <c r="F1218" s="8"/>
      <c r="G1218" s="4"/>
      <c r="H1218" s="4"/>
    </row>
    <row r="1219" spans="2:8" s="3" customFormat="1" x14ac:dyDescent="0.2">
      <c r="B1219" s="27">
        <v>42969</v>
      </c>
      <c r="C1219" s="3">
        <v>144.568135108799</v>
      </c>
      <c r="D1219" s="3">
        <v>118.90800225269</v>
      </c>
      <c r="E1219" s="4"/>
      <c r="F1219" s="8"/>
      <c r="G1219" s="4"/>
      <c r="H1219" s="4"/>
    </row>
    <row r="1220" spans="2:8" s="3" customFormat="1" x14ac:dyDescent="0.2">
      <c r="B1220" s="27">
        <v>42970</v>
      </c>
      <c r="C1220" s="3">
        <v>147.54128712276</v>
      </c>
      <c r="D1220" s="3">
        <v>119.21575679443799</v>
      </c>
      <c r="E1220" s="4"/>
      <c r="F1220" s="8"/>
      <c r="G1220" s="4"/>
      <c r="H1220" s="4"/>
    </row>
    <row r="1221" spans="2:8" s="3" customFormat="1" x14ac:dyDescent="0.2">
      <c r="B1221" s="27">
        <v>42971</v>
      </c>
      <c r="C1221" s="3">
        <v>148.403390680673</v>
      </c>
      <c r="D1221" s="3">
        <v>119.79397321667101</v>
      </c>
      <c r="E1221" s="4"/>
      <c r="F1221" s="8"/>
      <c r="G1221" s="4"/>
      <c r="H1221" s="4"/>
    </row>
    <row r="1222" spans="2:8" s="3" customFormat="1" x14ac:dyDescent="0.2">
      <c r="B1222" s="27">
        <v>42972</v>
      </c>
      <c r="C1222" s="3">
        <v>149.740756456507</v>
      </c>
      <c r="D1222" s="3">
        <v>120.335894331685</v>
      </c>
      <c r="E1222" s="4"/>
      <c r="F1222" s="8"/>
      <c r="G1222" s="4"/>
      <c r="H1222" s="4"/>
    </row>
    <row r="1223" spans="2:8" s="3" customFormat="1" x14ac:dyDescent="0.2">
      <c r="B1223" s="27">
        <v>42975</v>
      </c>
      <c r="C1223" s="3">
        <v>148.69075853331</v>
      </c>
      <c r="D1223" s="3">
        <v>120.219994385378</v>
      </c>
      <c r="E1223" s="4"/>
      <c r="F1223" s="8"/>
      <c r="G1223" s="4"/>
      <c r="H1223" s="4"/>
    </row>
    <row r="1224" spans="2:8" s="3" customFormat="1" x14ac:dyDescent="0.2">
      <c r="B1224" s="27">
        <v>42976</v>
      </c>
      <c r="C1224" s="3">
        <v>149.64128296915399</v>
      </c>
      <c r="D1224" s="3">
        <v>120.028560584877</v>
      </c>
      <c r="E1224" s="4"/>
      <c r="F1224" s="8"/>
      <c r="G1224" s="4"/>
      <c r="H1224" s="4"/>
    </row>
    <row r="1225" spans="2:8" s="3" customFormat="1" x14ac:dyDescent="0.2">
      <c r="B1225" s="27">
        <v>42977</v>
      </c>
      <c r="C1225" s="3">
        <v>149.80707211489801</v>
      </c>
      <c r="D1225" s="3">
        <v>119.873868459603</v>
      </c>
      <c r="E1225" s="4"/>
      <c r="F1225" s="8"/>
      <c r="G1225" s="4"/>
      <c r="H1225" s="4"/>
    </row>
    <row r="1226" spans="2:8" s="3" customFormat="1" x14ac:dyDescent="0.2">
      <c r="B1226" s="27">
        <v>42978</v>
      </c>
      <c r="C1226" s="3">
        <v>149.84022994409301</v>
      </c>
      <c r="D1226" s="3">
        <v>119.802261249628</v>
      </c>
      <c r="E1226" s="4"/>
      <c r="F1226" s="8"/>
      <c r="G1226" s="4"/>
      <c r="H1226" s="4"/>
    </row>
    <row r="1227" spans="2:8" s="3" customFormat="1" x14ac:dyDescent="0.2">
      <c r="B1227" s="27">
        <v>42979</v>
      </c>
      <c r="C1227" s="3">
        <v>147.39760319655801</v>
      </c>
      <c r="D1227" s="3">
        <v>120.284847952775</v>
      </c>
      <c r="E1227" s="4"/>
      <c r="F1227" s="8"/>
      <c r="G1227" s="4"/>
      <c r="H1227" s="4"/>
    </row>
    <row r="1228" spans="2:8" s="3" customFormat="1" x14ac:dyDescent="0.2">
      <c r="B1228" s="27">
        <v>42982</v>
      </c>
      <c r="C1228" s="3">
        <v>146.53549963841201</v>
      </c>
      <c r="D1228" s="3">
        <v>119.68113972654101</v>
      </c>
      <c r="E1228" s="4"/>
      <c r="F1228" s="8"/>
      <c r="G1228" s="4"/>
      <c r="H1228" s="4"/>
    </row>
    <row r="1229" spans="2:8" s="3" customFormat="1" x14ac:dyDescent="0.2">
      <c r="B1229" s="27">
        <v>42983</v>
      </c>
      <c r="C1229" s="3">
        <v>145.883395665092</v>
      </c>
      <c r="D1229" s="3">
        <v>119.337884970708</v>
      </c>
      <c r="E1229" s="4"/>
      <c r="F1229" s="8"/>
      <c r="G1229" s="4"/>
      <c r="H1229" s="4"/>
    </row>
    <row r="1230" spans="2:8" s="3" customFormat="1" x14ac:dyDescent="0.2">
      <c r="B1230" s="27">
        <v>42984</v>
      </c>
      <c r="C1230" s="3">
        <v>143.838662866969</v>
      </c>
      <c r="D1230" s="3">
        <v>118.11521295760799</v>
      </c>
      <c r="E1230" s="4"/>
      <c r="F1230" s="8"/>
      <c r="G1230" s="4"/>
      <c r="H1230" s="4"/>
    </row>
    <row r="1231" spans="2:8" s="3" customFormat="1" x14ac:dyDescent="0.2">
      <c r="B1231" s="27">
        <v>42985</v>
      </c>
      <c r="C1231" s="3">
        <v>144.19234637823001</v>
      </c>
      <c r="D1231" s="3">
        <v>118.811733204289</v>
      </c>
      <c r="E1231" s="4"/>
      <c r="F1231" s="8"/>
      <c r="G1231" s="4"/>
      <c r="H1231" s="4"/>
    </row>
    <row r="1232" spans="2:8" s="3" customFormat="1" x14ac:dyDescent="0.2">
      <c r="B1232" s="27">
        <v>42986</v>
      </c>
      <c r="C1232" s="3">
        <v>143.36340064927899</v>
      </c>
      <c r="D1232" s="3">
        <v>118.376170917065</v>
      </c>
      <c r="E1232" s="4"/>
      <c r="F1232" s="8"/>
      <c r="G1232" s="4"/>
      <c r="H1232" s="4"/>
    </row>
    <row r="1233" spans="2:8" s="3" customFormat="1" x14ac:dyDescent="0.2">
      <c r="B1233" s="27">
        <v>42989</v>
      </c>
      <c r="C1233" s="3">
        <v>143.33024282031701</v>
      </c>
      <c r="D1233" s="3">
        <v>119.777636608691</v>
      </c>
      <c r="E1233" s="4"/>
      <c r="F1233" s="8"/>
      <c r="G1233" s="4"/>
      <c r="H1233" s="4"/>
    </row>
    <row r="1234" spans="2:8" s="3" customFormat="1" x14ac:dyDescent="0.2">
      <c r="B1234" s="27">
        <v>42990</v>
      </c>
      <c r="C1234" s="3">
        <v>144.23655681707899</v>
      </c>
      <c r="D1234" s="3">
        <v>120.168689950136</v>
      </c>
      <c r="E1234" s="4"/>
      <c r="F1234" s="8"/>
      <c r="G1234" s="4"/>
      <c r="H1234" s="4"/>
    </row>
    <row r="1235" spans="2:8" s="3" customFormat="1" x14ac:dyDescent="0.2">
      <c r="B1235" s="27">
        <v>42991</v>
      </c>
      <c r="C1235" s="3">
        <v>143.99339940329099</v>
      </c>
      <c r="D1235" s="3">
        <v>120.02901160263001</v>
      </c>
      <c r="E1235" s="4"/>
      <c r="F1235" s="8"/>
      <c r="G1235" s="4"/>
      <c r="H1235" s="4"/>
    </row>
    <row r="1236" spans="2:8" s="3" customFormat="1" x14ac:dyDescent="0.2">
      <c r="B1236" s="27">
        <v>42992</v>
      </c>
      <c r="C1236" s="3">
        <v>143.230769332964</v>
      </c>
      <c r="D1236" s="3">
        <v>119.972194986069</v>
      </c>
      <c r="E1236" s="4"/>
      <c r="F1236" s="8"/>
      <c r="G1236" s="4"/>
      <c r="H1236" s="4"/>
    </row>
    <row r="1237" spans="2:8" s="3" customFormat="1" x14ac:dyDescent="0.2">
      <c r="B1237" s="27">
        <v>42993</v>
      </c>
      <c r="C1237" s="3">
        <v>142.976559309289</v>
      </c>
      <c r="D1237" s="3">
        <v>120.93906087172201</v>
      </c>
      <c r="E1237" s="4"/>
      <c r="F1237" s="8"/>
      <c r="G1237" s="4"/>
      <c r="H1237" s="4"/>
    </row>
    <row r="1238" spans="2:8" s="3" customFormat="1" x14ac:dyDescent="0.2">
      <c r="B1238" s="27">
        <v>42996</v>
      </c>
      <c r="E1238" s="4"/>
      <c r="F1238" s="8"/>
      <c r="G1238" s="4"/>
      <c r="H1238" s="4"/>
    </row>
    <row r="1239" spans="2:8" s="3" customFormat="1" x14ac:dyDescent="0.2">
      <c r="B1239" s="27">
        <v>42997</v>
      </c>
      <c r="E1239" s="4"/>
      <c r="F1239" s="8"/>
      <c r="G1239" s="4"/>
      <c r="H1239" s="4"/>
    </row>
    <row r="1240" spans="2:8" s="3" customFormat="1" x14ac:dyDescent="0.2">
      <c r="B1240" s="27">
        <v>42998</v>
      </c>
      <c r="C1240" s="3">
        <v>141.838140508393</v>
      </c>
      <c r="D1240" s="3">
        <v>121.855812636903</v>
      </c>
      <c r="E1240" s="4"/>
      <c r="F1240" s="8"/>
      <c r="G1240" s="4"/>
      <c r="H1240" s="4"/>
    </row>
    <row r="1241" spans="2:8" s="3" customFormat="1" x14ac:dyDescent="0.2">
      <c r="B1241" s="27">
        <v>42999</v>
      </c>
      <c r="C1241" s="3">
        <v>142.44603404263</v>
      </c>
      <c r="D1241" s="3">
        <v>122.937299809884</v>
      </c>
      <c r="E1241" s="4"/>
      <c r="F1241" s="8"/>
      <c r="G1241" s="4"/>
      <c r="H1241" s="4"/>
    </row>
    <row r="1242" spans="2:8" s="3" customFormat="1" x14ac:dyDescent="0.2">
      <c r="B1242" s="27">
        <v>43000</v>
      </c>
      <c r="C1242" s="3">
        <v>141.70550919161201</v>
      </c>
      <c r="D1242" s="3">
        <v>122.981894774479</v>
      </c>
      <c r="E1242" s="4"/>
      <c r="F1242" s="8"/>
      <c r="G1242" s="4"/>
      <c r="H1242" s="4"/>
    </row>
    <row r="1243" spans="2:8" s="3" customFormat="1" x14ac:dyDescent="0.2">
      <c r="B1243" s="27">
        <v>43003</v>
      </c>
      <c r="C1243" s="3">
        <v>142.180771409534</v>
      </c>
      <c r="D1243" s="3">
        <v>122.326475266833</v>
      </c>
      <c r="E1243" s="4"/>
      <c r="F1243" s="8"/>
      <c r="G1243" s="4"/>
      <c r="H1243" s="4"/>
    </row>
    <row r="1244" spans="2:8" s="3" customFormat="1" x14ac:dyDescent="0.2">
      <c r="B1244" s="27">
        <v>43004</v>
      </c>
      <c r="C1244" s="3">
        <v>143.58445284375901</v>
      </c>
      <c r="D1244" s="3">
        <v>122.38190163276199</v>
      </c>
      <c r="E1244" s="4"/>
      <c r="F1244" s="8"/>
      <c r="G1244" s="4"/>
      <c r="H1244" s="4"/>
    </row>
    <row r="1245" spans="2:8" s="3" customFormat="1" x14ac:dyDescent="0.2">
      <c r="B1245" s="27">
        <v>43005</v>
      </c>
      <c r="C1245" s="3">
        <v>143.54024240491</v>
      </c>
      <c r="D1245" s="3">
        <v>123.204739406356</v>
      </c>
      <c r="E1245" s="4"/>
      <c r="F1245" s="8"/>
      <c r="G1245" s="4"/>
      <c r="H1245" s="4"/>
    </row>
    <row r="1246" spans="2:8" s="3" customFormat="1" x14ac:dyDescent="0.2">
      <c r="B1246" s="27">
        <v>43006</v>
      </c>
      <c r="C1246" s="3">
        <v>143.73918937984899</v>
      </c>
      <c r="D1246" s="3">
        <v>123.436271942803</v>
      </c>
      <c r="E1246" s="4"/>
      <c r="F1246" s="8"/>
      <c r="G1246" s="4"/>
      <c r="H1246" s="4"/>
    </row>
    <row r="1247" spans="2:8" s="3" customFormat="1" x14ac:dyDescent="0.2">
      <c r="B1247" s="27">
        <v>43007</v>
      </c>
      <c r="C1247" s="3">
        <v>144.844450351549</v>
      </c>
      <c r="D1247" s="3">
        <v>124.191050202935</v>
      </c>
      <c r="E1247" s="4"/>
      <c r="F1247" s="8"/>
      <c r="G1247" s="4"/>
      <c r="H1247" s="4"/>
    </row>
    <row r="1248" spans="2:8" s="3" customFormat="1" x14ac:dyDescent="0.2">
      <c r="B1248" s="27">
        <v>43010</v>
      </c>
      <c r="C1248" s="3">
        <v>146.54655224829901</v>
      </c>
      <c r="D1248" s="3">
        <v>124.87676462146899</v>
      </c>
      <c r="E1248" s="4"/>
      <c r="F1248" s="8"/>
      <c r="G1248" s="4"/>
      <c r="H1248" s="4"/>
    </row>
    <row r="1249" spans="2:8" s="3" customFormat="1" x14ac:dyDescent="0.2">
      <c r="B1249" s="27">
        <v>43011</v>
      </c>
      <c r="C1249" s="3">
        <v>148.19339109608001</v>
      </c>
      <c r="D1249" s="3">
        <v>126.00921215442899</v>
      </c>
      <c r="E1249" s="4"/>
      <c r="F1249" s="8"/>
      <c r="G1249" s="4"/>
      <c r="H1249" s="4"/>
    </row>
    <row r="1250" spans="2:8" s="3" customFormat="1" x14ac:dyDescent="0.2">
      <c r="B1250" s="27">
        <v>43012</v>
      </c>
      <c r="C1250" s="3">
        <v>149.740756456507</v>
      </c>
      <c r="D1250" s="3">
        <v>126.71487597283</v>
      </c>
      <c r="E1250" s="4"/>
      <c r="F1250" s="8"/>
      <c r="G1250" s="4"/>
      <c r="H1250" s="4"/>
    </row>
    <row r="1251" spans="2:8" s="3" customFormat="1" x14ac:dyDescent="0.2">
      <c r="B1251" s="27">
        <v>43013</v>
      </c>
      <c r="C1251" s="3">
        <v>151.409700523829</v>
      </c>
      <c r="D1251" s="3">
        <v>126.450791111914</v>
      </c>
      <c r="E1251" s="4"/>
      <c r="F1251" s="8"/>
      <c r="G1251" s="4"/>
      <c r="H1251" s="4"/>
    </row>
    <row r="1252" spans="2:8" s="3" customFormat="1" x14ac:dyDescent="0.2">
      <c r="B1252" s="27">
        <v>43014</v>
      </c>
      <c r="C1252" s="3">
        <v>152.38233017921399</v>
      </c>
      <c r="D1252" s="3">
        <v>127.531876088586</v>
      </c>
      <c r="E1252" s="4"/>
      <c r="F1252" s="8"/>
      <c r="G1252" s="4"/>
      <c r="H1252" s="4"/>
    </row>
    <row r="1253" spans="2:8" s="3" customFormat="1" x14ac:dyDescent="0.2">
      <c r="B1253" s="27">
        <v>43017</v>
      </c>
      <c r="E1253" s="4"/>
      <c r="F1253" s="8"/>
      <c r="G1253" s="4"/>
      <c r="H1253" s="4"/>
    </row>
    <row r="1254" spans="2:8" s="3" customFormat="1" x14ac:dyDescent="0.2">
      <c r="B1254" s="27">
        <v>43018</v>
      </c>
      <c r="C1254" s="3">
        <v>150.32654477166901</v>
      </c>
      <c r="D1254" s="3">
        <v>127.338526624837</v>
      </c>
      <c r="E1254" s="4"/>
      <c r="F1254" s="8"/>
      <c r="G1254" s="4"/>
      <c r="H1254" s="4"/>
    </row>
    <row r="1255" spans="2:8" s="3" customFormat="1" x14ac:dyDescent="0.2">
      <c r="B1255" s="27">
        <v>43019</v>
      </c>
      <c r="C1255" s="3">
        <v>148.50286416825799</v>
      </c>
      <c r="D1255" s="3">
        <v>127.06723012891599</v>
      </c>
      <c r="E1255" s="4"/>
      <c r="F1255" s="8"/>
      <c r="G1255" s="4"/>
      <c r="H1255" s="4"/>
    </row>
    <row r="1256" spans="2:8" s="3" customFormat="1" x14ac:dyDescent="0.2">
      <c r="B1256" s="27">
        <v>43020</v>
      </c>
      <c r="C1256" s="3">
        <v>147.54128712276</v>
      </c>
      <c r="D1256" s="3">
        <v>126.356565592461</v>
      </c>
      <c r="E1256" s="4"/>
      <c r="F1256" s="8"/>
      <c r="G1256" s="4"/>
      <c r="H1256" s="4"/>
    </row>
    <row r="1257" spans="2:8" s="3" customFormat="1" x14ac:dyDescent="0.2">
      <c r="B1257" s="27">
        <v>43021</v>
      </c>
      <c r="C1257" s="3">
        <v>147.574444951722</v>
      </c>
      <c r="D1257" s="3">
        <v>126.946889749845</v>
      </c>
      <c r="E1257" s="4"/>
      <c r="F1257" s="8"/>
      <c r="G1257" s="4"/>
      <c r="H1257" s="4"/>
    </row>
    <row r="1258" spans="2:8" s="3" customFormat="1" x14ac:dyDescent="0.2">
      <c r="B1258" s="27">
        <v>43024</v>
      </c>
      <c r="C1258" s="3">
        <v>150.20496606454299</v>
      </c>
      <c r="D1258" s="3">
        <v>127.525861743256</v>
      </c>
      <c r="E1258" s="4"/>
      <c r="F1258" s="8"/>
      <c r="G1258" s="4"/>
      <c r="H1258" s="4"/>
    </row>
    <row r="1259" spans="2:8" s="3" customFormat="1" x14ac:dyDescent="0.2">
      <c r="B1259" s="27">
        <v>43025</v>
      </c>
      <c r="C1259" s="3">
        <v>149.08865248295501</v>
      </c>
      <c r="D1259" s="3">
        <v>127.47750984702699</v>
      </c>
      <c r="E1259" s="4"/>
      <c r="F1259" s="8"/>
      <c r="G1259" s="4"/>
      <c r="H1259" s="4"/>
    </row>
    <row r="1260" spans="2:8" s="3" customFormat="1" x14ac:dyDescent="0.2">
      <c r="B1260" s="27">
        <v>43026</v>
      </c>
      <c r="C1260" s="3">
        <v>148.956021166639</v>
      </c>
      <c r="D1260" s="3">
        <v>128.28355999500499</v>
      </c>
      <c r="E1260" s="4"/>
      <c r="F1260" s="8"/>
      <c r="G1260" s="4"/>
      <c r="H1260" s="4"/>
    </row>
    <row r="1261" spans="2:8" s="3" customFormat="1" x14ac:dyDescent="0.2">
      <c r="B1261" s="27">
        <v>43027</v>
      </c>
      <c r="C1261" s="3">
        <v>148.77917941124201</v>
      </c>
      <c r="D1261" s="3">
        <v>127.337506022654</v>
      </c>
      <c r="E1261" s="4"/>
      <c r="F1261" s="8"/>
      <c r="G1261" s="4"/>
      <c r="H1261" s="4"/>
    </row>
    <row r="1262" spans="2:8" s="3" customFormat="1" x14ac:dyDescent="0.2">
      <c r="B1262" s="27">
        <v>43028</v>
      </c>
      <c r="C1262" s="3">
        <v>151.52022662130199</v>
      </c>
      <c r="D1262" s="3">
        <v>128.42311745113699</v>
      </c>
      <c r="E1262" s="4"/>
      <c r="F1262" s="8"/>
      <c r="G1262" s="4"/>
      <c r="H1262" s="4"/>
    </row>
    <row r="1263" spans="2:8" s="3" customFormat="1" x14ac:dyDescent="0.2">
      <c r="B1263" s="27">
        <v>43031</v>
      </c>
      <c r="C1263" s="3">
        <v>153.10074981069201</v>
      </c>
      <c r="D1263" s="3">
        <v>129.26205237489199</v>
      </c>
      <c r="E1263" s="4"/>
      <c r="F1263" s="8"/>
      <c r="G1263" s="4"/>
      <c r="H1263" s="4"/>
    </row>
    <row r="1264" spans="2:8" s="3" customFormat="1" x14ac:dyDescent="0.2">
      <c r="B1264" s="27">
        <v>43032</v>
      </c>
      <c r="C1264" s="3">
        <v>148.32602241262799</v>
      </c>
      <c r="D1264" s="3">
        <v>128.70957883889801</v>
      </c>
      <c r="E1264" s="4"/>
      <c r="F1264" s="8"/>
      <c r="G1264" s="4"/>
      <c r="H1264" s="4"/>
    </row>
    <row r="1265" spans="2:8" s="3" customFormat="1" x14ac:dyDescent="0.2">
      <c r="B1265" s="27">
        <v>43033</v>
      </c>
      <c r="C1265" s="3">
        <v>148.55812721676199</v>
      </c>
      <c r="D1265" s="3">
        <v>127.751689137076</v>
      </c>
      <c r="E1265" s="4"/>
      <c r="F1265" s="8"/>
      <c r="G1265" s="4"/>
      <c r="H1265" s="4"/>
    </row>
    <row r="1266" spans="2:8" s="3" customFormat="1" x14ac:dyDescent="0.2">
      <c r="B1266" s="27">
        <v>43034</v>
      </c>
      <c r="C1266" s="3">
        <v>148.76812680158801</v>
      </c>
      <c r="D1266" s="3">
        <v>128.24841780518199</v>
      </c>
      <c r="E1266" s="4"/>
      <c r="F1266" s="8"/>
      <c r="G1266" s="4"/>
      <c r="H1266" s="4"/>
    </row>
    <row r="1267" spans="2:8" s="3" customFormat="1" x14ac:dyDescent="0.2">
      <c r="B1267" s="27">
        <v>43035</v>
      </c>
      <c r="E1267" s="4"/>
      <c r="F1267" s="8"/>
      <c r="G1267" s="4"/>
      <c r="H1267" s="4"/>
    </row>
    <row r="1268" spans="2:8" s="3" customFormat="1" x14ac:dyDescent="0.2">
      <c r="B1268" s="27">
        <v>43038</v>
      </c>
      <c r="C1268" s="3">
        <v>150.94549091579401</v>
      </c>
      <c r="D1268" s="3">
        <v>130.39224714366699</v>
      </c>
      <c r="E1268" s="4"/>
      <c r="F1268" s="8"/>
      <c r="G1268" s="4"/>
      <c r="H1268" s="4"/>
    </row>
    <row r="1269" spans="2:8" s="3" customFormat="1" x14ac:dyDescent="0.2">
      <c r="B1269" s="27">
        <v>43039</v>
      </c>
      <c r="C1269" s="3">
        <v>151.332332255784</v>
      </c>
      <c r="D1269" s="3">
        <v>129.913705651648</v>
      </c>
      <c r="E1269" s="4"/>
      <c r="F1269" s="8"/>
      <c r="G1269" s="4"/>
      <c r="H1269" s="4"/>
    </row>
    <row r="1270" spans="2:8" s="3" customFormat="1" x14ac:dyDescent="0.2">
      <c r="B1270" s="27">
        <v>43040</v>
      </c>
      <c r="E1270" s="4"/>
      <c r="F1270" s="8"/>
      <c r="G1270" s="4"/>
      <c r="H1270" s="4"/>
    </row>
    <row r="1271" spans="2:8" s="3" customFormat="1" x14ac:dyDescent="0.2">
      <c r="B1271" s="27">
        <v>43041</v>
      </c>
      <c r="C1271" s="3">
        <v>151.27706920751399</v>
      </c>
      <c r="D1271" s="3">
        <v>128.14640641701399</v>
      </c>
      <c r="E1271" s="4"/>
      <c r="F1271" s="8"/>
      <c r="G1271" s="4"/>
      <c r="H1271" s="4"/>
    </row>
    <row r="1272" spans="2:8" s="3" customFormat="1" x14ac:dyDescent="0.2">
      <c r="B1272" s="27">
        <v>43042</v>
      </c>
      <c r="C1272" s="3">
        <v>152.26075147232001</v>
      </c>
      <c r="D1272" s="3">
        <v>127.537741644657</v>
      </c>
      <c r="E1272" s="4"/>
      <c r="F1272" s="8"/>
      <c r="G1272" s="4"/>
      <c r="H1272" s="4"/>
    </row>
    <row r="1273" spans="2:8" s="3" customFormat="1" x14ac:dyDescent="0.2">
      <c r="B1273" s="27">
        <v>43045</v>
      </c>
      <c r="C1273" s="3">
        <v>152.713908470701</v>
      </c>
      <c r="D1273" s="3">
        <v>128.50657898932701</v>
      </c>
      <c r="E1273" s="4"/>
      <c r="F1273" s="8"/>
      <c r="G1273" s="4"/>
      <c r="H1273" s="4"/>
    </row>
    <row r="1274" spans="2:8" s="3" customFormat="1" x14ac:dyDescent="0.2">
      <c r="B1274" s="27">
        <v>43046</v>
      </c>
      <c r="C1274" s="3">
        <v>149.762861676048</v>
      </c>
      <c r="D1274" s="3">
        <v>127.652532645036</v>
      </c>
      <c r="E1274" s="4"/>
      <c r="F1274" s="8"/>
      <c r="G1274" s="4"/>
      <c r="H1274" s="4"/>
    </row>
    <row r="1275" spans="2:8" s="3" customFormat="1" x14ac:dyDescent="0.2">
      <c r="B1275" s="27">
        <v>43047</v>
      </c>
      <c r="C1275" s="3">
        <v>148.81233724020399</v>
      </c>
      <c r="D1275" s="3">
        <v>127.532327106339</v>
      </c>
      <c r="E1275" s="4"/>
      <c r="F1275" s="8"/>
      <c r="G1275" s="4"/>
      <c r="H1275" s="4"/>
    </row>
    <row r="1276" spans="2:8" s="3" customFormat="1" x14ac:dyDescent="0.2">
      <c r="B1276" s="27">
        <v>43048</v>
      </c>
      <c r="C1276" s="3">
        <v>147.27602448943099</v>
      </c>
      <c r="D1276" s="3">
        <v>126.561476455536</v>
      </c>
      <c r="E1276" s="4"/>
      <c r="F1276" s="8"/>
      <c r="G1276" s="4"/>
      <c r="H1276" s="4"/>
    </row>
    <row r="1277" spans="2:8" s="3" customFormat="1" x14ac:dyDescent="0.2">
      <c r="B1277" s="27">
        <v>43049</v>
      </c>
      <c r="C1277" s="3">
        <v>145.22023908188601</v>
      </c>
      <c r="D1277" s="3">
        <v>125.41780694923401</v>
      </c>
      <c r="E1277" s="4"/>
      <c r="F1277" s="8"/>
      <c r="G1277" s="4"/>
      <c r="H1277" s="4"/>
    </row>
    <row r="1278" spans="2:8" s="3" customFormat="1" x14ac:dyDescent="0.2">
      <c r="B1278" s="27">
        <v>43052</v>
      </c>
      <c r="C1278" s="3">
        <v>142.74445450515501</v>
      </c>
      <c r="D1278" s="3">
        <v>124.076566080796</v>
      </c>
      <c r="E1278" s="4"/>
      <c r="F1278" s="8"/>
      <c r="G1278" s="4"/>
      <c r="H1278" s="4"/>
    </row>
    <row r="1279" spans="2:8" s="3" customFormat="1" x14ac:dyDescent="0.2">
      <c r="B1279" s="27">
        <v>43053</v>
      </c>
      <c r="C1279" s="3">
        <v>139.63867117441299</v>
      </c>
      <c r="D1279" s="3">
        <v>123.41742218914401</v>
      </c>
      <c r="E1279" s="4"/>
      <c r="F1279" s="8"/>
      <c r="G1279" s="4"/>
      <c r="H1279" s="4"/>
    </row>
    <row r="1280" spans="2:8" s="3" customFormat="1" x14ac:dyDescent="0.2">
      <c r="B1280" s="27">
        <v>43054</v>
      </c>
      <c r="C1280" s="3">
        <v>139.08604068867899</v>
      </c>
      <c r="D1280" s="3">
        <v>122.60635504964699</v>
      </c>
      <c r="E1280" s="4"/>
      <c r="F1280" s="8"/>
      <c r="G1280" s="4"/>
      <c r="H1280" s="4"/>
    </row>
    <row r="1281" spans="2:8" s="3" customFormat="1" x14ac:dyDescent="0.2">
      <c r="B1281" s="27">
        <v>43055</v>
      </c>
      <c r="C1281" s="3">
        <v>141.561825265409</v>
      </c>
      <c r="D1281" s="3">
        <v>123.55392946326199</v>
      </c>
      <c r="E1281" s="4"/>
      <c r="F1281" s="8"/>
      <c r="G1281" s="4"/>
      <c r="H1281" s="4"/>
    </row>
    <row r="1282" spans="2:8" s="3" customFormat="1" x14ac:dyDescent="0.2">
      <c r="B1282" s="27">
        <v>43056</v>
      </c>
      <c r="C1282" s="3">
        <v>142.85498060239499</v>
      </c>
      <c r="D1282" s="3">
        <v>125.349326640833</v>
      </c>
      <c r="E1282" s="4"/>
      <c r="F1282" s="8"/>
      <c r="G1282" s="4"/>
      <c r="H1282" s="4"/>
    </row>
    <row r="1283" spans="2:8" s="3" customFormat="1" x14ac:dyDescent="0.2">
      <c r="B1283" s="27">
        <v>43059</v>
      </c>
      <c r="C1283" s="3">
        <v>137.11867615883199</v>
      </c>
      <c r="D1283" s="3">
        <v>118.009091263055</v>
      </c>
      <c r="E1283" s="4"/>
      <c r="F1283" s="8"/>
      <c r="G1283" s="4"/>
      <c r="H1283" s="4"/>
    </row>
    <row r="1284" spans="2:8" s="3" customFormat="1" x14ac:dyDescent="0.2">
      <c r="B1284" s="27">
        <v>43060</v>
      </c>
      <c r="C1284" s="3">
        <v>141.860245727934</v>
      </c>
      <c r="D1284" s="3">
        <v>120.86906942119801</v>
      </c>
      <c r="E1284" s="4"/>
      <c r="F1284" s="8"/>
      <c r="G1284" s="4"/>
      <c r="H1284" s="4"/>
    </row>
    <row r="1285" spans="2:8" s="3" customFormat="1" x14ac:dyDescent="0.2">
      <c r="B1285" s="27">
        <v>43061</v>
      </c>
      <c r="C1285" s="3">
        <v>140.30182775738601</v>
      </c>
      <c r="D1285" s="3">
        <v>119.237633481738</v>
      </c>
      <c r="E1285" s="4"/>
      <c r="F1285" s="8"/>
      <c r="G1285" s="4"/>
      <c r="H1285" s="4"/>
    </row>
    <row r="1286" spans="2:8" s="3" customFormat="1" x14ac:dyDescent="0.2">
      <c r="B1286" s="27">
        <v>43062</v>
      </c>
      <c r="C1286" s="3">
        <v>137.85920100985101</v>
      </c>
      <c r="D1286" s="3">
        <v>117.039733155514</v>
      </c>
      <c r="E1286" s="4"/>
      <c r="F1286" s="8"/>
      <c r="G1286" s="4"/>
      <c r="H1286" s="4"/>
    </row>
    <row r="1287" spans="2:8" s="3" customFormat="1" x14ac:dyDescent="0.2">
      <c r="B1287" s="27">
        <v>43063</v>
      </c>
      <c r="C1287" s="3">
        <v>139.970249466132</v>
      </c>
      <c r="D1287" s="3">
        <v>117.183424166404</v>
      </c>
      <c r="E1287" s="4"/>
      <c r="F1287" s="8"/>
      <c r="G1287" s="4"/>
      <c r="H1287" s="4"/>
    </row>
    <row r="1288" spans="2:8" s="3" customFormat="1" x14ac:dyDescent="0.2">
      <c r="B1288" s="27">
        <v>43066</v>
      </c>
      <c r="C1288" s="3">
        <v>137.40604401146999</v>
      </c>
      <c r="D1288" s="3">
        <v>116.99800006148899</v>
      </c>
      <c r="E1288" s="4"/>
      <c r="F1288" s="8"/>
      <c r="G1288" s="4"/>
      <c r="H1288" s="4"/>
    </row>
    <row r="1289" spans="2:8" s="3" customFormat="1" x14ac:dyDescent="0.2">
      <c r="B1289" s="27">
        <v>43067</v>
      </c>
      <c r="C1289" s="3">
        <v>138.898146323394</v>
      </c>
      <c r="D1289" s="3">
        <v>117.664432307472</v>
      </c>
      <c r="E1289" s="4"/>
      <c r="F1289" s="8"/>
      <c r="G1289" s="4"/>
      <c r="H1289" s="4"/>
    </row>
    <row r="1290" spans="2:8" s="3" customFormat="1" x14ac:dyDescent="0.2">
      <c r="B1290" s="27">
        <v>43068</v>
      </c>
      <c r="C1290" s="3">
        <v>137.207097036531</v>
      </c>
      <c r="D1290" s="3">
        <v>116.53474202752101</v>
      </c>
      <c r="E1290" s="4"/>
      <c r="F1290" s="8"/>
      <c r="G1290" s="4"/>
      <c r="H1290" s="4"/>
    </row>
    <row r="1291" spans="2:8" s="3" customFormat="1" x14ac:dyDescent="0.2">
      <c r="B1291" s="27">
        <v>43069</v>
      </c>
      <c r="C1291" s="3">
        <v>138.22393713076599</v>
      </c>
      <c r="D1291" s="3">
        <v>116.320771286846</v>
      </c>
      <c r="E1291" s="4"/>
      <c r="F1291" s="8"/>
      <c r="G1291" s="4"/>
      <c r="H1291" s="4"/>
    </row>
    <row r="1292" spans="2:8" s="3" customFormat="1" x14ac:dyDescent="0.2">
      <c r="B1292" s="27">
        <v>43070</v>
      </c>
      <c r="C1292" s="3">
        <v>142.20287662907501</v>
      </c>
      <c r="D1292" s="3">
        <v>116.809446730069</v>
      </c>
      <c r="E1292" s="4"/>
      <c r="F1292" s="8"/>
      <c r="G1292" s="4"/>
      <c r="H1292" s="4"/>
    </row>
    <row r="1293" spans="2:8" s="3" customFormat="1" x14ac:dyDescent="0.2">
      <c r="B1293" s="27">
        <v>43073</v>
      </c>
      <c r="C1293" s="3">
        <v>143.17550628422799</v>
      </c>
      <c r="D1293" s="3">
        <v>116.57805368385699</v>
      </c>
      <c r="E1293" s="4"/>
      <c r="F1293" s="8"/>
      <c r="G1293" s="4"/>
      <c r="H1293" s="4"/>
    </row>
    <row r="1294" spans="2:8" s="3" customFormat="1" x14ac:dyDescent="0.2">
      <c r="B1294" s="27">
        <v>43074</v>
      </c>
      <c r="C1294" s="3">
        <v>140.191301660379</v>
      </c>
      <c r="D1294" s="3">
        <v>114.503039429663</v>
      </c>
      <c r="E1294" s="4"/>
      <c r="F1294" s="8"/>
      <c r="G1294" s="4"/>
      <c r="H1294" s="4"/>
    </row>
    <row r="1295" spans="2:8" s="3" customFormat="1" x14ac:dyDescent="0.2">
      <c r="B1295" s="27">
        <v>43075</v>
      </c>
      <c r="C1295" s="3">
        <v>139.395513760857</v>
      </c>
      <c r="D1295" s="3">
        <v>113.64098403241999</v>
      </c>
      <c r="E1295" s="4"/>
      <c r="F1295" s="8"/>
      <c r="G1295" s="4"/>
      <c r="H1295" s="4"/>
    </row>
    <row r="1296" spans="2:8" s="3" customFormat="1" x14ac:dyDescent="0.2">
      <c r="B1296" s="27">
        <v>43076</v>
      </c>
      <c r="C1296" s="3">
        <v>138.14656886248801</v>
      </c>
      <c r="D1296" s="3">
        <v>113.61845406680401</v>
      </c>
      <c r="E1296" s="4"/>
      <c r="F1296" s="8"/>
      <c r="G1296" s="4"/>
      <c r="H1296" s="4"/>
    </row>
    <row r="1297" spans="2:8" s="3" customFormat="1" x14ac:dyDescent="0.2">
      <c r="B1297" s="27">
        <v>43077</v>
      </c>
      <c r="E1297" s="4"/>
      <c r="F1297" s="8"/>
      <c r="G1297" s="4"/>
      <c r="H1297" s="4"/>
    </row>
    <row r="1298" spans="2:8" s="3" customFormat="1" x14ac:dyDescent="0.2">
      <c r="B1298" s="27">
        <v>43080</v>
      </c>
      <c r="C1298" s="3">
        <v>142.55656014010299</v>
      </c>
      <c r="D1298" s="3">
        <v>116.675736231147</v>
      </c>
      <c r="E1298" s="4"/>
      <c r="F1298" s="8"/>
      <c r="G1298" s="4"/>
      <c r="H1298" s="4"/>
    </row>
    <row r="1299" spans="2:8" s="3" customFormat="1" x14ac:dyDescent="0.2">
      <c r="B1299" s="27">
        <v>43081</v>
      </c>
      <c r="C1299" s="3">
        <v>141.82708789873899</v>
      </c>
      <c r="D1299" s="3">
        <v>117.16940076823801</v>
      </c>
      <c r="E1299" s="4"/>
      <c r="F1299" s="8"/>
      <c r="G1299" s="4"/>
      <c r="H1299" s="4"/>
    </row>
    <row r="1300" spans="2:8" s="3" customFormat="1" x14ac:dyDescent="0.2">
      <c r="B1300" s="27">
        <v>43082</v>
      </c>
      <c r="C1300" s="3">
        <v>140.86551085324001</v>
      </c>
      <c r="D1300" s="3">
        <v>119.384597858763</v>
      </c>
      <c r="E1300" s="4"/>
      <c r="F1300" s="8"/>
      <c r="G1300" s="4"/>
      <c r="H1300" s="4"/>
    </row>
    <row r="1301" spans="2:8" s="3" customFormat="1" x14ac:dyDescent="0.2">
      <c r="B1301" s="27">
        <v>43083</v>
      </c>
      <c r="C1301" s="3">
        <v>142.33550794562299</v>
      </c>
      <c r="D1301" s="3">
        <v>119.01531426235999</v>
      </c>
      <c r="E1301" s="4"/>
      <c r="F1301" s="8"/>
      <c r="G1301" s="4"/>
      <c r="H1301" s="4"/>
    </row>
    <row r="1302" spans="2:8" s="3" customFormat="1" x14ac:dyDescent="0.2">
      <c r="B1302" s="27">
        <v>43084</v>
      </c>
      <c r="C1302" s="3">
        <v>144.39129335316801</v>
      </c>
      <c r="D1302" s="3">
        <v>121.69674749916901</v>
      </c>
      <c r="E1302" s="4"/>
      <c r="F1302" s="8"/>
      <c r="G1302" s="4"/>
      <c r="H1302" s="4"/>
    </row>
    <row r="1303" spans="2:8" s="3" customFormat="1" x14ac:dyDescent="0.2">
      <c r="B1303" s="27">
        <v>43087</v>
      </c>
      <c r="C1303" s="3">
        <v>151.896015351405</v>
      </c>
      <c r="D1303" s="3">
        <v>130.08955144067301</v>
      </c>
      <c r="E1303" s="4"/>
      <c r="F1303" s="8"/>
      <c r="G1303" s="4"/>
      <c r="H1303" s="4"/>
    </row>
    <row r="1304" spans="2:8" s="3" customFormat="1" x14ac:dyDescent="0.2">
      <c r="B1304" s="27">
        <v>43088</v>
      </c>
      <c r="C1304" s="3">
        <v>148.04970716964499</v>
      </c>
      <c r="D1304" s="3">
        <v>129.91382654290601</v>
      </c>
      <c r="E1304" s="4"/>
      <c r="F1304" s="8"/>
      <c r="G1304" s="4"/>
      <c r="H1304" s="4"/>
    </row>
    <row r="1305" spans="2:8" s="3" customFormat="1" x14ac:dyDescent="0.2">
      <c r="B1305" s="27">
        <v>43089</v>
      </c>
      <c r="C1305" s="3">
        <v>146.10444785933899</v>
      </c>
      <c r="D1305" s="3">
        <v>128.53320996207199</v>
      </c>
      <c r="E1305" s="4"/>
      <c r="F1305" s="8"/>
      <c r="G1305" s="4"/>
      <c r="H1305" s="4"/>
    </row>
    <row r="1306" spans="2:8" s="3" customFormat="1" x14ac:dyDescent="0.2">
      <c r="B1306" s="27">
        <v>43090</v>
      </c>
      <c r="C1306" s="3">
        <v>145.49655432486901</v>
      </c>
      <c r="D1306" s="3">
        <v>126.72280365671</v>
      </c>
      <c r="E1306" s="4"/>
      <c r="F1306" s="8"/>
      <c r="G1306" s="4"/>
      <c r="H1306" s="4"/>
    </row>
    <row r="1307" spans="2:8" s="3" customFormat="1" x14ac:dyDescent="0.2">
      <c r="B1307" s="27">
        <v>43091</v>
      </c>
      <c r="C1307" s="3">
        <v>147.872865414247</v>
      </c>
      <c r="D1307" s="3">
        <v>128.739938845159</v>
      </c>
      <c r="E1307" s="4"/>
      <c r="F1307" s="8"/>
      <c r="G1307" s="4"/>
      <c r="H1307" s="4"/>
    </row>
    <row r="1308" spans="2:8" s="3" customFormat="1" x14ac:dyDescent="0.2">
      <c r="B1308" s="27">
        <v>43094</v>
      </c>
      <c r="E1308" s="4"/>
      <c r="F1308" s="8"/>
      <c r="G1308" s="4"/>
      <c r="H1308" s="4"/>
    </row>
    <row r="1309" spans="2:8" s="3" customFormat="1" x14ac:dyDescent="0.2">
      <c r="B1309" s="27">
        <v>43095</v>
      </c>
      <c r="C1309" s="3">
        <v>147.90602324344201</v>
      </c>
      <c r="D1309" s="3">
        <v>128.20862827240501</v>
      </c>
      <c r="E1309" s="4"/>
      <c r="F1309" s="8"/>
      <c r="G1309" s="4"/>
      <c r="H1309" s="4"/>
    </row>
    <row r="1310" spans="2:8" s="3" customFormat="1" x14ac:dyDescent="0.2">
      <c r="B1310" s="27">
        <v>43096</v>
      </c>
      <c r="C1310" s="3">
        <v>147.37549797701601</v>
      </c>
      <c r="D1310" s="3">
        <v>127.77863628719901</v>
      </c>
      <c r="E1310" s="4"/>
      <c r="F1310" s="8"/>
      <c r="G1310" s="4"/>
      <c r="H1310" s="4"/>
    </row>
    <row r="1311" spans="2:8" s="3" customFormat="1" x14ac:dyDescent="0.2">
      <c r="B1311" s="27">
        <v>43097</v>
      </c>
      <c r="C1311" s="3">
        <v>149.86233516363399</v>
      </c>
      <c r="D1311" s="3">
        <v>129.049808985787</v>
      </c>
      <c r="E1311" s="4"/>
      <c r="F1311" s="8"/>
      <c r="G1311" s="4"/>
      <c r="H1311" s="4"/>
    </row>
    <row r="1312" spans="2:8" s="3" customFormat="1" x14ac:dyDescent="0.2">
      <c r="B1312" s="27">
        <v>43098</v>
      </c>
      <c r="C1312" s="3">
        <v>151.45391096291101</v>
      </c>
      <c r="D1312" s="3">
        <v>129.36762308375901</v>
      </c>
      <c r="E1312" s="4"/>
      <c r="F1312" s="8"/>
      <c r="G1312" s="4"/>
      <c r="H1312" s="4"/>
    </row>
    <row r="1313" spans="2:8" s="3" customFormat="1" x14ac:dyDescent="0.2">
      <c r="B1313" s="27">
        <v>43101</v>
      </c>
      <c r="E1313" s="4"/>
      <c r="F1313" s="8"/>
      <c r="G1313" s="4"/>
      <c r="H1313" s="4"/>
    </row>
    <row r="1314" spans="2:8" s="3" customFormat="1" x14ac:dyDescent="0.2">
      <c r="B1314" s="27">
        <v>43102</v>
      </c>
      <c r="C1314" s="3">
        <v>152.40443539852299</v>
      </c>
      <c r="D1314" s="3">
        <v>130.630298514385</v>
      </c>
      <c r="E1314" s="4"/>
      <c r="F1314" s="8"/>
      <c r="G1314" s="4"/>
      <c r="H1314" s="4"/>
    </row>
    <row r="1315" spans="2:8" s="3" customFormat="1" x14ac:dyDescent="0.2">
      <c r="B1315" s="27">
        <v>43103</v>
      </c>
      <c r="C1315" s="3">
        <v>152.23864625277901</v>
      </c>
      <c r="D1315" s="3">
        <v>130.573670209385</v>
      </c>
      <c r="E1315" s="4"/>
      <c r="F1315" s="8"/>
      <c r="G1315" s="4"/>
      <c r="H1315" s="4"/>
    </row>
    <row r="1316" spans="2:8" s="3" customFormat="1" x14ac:dyDescent="0.2">
      <c r="B1316" s="27">
        <v>43104</v>
      </c>
      <c r="C1316" s="3">
        <v>149.99496647994999</v>
      </c>
      <c r="D1316" s="3">
        <v>131.00395977334099</v>
      </c>
      <c r="E1316" s="4"/>
      <c r="F1316" s="8"/>
      <c r="G1316" s="4"/>
      <c r="H1316" s="4"/>
    </row>
    <row r="1317" spans="2:8" s="3" customFormat="1" x14ac:dyDescent="0.2">
      <c r="B1317" s="27">
        <v>43105</v>
      </c>
      <c r="C1317" s="3">
        <v>152.09496232657699</v>
      </c>
      <c r="D1317" s="3">
        <v>132.40936605841901</v>
      </c>
      <c r="E1317" s="4"/>
      <c r="F1317" s="8"/>
      <c r="G1317" s="4"/>
      <c r="H1317" s="4"/>
    </row>
    <row r="1318" spans="2:8" s="3" customFormat="1" x14ac:dyDescent="0.2">
      <c r="B1318" s="27">
        <v>43108</v>
      </c>
      <c r="C1318" s="3">
        <v>152.55917193461201</v>
      </c>
      <c r="D1318" s="3">
        <v>132.64602020382901</v>
      </c>
      <c r="E1318" s="4"/>
      <c r="F1318" s="8"/>
      <c r="G1318" s="4"/>
      <c r="H1318" s="4"/>
    </row>
    <row r="1319" spans="2:8" s="3" customFormat="1" x14ac:dyDescent="0.2">
      <c r="B1319" s="27">
        <v>43109</v>
      </c>
      <c r="C1319" s="3">
        <v>152.28285669162901</v>
      </c>
      <c r="D1319" s="3">
        <v>132.74335170141401</v>
      </c>
      <c r="E1319" s="4"/>
      <c r="F1319" s="8"/>
      <c r="G1319" s="4"/>
      <c r="H1319" s="4"/>
    </row>
    <row r="1320" spans="2:8" s="3" customFormat="1" x14ac:dyDescent="0.2">
      <c r="B1320" s="27">
        <v>43110</v>
      </c>
      <c r="C1320" s="3">
        <v>151.43180574337001</v>
      </c>
      <c r="D1320" s="3">
        <v>132.006251478335</v>
      </c>
      <c r="E1320" s="4"/>
      <c r="F1320" s="8"/>
      <c r="G1320" s="4"/>
      <c r="H1320" s="4"/>
    </row>
    <row r="1321" spans="2:8" s="3" customFormat="1" x14ac:dyDescent="0.2">
      <c r="B1321" s="27">
        <v>43111</v>
      </c>
      <c r="C1321" s="3">
        <v>151.111280061537</v>
      </c>
      <c r="D1321" s="3">
        <v>132.92592788464401</v>
      </c>
      <c r="E1321" s="4"/>
      <c r="F1321" s="8"/>
      <c r="G1321" s="4"/>
      <c r="H1321" s="4"/>
    </row>
    <row r="1322" spans="2:8" s="3" customFormat="1" x14ac:dyDescent="0.2">
      <c r="B1322" s="27">
        <v>43112</v>
      </c>
      <c r="C1322" s="3">
        <v>152.02864666818601</v>
      </c>
      <c r="D1322" s="3">
        <v>133.29086636682001</v>
      </c>
      <c r="E1322" s="4"/>
      <c r="F1322" s="8"/>
      <c r="G1322" s="4"/>
      <c r="H1322" s="4"/>
    </row>
    <row r="1323" spans="2:8" s="3" customFormat="1" x14ac:dyDescent="0.2">
      <c r="B1323" s="27">
        <v>43115</v>
      </c>
      <c r="C1323" s="3">
        <v>151.60864749876799</v>
      </c>
      <c r="D1323" s="3">
        <v>133.583716398105</v>
      </c>
      <c r="E1323" s="4"/>
      <c r="F1323" s="8"/>
      <c r="G1323" s="4"/>
      <c r="H1323" s="4"/>
    </row>
    <row r="1324" spans="2:8" s="3" customFormat="1" x14ac:dyDescent="0.2">
      <c r="B1324" s="27">
        <v>43116</v>
      </c>
      <c r="E1324" s="4"/>
      <c r="F1324" s="8"/>
      <c r="G1324" s="4"/>
      <c r="H1324" s="4"/>
    </row>
    <row r="1325" spans="2:8" s="3" customFormat="1" x14ac:dyDescent="0.2">
      <c r="B1325" s="27">
        <v>43117</v>
      </c>
      <c r="C1325" s="3">
        <v>156.44969055545499</v>
      </c>
      <c r="D1325" s="3">
        <v>134.51831126376101</v>
      </c>
      <c r="E1325" s="4"/>
      <c r="F1325" s="8"/>
      <c r="G1325" s="4"/>
      <c r="H1325" s="4"/>
    </row>
    <row r="1326" spans="2:8" s="3" customFormat="1" x14ac:dyDescent="0.2">
      <c r="B1326" s="27">
        <v>43118</v>
      </c>
      <c r="C1326" s="3">
        <v>159.19073776528199</v>
      </c>
      <c r="D1326" s="3">
        <v>135.755599507829</v>
      </c>
      <c r="E1326" s="4"/>
      <c r="F1326" s="8"/>
      <c r="G1326" s="4"/>
      <c r="H1326" s="4"/>
    </row>
    <row r="1327" spans="2:8" s="3" customFormat="1" x14ac:dyDescent="0.2">
      <c r="B1327" s="27">
        <v>43119</v>
      </c>
      <c r="C1327" s="3">
        <v>157.78705633105699</v>
      </c>
      <c r="D1327" s="3">
        <v>136.14856153796401</v>
      </c>
      <c r="E1327" s="4"/>
      <c r="F1327" s="8"/>
      <c r="G1327" s="4"/>
      <c r="H1327" s="4"/>
    </row>
    <row r="1328" spans="2:8" s="3" customFormat="1" x14ac:dyDescent="0.2">
      <c r="B1328" s="27">
        <v>43122</v>
      </c>
      <c r="C1328" s="3">
        <v>156.873343749903</v>
      </c>
      <c r="D1328" s="3">
        <v>135.489324653056</v>
      </c>
      <c r="E1328" s="4"/>
      <c r="F1328" s="8"/>
      <c r="G1328" s="4"/>
      <c r="H1328" s="4"/>
    </row>
    <row r="1329" spans="2:8" s="3" customFormat="1" x14ac:dyDescent="0.2">
      <c r="B1329" s="27">
        <v>43123</v>
      </c>
      <c r="C1329" s="3">
        <v>158.43841425655401</v>
      </c>
      <c r="D1329" s="3">
        <v>134.83587427996099</v>
      </c>
      <c r="E1329" s="4"/>
      <c r="F1329" s="8"/>
      <c r="G1329" s="4"/>
      <c r="H1329" s="4"/>
    </row>
    <row r="1330" spans="2:8" s="3" customFormat="1" x14ac:dyDescent="0.2">
      <c r="B1330" s="27">
        <v>43124</v>
      </c>
      <c r="C1330" s="3">
        <v>160.74717074842201</v>
      </c>
      <c r="D1330" s="3">
        <v>134.80142954015199</v>
      </c>
      <c r="E1330" s="4"/>
      <c r="F1330" s="8"/>
      <c r="G1330" s="4"/>
      <c r="H1330" s="4"/>
    </row>
    <row r="1331" spans="2:8" s="3" customFormat="1" x14ac:dyDescent="0.2">
      <c r="B1331" s="27">
        <v>43125</v>
      </c>
      <c r="C1331" s="3">
        <v>160.64727263082801</v>
      </c>
      <c r="D1331" s="3">
        <v>135.108686567517</v>
      </c>
      <c r="E1331" s="4"/>
      <c r="F1331" s="8"/>
      <c r="G1331" s="4"/>
      <c r="H1331" s="4"/>
    </row>
    <row r="1332" spans="2:8" s="3" customFormat="1" x14ac:dyDescent="0.2">
      <c r="B1332" s="27">
        <v>43126</v>
      </c>
      <c r="C1332" s="3">
        <v>160.44747639610401</v>
      </c>
      <c r="D1332" s="3">
        <v>136.13457766175301</v>
      </c>
      <c r="E1332" s="4"/>
      <c r="F1332" s="8"/>
      <c r="G1332" s="4"/>
      <c r="H1332" s="4"/>
    </row>
    <row r="1333" spans="2:8" s="3" customFormat="1" x14ac:dyDescent="0.2">
      <c r="B1333" s="27">
        <v>43129</v>
      </c>
      <c r="C1333" s="3">
        <v>160.21438078861701</v>
      </c>
      <c r="D1333" s="3">
        <v>136.71123412065199</v>
      </c>
      <c r="E1333" s="4"/>
      <c r="F1333" s="8"/>
      <c r="G1333" s="4"/>
      <c r="H1333" s="4"/>
    </row>
    <row r="1334" spans="2:8" s="3" customFormat="1" x14ac:dyDescent="0.2">
      <c r="B1334" s="27">
        <v>43130</v>
      </c>
      <c r="C1334" s="3">
        <v>158.27191739413001</v>
      </c>
      <c r="D1334" s="3">
        <v>136.22625051345699</v>
      </c>
      <c r="E1334" s="4"/>
      <c r="F1334" s="8"/>
      <c r="G1334" s="4"/>
      <c r="H1334" s="4"/>
    </row>
    <row r="1335" spans="2:8" s="3" customFormat="1" x14ac:dyDescent="0.2">
      <c r="B1335" s="27">
        <v>43131</v>
      </c>
      <c r="C1335" s="3">
        <v>156.59584897942801</v>
      </c>
      <c r="D1335" s="3">
        <v>136.127803095616</v>
      </c>
      <c r="E1335" s="4"/>
      <c r="F1335" s="8"/>
      <c r="G1335" s="4"/>
      <c r="H1335" s="4"/>
    </row>
    <row r="1336" spans="2:8" s="3" customFormat="1" x14ac:dyDescent="0.2">
      <c r="B1336" s="27">
        <v>43132</v>
      </c>
      <c r="C1336" s="3">
        <v>157.894524505828</v>
      </c>
      <c r="D1336" s="3">
        <v>136.29506792291099</v>
      </c>
      <c r="E1336" s="4"/>
      <c r="F1336" s="8"/>
      <c r="G1336" s="4"/>
      <c r="H1336" s="4"/>
    </row>
    <row r="1337" spans="2:8" s="3" customFormat="1" x14ac:dyDescent="0.2">
      <c r="B1337" s="27">
        <v>43133</v>
      </c>
      <c r="C1337" s="3">
        <v>155.29717345256401</v>
      </c>
      <c r="D1337" s="3">
        <v>135.444548351457</v>
      </c>
      <c r="E1337" s="4"/>
      <c r="F1337" s="8"/>
      <c r="G1337" s="4"/>
      <c r="H1337" s="4"/>
    </row>
    <row r="1338" spans="2:8" s="3" customFormat="1" x14ac:dyDescent="0.2">
      <c r="B1338" s="27">
        <v>43136</v>
      </c>
      <c r="C1338" s="3">
        <v>152.63322365423701</v>
      </c>
      <c r="D1338" s="3">
        <v>133.247243182734</v>
      </c>
      <c r="E1338" s="4"/>
      <c r="F1338" s="8"/>
      <c r="G1338" s="4"/>
      <c r="H1338" s="4"/>
    </row>
    <row r="1339" spans="2:8" s="3" customFormat="1" x14ac:dyDescent="0.2">
      <c r="B1339" s="27">
        <v>43137</v>
      </c>
      <c r="C1339" s="3">
        <v>152.63322365423701</v>
      </c>
      <c r="D1339" s="3">
        <v>132.45228714239801</v>
      </c>
      <c r="E1339" s="4"/>
      <c r="F1339" s="8"/>
      <c r="G1339" s="4"/>
      <c r="H1339" s="4"/>
    </row>
    <row r="1340" spans="2:8" s="3" customFormat="1" x14ac:dyDescent="0.2">
      <c r="B1340" s="27">
        <v>43138</v>
      </c>
      <c r="C1340" s="3">
        <v>154.24269332410799</v>
      </c>
      <c r="D1340" s="3">
        <v>133.69217687565799</v>
      </c>
      <c r="E1340" s="4"/>
      <c r="F1340" s="8"/>
      <c r="G1340" s="4"/>
      <c r="H1340" s="4"/>
    </row>
    <row r="1341" spans="2:8" s="3" customFormat="1" x14ac:dyDescent="0.2">
      <c r="B1341" s="27">
        <v>43139</v>
      </c>
      <c r="C1341" s="3">
        <v>147.94911192567099</v>
      </c>
      <c r="D1341" s="3">
        <v>131.389775264077</v>
      </c>
      <c r="E1341" s="4"/>
      <c r="F1341" s="8"/>
      <c r="G1341" s="4"/>
      <c r="H1341" s="4"/>
    </row>
    <row r="1342" spans="2:8" s="3" customFormat="1" x14ac:dyDescent="0.2">
      <c r="B1342" s="27">
        <v>43140</v>
      </c>
      <c r="C1342" s="3">
        <v>147.027829286875</v>
      </c>
      <c r="D1342" s="3">
        <v>129.00848738756</v>
      </c>
      <c r="E1342" s="4"/>
      <c r="F1342" s="8"/>
      <c r="G1342" s="4"/>
      <c r="H1342" s="4"/>
    </row>
    <row r="1343" spans="2:8" s="3" customFormat="1" x14ac:dyDescent="0.2">
      <c r="B1343" s="27">
        <v>43143</v>
      </c>
      <c r="C1343" s="3">
        <v>147.94911192567099</v>
      </c>
      <c r="D1343" s="3">
        <v>129.192718852544</v>
      </c>
      <c r="E1343" s="4"/>
      <c r="F1343" s="8"/>
      <c r="G1343" s="4"/>
      <c r="H1343" s="4"/>
    </row>
    <row r="1344" spans="2:8" s="3" customFormat="1" x14ac:dyDescent="0.2">
      <c r="B1344" s="27">
        <v>43144</v>
      </c>
      <c r="C1344" s="3">
        <v>147.39412238425601</v>
      </c>
      <c r="D1344" s="3">
        <v>127.879436436924</v>
      </c>
      <c r="E1344" s="4"/>
      <c r="F1344" s="8"/>
      <c r="G1344" s="4"/>
      <c r="H1344" s="4"/>
    </row>
    <row r="1345" spans="2:8" s="3" customFormat="1" x14ac:dyDescent="0.2">
      <c r="B1345" s="27">
        <v>43145</v>
      </c>
      <c r="C1345" s="3">
        <v>147.12772740423699</v>
      </c>
      <c r="D1345" s="3">
        <v>129.26967318076601</v>
      </c>
      <c r="E1345" s="4"/>
      <c r="F1345" s="8"/>
      <c r="G1345" s="4"/>
      <c r="H1345" s="4"/>
    </row>
    <row r="1346" spans="2:8" s="3" customFormat="1" x14ac:dyDescent="0.2">
      <c r="B1346" s="27">
        <v>43146</v>
      </c>
      <c r="C1346" s="3">
        <v>149.580781176919</v>
      </c>
      <c r="D1346" s="3">
        <v>130.88964536390301</v>
      </c>
      <c r="E1346" s="4"/>
      <c r="F1346" s="8"/>
      <c r="G1346" s="4"/>
      <c r="H1346" s="4"/>
    </row>
    <row r="1347" spans="2:8" s="3" customFormat="1" x14ac:dyDescent="0.2">
      <c r="B1347" s="27">
        <v>43147</v>
      </c>
      <c r="C1347" s="3">
        <v>151.43444624496601</v>
      </c>
      <c r="D1347" s="3">
        <v>130.694491829025</v>
      </c>
      <c r="E1347" s="4"/>
      <c r="F1347" s="8"/>
      <c r="G1347" s="4"/>
      <c r="H1347" s="4"/>
    </row>
    <row r="1348" spans="2:8" s="3" customFormat="1" x14ac:dyDescent="0.2">
      <c r="B1348" s="27">
        <v>43150</v>
      </c>
      <c r="C1348" s="3">
        <v>152.83301988896</v>
      </c>
      <c r="D1348" s="3">
        <v>130.86478358996101</v>
      </c>
      <c r="E1348" s="4"/>
      <c r="F1348" s="8"/>
      <c r="G1348" s="4"/>
      <c r="H1348" s="4"/>
    </row>
    <row r="1349" spans="2:8" s="3" customFormat="1" x14ac:dyDescent="0.2">
      <c r="B1349" s="27">
        <v>43151</v>
      </c>
      <c r="C1349" s="3">
        <v>152.844119679881</v>
      </c>
      <c r="D1349" s="3">
        <v>131.89770730678001</v>
      </c>
      <c r="E1349" s="4"/>
      <c r="F1349" s="8"/>
      <c r="G1349" s="4"/>
      <c r="H1349" s="4"/>
    </row>
    <row r="1350" spans="2:8" s="3" customFormat="1" x14ac:dyDescent="0.2">
      <c r="B1350" s="27">
        <v>43152</v>
      </c>
      <c r="C1350" s="3">
        <v>152.99951675161699</v>
      </c>
      <c r="D1350" s="3">
        <v>132.667583038798</v>
      </c>
      <c r="E1350" s="4"/>
      <c r="F1350" s="8"/>
      <c r="G1350" s="4"/>
      <c r="H1350" s="4"/>
    </row>
    <row r="1351" spans="2:8" s="3" customFormat="1" x14ac:dyDescent="0.2">
      <c r="B1351" s="27">
        <v>43153</v>
      </c>
      <c r="C1351" s="3">
        <v>153.188213195652</v>
      </c>
      <c r="D1351" s="3">
        <v>133.122141544009</v>
      </c>
      <c r="E1351" s="4"/>
      <c r="F1351" s="8"/>
      <c r="G1351" s="4"/>
      <c r="H1351" s="4"/>
    </row>
    <row r="1352" spans="2:8" s="3" customFormat="1" x14ac:dyDescent="0.2">
      <c r="B1352" s="27">
        <v>43154</v>
      </c>
      <c r="C1352" s="3">
        <v>153.73210294614501</v>
      </c>
      <c r="D1352" s="3">
        <v>133.50441398774299</v>
      </c>
      <c r="E1352" s="4"/>
      <c r="F1352" s="8"/>
      <c r="G1352" s="4"/>
      <c r="H1352" s="4"/>
    </row>
    <row r="1353" spans="2:8" s="3" customFormat="1" x14ac:dyDescent="0.2">
      <c r="B1353" s="27">
        <v>43157</v>
      </c>
      <c r="C1353" s="3">
        <v>154.10949583421501</v>
      </c>
      <c r="D1353" s="3">
        <v>131.81481302808999</v>
      </c>
      <c r="E1353" s="4"/>
      <c r="F1353" s="8"/>
      <c r="G1353" s="4"/>
      <c r="H1353" s="4"/>
    </row>
    <row r="1354" spans="2:8" s="3" customFormat="1" x14ac:dyDescent="0.2">
      <c r="B1354" s="27">
        <v>43158</v>
      </c>
      <c r="C1354" s="3">
        <v>153.22151256794999</v>
      </c>
      <c r="D1354" s="3">
        <v>131.16817441815499</v>
      </c>
      <c r="E1354" s="4"/>
      <c r="F1354" s="8"/>
      <c r="G1354" s="4"/>
      <c r="H1354" s="4"/>
    </row>
    <row r="1355" spans="2:8" s="3" customFormat="1" x14ac:dyDescent="0.2">
      <c r="B1355" s="27">
        <v>43159</v>
      </c>
      <c r="C1355" s="3">
        <v>152.41122783767099</v>
      </c>
      <c r="D1355" s="3">
        <v>130.256572160171</v>
      </c>
      <c r="E1355" s="4"/>
      <c r="F1355" s="8"/>
      <c r="G1355" s="4"/>
      <c r="H1355" s="4"/>
    </row>
    <row r="1356" spans="2:8" s="3" customFormat="1" x14ac:dyDescent="0.2">
      <c r="B1356" s="27">
        <v>43160</v>
      </c>
      <c r="C1356" s="3">
        <v>151.956136413617</v>
      </c>
      <c r="D1356" s="3">
        <v>128.514960015658</v>
      </c>
      <c r="E1356" s="4"/>
      <c r="F1356" s="8"/>
      <c r="G1356" s="4"/>
      <c r="H1356" s="4"/>
    </row>
    <row r="1357" spans="2:8" s="3" customFormat="1" x14ac:dyDescent="0.2">
      <c r="B1357" s="27">
        <v>43161</v>
      </c>
      <c r="C1357" s="3">
        <v>152.300229929388</v>
      </c>
      <c r="D1357" s="3">
        <v>128.92309623700601</v>
      </c>
      <c r="E1357" s="4"/>
      <c r="F1357" s="8"/>
      <c r="G1357" s="4"/>
      <c r="H1357" s="4"/>
    </row>
    <row r="1358" spans="2:8" s="3" customFormat="1" x14ac:dyDescent="0.2">
      <c r="B1358" s="27">
        <v>43164</v>
      </c>
      <c r="C1358" s="3">
        <v>152.22253139340299</v>
      </c>
      <c r="D1358" s="3">
        <v>128.761424960336</v>
      </c>
      <c r="E1358" s="4"/>
      <c r="F1358" s="8"/>
      <c r="G1358" s="4"/>
      <c r="H1358" s="4"/>
    </row>
    <row r="1359" spans="2:8" s="3" customFormat="1" x14ac:dyDescent="0.2">
      <c r="B1359" s="27">
        <v>43165</v>
      </c>
      <c r="C1359" s="3">
        <v>152.55552511848501</v>
      </c>
      <c r="D1359" s="3">
        <v>128.98660140065499</v>
      </c>
      <c r="E1359" s="4"/>
      <c r="F1359" s="8"/>
      <c r="G1359" s="4"/>
      <c r="H1359" s="4"/>
    </row>
    <row r="1360" spans="2:8" s="3" customFormat="1" x14ac:dyDescent="0.2">
      <c r="B1360" s="27">
        <v>43166</v>
      </c>
      <c r="C1360" s="3">
        <v>152.83301988896</v>
      </c>
      <c r="D1360" s="3">
        <v>129.01987442397501</v>
      </c>
      <c r="E1360" s="4"/>
      <c r="F1360" s="8"/>
      <c r="G1360" s="4"/>
      <c r="H1360" s="4"/>
    </row>
    <row r="1361" spans="2:8" s="3" customFormat="1" x14ac:dyDescent="0.2">
      <c r="B1361" s="27">
        <v>43167</v>
      </c>
      <c r="C1361" s="3">
        <v>152.46672679204499</v>
      </c>
      <c r="D1361" s="3">
        <v>129.641393203055</v>
      </c>
      <c r="E1361" s="4"/>
      <c r="F1361" s="8"/>
      <c r="G1361" s="4"/>
      <c r="H1361" s="4"/>
    </row>
    <row r="1362" spans="2:8" s="3" customFormat="1" x14ac:dyDescent="0.2">
      <c r="B1362" s="27">
        <v>43168</v>
      </c>
      <c r="C1362" s="3">
        <v>153.066115496214</v>
      </c>
      <c r="D1362" s="3">
        <v>131.05192574719001</v>
      </c>
      <c r="E1362" s="4"/>
      <c r="F1362" s="8"/>
      <c r="G1362" s="4"/>
      <c r="H1362" s="4"/>
    </row>
    <row r="1363" spans="2:8" s="3" customFormat="1" x14ac:dyDescent="0.2">
      <c r="B1363" s="27">
        <v>43171</v>
      </c>
      <c r="C1363" s="3">
        <v>153.03281612414901</v>
      </c>
      <c r="D1363" s="3">
        <v>131.432721921243</v>
      </c>
      <c r="E1363" s="4"/>
      <c r="F1363" s="8"/>
      <c r="G1363" s="4"/>
      <c r="H1363" s="4"/>
    </row>
    <row r="1364" spans="2:8" s="3" customFormat="1" x14ac:dyDescent="0.2">
      <c r="B1364" s="27">
        <v>43172</v>
      </c>
      <c r="C1364" s="3">
        <v>154.253793114796</v>
      </c>
      <c r="D1364" s="3">
        <v>130.91794324247201</v>
      </c>
      <c r="E1364" s="4"/>
      <c r="F1364" s="8"/>
      <c r="G1364" s="4"/>
      <c r="H1364" s="4"/>
    </row>
    <row r="1365" spans="2:8" s="3" customFormat="1" x14ac:dyDescent="0.2">
      <c r="B1365" s="27">
        <v>43173</v>
      </c>
      <c r="C1365" s="3">
        <v>154.442489558831</v>
      </c>
      <c r="D1365" s="3">
        <v>130.617928073043</v>
      </c>
      <c r="E1365" s="4"/>
      <c r="F1365" s="8"/>
      <c r="G1365" s="4"/>
      <c r="H1365" s="4"/>
    </row>
    <row r="1366" spans="2:8" s="3" customFormat="1" x14ac:dyDescent="0.2">
      <c r="B1366" s="27">
        <v>43174</v>
      </c>
      <c r="C1366" s="3">
        <v>154.54238767642499</v>
      </c>
      <c r="D1366" s="3">
        <v>129.89208237105001</v>
      </c>
      <c r="E1366" s="4"/>
      <c r="F1366" s="8"/>
      <c r="G1366" s="4"/>
      <c r="H1366" s="4"/>
    </row>
    <row r="1367" spans="2:8" s="3" customFormat="1" x14ac:dyDescent="0.2">
      <c r="B1367" s="27">
        <v>43175</v>
      </c>
      <c r="C1367" s="3">
        <v>155.11957679921801</v>
      </c>
      <c r="D1367" s="3">
        <v>130.11362044629601</v>
      </c>
      <c r="E1367" s="4"/>
      <c r="F1367" s="8"/>
      <c r="G1367" s="4"/>
      <c r="H1367" s="4"/>
    </row>
    <row r="1368" spans="2:8" s="3" customFormat="1" x14ac:dyDescent="0.2">
      <c r="B1368" s="27">
        <v>43178</v>
      </c>
      <c r="C1368" s="3">
        <v>154.69778474816101</v>
      </c>
      <c r="D1368" s="3">
        <v>129.645415165694</v>
      </c>
      <c r="E1368" s="4"/>
      <c r="F1368" s="8"/>
      <c r="G1368" s="4"/>
      <c r="H1368" s="4"/>
    </row>
    <row r="1369" spans="2:8" s="3" customFormat="1" x14ac:dyDescent="0.2">
      <c r="B1369" s="27">
        <v>43179</v>
      </c>
      <c r="C1369" s="3">
        <v>152.056034531211</v>
      </c>
      <c r="D1369" s="3">
        <v>128.86383157037201</v>
      </c>
      <c r="E1369" s="4"/>
      <c r="F1369" s="8"/>
      <c r="G1369" s="4"/>
      <c r="H1369" s="4"/>
    </row>
    <row r="1370" spans="2:8" s="3" customFormat="1" x14ac:dyDescent="0.2">
      <c r="B1370" s="27">
        <v>43180</v>
      </c>
      <c r="C1370" s="3">
        <v>153.80980148189701</v>
      </c>
      <c r="D1370" s="3">
        <v>128.69097319268599</v>
      </c>
      <c r="E1370" s="4"/>
      <c r="F1370" s="8"/>
      <c r="G1370" s="4"/>
      <c r="H1370" s="4"/>
    </row>
    <row r="1371" spans="2:8" s="3" customFormat="1" x14ac:dyDescent="0.2">
      <c r="B1371" s="27">
        <v>43181</v>
      </c>
      <c r="C1371" s="3">
        <v>153.021716333227</v>
      </c>
      <c r="D1371" s="3">
        <v>128.23753525759099</v>
      </c>
      <c r="E1371" s="4"/>
      <c r="F1371" s="8"/>
      <c r="G1371" s="4"/>
      <c r="H1371" s="4"/>
    </row>
    <row r="1372" spans="2:8" s="3" customFormat="1" x14ac:dyDescent="0.2">
      <c r="B1372" s="27">
        <v>43182</v>
      </c>
      <c r="C1372" s="3">
        <v>151.68974143383099</v>
      </c>
      <c r="D1372" s="3">
        <v>127.638962589321</v>
      </c>
      <c r="E1372" s="4"/>
      <c r="F1372" s="8"/>
      <c r="G1372" s="4"/>
      <c r="H1372" s="4"/>
    </row>
    <row r="1373" spans="2:8" s="3" customFormat="1" x14ac:dyDescent="0.2">
      <c r="B1373" s="27">
        <v>43185</v>
      </c>
      <c r="C1373" s="3">
        <v>151.74524038797199</v>
      </c>
      <c r="D1373" s="3">
        <v>126.628345653997</v>
      </c>
      <c r="E1373" s="4"/>
      <c r="F1373" s="8"/>
      <c r="G1373" s="4"/>
      <c r="H1373" s="4"/>
    </row>
    <row r="1374" spans="2:8" s="3" customFormat="1" x14ac:dyDescent="0.2">
      <c r="B1374" s="27">
        <v>43186</v>
      </c>
      <c r="C1374" s="3">
        <v>153.62110503763</v>
      </c>
      <c r="D1374" s="3">
        <v>127.408018235816</v>
      </c>
      <c r="E1374" s="4"/>
      <c r="F1374" s="8"/>
      <c r="G1374" s="4"/>
      <c r="H1374" s="4"/>
    </row>
    <row r="1375" spans="2:8" s="3" customFormat="1" x14ac:dyDescent="0.2">
      <c r="B1375" s="27">
        <v>43187</v>
      </c>
      <c r="C1375" s="3">
        <v>153.05501570552599</v>
      </c>
      <c r="D1375" s="3">
        <v>127.08978101808999</v>
      </c>
      <c r="E1375" s="4"/>
      <c r="F1375" s="8"/>
      <c r="G1375" s="4"/>
      <c r="H1375" s="4"/>
    </row>
    <row r="1376" spans="2:8" s="3" customFormat="1" x14ac:dyDescent="0.2">
      <c r="B1376" s="27">
        <v>43188</v>
      </c>
      <c r="C1376" s="3">
        <v>156.48485107091301</v>
      </c>
      <c r="D1376" s="3">
        <v>128.84739731927399</v>
      </c>
      <c r="E1376" s="4"/>
      <c r="F1376" s="8"/>
      <c r="G1376" s="4"/>
      <c r="H1376" s="4"/>
    </row>
    <row r="1377" spans="2:8" s="3" customFormat="1" x14ac:dyDescent="0.2">
      <c r="B1377" s="27">
        <v>43189</v>
      </c>
      <c r="E1377" s="4"/>
      <c r="F1377" s="8"/>
      <c r="G1377" s="4"/>
      <c r="H1377" s="4"/>
    </row>
    <row r="1378" spans="2:8" s="3" customFormat="1" x14ac:dyDescent="0.2">
      <c r="B1378" s="27">
        <v>43192</v>
      </c>
      <c r="C1378" s="3">
        <v>156.20735630043799</v>
      </c>
      <c r="D1378" s="3">
        <v>127.92631438840201</v>
      </c>
      <c r="E1378" s="4"/>
      <c r="F1378" s="8"/>
      <c r="G1378" s="4"/>
      <c r="H1378" s="4"/>
    </row>
    <row r="1379" spans="2:8" s="3" customFormat="1" x14ac:dyDescent="0.2">
      <c r="B1379" s="27">
        <v>43193</v>
      </c>
      <c r="C1379" s="3">
        <v>157.517131617758</v>
      </c>
      <c r="D1379" s="3">
        <v>128.66569527355</v>
      </c>
      <c r="E1379" s="4"/>
      <c r="F1379" s="8"/>
      <c r="G1379" s="4"/>
      <c r="H1379" s="4"/>
    </row>
    <row r="1380" spans="2:8" s="3" customFormat="1" x14ac:dyDescent="0.2">
      <c r="B1380" s="27">
        <v>43194</v>
      </c>
      <c r="C1380" s="3">
        <v>157.61702973535299</v>
      </c>
      <c r="D1380" s="3">
        <v>128.86055122967801</v>
      </c>
      <c r="E1380" s="4"/>
      <c r="F1380" s="8"/>
      <c r="G1380" s="4"/>
      <c r="H1380" s="4"/>
    </row>
    <row r="1381" spans="2:8" s="3" customFormat="1" x14ac:dyDescent="0.2">
      <c r="B1381" s="27">
        <v>43195</v>
      </c>
      <c r="C1381" s="3">
        <v>158.73810860887201</v>
      </c>
      <c r="D1381" s="3">
        <v>130.354198911693</v>
      </c>
      <c r="E1381" s="4"/>
      <c r="F1381" s="8"/>
      <c r="G1381" s="4"/>
      <c r="H1381" s="4"/>
    </row>
    <row r="1382" spans="2:8" s="3" customFormat="1" x14ac:dyDescent="0.2">
      <c r="B1382" s="27">
        <v>43196</v>
      </c>
      <c r="C1382" s="3">
        <v>159.39299626764799</v>
      </c>
      <c r="D1382" s="3">
        <v>129.79904716671399</v>
      </c>
      <c r="E1382" s="4"/>
      <c r="F1382" s="8"/>
      <c r="G1382" s="4"/>
      <c r="H1382" s="4"/>
    </row>
    <row r="1383" spans="2:8" s="3" customFormat="1" x14ac:dyDescent="0.2">
      <c r="B1383" s="27">
        <v>43199</v>
      </c>
      <c r="C1383" s="3">
        <v>159.81478831893801</v>
      </c>
      <c r="D1383" s="3">
        <v>130.95104422816101</v>
      </c>
      <c r="E1383" s="4"/>
      <c r="F1383" s="8"/>
      <c r="G1383" s="4"/>
      <c r="H1383" s="4"/>
    </row>
    <row r="1384" spans="2:8" s="3" customFormat="1" x14ac:dyDescent="0.2">
      <c r="B1384" s="27">
        <v>43200</v>
      </c>
      <c r="C1384" s="3">
        <v>159.62609187490301</v>
      </c>
      <c r="D1384" s="3">
        <v>130.326886762632</v>
      </c>
      <c r="E1384" s="4"/>
      <c r="F1384" s="8"/>
      <c r="G1384" s="4"/>
      <c r="H1384" s="4"/>
    </row>
    <row r="1385" spans="2:8" s="3" customFormat="1" x14ac:dyDescent="0.2">
      <c r="B1385" s="27">
        <v>43201</v>
      </c>
      <c r="C1385" s="3">
        <v>158.43841425655401</v>
      </c>
      <c r="D1385" s="3">
        <v>130.511773830745</v>
      </c>
      <c r="E1385" s="4"/>
      <c r="F1385" s="8"/>
      <c r="G1385" s="4"/>
      <c r="H1385" s="4"/>
    </row>
    <row r="1386" spans="2:8" s="3" customFormat="1" x14ac:dyDescent="0.2">
      <c r="B1386" s="27">
        <v>43202</v>
      </c>
      <c r="C1386" s="3">
        <v>159.09330191533101</v>
      </c>
      <c r="D1386" s="3">
        <v>130.911196574569</v>
      </c>
      <c r="E1386" s="4"/>
      <c r="F1386" s="8"/>
      <c r="G1386" s="4"/>
      <c r="H1386" s="4"/>
    </row>
    <row r="1387" spans="2:8" s="3" customFormat="1" x14ac:dyDescent="0.2">
      <c r="B1387" s="27">
        <v>43203</v>
      </c>
      <c r="C1387" s="3">
        <v>158.20531864906701</v>
      </c>
      <c r="D1387" s="3">
        <v>130.90907632606101</v>
      </c>
      <c r="E1387" s="4"/>
      <c r="F1387" s="8"/>
      <c r="G1387" s="4"/>
      <c r="H1387" s="4"/>
    </row>
    <row r="1388" spans="2:8" s="3" customFormat="1" x14ac:dyDescent="0.2">
      <c r="B1388" s="27">
        <v>43206</v>
      </c>
      <c r="C1388" s="3">
        <v>155.48586989659799</v>
      </c>
      <c r="D1388" s="3">
        <v>130.496113749454</v>
      </c>
      <c r="E1388" s="4"/>
      <c r="F1388" s="8"/>
      <c r="G1388" s="4"/>
      <c r="H1388" s="4"/>
    </row>
    <row r="1389" spans="2:8" s="3" customFormat="1" x14ac:dyDescent="0.2">
      <c r="B1389" s="27">
        <v>43207</v>
      </c>
      <c r="C1389" s="3">
        <v>154.99747910024601</v>
      </c>
      <c r="D1389" s="3">
        <v>130.96724599576601</v>
      </c>
      <c r="E1389" s="4"/>
      <c r="F1389" s="8"/>
      <c r="G1389" s="4"/>
      <c r="H1389" s="4"/>
    </row>
    <row r="1390" spans="2:8" s="3" customFormat="1" x14ac:dyDescent="0.2">
      <c r="B1390" s="27">
        <v>43208</v>
      </c>
      <c r="C1390" s="3">
        <v>155.31937303417399</v>
      </c>
      <c r="D1390" s="3">
        <v>132.30131940124599</v>
      </c>
      <c r="E1390" s="4"/>
      <c r="F1390" s="8"/>
      <c r="G1390" s="4"/>
      <c r="H1390" s="4"/>
    </row>
    <row r="1391" spans="2:8" s="3" customFormat="1" x14ac:dyDescent="0.2">
      <c r="B1391" s="27">
        <v>43209</v>
      </c>
      <c r="C1391" s="3">
        <v>154.79768286529</v>
      </c>
      <c r="D1391" s="3">
        <v>132.45696935802701</v>
      </c>
      <c r="E1391" s="4"/>
      <c r="F1391" s="8"/>
      <c r="G1391" s="4"/>
      <c r="H1391" s="4"/>
    </row>
    <row r="1392" spans="2:8" s="3" customFormat="1" x14ac:dyDescent="0.2">
      <c r="B1392" s="27">
        <v>43210</v>
      </c>
      <c r="C1392" s="3">
        <v>154.64228579402001</v>
      </c>
      <c r="D1392" s="3">
        <v>132.27077108342201</v>
      </c>
      <c r="E1392" s="4"/>
      <c r="F1392" s="8"/>
      <c r="G1392" s="4"/>
      <c r="H1392" s="4"/>
    </row>
    <row r="1393" spans="2:8" s="3" customFormat="1" x14ac:dyDescent="0.2">
      <c r="B1393" s="27">
        <v>43213</v>
      </c>
      <c r="C1393" s="3">
        <v>155.48586989659799</v>
      </c>
      <c r="D1393" s="3">
        <v>132.62480376940201</v>
      </c>
      <c r="E1393" s="4"/>
      <c r="F1393" s="8"/>
      <c r="G1393" s="4"/>
      <c r="H1393" s="4"/>
    </row>
    <row r="1394" spans="2:8" s="3" customFormat="1" x14ac:dyDescent="0.2">
      <c r="B1394" s="27">
        <v>43214</v>
      </c>
      <c r="C1394" s="3">
        <v>154.65338558470799</v>
      </c>
      <c r="D1394" s="3">
        <v>131.919286415447</v>
      </c>
      <c r="E1394" s="4"/>
      <c r="F1394" s="8"/>
      <c r="G1394" s="4"/>
      <c r="H1394" s="4"/>
    </row>
    <row r="1395" spans="2:8" s="3" customFormat="1" x14ac:dyDescent="0.2">
      <c r="B1395" s="27">
        <v>43215</v>
      </c>
      <c r="C1395" s="3">
        <v>154.209393951576</v>
      </c>
      <c r="D1395" s="3">
        <v>131.70582481334</v>
      </c>
      <c r="E1395" s="4"/>
      <c r="F1395" s="8"/>
      <c r="G1395" s="4"/>
      <c r="H1395" s="4"/>
    </row>
    <row r="1396" spans="2:8" s="3" customFormat="1" x14ac:dyDescent="0.2">
      <c r="B1396" s="27">
        <v>43216</v>
      </c>
      <c r="C1396" s="3">
        <v>154.27599269640601</v>
      </c>
      <c r="D1396" s="3">
        <v>132.04238172248</v>
      </c>
      <c r="E1396" s="4"/>
      <c r="F1396" s="8"/>
      <c r="G1396" s="4"/>
      <c r="H1396" s="4"/>
    </row>
    <row r="1397" spans="2:8" s="3" customFormat="1" x14ac:dyDescent="0.2">
      <c r="B1397" s="27">
        <v>43217</v>
      </c>
      <c r="C1397" s="3">
        <v>155.274973870721</v>
      </c>
      <c r="D1397" s="3">
        <v>132.294247256592</v>
      </c>
      <c r="E1397" s="4"/>
      <c r="F1397" s="8"/>
      <c r="G1397" s="4"/>
      <c r="H1397" s="4"/>
    </row>
    <row r="1398" spans="2:8" s="3" customFormat="1" x14ac:dyDescent="0.2">
      <c r="B1398" s="27">
        <v>43220</v>
      </c>
      <c r="C1398" s="3">
        <v>155.508069478441</v>
      </c>
      <c r="D1398" s="3">
        <v>132.76901554316299</v>
      </c>
      <c r="E1398" s="4"/>
      <c r="F1398" s="8"/>
      <c r="G1398" s="4"/>
      <c r="H1398" s="4"/>
    </row>
    <row r="1399" spans="2:8" s="3" customFormat="1" x14ac:dyDescent="0.2">
      <c r="B1399" s="27">
        <v>43221</v>
      </c>
      <c r="E1399" s="4"/>
      <c r="F1399" s="8"/>
      <c r="G1399" s="4"/>
      <c r="H1399" s="4"/>
    </row>
    <row r="1400" spans="2:8" s="3" customFormat="1" x14ac:dyDescent="0.2">
      <c r="B1400" s="27">
        <v>43222</v>
      </c>
      <c r="C1400" s="3">
        <v>153.22151256794999</v>
      </c>
      <c r="D1400" s="3">
        <v>132.39980169152801</v>
      </c>
      <c r="E1400" s="4"/>
      <c r="F1400" s="8"/>
      <c r="G1400" s="4"/>
      <c r="H1400" s="4"/>
    </row>
    <row r="1401" spans="2:8" s="3" customFormat="1" x14ac:dyDescent="0.2">
      <c r="B1401" s="27">
        <v>43223</v>
      </c>
      <c r="C1401" s="3">
        <v>150.413265489042</v>
      </c>
      <c r="D1401" s="3">
        <v>131.12291687610599</v>
      </c>
      <c r="E1401" s="4"/>
      <c r="F1401" s="8"/>
      <c r="G1401" s="4"/>
      <c r="H1401" s="4"/>
    </row>
    <row r="1402" spans="2:8" s="3" customFormat="1" x14ac:dyDescent="0.2">
      <c r="B1402" s="27">
        <v>43224</v>
      </c>
      <c r="C1402" s="3">
        <v>148.681698119966</v>
      </c>
      <c r="D1402" s="3">
        <v>130.70771780912801</v>
      </c>
      <c r="E1402" s="4"/>
      <c r="F1402" s="8"/>
      <c r="G1402" s="4"/>
      <c r="H1402" s="4"/>
    </row>
    <row r="1403" spans="2:8" s="3" customFormat="1" x14ac:dyDescent="0.2">
      <c r="B1403" s="27">
        <v>43227</v>
      </c>
      <c r="C1403" s="3">
        <v>149.46978326863601</v>
      </c>
      <c r="D1403" s="3">
        <v>131.256418139907</v>
      </c>
      <c r="E1403" s="4"/>
      <c r="F1403" s="8"/>
      <c r="G1403" s="4"/>
      <c r="H1403" s="4"/>
    </row>
    <row r="1404" spans="2:8" s="3" customFormat="1" x14ac:dyDescent="0.2">
      <c r="B1404" s="27">
        <v>43228</v>
      </c>
      <c r="C1404" s="3">
        <v>149.05909100826801</v>
      </c>
      <c r="D1404" s="3">
        <v>131.23274668096599</v>
      </c>
      <c r="E1404" s="4"/>
      <c r="F1404" s="8"/>
      <c r="G1404" s="4"/>
      <c r="H1404" s="4"/>
    </row>
    <row r="1405" spans="2:8" s="3" customFormat="1" x14ac:dyDescent="0.2">
      <c r="B1405" s="27">
        <v>43229</v>
      </c>
      <c r="C1405" s="3">
        <v>147.89361297129699</v>
      </c>
      <c r="D1405" s="3">
        <v>131.683276248863</v>
      </c>
      <c r="E1405" s="4"/>
      <c r="F1405" s="8"/>
      <c r="G1405" s="4"/>
      <c r="H1405" s="4"/>
    </row>
    <row r="1406" spans="2:8" s="3" customFormat="1" x14ac:dyDescent="0.2">
      <c r="B1406" s="27">
        <v>43230</v>
      </c>
      <c r="C1406" s="3">
        <v>146.961230541812</v>
      </c>
      <c r="D1406" s="3">
        <v>132.75857936358099</v>
      </c>
      <c r="E1406" s="4"/>
      <c r="F1406" s="8"/>
      <c r="G1406" s="4"/>
      <c r="H1406" s="4"/>
    </row>
    <row r="1407" spans="2:8" s="3" customFormat="1" x14ac:dyDescent="0.2">
      <c r="B1407" s="27">
        <v>43231</v>
      </c>
      <c r="C1407" s="3">
        <v>147.51622008322701</v>
      </c>
      <c r="D1407" s="3">
        <v>132.581785042305</v>
      </c>
      <c r="E1407" s="4"/>
      <c r="F1407" s="8"/>
      <c r="G1407" s="4"/>
      <c r="H1407" s="4"/>
    </row>
    <row r="1408" spans="2:8" s="3" customFormat="1" x14ac:dyDescent="0.2">
      <c r="B1408" s="27">
        <v>43234</v>
      </c>
      <c r="C1408" s="3">
        <v>146.40624100062999</v>
      </c>
      <c r="D1408" s="3">
        <v>132.418309694622</v>
      </c>
      <c r="E1408" s="4"/>
      <c r="F1408" s="8"/>
      <c r="G1408" s="4"/>
      <c r="H1408" s="4"/>
    </row>
    <row r="1409" spans="2:8" s="3" customFormat="1" x14ac:dyDescent="0.2">
      <c r="B1409" s="27">
        <v>43235</v>
      </c>
      <c r="C1409" s="3">
        <v>148.03791025234401</v>
      </c>
      <c r="D1409" s="3">
        <v>132.76797634223499</v>
      </c>
      <c r="E1409" s="4"/>
      <c r="F1409" s="8"/>
      <c r="G1409" s="4"/>
      <c r="H1409" s="4"/>
    </row>
    <row r="1410" spans="2:8" s="3" customFormat="1" x14ac:dyDescent="0.2">
      <c r="B1410" s="27">
        <v>43236</v>
      </c>
      <c r="C1410" s="3">
        <v>147.05002886848499</v>
      </c>
      <c r="D1410" s="3">
        <v>133.16323065874201</v>
      </c>
      <c r="E1410" s="4"/>
      <c r="F1410" s="8"/>
      <c r="G1410" s="4"/>
      <c r="H1410" s="4"/>
    </row>
    <row r="1411" spans="2:8" s="3" customFormat="1" x14ac:dyDescent="0.2">
      <c r="B1411" s="27">
        <v>43237</v>
      </c>
      <c r="C1411" s="3">
        <v>148.94809309975199</v>
      </c>
      <c r="D1411" s="3">
        <v>132.270368887112</v>
      </c>
      <c r="E1411" s="4"/>
      <c r="F1411" s="8"/>
      <c r="G1411" s="4"/>
      <c r="H1411" s="4"/>
    </row>
    <row r="1412" spans="2:8" s="3" customFormat="1" x14ac:dyDescent="0.2">
      <c r="B1412" s="27">
        <v>43238</v>
      </c>
      <c r="C1412" s="3">
        <v>148.681698119966</v>
      </c>
      <c r="D1412" s="3">
        <v>131.76840934273801</v>
      </c>
      <c r="E1412" s="4"/>
      <c r="F1412" s="8"/>
      <c r="G1412" s="4"/>
      <c r="H1412" s="4"/>
    </row>
    <row r="1413" spans="2:8" s="3" customFormat="1" x14ac:dyDescent="0.2">
      <c r="B1413" s="27">
        <v>43241</v>
      </c>
      <c r="E1413" s="4"/>
      <c r="F1413" s="8"/>
      <c r="G1413" s="4"/>
      <c r="H1413" s="4"/>
    </row>
    <row r="1414" spans="2:8" s="3" customFormat="1" x14ac:dyDescent="0.2">
      <c r="B1414" s="27">
        <v>43242</v>
      </c>
      <c r="C1414" s="3">
        <v>147.91747867199601</v>
      </c>
      <c r="D1414" s="3">
        <v>131.37876717536699</v>
      </c>
      <c r="E1414" s="4"/>
      <c r="F1414" s="8"/>
      <c r="G1414" s="4"/>
      <c r="H1414" s="4"/>
    </row>
    <row r="1415" spans="2:8" s="3" customFormat="1" x14ac:dyDescent="0.2">
      <c r="B1415" s="27">
        <v>43243</v>
      </c>
      <c r="C1415" s="3">
        <v>147.04141945671299</v>
      </c>
      <c r="D1415" s="3">
        <v>130.483331812546</v>
      </c>
      <c r="E1415" s="4"/>
      <c r="F1415" s="8"/>
      <c r="G1415" s="4"/>
      <c r="H1415" s="4"/>
    </row>
    <row r="1416" spans="2:8" s="3" customFormat="1" x14ac:dyDescent="0.2">
      <c r="B1416" s="27">
        <v>43244</v>
      </c>
      <c r="C1416" s="3">
        <v>145.71026454540001</v>
      </c>
      <c r="D1416" s="3">
        <v>129.66308157891001</v>
      </c>
      <c r="E1416" s="4"/>
      <c r="F1416" s="8"/>
      <c r="G1416" s="4"/>
      <c r="H1416" s="4"/>
    </row>
    <row r="1417" spans="2:8" s="3" customFormat="1" x14ac:dyDescent="0.2">
      <c r="B1417" s="27">
        <v>43245</v>
      </c>
      <c r="C1417" s="3">
        <v>146.17673763399901</v>
      </c>
      <c r="D1417" s="3">
        <v>129.644008641364</v>
      </c>
      <c r="E1417" s="4"/>
      <c r="F1417" s="8"/>
      <c r="G1417" s="4"/>
      <c r="H1417" s="4"/>
    </row>
    <row r="1418" spans="2:8" s="3" customFormat="1" x14ac:dyDescent="0.2">
      <c r="B1418" s="27">
        <v>43248</v>
      </c>
      <c r="C1418" s="3">
        <v>145.36894277320201</v>
      </c>
      <c r="D1418" s="3">
        <v>129.494484622031</v>
      </c>
      <c r="E1418" s="4"/>
      <c r="F1418" s="8"/>
      <c r="G1418" s="4"/>
      <c r="H1418" s="4"/>
    </row>
    <row r="1419" spans="2:8" s="3" customFormat="1" x14ac:dyDescent="0.2">
      <c r="B1419" s="27">
        <v>43249</v>
      </c>
      <c r="C1419" s="3">
        <v>143.19586082361599</v>
      </c>
      <c r="D1419" s="3">
        <v>127.738330641296</v>
      </c>
      <c r="E1419" s="4"/>
      <c r="F1419" s="8"/>
      <c r="G1419" s="4"/>
      <c r="H1419" s="4"/>
    </row>
    <row r="1420" spans="2:8" s="3" customFormat="1" x14ac:dyDescent="0.2">
      <c r="B1420" s="27">
        <v>43250</v>
      </c>
      <c r="C1420" s="3">
        <v>143.446163456421</v>
      </c>
      <c r="D1420" s="3">
        <v>127.514830406173</v>
      </c>
      <c r="E1420" s="4"/>
      <c r="F1420" s="8"/>
      <c r="G1420" s="4"/>
      <c r="H1420" s="4"/>
    </row>
    <row r="1421" spans="2:8" s="3" customFormat="1" x14ac:dyDescent="0.2">
      <c r="B1421" s="27">
        <v>43251</v>
      </c>
      <c r="C1421" s="3">
        <v>138.849696924444</v>
      </c>
      <c r="D1421" s="3">
        <v>126.82177183730499</v>
      </c>
      <c r="E1421" s="4"/>
      <c r="F1421" s="8"/>
      <c r="G1421" s="4"/>
      <c r="H1421" s="4"/>
    </row>
    <row r="1422" spans="2:8" s="3" customFormat="1" x14ac:dyDescent="0.2">
      <c r="B1422" s="27">
        <v>43252</v>
      </c>
      <c r="C1422" s="3">
        <v>138.405978620751</v>
      </c>
      <c r="D1422" s="3">
        <v>127.19922257540701</v>
      </c>
      <c r="E1422" s="4"/>
      <c r="F1422" s="8"/>
      <c r="G1422" s="4"/>
      <c r="H1422" s="4"/>
    </row>
    <row r="1423" spans="2:8" s="3" customFormat="1" x14ac:dyDescent="0.2">
      <c r="B1423" s="27">
        <v>43255</v>
      </c>
      <c r="C1423" s="3">
        <v>140.07845530426101</v>
      </c>
      <c r="D1423" s="3">
        <v>129.22589190793201</v>
      </c>
      <c r="E1423" s="4"/>
      <c r="F1423" s="8"/>
      <c r="G1423" s="4"/>
      <c r="H1423" s="4"/>
    </row>
    <row r="1424" spans="2:8" s="3" customFormat="1" x14ac:dyDescent="0.2">
      <c r="B1424" s="27">
        <v>43256</v>
      </c>
      <c r="C1424" s="3">
        <v>140.54492839286101</v>
      </c>
      <c r="D1424" s="3">
        <v>128.40174060291599</v>
      </c>
      <c r="E1424" s="4"/>
      <c r="F1424" s="8"/>
      <c r="G1424" s="4"/>
      <c r="H1424" s="4"/>
    </row>
    <row r="1425" spans="2:8" s="3" customFormat="1" x14ac:dyDescent="0.2">
      <c r="B1425" s="27">
        <v>43257</v>
      </c>
      <c r="C1425" s="3">
        <v>138.18980816472299</v>
      </c>
      <c r="D1425" s="3">
        <v>127.803797964938</v>
      </c>
      <c r="E1425" s="4"/>
      <c r="F1425" s="8"/>
      <c r="G1425" s="4"/>
      <c r="H1425" s="4"/>
    </row>
    <row r="1426" spans="2:8" s="3" customFormat="1" x14ac:dyDescent="0.2">
      <c r="B1426" s="27">
        <v>43258</v>
      </c>
      <c r="C1426" s="3">
        <v>134.46940084802901</v>
      </c>
      <c r="D1426" s="3">
        <v>127.118897238164</v>
      </c>
      <c r="E1426" s="4"/>
      <c r="F1426" s="8"/>
      <c r="G1426" s="4"/>
      <c r="H1426" s="4"/>
    </row>
    <row r="1427" spans="2:8" s="3" customFormat="1" x14ac:dyDescent="0.2">
      <c r="B1427" s="27">
        <v>43259</v>
      </c>
      <c r="C1427" s="3">
        <v>136.93829500000001</v>
      </c>
      <c r="D1427" s="3">
        <v>128.40138257853701</v>
      </c>
      <c r="E1427" s="4"/>
      <c r="F1427" s="8"/>
      <c r="G1427" s="4"/>
      <c r="H1427" s="4"/>
    </row>
    <row r="1428" spans="2:8" s="3" customFormat="1" x14ac:dyDescent="0.2">
      <c r="B1428" s="27">
        <v>43262</v>
      </c>
      <c r="C1428" s="3">
        <v>136.278406240745</v>
      </c>
      <c r="D1428" s="3">
        <v>128.362320718821</v>
      </c>
      <c r="E1428" s="4"/>
      <c r="F1428" s="8"/>
      <c r="G1428" s="4"/>
      <c r="H1428" s="4"/>
    </row>
    <row r="1429" spans="2:8" s="3" customFormat="1" x14ac:dyDescent="0.2">
      <c r="B1429" s="27">
        <v>43263</v>
      </c>
      <c r="C1429" s="3">
        <v>137.24548459518701</v>
      </c>
      <c r="D1429" s="3">
        <v>128.88945821486399</v>
      </c>
      <c r="E1429" s="4"/>
      <c r="F1429" s="8"/>
      <c r="G1429" s="4"/>
      <c r="H1429" s="4"/>
    </row>
    <row r="1430" spans="2:8" s="3" customFormat="1" x14ac:dyDescent="0.2">
      <c r="B1430" s="27">
        <v>43264</v>
      </c>
      <c r="C1430" s="3">
        <v>137.552674190141</v>
      </c>
      <c r="D1430" s="3">
        <v>128.66265206574499</v>
      </c>
      <c r="E1430" s="4"/>
      <c r="F1430" s="8"/>
      <c r="G1430" s="4"/>
      <c r="H1430" s="4"/>
    </row>
    <row r="1431" spans="2:8" s="3" customFormat="1" x14ac:dyDescent="0.2">
      <c r="B1431" s="27">
        <v>43265</v>
      </c>
      <c r="C1431" s="3">
        <v>135.652649658266</v>
      </c>
      <c r="D1431" s="3">
        <v>128.43980278423999</v>
      </c>
      <c r="E1431" s="4"/>
      <c r="F1431" s="8"/>
      <c r="G1431" s="4"/>
      <c r="H1431" s="4"/>
    </row>
    <row r="1432" spans="2:8" s="3" customFormat="1" x14ac:dyDescent="0.2">
      <c r="B1432" s="27">
        <v>43266</v>
      </c>
      <c r="C1432" s="3">
        <v>133.889153835364</v>
      </c>
      <c r="D1432" s="3">
        <v>127.17591146565999</v>
      </c>
      <c r="E1432" s="4"/>
      <c r="F1432" s="8"/>
      <c r="G1432" s="4"/>
      <c r="H1432" s="4"/>
    </row>
    <row r="1433" spans="2:8" s="3" customFormat="1" x14ac:dyDescent="0.2">
      <c r="B1433" s="27">
        <v>43269</v>
      </c>
      <c r="C1433" s="3">
        <v>135.811933151912</v>
      </c>
      <c r="D1433" s="3">
        <v>126.64271545235501</v>
      </c>
      <c r="E1433" s="4"/>
      <c r="F1433" s="8"/>
      <c r="G1433" s="4"/>
      <c r="H1433" s="4"/>
    </row>
    <row r="1434" spans="2:8" s="3" customFormat="1" x14ac:dyDescent="0.2">
      <c r="B1434" s="27">
        <v>43270</v>
      </c>
      <c r="C1434" s="3">
        <v>137.50716462056201</v>
      </c>
      <c r="D1434" s="3">
        <v>126.35654001939101</v>
      </c>
      <c r="E1434" s="4"/>
      <c r="F1434" s="8"/>
      <c r="G1434" s="4"/>
      <c r="H1434" s="4"/>
    </row>
    <row r="1435" spans="2:8" s="3" customFormat="1" x14ac:dyDescent="0.2">
      <c r="B1435" s="27">
        <v>43271</v>
      </c>
      <c r="C1435" s="3">
        <v>137.086201101542</v>
      </c>
      <c r="D1435" s="3">
        <v>125.94852468941799</v>
      </c>
      <c r="E1435" s="4"/>
      <c r="F1435" s="8"/>
      <c r="G1435" s="4"/>
      <c r="H1435" s="4"/>
    </row>
    <row r="1436" spans="2:8" s="3" customFormat="1" x14ac:dyDescent="0.2">
      <c r="B1436" s="27">
        <v>43272</v>
      </c>
      <c r="C1436" s="3">
        <v>135.62989487336</v>
      </c>
      <c r="D1436" s="3">
        <v>125.203431687318</v>
      </c>
      <c r="E1436" s="4"/>
      <c r="F1436" s="8"/>
      <c r="G1436" s="4"/>
      <c r="H1436" s="4"/>
    </row>
    <row r="1437" spans="2:8" s="3" customFormat="1" x14ac:dyDescent="0.2">
      <c r="B1437" s="27">
        <v>43273</v>
      </c>
      <c r="C1437" s="3">
        <v>134.28736256971001</v>
      </c>
      <c r="D1437" s="3">
        <v>124.962562617846</v>
      </c>
      <c r="E1437" s="4"/>
      <c r="F1437" s="8"/>
      <c r="G1437" s="4"/>
      <c r="H1437" s="4"/>
    </row>
    <row r="1438" spans="2:8" s="3" customFormat="1" x14ac:dyDescent="0.2">
      <c r="B1438" s="27">
        <v>43276</v>
      </c>
      <c r="C1438" s="3">
        <v>132.56937631615401</v>
      </c>
      <c r="D1438" s="3">
        <v>122.87970669881901</v>
      </c>
      <c r="E1438" s="4"/>
      <c r="F1438" s="8"/>
      <c r="G1438" s="4"/>
      <c r="H1438" s="4"/>
    </row>
    <row r="1439" spans="2:8" s="3" customFormat="1" x14ac:dyDescent="0.2">
      <c r="B1439" s="27">
        <v>43277</v>
      </c>
      <c r="C1439" s="3">
        <v>131.51127882232001</v>
      </c>
      <c r="D1439" s="3">
        <v>123.044332839432</v>
      </c>
      <c r="E1439" s="4"/>
      <c r="F1439" s="8"/>
      <c r="G1439" s="4"/>
      <c r="H1439" s="4"/>
    </row>
    <row r="1440" spans="2:8" s="3" customFormat="1" x14ac:dyDescent="0.2">
      <c r="B1440" s="27">
        <v>43278</v>
      </c>
      <c r="C1440" s="3">
        <v>130.407671759138</v>
      </c>
      <c r="D1440" s="3">
        <v>122.668369994964</v>
      </c>
      <c r="E1440" s="4"/>
      <c r="F1440" s="8"/>
      <c r="G1440" s="4"/>
      <c r="H1440" s="4"/>
    </row>
    <row r="1441" spans="2:8" s="3" customFormat="1" x14ac:dyDescent="0.2">
      <c r="B1441" s="27">
        <v>43279</v>
      </c>
      <c r="C1441" s="3">
        <v>128.723817682825</v>
      </c>
      <c r="D1441" s="3">
        <v>122.23228461993899</v>
      </c>
      <c r="E1441" s="4"/>
      <c r="F1441" s="8"/>
      <c r="G1441" s="4"/>
      <c r="H1441" s="4"/>
    </row>
    <row r="1442" spans="2:8" s="3" customFormat="1" x14ac:dyDescent="0.2">
      <c r="B1442" s="27">
        <v>43280</v>
      </c>
      <c r="C1442" s="3">
        <v>130.487313505961</v>
      </c>
      <c r="D1442" s="3">
        <v>123.245286835008</v>
      </c>
      <c r="E1442" s="4"/>
      <c r="F1442" s="8"/>
      <c r="G1442" s="4"/>
      <c r="H1442" s="4"/>
    </row>
    <row r="1443" spans="2:8" s="3" customFormat="1" x14ac:dyDescent="0.2">
      <c r="B1443" s="27">
        <v>43283</v>
      </c>
      <c r="E1443" s="4"/>
      <c r="F1443" s="8"/>
      <c r="G1443" s="4"/>
      <c r="H1443" s="4"/>
    </row>
    <row r="1444" spans="2:8" s="3" customFormat="1" x14ac:dyDescent="0.2">
      <c r="B1444" s="27">
        <v>43284</v>
      </c>
      <c r="C1444" s="3">
        <v>129.92982127796901</v>
      </c>
      <c r="D1444" s="3">
        <v>122.173119921237</v>
      </c>
      <c r="E1444" s="4"/>
      <c r="F1444" s="8"/>
      <c r="G1444" s="4"/>
      <c r="H1444" s="4"/>
    </row>
    <row r="1445" spans="2:8" s="3" customFormat="1" x14ac:dyDescent="0.2">
      <c r="B1445" s="27">
        <v>43285</v>
      </c>
      <c r="C1445" s="3">
        <v>128.91723335394599</v>
      </c>
      <c r="D1445" s="3">
        <v>121.909883624641</v>
      </c>
      <c r="E1445" s="4"/>
      <c r="F1445" s="8"/>
      <c r="G1445" s="4"/>
      <c r="H1445" s="4"/>
    </row>
    <row r="1446" spans="2:8" s="3" customFormat="1" x14ac:dyDescent="0.2">
      <c r="B1446" s="27">
        <v>43286</v>
      </c>
      <c r="C1446" s="3">
        <v>127.199247100623</v>
      </c>
      <c r="D1446" s="3">
        <v>122.448594143847</v>
      </c>
      <c r="E1446" s="4"/>
      <c r="F1446" s="8"/>
      <c r="G1446" s="4"/>
      <c r="H1446" s="4"/>
    </row>
    <row r="1447" spans="2:8" s="3" customFormat="1" x14ac:dyDescent="0.2">
      <c r="B1447" s="27">
        <v>43287</v>
      </c>
      <c r="C1447" s="3">
        <v>126.75552879669701</v>
      </c>
      <c r="D1447" s="3">
        <v>122.859085421893</v>
      </c>
      <c r="E1447" s="4"/>
      <c r="F1447" s="8"/>
      <c r="G1447" s="4"/>
      <c r="H1447" s="4"/>
    </row>
    <row r="1448" spans="2:8" s="3" customFormat="1" x14ac:dyDescent="0.2">
      <c r="B1448" s="27">
        <v>43290</v>
      </c>
      <c r="C1448" s="3">
        <v>128.541779404506</v>
      </c>
      <c r="D1448" s="3">
        <v>123.809617024264</v>
      </c>
      <c r="E1448" s="4"/>
      <c r="F1448" s="8"/>
      <c r="G1448" s="4"/>
      <c r="H1448" s="4"/>
    </row>
    <row r="1449" spans="2:8" s="3" customFormat="1" x14ac:dyDescent="0.2">
      <c r="B1449" s="27">
        <v>43291</v>
      </c>
      <c r="C1449" s="3">
        <v>128.200457632309</v>
      </c>
      <c r="D1449" s="3">
        <v>123.757545393892</v>
      </c>
      <c r="E1449" s="4"/>
      <c r="F1449" s="8"/>
      <c r="G1449" s="4"/>
      <c r="H1449" s="4"/>
    </row>
    <row r="1450" spans="2:8" s="3" customFormat="1" x14ac:dyDescent="0.2">
      <c r="B1450" s="27">
        <v>43292</v>
      </c>
      <c r="C1450" s="3">
        <v>125.959111328353</v>
      </c>
      <c r="D1450" s="3">
        <v>123.15773358917799</v>
      </c>
      <c r="E1450" s="4"/>
      <c r="F1450" s="8"/>
      <c r="G1450" s="4"/>
      <c r="H1450" s="4"/>
    </row>
    <row r="1451" spans="2:8" s="3" customFormat="1" x14ac:dyDescent="0.2">
      <c r="B1451" s="27">
        <v>43293</v>
      </c>
      <c r="C1451" s="3">
        <v>125.765695657348</v>
      </c>
      <c r="D1451" s="3">
        <v>122.84001480904401</v>
      </c>
      <c r="E1451" s="4"/>
      <c r="F1451" s="8"/>
      <c r="G1451" s="4"/>
      <c r="H1451" s="4"/>
    </row>
    <row r="1452" spans="2:8" s="3" customFormat="1" x14ac:dyDescent="0.2">
      <c r="B1452" s="27">
        <v>43294</v>
      </c>
      <c r="C1452" s="3">
        <v>125.74294087255799</v>
      </c>
      <c r="D1452" s="3">
        <v>123.341462890035</v>
      </c>
      <c r="E1452" s="4"/>
      <c r="F1452" s="8"/>
      <c r="G1452" s="4"/>
      <c r="H1452" s="4"/>
    </row>
    <row r="1453" spans="2:8" s="3" customFormat="1" x14ac:dyDescent="0.2">
      <c r="B1453" s="27">
        <v>43297</v>
      </c>
      <c r="E1453" s="4"/>
      <c r="F1453" s="8"/>
      <c r="G1453" s="4"/>
      <c r="H1453" s="4"/>
    </row>
    <row r="1454" spans="2:8" s="3" customFormat="1" x14ac:dyDescent="0.2">
      <c r="B1454" s="27">
        <v>43298</v>
      </c>
      <c r="C1454" s="3">
        <v>128.496269834694</v>
      </c>
      <c r="D1454" s="3">
        <v>124.41811905812899</v>
      </c>
      <c r="E1454" s="4"/>
      <c r="F1454" s="8"/>
      <c r="G1454" s="4"/>
      <c r="H1454" s="4"/>
    </row>
    <row r="1455" spans="2:8" s="3" customFormat="1" x14ac:dyDescent="0.2">
      <c r="B1455" s="27">
        <v>43299</v>
      </c>
      <c r="C1455" s="3">
        <v>129.26993251848</v>
      </c>
      <c r="D1455" s="3">
        <v>125.01711949589701</v>
      </c>
      <c r="E1455" s="4"/>
      <c r="F1455" s="8"/>
      <c r="G1455" s="4"/>
      <c r="H1455" s="4"/>
    </row>
    <row r="1456" spans="2:8" s="3" customFormat="1" x14ac:dyDescent="0.2">
      <c r="B1456" s="27">
        <v>43300</v>
      </c>
      <c r="C1456" s="3">
        <v>128.83759160712401</v>
      </c>
      <c r="D1456" s="3">
        <v>124.871601165389</v>
      </c>
      <c r="E1456" s="4"/>
      <c r="F1456" s="8"/>
      <c r="G1456" s="4"/>
      <c r="H1456" s="4"/>
    </row>
    <row r="1457" spans="2:8" s="3" customFormat="1" x14ac:dyDescent="0.2">
      <c r="B1457" s="27">
        <v>43301</v>
      </c>
      <c r="C1457" s="3">
        <v>129.40646122745201</v>
      </c>
      <c r="D1457" s="3">
        <v>126.241467714077</v>
      </c>
      <c r="E1457" s="4"/>
      <c r="F1457" s="8"/>
      <c r="G1457" s="4"/>
      <c r="H1457" s="4"/>
    </row>
    <row r="1458" spans="2:8" s="3" customFormat="1" x14ac:dyDescent="0.2">
      <c r="B1458" s="27">
        <v>43304</v>
      </c>
      <c r="C1458" s="3">
        <v>128.97412031586299</v>
      </c>
      <c r="D1458" s="3">
        <v>125.71759428503</v>
      </c>
      <c r="E1458" s="4"/>
      <c r="F1458" s="8"/>
      <c r="G1458" s="4"/>
      <c r="H1458" s="4"/>
    </row>
    <row r="1459" spans="2:8" s="3" customFormat="1" x14ac:dyDescent="0.2">
      <c r="B1459" s="27">
        <v>43305</v>
      </c>
      <c r="C1459" s="3">
        <v>130.00946302479099</v>
      </c>
      <c r="D1459" s="3">
        <v>126.70784335036301</v>
      </c>
      <c r="E1459" s="4"/>
      <c r="F1459" s="8"/>
      <c r="G1459" s="4"/>
      <c r="H1459" s="4"/>
    </row>
    <row r="1460" spans="2:8" s="3" customFormat="1" x14ac:dyDescent="0.2">
      <c r="B1460" s="27">
        <v>43306</v>
      </c>
      <c r="C1460" s="3">
        <v>129.59987689834099</v>
      </c>
      <c r="D1460" s="3">
        <v>126.888594539021</v>
      </c>
      <c r="E1460" s="4"/>
      <c r="F1460" s="8"/>
      <c r="G1460" s="4"/>
      <c r="H1460" s="4"/>
    </row>
    <row r="1461" spans="2:8" s="3" customFormat="1" x14ac:dyDescent="0.2">
      <c r="B1461" s="27">
        <v>43307</v>
      </c>
      <c r="C1461" s="3">
        <v>128.97412031586299</v>
      </c>
      <c r="D1461" s="3">
        <v>126.53338083729599</v>
      </c>
      <c r="E1461" s="4"/>
      <c r="F1461" s="8"/>
      <c r="G1461" s="4"/>
      <c r="H1461" s="4"/>
    </row>
    <row r="1462" spans="2:8" s="3" customFormat="1" x14ac:dyDescent="0.2">
      <c r="B1462" s="27">
        <v>43308</v>
      </c>
      <c r="C1462" s="3">
        <v>127.062718391651</v>
      </c>
      <c r="D1462" s="3">
        <v>124.83229054848201</v>
      </c>
      <c r="E1462" s="4"/>
      <c r="F1462" s="8"/>
      <c r="G1462" s="4"/>
      <c r="H1462" s="4"/>
    </row>
    <row r="1463" spans="2:8" s="3" customFormat="1" x14ac:dyDescent="0.2">
      <c r="B1463" s="27">
        <v>43311</v>
      </c>
      <c r="C1463" s="3">
        <v>128.08668370801001</v>
      </c>
      <c r="D1463" s="3">
        <v>125.138585094362</v>
      </c>
      <c r="E1463" s="4"/>
      <c r="F1463" s="8"/>
      <c r="G1463" s="4"/>
      <c r="H1463" s="4"/>
    </row>
    <row r="1464" spans="2:8" s="3" customFormat="1" x14ac:dyDescent="0.2">
      <c r="B1464" s="27">
        <v>43312</v>
      </c>
      <c r="C1464" s="3">
        <v>128.120815885486</v>
      </c>
      <c r="D1464" s="3">
        <v>126.341658757301</v>
      </c>
      <c r="E1464" s="4"/>
      <c r="F1464" s="8"/>
      <c r="G1464" s="4"/>
      <c r="H1464" s="4"/>
    </row>
    <row r="1465" spans="2:8" s="3" customFormat="1" x14ac:dyDescent="0.2">
      <c r="B1465" s="27">
        <v>43313</v>
      </c>
      <c r="C1465" s="3">
        <v>127.404040163849</v>
      </c>
      <c r="D1465" s="3">
        <v>125.50313765381</v>
      </c>
      <c r="E1465" s="4"/>
      <c r="F1465" s="8"/>
      <c r="G1465" s="4"/>
      <c r="H1465" s="4"/>
    </row>
    <row r="1466" spans="2:8" s="3" customFormat="1" x14ac:dyDescent="0.2">
      <c r="B1466" s="27">
        <v>43314</v>
      </c>
      <c r="C1466" s="3">
        <v>125.356109530781</v>
      </c>
      <c r="D1466" s="3">
        <v>125.21724120085101</v>
      </c>
      <c r="E1466" s="4"/>
      <c r="F1466" s="8"/>
      <c r="G1466" s="4"/>
      <c r="H1466" s="4"/>
    </row>
    <row r="1467" spans="2:8" s="3" customFormat="1" x14ac:dyDescent="0.2">
      <c r="B1467" s="27">
        <v>43315</v>
      </c>
      <c r="C1467" s="3">
        <v>126.584867910715</v>
      </c>
      <c r="D1467" s="3">
        <v>125.664764758665</v>
      </c>
      <c r="E1467" s="4"/>
      <c r="F1467" s="8"/>
      <c r="G1467" s="4"/>
      <c r="H1467" s="4"/>
    </row>
    <row r="1468" spans="2:8" s="3" customFormat="1" x14ac:dyDescent="0.2">
      <c r="B1468" s="27">
        <v>43318</v>
      </c>
      <c r="C1468" s="3">
        <v>125.52677041676399</v>
      </c>
      <c r="D1468" s="3">
        <v>124.75128635962</v>
      </c>
      <c r="E1468" s="4"/>
      <c r="F1468" s="8"/>
      <c r="G1468" s="4"/>
      <c r="H1468" s="4"/>
    </row>
    <row r="1469" spans="2:8" s="3" customFormat="1" x14ac:dyDescent="0.2">
      <c r="B1469" s="27">
        <v>43319</v>
      </c>
      <c r="C1469" s="3">
        <v>123.729142416618</v>
      </c>
      <c r="D1469" s="3">
        <v>123.87552141654299</v>
      </c>
      <c r="E1469" s="4"/>
      <c r="F1469" s="8"/>
      <c r="G1469" s="4"/>
      <c r="H1469" s="4"/>
    </row>
    <row r="1470" spans="2:8" s="3" customFormat="1" x14ac:dyDescent="0.2">
      <c r="B1470" s="27">
        <v>43320</v>
      </c>
      <c r="C1470" s="3">
        <v>121.328512619017</v>
      </c>
      <c r="D1470" s="3">
        <v>123.663961528568</v>
      </c>
      <c r="E1470" s="4"/>
      <c r="F1470" s="8"/>
      <c r="G1470" s="4"/>
      <c r="H1470" s="4"/>
    </row>
    <row r="1471" spans="2:8" s="3" customFormat="1" x14ac:dyDescent="0.2">
      <c r="B1471" s="27">
        <v>43321</v>
      </c>
      <c r="C1471" s="3">
        <v>121.089587378432</v>
      </c>
      <c r="D1471" s="3">
        <v>123.08345049514899</v>
      </c>
      <c r="E1471" s="4"/>
      <c r="F1471" s="8"/>
      <c r="G1471" s="4"/>
      <c r="H1471" s="4"/>
    </row>
    <row r="1472" spans="2:8" s="3" customFormat="1" x14ac:dyDescent="0.2">
      <c r="B1472" s="27">
        <v>43322</v>
      </c>
      <c r="C1472" s="3">
        <v>119.496752441628</v>
      </c>
      <c r="D1472" s="3">
        <v>122.45481539936701</v>
      </c>
      <c r="E1472" s="4"/>
      <c r="F1472" s="8"/>
      <c r="G1472" s="4"/>
      <c r="H1472" s="4"/>
    </row>
    <row r="1473" spans="2:8" s="3" customFormat="1" x14ac:dyDescent="0.2">
      <c r="B1473" s="27">
        <v>43325</v>
      </c>
      <c r="C1473" s="3">
        <v>118.233861884568</v>
      </c>
      <c r="D1473" s="3">
        <v>121.530384707614</v>
      </c>
      <c r="E1473" s="4"/>
      <c r="F1473" s="8"/>
      <c r="G1473" s="4"/>
      <c r="H1473" s="4"/>
    </row>
    <row r="1474" spans="2:8" s="3" customFormat="1" x14ac:dyDescent="0.2">
      <c r="B1474" s="27">
        <v>43326</v>
      </c>
      <c r="C1474" s="3">
        <v>120.60035950504199</v>
      </c>
      <c r="D1474" s="3">
        <v>122.566407428123</v>
      </c>
      <c r="E1474" s="4"/>
      <c r="F1474" s="8"/>
      <c r="G1474" s="4"/>
      <c r="H1474" s="4"/>
    </row>
    <row r="1475" spans="2:8" s="3" customFormat="1" x14ac:dyDescent="0.2">
      <c r="B1475" s="27">
        <v>43327</v>
      </c>
      <c r="E1475" s="4"/>
      <c r="F1475" s="8"/>
      <c r="G1475" s="4"/>
      <c r="H1475" s="4"/>
    </row>
    <row r="1476" spans="2:8" s="3" customFormat="1" x14ac:dyDescent="0.2">
      <c r="B1476" s="27">
        <v>43328</v>
      </c>
      <c r="C1476" s="3">
        <v>119.439865479479</v>
      </c>
      <c r="D1476" s="3">
        <v>122.198618699796</v>
      </c>
      <c r="E1476" s="4"/>
      <c r="F1476" s="8"/>
      <c r="G1476" s="4"/>
      <c r="H1476" s="4"/>
    </row>
    <row r="1477" spans="2:8" s="3" customFormat="1" x14ac:dyDescent="0.2">
      <c r="B1477" s="27">
        <v>43329</v>
      </c>
      <c r="C1477" s="3">
        <v>120.611736897379</v>
      </c>
      <c r="D1477" s="3">
        <v>121.885696052341</v>
      </c>
      <c r="E1477" s="4"/>
      <c r="F1477" s="8"/>
      <c r="G1477" s="4"/>
      <c r="H1477" s="4"/>
    </row>
    <row r="1478" spans="2:8" s="3" customFormat="1" x14ac:dyDescent="0.2">
      <c r="B1478" s="27">
        <v>43332</v>
      </c>
      <c r="C1478" s="3">
        <v>121.772230922943</v>
      </c>
      <c r="D1478" s="3">
        <v>121.85454327752799</v>
      </c>
      <c r="E1478" s="4"/>
      <c r="F1478" s="8"/>
      <c r="G1478" s="4"/>
      <c r="H1478" s="4"/>
    </row>
    <row r="1479" spans="2:8" s="3" customFormat="1" x14ac:dyDescent="0.2">
      <c r="B1479" s="27">
        <v>43333</v>
      </c>
      <c r="C1479" s="3">
        <v>121.988401378389</v>
      </c>
      <c r="D1479" s="3">
        <v>122.080284652649</v>
      </c>
      <c r="E1479" s="4"/>
      <c r="F1479" s="8"/>
      <c r="G1479" s="4"/>
      <c r="H1479" s="4"/>
    </row>
    <row r="1480" spans="2:8" s="3" customFormat="1" x14ac:dyDescent="0.2">
      <c r="B1480" s="27">
        <v>43334</v>
      </c>
      <c r="C1480" s="3">
        <v>121.590192644391</v>
      </c>
      <c r="D1480" s="3">
        <v>122.61894867522599</v>
      </c>
      <c r="E1480" s="4"/>
      <c r="F1480" s="8"/>
      <c r="G1480" s="4"/>
      <c r="H1480" s="4"/>
    </row>
    <row r="1481" spans="2:8" s="3" customFormat="1" x14ac:dyDescent="0.2">
      <c r="B1481" s="27">
        <v>43335</v>
      </c>
      <c r="C1481" s="3">
        <v>121.157851732802</v>
      </c>
      <c r="D1481" s="3">
        <v>122.49433757632499</v>
      </c>
      <c r="E1481" s="4"/>
      <c r="F1481" s="8"/>
      <c r="G1481" s="4"/>
      <c r="H1481" s="4"/>
    </row>
    <row r="1482" spans="2:8" s="3" customFormat="1" x14ac:dyDescent="0.2">
      <c r="B1482" s="27">
        <v>43336</v>
      </c>
      <c r="C1482" s="3">
        <v>120.259037732729</v>
      </c>
      <c r="D1482" s="3">
        <v>122.280685337726</v>
      </c>
      <c r="E1482" s="4"/>
      <c r="F1482" s="8"/>
      <c r="G1482" s="4"/>
      <c r="H1482" s="4"/>
    </row>
    <row r="1483" spans="2:8" s="3" customFormat="1" x14ac:dyDescent="0.2">
      <c r="B1483" s="27">
        <v>43339</v>
      </c>
      <c r="C1483" s="3">
        <v>119.95184813789101</v>
      </c>
      <c r="D1483" s="3">
        <v>122.77982718334501</v>
      </c>
      <c r="E1483" s="4"/>
      <c r="F1483" s="8"/>
      <c r="G1483" s="4"/>
      <c r="H1483" s="4"/>
    </row>
    <row r="1484" spans="2:8" s="3" customFormat="1" x14ac:dyDescent="0.2">
      <c r="B1484" s="27">
        <v>43340</v>
      </c>
      <c r="C1484" s="3">
        <v>119.65603593538999</v>
      </c>
      <c r="D1484" s="3">
        <v>123.011380643235</v>
      </c>
      <c r="E1484" s="4"/>
      <c r="F1484" s="8"/>
      <c r="G1484" s="4"/>
      <c r="H1484" s="4"/>
    </row>
    <row r="1485" spans="2:8" s="3" customFormat="1" x14ac:dyDescent="0.2">
      <c r="B1485" s="27">
        <v>43341</v>
      </c>
      <c r="C1485" s="3">
        <v>120.23628294805501</v>
      </c>
      <c r="D1485" s="3">
        <v>123.164587199572</v>
      </c>
      <c r="E1485" s="4"/>
      <c r="F1485" s="8"/>
      <c r="G1485" s="4"/>
      <c r="H1485" s="4"/>
    </row>
    <row r="1486" spans="2:8" s="3" customFormat="1" x14ac:dyDescent="0.2">
      <c r="B1486" s="27">
        <v>43342</v>
      </c>
      <c r="C1486" s="3">
        <v>114.13800061831699</v>
      </c>
      <c r="D1486" s="3">
        <v>121.927543063182</v>
      </c>
      <c r="E1486" s="4"/>
      <c r="F1486" s="8"/>
      <c r="G1486" s="4"/>
      <c r="H1486" s="4"/>
    </row>
    <row r="1487" spans="2:8" s="3" customFormat="1" x14ac:dyDescent="0.2">
      <c r="B1487" s="27">
        <v>43343</v>
      </c>
      <c r="C1487" s="3">
        <v>115.07094679563301</v>
      </c>
      <c r="D1487" s="3">
        <v>122.528745118529</v>
      </c>
      <c r="E1487" s="4"/>
      <c r="F1487" s="8"/>
      <c r="G1487" s="4"/>
      <c r="H1487" s="4"/>
    </row>
    <row r="1488" spans="2:8" s="3" customFormat="1" x14ac:dyDescent="0.2">
      <c r="B1488" s="27">
        <v>43346</v>
      </c>
      <c r="C1488" s="3">
        <v>115.25298507406799</v>
      </c>
      <c r="D1488" s="3">
        <v>121.73620923038099</v>
      </c>
      <c r="E1488" s="4"/>
      <c r="F1488" s="8"/>
      <c r="G1488" s="4"/>
      <c r="H1488" s="4"/>
    </row>
    <row r="1489" spans="2:8" s="3" customFormat="1" x14ac:dyDescent="0.2">
      <c r="B1489" s="27">
        <v>43347</v>
      </c>
      <c r="C1489" s="3">
        <v>112.249353478896</v>
      </c>
      <c r="D1489" s="3">
        <v>120.26435686659499</v>
      </c>
      <c r="E1489" s="4"/>
      <c r="F1489" s="8"/>
      <c r="G1489" s="4"/>
      <c r="H1489" s="4"/>
    </row>
    <row r="1490" spans="2:8" s="3" customFormat="1" x14ac:dyDescent="0.2">
      <c r="B1490" s="27">
        <v>43348</v>
      </c>
      <c r="C1490" s="3">
        <v>110.84993421298</v>
      </c>
      <c r="D1490" s="3">
        <v>119.43811088637401</v>
      </c>
      <c r="E1490" s="4"/>
      <c r="F1490" s="8"/>
      <c r="G1490" s="4"/>
      <c r="H1490" s="4"/>
    </row>
    <row r="1491" spans="2:8" s="3" customFormat="1" x14ac:dyDescent="0.2">
      <c r="B1491" s="27">
        <v>43349</v>
      </c>
      <c r="C1491" s="3">
        <v>112.01042823831099</v>
      </c>
      <c r="D1491" s="3">
        <v>120.182755195536</v>
      </c>
      <c r="E1491" s="4"/>
      <c r="F1491" s="8"/>
      <c r="G1491" s="4"/>
      <c r="H1491" s="4"/>
    </row>
    <row r="1492" spans="2:8" s="3" customFormat="1" x14ac:dyDescent="0.2">
      <c r="B1492" s="27">
        <v>43350</v>
      </c>
      <c r="C1492" s="3">
        <v>113.705659706728</v>
      </c>
      <c r="D1492" s="3">
        <v>121.313089454314</v>
      </c>
      <c r="E1492" s="4"/>
      <c r="F1492" s="8"/>
      <c r="G1492" s="4"/>
      <c r="H1492" s="4"/>
    </row>
    <row r="1493" spans="2:8" s="3" customFormat="1" x14ac:dyDescent="0.2">
      <c r="B1493" s="27">
        <v>43353</v>
      </c>
      <c r="C1493" s="3">
        <v>112.897864846047</v>
      </c>
      <c r="D1493" s="3">
        <v>120.982730552205</v>
      </c>
      <c r="E1493" s="4"/>
      <c r="F1493" s="8"/>
      <c r="G1493" s="4"/>
      <c r="H1493" s="4"/>
    </row>
    <row r="1494" spans="2:8" s="3" customFormat="1" x14ac:dyDescent="0.2">
      <c r="B1494" s="27">
        <v>43354</v>
      </c>
      <c r="C1494" s="3">
        <v>112.93199702317401</v>
      </c>
      <c r="D1494" s="3">
        <v>121.17871405289</v>
      </c>
      <c r="E1494" s="4"/>
      <c r="F1494" s="8"/>
      <c r="G1494" s="4"/>
      <c r="H1494" s="4"/>
    </row>
    <row r="1495" spans="2:8" s="3" customFormat="1" x14ac:dyDescent="0.2">
      <c r="B1495" s="27">
        <v>43355</v>
      </c>
      <c r="C1495" s="3">
        <v>113.660150137264</v>
      </c>
      <c r="D1495" s="3">
        <v>122.34252592036501</v>
      </c>
      <c r="E1495" s="4"/>
      <c r="F1495" s="8"/>
      <c r="G1495" s="4"/>
      <c r="H1495" s="4"/>
    </row>
    <row r="1496" spans="2:8" s="3" customFormat="1" x14ac:dyDescent="0.2">
      <c r="B1496" s="27">
        <v>43356</v>
      </c>
      <c r="C1496" s="3">
        <v>116.618272162857</v>
      </c>
      <c r="D1496" s="3">
        <v>124.677589123836</v>
      </c>
      <c r="E1496" s="4"/>
      <c r="F1496" s="8"/>
      <c r="G1496" s="4"/>
      <c r="H1496" s="4"/>
    </row>
    <row r="1497" spans="2:8" s="3" customFormat="1" x14ac:dyDescent="0.2">
      <c r="B1497" s="27">
        <v>43357</v>
      </c>
      <c r="C1497" s="3">
        <v>118.677580188378</v>
      </c>
      <c r="D1497" s="3">
        <v>124.482070590137</v>
      </c>
      <c r="E1497" s="4"/>
      <c r="F1497" s="8"/>
      <c r="G1497" s="4"/>
      <c r="H1497" s="4"/>
    </row>
    <row r="1498" spans="2:8" s="3" customFormat="1" x14ac:dyDescent="0.2">
      <c r="B1498" s="27">
        <v>43360</v>
      </c>
      <c r="E1498" s="4"/>
      <c r="F1498" s="8"/>
      <c r="G1498" s="4"/>
      <c r="H1498" s="4"/>
    </row>
    <row r="1499" spans="2:8" s="3" customFormat="1" x14ac:dyDescent="0.2">
      <c r="B1499" s="27">
        <v>43361</v>
      </c>
      <c r="E1499" s="4"/>
      <c r="F1499" s="8"/>
      <c r="G1499" s="4"/>
      <c r="H1499" s="4"/>
    </row>
    <row r="1500" spans="2:8" s="3" customFormat="1" x14ac:dyDescent="0.2">
      <c r="B1500" s="27">
        <v>43362</v>
      </c>
      <c r="E1500" s="4"/>
      <c r="F1500" s="8"/>
      <c r="G1500" s="4"/>
      <c r="H1500" s="4"/>
    </row>
    <row r="1501" spans="2:8" s="3" customFormat="1" x14ac:dyDescent="0.2">
      <c r="B1501" s="27">
        <v>43363</v>
      </c>
      <c r="C1501" s="3">
        <v>122.09079791035001</v>
      </c>
      <c r="D1501" s="3">
        <v>126.614640757907</v>
      </c>
      <c r="E1501" s="4"/>
      <c r="F1501" s="8"/>
      <c r="G1501" s="4"/>
      <c r="H1501" s="4"/>
    </row>
    <row r="1502" spans="2:8" s="3" customFormat="1" x14ac:dyDescent="0.2">
      <c r="B1502" s="27">
        <v>43364</v>
      </c>
      <c r="C1502" s="3">
        <v>123.44470760657001</v>
      </c>
      <c r="D1502" s="3">
        <v>126.978244785219</v>
      </c>
      <c r="E1502" s="4"/>
      <c r="F1502" s="8"/>
      <c r="G1502" s="4"/>
      <c r="H1502" s="4"/>
    </row>
    <row r="1503" spans="2:8" s="3" customFormat="1" x14ac:dyDescent="0.2">
      <c r="B1503" s="27">
        <v>43367</v>
      </c>
      <c r="C1503" s="3">
        <v>120.827907352941</v>
      </c>
      <c r="D1503" s="3">
        <v>125.20741877751399</v>
      </c>
      <c r="E1503" s="4"/>
      <c r="F1503" s="8"/>
      <c r="G1503" s="4"/>
      <c r="H1503" s="4"/>
    </row>
    <row r="1504" spans="2:8" s="3" customFormat="1" x14ac:dyDescent="0.2">
      <c r="B1504" s="27">
        <v>43368</v>
      </c>
      <c r="C1504" s="3">
        <v>119.337468947982</v>
      </c>
      <c r="D1504" s="3">
        <v>124.624582910095</v>
      </c>
      <c r="E1504" s="4"/>
      <c r="F1504" s="8"/>
      <c r="G1504" s="4"/>
      <c r="H1504" s="4"/>
    </row>
    <row r="1505" spans="2:8" s="3" customFormat="1" x14ac:dyDescent="0.2">
      <c r="B1505" s="27">
        <v>43369</v>
      </c>
      <c r="C1505" s="3">
        <v>117.153009605943</v>
      </c>
      <c r="D1505" s="3">
        <v>124.002689832705</v>
      </c>
      <c r="E1505" s="4"/>
      <c r="F1505" s="8"/>
      <c r="G1505" s="4"/>
      <c r="H1505" s="4"/>
    </row>
    <row r="1506" spans="2:8" s="3" customFormat="1" x14ac:dyDescent="0.2">
      <c r="B1506" s="27">
        <v>43370</v>
      </c>
      <c r="C1506" s="3">
        <v>117.153009605943</v>
      </c>
      <c r="D1506" s="3">
        <v>123.76532428804801</v>
      </c>
      <c r="E1506" s="4"/>
      <c r="F1506" s="8"/>
      <c r="G1506" s="4"/>
      <c r="H1506" s="4"/>
    </row>
    <row r="1507" spans="2:8" s="3" customFormat="1" x14ac:dyDescent="0.2">
      <c r="B1507" s="27">
        <v>43371</v>
      </c>
      <c r="C1507" s="3">
        <v>115.275739858858</v>
      </c>
      <c r="D1507" s="3">
        <v>122.833298363956</v>
      </c>
      <c r="E1507" s="4"/>
      <c r="F1507" s="8"/>
      <c r="G1507" s="4"/>
      <c r="H1507" s="4"/>
    </row>
    <row r="1508" spans="2:8" s="3" customFormat="1" x14ac:dyDescent="0.2">
      <c r="B1508" s="27">
        <v>43374</v>
      </c>
      <c r="C1508" s="3">
        <v>115.366758998251</v>
      </c>
      <c r="D1508" s="3">
        <v>123.178536203224</v>
      </c>
      <c r="E1508" s="4"/>
      <c r="F1508" s="8"/>
      <c r="G1508" s="4"/>
      <c r="H1508" s="4"/>
    </row>
    <row r="1509" spans="2:8" s="3" customFormat="1" x14ac:dyDescent="0.2">
      <c r="B1509" s="27">
        <v>43375</v>
      </c>
      <c r="C1509" s="3">
        <v>117.016480897088</v>
      </c>
      <c r="D1509" s="3">
        <v>123.762302004034</v>
      </c>
      <c r="E1509" s="4"/>
      <c r="F1509" s="8"/>
      <c r="G1509" s="4"/>
      <c r="H1509" s="4"/>
    </row>
    <row r="1510" spans="2:8" s="3" customFormat="1" x14ac:dyDescent="0.2">
      <c r="B1510" s="27">
        <v>43376</v>
      </c>
      <c r="C1510" s="3">
        <v>118.19972970720799</v>
      </c>
      <c r="D1510" s="3">
        <v>124.21331978729</v>
      </c>
      <c r="E1510" s="4"/>
      <c r="F1510" s="8"/>
      <c r="G1510" s="4"/>
      <c r="H1510" s="4"/>
    </row>
    <row r="1511" spans="2:8" s="3" customFormat="1" x14ac:dyDescent="0.2">
      <c r="B1511" s="27">
        <v>43377</v>
      </c>
      <c r="C1511" s="3">
        <v>116.81168783374601</v>
      </c>
      <c r="D1511" s="3">
        <v>123.823677619919</v>
      </c>
      <c r="E1511" s="4"/>
      <c r="F1511" s="8"/>
      <c r="G1511" s="4"/>
      <c r="H1511" s="4"/>
    </row>
    <row r="1512" spans="2:8" s="3" customFormat="1" x14ac:dyDescent="0.2">
      <c r="B1512" s="27">
        <v>43378</v>
      </c>
      <c r="C1512" s="3">
        <v>115.53741988434901</v>
      </c>
      <c r="D1512" s="3">
        <v>122.286264939117</v>
      </c>
      <c r="E1512" s="4"/>
      <c r="F1512" s="8"/>
      <c r="G1512" s="4"/>
      <c r="H1512" s="4"/>
    </row>
    <row r="1513" spans="2:8" s="3" customFormat="1" x14ac:dyDescent="0.2">
      <c r="B1513" s="27">
        <v>43381</v>
      </c>
      <c r="C1513" s="3">
        <v>120.076999454293</v>
      </c>
      <c r="D1513" s="3">
        <v>123.85320301074501</v>
      </c>
      <c r="E1513" s="4"/>
      <c r="F1513" s="8"/>
      <c r="G1513" s="4"/>
      <c r="H1513" s="4"/>
    </row>
    <row r="1514" spans="2:8" s="3" customFormat="1" x14ac:dyDescent="0.2">
      <c r="B1514" s="27">
        <v>43382</v>
      </c>
      <c r="C1514" s="3">
        <v>118.051823606016</v>
      </c>
      <c r="D1514" s="3">
        <v>123.400557843852</v>
      </c>
      <c r="E1514" s="4"/>
      <c r="F1514" s="8"/>
      <c r="G1514" s="4"/>
      <c r="H1514" s="4"/>
    </row>
    <row r="1515" spans="2:8" s="3" customFormat="1" x14ac:dyDescent="0.2">
      <c r="B1515" s="27">
        <v>43383</v>
      </c>
      <c r="C1515" s="3">
        <v>116.43623388430601</v>
      </c>
      <c r="D1515" s="3">
        <v>121.651817758568</v>
      </c>
      <c r="E1515" s="4"/>
      <c r="F1515" s="8"/>
      <c r="G1515" s="4"/>
      <c r="H1515" s="4"/>
    </row>
    <row r="1516" spans="2:8" s="3" customFormat="1" x14ac:dyDescent="0.2">
      <c r="B1516" s="27">
        <v>43384</v>
      </c>
      <c r="C1516" s="3">
        <v>114.12662322598</v>
      </c>
      <c r="D1516" s="3">
        <v>120.16834122501299</v>
      </c>
      <c r="E1516" s="4"/>
      <c r="F1516" s="8"/>
      <c r="G1516" s="4"/>
      <c r="H1516" s="4"/>
    </row>
    <row r="1517" spans="2:8" s="3" customFormat="1" x14ac:dyDescent="0.2">
      <c r="B1517" s="27">
        <v>43385</v>
      </c>
      <c r="C1517" s="3">
        <v>114.456567605725</v>
      </c>
      <c r="D1517" s="3">
        <v>119.61224094801599</v>
      </c>
      <c r="E1517" s="4"/>
      <c r="F1517" s="8"/>
      <c r="G1517" s="4"/>
      <c r="H1517" s="4"/>
    </row>
    <row r="1518" spans="2:8" s="3" customFormat="1" x14ac:dyDescent="0.2">
      <c r="B1518" s="27">
        <v>43388</v>
      </c>
      <c r="E1518" s="4"/>
      <c r="F1518" s="8"/>
      <c r="G1518" s="4"/>
      <c r="H1518" s="4"/>
    </row>
    <row r="1519" spans="2:8" s="3" customFormat="1" x14ac:dyDescent="0.2">
      <c r="B1519" s="27">
        <v>43389</v>
      </c>
      <c r="C1519" s="3">
        <v>117.903917504707</v>
      </c>
      <c r="D1519" s="3">
        <v>119.597362010973</v>
      </c>
      <c r="E1519" s="4"/>
      <c r="F1519" s="8"/>
      <c r="G1519" s="4"/>
      <c r="H1519" s="4"/>
    </row>
    <row r="1520" spans="2:8" s="3" customFormat="1" x14ac:dyDescent="0.2">
      <c r="B1520" s="27">
        <v>43390</v>
      </c>
      <c r="C1520" s="3">
        <v>119.553639403544</v>
      </c>
      <c r="D1520" s="3">
        <v>119.52412974182501</v>
      </c>
      <c r="E1520" s="4"/>
      <c r="F1520" s="8"/>
      <c r="G1520" s="4"/>
      <c r="H1520" s="4"/>
    </row>
    <row r="1521" spans="2:8" s="3" customFormat="1" x14ac:dyDescent="0.2">
      <c r="B1521" s="27">
        <v>43391</v>
      </c>
      <c r="C1521" s="3">
        <v>119.13267588452401</v>
      </c>
      <c r="D1521" s="3">
        <v>119.009643992409</v>
      </c>
      <c r="E1521" s="4"/>
      <c r="F1521" s="8"/>
      <c r="G1521" s="4"/>
      <c r="H1521" s="4"/>
    </row>
    <row r="1522" spans="2:8" s="3" customFormat="1" x14ac:dyDescent="0.2">
      <c r="B1522" s="27">
        <v>43392</v>
      </c>
      <c r="C1522" s="3">
        <v>118.47278712503601</v>
      </c>
      <c r="D1522" s="3">
        <v>119.002204523771</v>
      </c>
      <c r="E1522" s="4"/>
      <c r="F1522" s="8"/>
      <c r="G1522" s="4"/>
      <c r="H1522" s="4"/>
    </row>
    <row r="1523" spans="2:8" s="3" customFormat="1" x14ac:dyDescent="0.2">
      <c r="B1523" s="27">
        <v>43395</v>
      </c>
      <c r="C1523" s="3">
        <v>121.72672135313</v>
      </c>
      <c r="D1523" s="3">
        <v>119.089850762975</v>
      </c>
      <c r="E1523" s="4"/>
      <c r="F1523" s="8"/>
      <c r="G1523" s="4"/>
      <c r="H1523" s="4"/>
    </row>
    <row r="1524" spans="2:8" s="3" customFormat="1" x14ac:dyDescent="0.2">
      <c r="B1524" s="27">
        <v>43396</v>
      </c>
      <c r="C1524" s="3">
        <v>121.180606517708</v>
      </c>
      <c r="D1524" s="3">
        <v>118.895959612913</v>
      </c>
      <c r="E1524" s="4"/>
      <c r="F1524" s="8"/>
      <c r="G1524" s="4"/>
      <c r="H1524" s="4"/>
    </row>
    <row r="1525" spans="2:8" s="3" customFormat="1" x14ac:dyDescent="0.2">
      <c r="B1525" s="27">
        <v>43397</v>
      </c>
      <c r="C1525" s="3">
        <v>121.96564659371499</v>
      </c>
      <c r="D1525" s="3">
        <v>119.509250804665</v>
      </c>
      <c r="E1525" s="4"/>
      <c r="F1525" s="8"/>
      <c r="G1525" s="4"/>
      <c r="H1525" s="4"/>
    </row>
    <row r="1526" spans="2:8" s="3" customFormat="1" x14ac:dyDescent="0.2">
      <c r="B1526" s="27">
        <v>43398</v>
      </c>
      <c r="C1526" s="3">
        <v>123.478839783696</v>
      </c>
      <c r="D1526" s="3">
        <v>119.53528894484</v>
      </c>
      <c r="E1526" s="4"/>
      <c r="F1526" s="8"/>
      <c r="G1526" s="4"/>
      <c r="H1526" s="4"/>
    </row>
    <row r="1527" spans="2:8" s="3" customFormat="1" x14ac:dyDescent="0.2">
      <c r="B1527" s="27">
        <v>43399</v>
      </c>
      <c r="C1527" s="3">
        <v>123.933935480076</v>
      </c>
      <c r="D1527" s="3">
        <v>119.126815622672</v>
      </c>
      <c r="E1527" s="4"/>
      <c r="F1527" s="8"/>
      <c r="G1527" s="4"/>
      <c r="H1527" s="4"/>
    </row>
    <row r="1528" spans="2:8" s="3" customFormat="1" x14ac:dyDescent="0.2">
      <c r="B1528" s="27">
        <v>43402</v>
      </c>
      <c r="C1528" s="3">
        <v>121.567437859485</v>
      </c>
      <c r="D1528" s="3">
        <v>117.720988542656</v>
      </c>
      <c r="E1528" s="4"/>
      <c r="F1528" s="8"/>
      <c r="G1528" s="4"/>
      <c r="H1528" s="4"/>
    </row>
    <row r="1529" spans="2:8" s="3" customFormat="1" x14ac:dyDescent="0.2">
      <c r="B1529" s="27">
        <v>43403</v>
      </c>
      <c r="C1529" s="3">
        <v>121.624324821518</v>
      </c>
      <c r="D1529" s="3">
        <v>116.61599497368999</v>
      </c>
      <c r="E1529" s="4"/>
      <c r="F1529" s="8"/>
      <c r="G1529" s="4"/>
      <c r="H1529" s="4"/>
    </row>
    <row r="1530" spans="2:8" s="3" customFormat="1" x14ac:dyDescent="0.2">
      <c r="B1530" s="27">
        <v>43404</v>
      </c>
      <c r="C1530" s="3">
        <v>124.798617302789</v>
      </c>
      <c r="D1530" s="3">
        <v>118.66719595377801</v>
      </c>
      <c r="E1530" s="4"/>
      <c r="F1530" s="8"/>
      <c r="G1530" s="4"/>
      <c r="H1530" s="4"/>
    </row>
    <row r="1531" spans="2:8" s="3" customFormat="1" x14ac:dyDescent="0.2">
      <c r="B1531" s="27">
        <v>43405</v>
      </c>
      <c r="E1531" s="4"/>
      <c r="F1531" s="8"/>
      <c r="G1531" s="4"/>
      <c r="H1531" s="4"/>
    </row>
    <row r="1532" spans="2:8" s="3" customFormat="1" x14ac:dyDescent="0.2">
      <c r="B1532" s="27">
        <v>43406</v>
      </c>
      <c r="E1532" s="4"/>
      <c r="F1532" s="8"/>
      <c r="G1532" s="4"/>
      <c r="H1532" s="4"/>
    </row>
    <row r="1533" spans="2:8" s="3" customFormat="1" x14ac:dyDescent="0.2">
      <c r="B1533" s="27">
        <v>43409</v>
      </c>
      <c r="C1533" s="3">
        <v>128.24596720188899</v>
      </c>
      <c r="D1533" s="3">
        <v>122.07586746814199</v>
      </c>
      <c r="E1533" s="4"/>
      <c r="F1533" s="8"/>
      <c r="G1533" s="4"/>
      <c r="H1533" s="4"/>
    </row>
    <row r="1534" spans="2:8" s="3" customFormat="1" x14ac:dyDescent="0.2">
      <c r="B1534" s="27">
        <v>43410</v>
      </c>
      <c r="C1534" s="3">
        <v>125.822582619381</v>
      </c>
      <c r="D1534" s="3">
        <v>121.401200660388</v>
      </c>
      <c r="E1534" s="4"/>
      <c r="F1534" s="8"/>
      <c r="G1534" s="4"/>
      <c r="H1534" s="4"/>
    </row>
    <row r="1535" spans="2:8" s="3" customFormat="1" x14ac:dyDescent="0.2">
      <c r="B1535" s="27">
        <v>43411</v>
      </c>
      <c r="C1535" s="3">
        <v>125.49263823975301</v>
      </c>
      <c r="D1535" s="3">
        <v>121.387251656735</v>
      </c>
      <c r="E1535" s="4"/>
      <c r="F1535" s="8"/>
      <c r="G1535" s="4"/>
      <c r="H1535" s="4"/>
    </row>
    <row r="1536" spans="2:8" s="3" customFormat="1" x14ac:dyDescent="0.2">
      <c r="B1536" s="27">
        <v>43412</v>
      </c>
      <c r="C1536" s="3">
        <v>124.480050315615</v>
      </c>
      <c r="D1536" s="3">
        <v>121.532321294304</v>
      </c>
      <c r="E1536" s="4"/>
      <c r="F1536" s="8"/>
      <c r="G1536" s="4"/>
      <c r="H1536" s="4"/>
    </row>
    <row r="1537" spans="2:8" s="3" customFormat="1" x14ac:dyDescent="0.2">
      <c r="B1537" s="27">
        <v>43413</v>
      </c>
      <c r="C1537" s="3">
        <v>122.534516214044</v>
      </c>
      <c r="D1537" s="3">
        <v>120.434534710599</v>
      </c>
      <c r="E1537" s="4"/>
      <c r="F1537" s="8"/>
      <c r="G1537" s="4"/>
      <c r="H1537" s="4"/>
    </row>
    <row r="1538" spans="2:8" s="3" customFormat="1" x14ac:dyDescent="0.2">
      <c r="B1538" s="27">
        <v>43416</v>
      </c>
      <c r="C1538" s="3">
        <v>122.215949226753</v>
      </c>
      <c r="D1538" s="3">
        <v>119.798692629556</v>
      </c>
      <c r="E1538" s="4"/>
      <c r="F1538" s="8"/>
      <c r="G1538" s="4"/>
      <c r="H1538" s="4"/>
    </row>
    <row r="1539" spans="2:8" s="3" customFormat="1" x14ac:dyDescent="0.2">
      <c r="B1539" s="27">
        <v>43417</v>
      </c>
      <c r="C1539" s="3">
        <v>121.97702398616801</v>
      </c>
      <c r="D1539" s="3">
        <v>119.263515857863</v>
      </c>
      <c r="E1539" s="4"/>
      <c r="F1539" s="8"/>
      <c r="G1539" s="4"/>
      <c r="H1539" s="4"/>
    </row>
    <row r="1540" spans="2:8" s="3" customFormat="1" x14ac:dyDescent="0.2">
      <c r="B1540" s="27">
        <v>43418</v>
      </c>
      <c r="C1540" s="3">
        <v>123.62674588512201</v>
      </c>
      <c r="D1540" s="3">
        <v>119.399053676287</v>
      </c>
      <c r="E1540" s="4"/>
      <c r="F1540" s="8"/>
      <c r="G1540" s="4"/>
      <c r="H1540" s="4"/>
    </row>
    <row r="1541" spans="2:8" s="3" customFormat="1" x14ac:dyDescent="0.2">
      <c r="B1541" s="27">
        <v>43419</v>
      </c>
      <c r="C1541" s="3">
        <v>126.12977221433501</v>
      </c>
      <c r="D1541" s="3">
        <v>120.332474500872</v>
      </c>
      <c r="E1541" s="4"/>
      <c r="F1541" s="8"/>
      <c r="G1541" s="4"/>
      <c r="H1541" s="4"/>
    </row>
    <row r="1542" spans="2:8" s="3" customFormat="1" x14ac:dyDescent="0.2">
      <c r="B1542" s="27">
        <v>43420</v>
      </c>
      <c r="C1542" s="3">
        <v>127.859135860112</v>
      </c>
      <c r="D1542" s="3">
        <v>120.681664557662</v>
      </c>
      <c r="E1542" s="4"/>
      <c r="F1542" s="8"/>
      <c r="G1542" s="4"/>
      <c r="H1542" s="4"/>
    </row>
    <row r="1543" spans="2:8" s="3" customFormat="1" x14ac:dyDescent="0.2">
      <c r="B1543" s="27">
        <v>43423</v>
      </c>
      <c r="C1543" s="3">
        <v>126.619000087841</v>
      </c>
      <c r="D1543" s="3">
        <v>120.06070141401101</v>
      </c>
      <c r="E1543" s="4"/>
      <c r="F1543" s="8"/>
      <c r="G1543" s="4"/>
      <c r="H1543" s="4"/>
    </row>
    <row r="1544" spans="2:8" s="3" customFormat="1" x14ac:dyDescent="0.2">
      <c r="B1544" s="27">
        <v>43424</v>
      </c>
      <c r="C1544" s="3">
        <v>124.502805100288</v>
      </c>
      <c r="D1544" s="3">
        <v>118.574667563196</v>
      </c>
      <c r="E1544" s="4"/>
      <c r="F1544" s="8"/>
      <c r="G1544" s="4"/>
      <c r="H1544" s="4"/>
    </row>
    <row r="1545" spans="2:8" s="3" customFormat="1" x14ac:dyDescent="0.2">
      <c r="B1545" s="27">
        <v>43425</v>
      </c>
      <c r="C1545" s="3">
        <v>125.36748692311799</v>
      </c>
      <c r="D1545" s="3">
        <v>119.227945898776</v>
      </c>
      <c r="E1545" s="4"/>
      <c r="F1545" s="8"/>
      <c r="G1545" s="4"/>
      <c r="H1545" s="4"/>
    </row>
    <row r="1546" spans="2:8" s="3" customFormat="1" x14ac:dyDescent="0.2">
      <c r="B1546" s="27">
        <v>43426</v>
      </c>
      <c r="C1546" s="3">
        <v>124.889636442065</v>
      </c>
      <c r="D1546" s="3">
        <v>118.96523966407401</v>
      </c>
      <c r="E1546" s="4"/>
      <c r="F1546" s="8"/>
      <c r="G1546" s="4"/>
      <c r="H1546" s="4"/>
    </row>
    <row r="1547" spans="2:8" s="3" customFormat="1" x14ac:dyDescent="0.2">
      <c r="B1547" s="27">
        <v>43427</v>
      </c>
      <c r="C1547" s="3">
        <v>126.77828358160301</v>
      </c>
      <c r="D1547" s="3">
        <v>119.513667989289</v>
      </c>
      <c r="E1547" s="4"/>
      <c r="F1547" s="8"/>
      <c r="G1547" s="4"/>
      <c r="H1547" s="4"/>
    </row>
    <row r="1548" spans="2:8" s="3" customFormat="1" x14ac:dyDescent="0.2">
      <c r="B1548" s="27">
        <v>43430</v>
      </c>
      <c r="C1548" s="3">
        <v>126.619000087841</v>
      </c>
      <c r="D1548" s="3">
        <v>119.343490145286</v>
      </c>
      <c r="E1548" s="4"/>
      <c r="F1548" s="8"/>
      <c r="G1548" s="4"/>
      <c r="H1548" s="4"/>
    </row>
    <row r="1549" spans="2:8" s="3" customFormat="1" x14ac:dyDescent="0.2">
      <c r="B1549" s="27">
        <v>43431</v>
      </c>
      <c r="C1549" s="3">
        <v>129.349574265303</v>
      </c>
      <c r="D1549" s="3">
        <v>119.22073891351501</v>
      </c>
      <c r="E1549" s="4"/>
      <c r="F1549" s="8"/>
      <c r="G1549" s="4"/>
      <c r="H1549" s="4"/>
    </row>
    <row r="1550" spans="2:8" s="3" customFormat="1" x14ac:dyDescent="0.2">
      <c r="B1550" s="27">
        <v>43432</v>
      </c>
      <c r="C1550" s="3">
        <v>131.55678839213201</v>
      </c>
      <c r="D1550" s="3">
        <v>118.89572712942</v>
      </c>
      <c r="E1550" s="4"/>
      <c r="F1550" s="8"/>
      <c r="G1550" s="4"/>
      <c r="H1550" s="4"/>
    </row>
    <row r="1551" spans="2:8" s="3" customFormat="1" x14ac:dyDescent="0.2">
      <c r="B1551" s="27">
        <v>43433</v>
      </c>
      <c r="C1551" s="3">
        <v>133.57058684807299</v>
      </c>
      <c r="D1551" s="3">
        <v>119.878434433485</v>
      </c>
      <c r="E1551" s="4"/>
      <c r="F1551" s="8"/>
      <c r="G1551" s="4"/>
      <c r="H1551" s="4"/>
    </row>
    <row r="1552" spans="2:8" s="3" customFormat="1" x14ac:dyDescent="0.2">
      <c r="B1552" s="27">
        <v>43434</v>
      </c>
      <c r="C1552" s="3">
        <v>132.62626327830401</v>
      </c>
      <c r="D1552" s="3">
        <v>118.84272091591301</v>
      </c>
      <c r="E1552" s="4"/>
      <c r="F1552" s="8"/>
      <c r="G1552" s="4"/>
      <c r="H1552" s="4"/>
    </row>
    <row r="1553" spans="2:8" s="3" customFormat="1" x14ac:dyDescent="0.2">
      <c r="B1553" s="27">
        <v>43437</v>
      </c>
      <c r="C1553" s="3">
        <v>131.87535537942301</v>
      </c>
      <c r="D1553" s="3">
        <v>119.76777233823699</v>
      </c>
      <c r="E1553" s="4"/>
      <c r="F1553" s="8"/>
      <c r="G1553" s="4"/>
      <c r="H1553" s="4"/>
    </row>
    <row r="1554" spans="2:8" s="3" customFormat="1" x14ac:dyDescent="0.2">
      <c r="B1554" s="27">
        <v>43438</v>
      </c>
      <c r="C1554" s="3">
        <v>132.58075370872399</v>
      </c>
      <c r="D1554" s="3">
        <v>119.708256589482</v>
      </c>
      <c r="E1554" s="4"/>
      <c r="F1554" s="8"/>
      <c r="G1554" s="4"/>
      <c r="H1554" s="4"/>
    </row>
    <row r="1555" spans="2:8" s="3" customFormat="1" x14ac:dyDescent="0.2">
      <c r="B1555" s="27">
        <v>43439</v>
      </c>
      <c r="C1555" s="3">
        <v>134.38975910120601</v>
      </c>
      <c r="D1555" s="3">
        <v>119.540403579478</v>
      </c>
      <c r="E1555" s="4"/>
      <c r="F1555" s="8"/>
      <c r="G1555" s="4"/>
      <c r="H1555" s="4"/>
    </row>
    <row r="1556" spans="2:8" s="3" customFormat="1" x14ac:dyDescent="0.2">
      <c r="B1556" s="27">
        <v>43440</v>
      </c>
      <c r="C1556" s="3">
        <v>135.288573101396</v>
      </c>
      <c r="D1556" s="3">
        <v>119.05660563777199</v>
      </c>
      <c r="E1556" s="4"/>
      <c r="F1556" s="8"/>
      <c r="G1556" s="4"/>
      <c r="H1556" s="4"/>
    </row>
    <row r="1557" spans="2:8" s="3" customFormat="1" x14ac:dyDescent="0.2">
      <c r="B1557" s="27">
        <v>43441</v>
      </c>
      <c r="C1557" s="3">
        <v>134.00292775942901</v>
      </c>
      <c r="D1557" s="3">
        <v>118.441454578773</v>
      </c>
      <c r="E1557" s="4"/>
      <c r="F1557" s="8"/>
      <c r="G1557" s="4"/>
      <c r="H1557" s="4"/>
    </row>
    <row r="1558" spans="2:8" s="3" customFormat="1" x14ac:dyDescent="0.2">
      <c r="B1558" s="27">
        <v>43444</v>
      </c>
      <c r="C1558" s="3">
        <v>132.86518851877199</v>
      </c>
      <c r="D1558" s="3">
        <v>117.055388587178</v>
      </c>
      <c r="E1558" s="4"/>
      <c r="F1558" s="8"/>
      <c r="G1558" s="4"/>
      <c r="H1558" s="4"/>
    </row>
    <row r="1559" spans="2:8" s="3" customFormat="1" x14ac:dyDescent="0.2">
      <c r="B1559" s="27">
        <v>43445</v>
      </c>
      <c r="C1559" s="3">
        <v>133.183755506296</v>
      </c>
      <c r="D1559" s="3">
        <v>117.909532574704</v>
      </c>
      <c r="E1559" s="4"/>
      <c r="F1559" s="8"/>
      <c r="G1559" s="4"/>
      <c r="H1559" s="4"/>
    </row>
    <row r="1560" spans="2:8" s="3" customFormat="1" x14ac:dyDescent="0.2">
      <c r="B1560" s="27">
        <v>43446</v>
      </c>
      <c r="C1560" s="3">
        <v>135.345460063312</v>
      </c>
      <c r="D1560" s="3">
        <v>118.99801982264</v>
      </c>
      <c r="E1560" s="4"/>
      <c r="F1560" s="8"/>
      <c r="G1560" s="4"/>
      <c r="H1560" s="4"/>
    </row>
    <row r="1561" spans="2:8" s="3" customFormat="1" x14ac:dyDescent="0.2">
      <c r="B1561" s="27">
        <v>43447</v>
      </c>
      <c r="C1561" s="3">
        <v>136.55146365822301</v>
      </c>
      <c r="D1561" s="3">
        <v>119.96143100492201</v>
      </c>
      <c r="E1561" s="4"/>
      <c r="F1561" s="8"/>
      <c r="G1561" s="4"/>
      <c r="H1561" s="4"/>
    </row>
    <row r="1562" spans="2:8" s="3" customFormat="1" x14ac:dyDescent="0.2">
      <c r="B1562" s="27">
        <v>43448</v>
      </c>
      <c r="C1562" s="3">
        <v>138.098789025564</v>
      </c>
      <c r="D1562" s="3">
        <v>120.060236447142</v>
      </c>
      <c r="E1562" s="4"/>
      <c r="F1562" s="8"/>
      <c r="G1562" s="4"/>
      <c r="H1562" s="4"/>
    </row>
    <row r="1563" spans="2:8" s="3" customFormat="1" x14ac:dyDescent="0.2">
      <c r="B1563" s="27">
        <v>43451</v>
      </c>
      <c r="C1563" s="3">
        <v>137.07482370897199</v>
      </c>
      <c r="D1563" s="3">
        <v>118.686259592068</v>
      </c>
      <c r="E1563" s="4"/>
      <c r="F1563" s="8"/>
      <c r="G1563" s="4"/>
      <c r="H1563" s="4"/>
    </row>
    <row r="1564" spans="2:8" s="3" customFormat="1" x14ac:dyDescent="0.2">
      <c r="B1564" s="27">
        <v>43452</v>
      </c>
      <c r="C1564" s="3">
        <v>138.63352646864999</v>
      </c>
      <c r="D1564" s="3">
        <v>118.957800195552</v>
      </c>
      <c r="E1564" s="4"/>
      <c r="F1564" s="8"/>
      <c r="G1564" s="4"/>
      <c r="H1564" s="4"/>
    </row>
    <row r="1565" spans="2:8" s="3" customFormat="1" x14ac:dyDescent="0.2">
      <c r="B1565" s="27">
        <v>43453</v>
      </c>
      <c r="C1565" s="3">
        <v>137.677825506544</v>
      </c>
      <c r="D1565" s="3">
        <v>118.79715417081</v>
      </c>
      <c r="E1565" s="4"/>
      <c r="F1565" s="8"/>
      <c r="G1565" s="4"/>
      <c r="H1565" s="4"/>
    </row>
    <row r="1566" spans="2:8" s="3" customFormat="1" x14ac:dyDescent="0.2">
      <c r="B1566" s="27">
        <v>43454</v>
      </c>
      <c r="C1566" s="3">
        <v>136.13050013943601</v>
      </c>
      <c r="D1566" s="3">
        <v>117.482460580883</v>
      </c>
      <c r="E1566" s="4"/>
      <c r="F1566" s="8"/>
      <c r="G1566" s="4"/>
      <c r="H1566" s="4"/>
    </row>
    <row r="1567" spans="2:8" s="3" customFormat="1" x14ac:dyDescent="0.2">
      <c r="B1567" s="27">
        <v>43455</v>
      </c>
      <c r="C1567" s="3">
        <v>135.94846186088401</v>
      </c>
      <c r="D1567" s="3">
        <v>117.714014040772</v>
      </c>
      <c r="E1567" s="4"/>
      <c r="F1567" s="8"/>
      <c r="G1567" s="4"/>
      <c r="H1567" s="4"/>
    </row>
    <row r="1568" spans="2:8" s="3" customFormat="1" x14ac:dyDescent="0.2">
      <c r="B1568" s="27">
        <v>43458</v>
      </c>
      <c r="C1568" s="3">
        <v>134.173588645412</v>
      </c>
      <c r="D1568" s="3">
        <v>116.956118178088</v>
      </c>
      <c r="E1568" s="4"/>
      <c r="F1568" s="8"/>
      <c r="G1568" s="4"/>
      <c r="H1568" s="4"/>
    </row>
    <row r="1569" spans="2:8" s="3" customFormat="1" x14ac:dyDescent="0.2">
      <c r="B1569" s="27">
        <v>43459</v>
      </c>
      <c r="E1569" s="4"/>
      <c r="F1569" s="8"/>
      <c r="G1569" s="4"/>
      <c r="H1569" s="4"/>
    </row>
    <row r="1570" spans="2:8" s="3" customFormat="1" x14ac:dyDescent="0.2">
      <c r="B1570" s="27">
        <v>43460</v>
      </c>
      <c r="C1570" s="3">
        <v>136.096367962193</v>
      </c>
      <c r="D1570" s="3">
        <v>117.70122745411901</v>
      </c>
      <c r="E1570" s="4"/>
      <c r="F1570" s="8"/>
      <c r="G1570" s="4"/>
      <c r="H1570" s="4"/>
    </row>
    <row r="1571" spans="2:8" s="3" customFormat="1" x14ac:dyDescent="0.2">
      <c r="B1571" s="27">
        <v>43461</v>
      </c>
      <c r="C1571" s="3">
        <v>138.25807251944201</v>
      </c>
      <c r="D1571" s="3">
        <v>117.884191884659</v>
      </c>
      <c r="E1571" s="4"/>
      <c r="F1571" s="8"/>
      <c r="G1571" s="4"/>
      <c r="H1571" s="4"/>
    </row>
    <row r="1572" spans="2:8" s="3" customFormat="1" x14ac:dyDescent="0.2">
      <c r="B1572" s="27">
        <v>43462</v>
      </c>
      <c r="C1572" s="3">
        <v>139.38443436752999</v>
      </c>
      <c r="D1572" s="3">
        <v>118.692769127083</v>
      </c>
      <c r="E1572" s="4"/>
      <c r="F1572" s="8"/>
      <c r="G1572" s="4"/>
      <c r="H1572" s="4"/>
    </row>
    <row r="1573" spans="2:8" s="3" customFormat="1" x14ac:dyDescent="0.2">
      <c r="B1573" s="27">
        <v>43465</v>
      </c>
      <c r="E1573" s="4"/>
      <c r="F1573" s="8"/>
      <c r="G1573" s="4"/>
      <c r="H1573" s="4"/>
    </row>
    <row r="1574" spans="2:8" s="3" customFormat="1" x14ac:dyDescent="0.2">
      <c r="B1574" s="27">
        <v>43466</v>
      </c>
      <c r="E1574" s="4"/>
      <c r="F1574" s="8"/>
      <c r="G1574" s="4"/>
      <c r="H1574" s="4"/>
    </row>
    <row r="1575" spans="2:8" s="3" customFormat="1" x14ac:dyDescent="0.2">
      <c r="B1575" s="27">
        <v>43467</v>
      </c>
      <c r="C1575" s="3">
        <v>142.16051811445499</v>
      </c>
      <c r="D1575" s="3">
        <v>119.156341013499</v>
      </c>
      <c r="E1575" s="4"/>
      <c r="F1575" s="8"/>
      <c r="G1575" s="4"/>
      <c r="H1575" s="4"/>
    </row>
    <row r="1576" spans="2:8" s="3" customFormat="1" x14ac:dyDescent="0.2">
      <c r="B1576" s="27">
        <v>43468</v>
      </c>
      <c r="C1576" s="3">
        <v>142.979690367822</v>
      </c>
      <c r="D1576" s="3">
        <v>119.244219736196</v>
      </c>
      <c r="E1576" s="4"/>
      <c r="F1576" s="8"/>
      <c r="G1576" s="4"/>
      <c r="H1576" s="4"/>
    </row>
    <row r="1577" spans="2:8" s="3" customFormat="1" x14ac:dyDescent="0.2">
      <c r="B1577" s="27">
        <v>43469</v>
      </c>
      <c r="C1577" s="3">
        <v>147.45100558362901</v>
      </c>
      <c r="D1577" s="3">
        <v>120.64028251380699</v>
      </c>
      <c r="E1577" s="4"/>
      <c r="F1577" s="8"/>
      <c r="G1577" s="4"/>
      <c r="H1577" s="4"/>
    </row>
    <row r="1578" spans="2:8" s="3" customFormat="1" x14ac:dyDescent="0.2">
      <c r="B1578" s="27">
        <v>43472</v>
      </c>
      <c r="C1578" s="3">
        <v>146.529436798533</v>
      </c>
      <c r="D1578" s="3">
        <v>120.660276085604</v>
      </c>
      <c r="E1578" s="4"/>
      <c r="F1578" s="8"/>
      <c r="G1578" s="4"/>
      <c r="H1578" s="4"/>
    </row>
    <row r="1579" spans="2:8" s="3" customFormat="1" x14ac:dyDescent="0.2">
      <c r="B1579" s="27">
        <v>43473</v>
      </c>
      <c r="C1579" s="3">
        <v>147.621666469611</v>
      </c>
      <c r="D1579" s="3">
        <v>121.455834257882</v>
      </c>
      <c r="E1579" s="4"/>
      <c r="F1579" s="8"/>
      <c r="G1579" s="4"/>
      <c r="H1579" s="4"/>
    </row>
    <row r="1580" spans="2:8" s="3" customFormat="1" x14ac:dyDescent="0.2">
      <c r="B1580" s="27">
        <v>43474</v>
      </c>
      <c r="C1580" s="3">
        <v>147.906101279659</v>
      </c>
      <c r="D1580" s="3">
        <v>122.39111494959801</v>
      </c>
      <c r="E1580" s="4"/>
      <c r="F1580" s="8"/>
      <c r="G1580" s="4"/>
      <c r="H1580" s="4"/>
    </row>
    <row r="1581" spans="2:8" s="3" customFormat="1" x14ac:dyDescent="0.2">
      <c r="B1581" s="27">
        <v>43475</v>
      </c>
      <c r="C1581" s="3">
        <v>148.816292672185</v>
      </c>
      <c r="D1581" s="3">
        <v>123.168539417209</v>
      </c>
      <c r="E1581" s="4"/>
      <c r="F1581" s="8"/>
      <c r="G1581" s="4"/>
      <c r="H1581" s="4"/>
    </row>
    <row r="1582" spans="2:8" s="3" customFormat="1" x14ac:dyDescent="0.2">
      <c r="B1582" s="27">
        <v>43476</v>
      </c>
      <c r="C1582" s="3">
        <v>151.53548945719399</v>
      </c>
      <c r="D1582" s="3">
        <v>124.44557069730899</v>
      </c>
      <c r="E1582" s="4"/>
      <c r="F1582" s="8"/>
      <c r="G1582" s="4"/>
      <c r="H1582" s="4"/>
    </row>
    <row r="1583" spans="2:8" s="3" customFormat="1" x14ac:dyDescent="0.2">
      <c r="B1583" s="27">
        <v>43479</v>
      </c>
      <c r="C1583" s="3">
        <v>152.45705824228901</v>
      </c>
      <c r="D1583" s="3">
        <v>124.544841106166</v>
      </c>
      <c r="E1583" s="4"/>
      <c r="F1583" s="8"/>
      <c r="G1583" s="4"/>
      <c r="H1583" s="4"/>
    </row>
    <row r="1584" spans="2:8" s="3" customFormat="1" x14ac:dyDescent="0.2">
      <c r="B1584" s="27">
        <v>43480</v>
      </c>
      <c r="C1584" s="3">
        <v>154.163667103043</v>
      </c>
      <c r="D1584" s="3">
        <v>124.93471575703001</v>
      </c>
      <c r="E1584" s="4"/>
      <c r="F1584" s="8"/>
      <c r="G1584" s="4"/>
      <c r="H1584" s="4"/>
    </row>
    <row r="1585" spans="2:8" s="3" customFormat="1" x14ac:dyDescent="0.2">
      <c r="B1585" s="27">
        <v>43481</v>
      </c>
      <c r="C1585" s="3">
        <v>155.756502039731</v>
      </c>
      <c r="D1585" s="3">
        <v>125.98437827825499</v>
      </c>
      <c r="E1585" s="4"/>
      <c r="F1585" s="8"/>
      <c r="G1585" s="4"/>
      <c r="H1585" s="4"/>
    </row>
    <row r="1586" spans="2:8" s="3" customFormat="1" x14ac:dyDescent="0.2">
      <c r="B1586" s="27">
        <v>43482</v>
      </c>
      <c r="C1586" s="3">
        <v>156.66669343225701</v>
      </c>
      <c r="D1586" s="3">
        <v>126.376577763003</v>
      </c>
      <c r="E1586" s="4"/>
      <c r="F1586" s="8"/>
      <c r="G1586" s="4"/>
      <c r="H1586" s="4"/>
    </row>
    <row r="1587" spans="2:8" s="3" customFormat="1" x14ac:dyDescent="0.2">
      <c r="B1587" s="27">
        <v>43483</v>
      </c>
      <c r="C1587" s="3">
        <v>157.463110900717</v>
      </c>
      <c r="D1587" s="3">
        <v>127.37858118861899</v>
      </c>
      <c r="E1587" s="4"/>
      <c r="F1587" s="8"/>
      <c r="G1587" s="4"/>
      <c r="H1587" s="4"/>
    </row>
    <row r="1588" spans="2:8" s="3" customFormat="1" x14ac:dyDescent="0.2">
      <c r="B1588" s="27">
        <v>43486</v>
      </c>
      <c r="C1588" s="3">
        <v>156.63701611850399</v>
      </c>
      <c r="D1588" s="3">
        <v>126.85205512400699</v>
      </c>
      <c r="E1588" s="4"/>
      <c r="F1588" s="8"/>
      <c r="G1588" s="4"/>
      <c r="H1588" s="4"/>
    </row>
    <row r="1589" spans="2:8" s="3" customFormat="1" x14ac:dyDescent="0.2">
      <c r="B1589" s="27">
        <v>43487</v>
      </c>
      <c r="C1589" s="3">
        <v>154.36956991371699</v>
      </c>
      <c r="D1589" s="3">
        <v>125.567303070566</v>
      </c>
      <c r="E1589" s="4"/>
      <c r="F1589" s="8"/>
      <c r="G1589" s="4"/>
      <c r="H1589" s="4"/>
    </row>
    <row r="1590" spans="2:8" s="3" customFormat="1" x14ac:dyDescent="0.2">
      <c r="B1590" s="27">
        <v>43488</v>
      </c>
      <c r="C1590" s="3">
        <v>154.472635650076</v>
      </c>
      <c r="D1590" s="3">
        <v>125.6047328969</v>
      </c>
      <c r="E1590" s="4"/>
      <c r="F1590" s="8"/>
      <c r="G1590" s="4"/>
      <c r="H1590" s="4"/>
    </row>
    <row r="1591" spans="2:8" s="3" customFormat="1" x14ac:dyDescent="0.2">
      <c r="B1591" s="27">
        <v>43489</v>
      </c>
      <c r="C1591" s="3">
        <v>154.58715313533301</v>
      </c>
      <c r="D1591" s="3">
        <v>125.88627028628299</v>
      </c>
      <c r="E1591" s="4"/>
      <c r="F1591" s="8"/>
      <c r="G1591" s="4"/>
      <c r="H1591" s="4"/>
    </row>
    <row r="1592" spans="2:8" s="3" customFormat="1" x14ac:dyDescent="0.2">
      <c r="B1592" s="27">
        <v>43490</v>
      </c>
      <c r="C1592" s="3">
        <v>155.28570979461099</v>
      </c>
      <c r="D1592" s="3">
        <v>126.51095316442699</v>
      </c>
      <c r="E1592" s="4"/>
      <c r="F1592" s="8"/>
      <c r="G1592" s="4"/>
      <c r="H1592" s="4"/>
    </row>
    <row r="1593" spans="2:8" s="3" customFormat="1" x14ac:dyDescent="0.2">
      <c r="B1593" s="27">
        <v>43493</v>
      </c>
      <c r="C1593" s="3">
        <v>154.71312236902301</v>
      </c>
      <c r="D1593" s="3">
        <v>126.608363706153</v>
      </c>
      <c r="E1593" s="4"/>
      <c r="F1593" s="8"/>
      <c r="G1593" s="4"/>
      <c r="H1593" s="4"/>
    </row>
    <row r="1594" spans="2:8" s="3" customFormat="1" x14ac:dyDescent="0.2">
      <c r="B1594" s="27">
        <v>43494</v>
      </c>
      <c r="C1594" s="3">
        <v>155.22845105198201</v>
      </c>
      <c r="D1594" s="3">
        <v>125.90742627508</v>
      </c>
      <c r="E1594" s="4"/>
      <c r="F1594" s="8"/>
      <c r="G1594" s="4"/>
      <c r="H1594" s="4"/>
    </row>
    <row r="1595" spans="2:8" s="3" customFormat="1" x14ac:dyDescent="0.2">
      <c r="B1595" s="27">
        <v>43495</v>
      </c>
      <c r="C1595" s="3">
        <v>153.68246500310499</v>
      </c>
      <c r="D1595" s="3">
        <v>125.2699568104</v>
      </c>
      <c r="E1595" s="4"/>
      <c r="F1595" s="8"/>
      <c r="G1595" s="4"/>
      <c r="H1595" s="4"/>
    </row>
    <row r="1596" spans="2:8" s="3" customFormat="1" x14ac:dyDescent="0.2">
      <c r="B1596" s="27">
        <v>43496</v>
      </c>
      <c r="C1596" s="3">
        <v>153.45343003305601</v>
      </c>
      <c r="D1596" s="3">
        <v>125.6714556308</v>
      </c>
      <c r="E1596" s="4"/>
      <c r="F1596" s="8"/>
      <c r="G1596" s="4"/>
      <c r="H1596" s="4"/>
    </row>
    <row r="1597" spans="2:8" s="3" customFormat="1" x14ac:dyDescent="0.2">
      <c r="B1597" s="27">
        <v>43497</v>
      </c>
      <c r="C1597" s="3">
        <v>153.45343003305601</v>
      </c>
      <c r="D1597" s="3">
        <v>126.79714022169399</v>
      </c>
      <c r="E1597" s="4"/>
      <c r="F1597" s="8"/>
      <c r="G1597" s="4"/>
      <c r="H1597" s="4"/>
    </row>
    <row r="1598" spans="2:8" s="3" customFormat="1" x14ac:dyDescent="0.2">
      <c r="B1598" s="27">
        <v>43500</v>
      </c>
      <c r="C1598" s="3">
        <v>154.36956991371699</v>
      </c>
      <c r="D1598" s="3">
        <v>127.23444148479</v>
      </c>
      <c r="E1598" s="4"/>
      <c r="F1598" s="8"/>
      <c r="G1598" s="4"/>
      <c r="H1598" s="4"/>
    </row>
    <row r="1599" spans="2:8" s="3" customFormat="1" x14ac:dyDescent="0.2">
      <c r="B1599" s="27">
        <v>43501</v>
      </c>
      <c r="C1599" s="3">
        <v>154.63296012952901</v>
      </c>
      <c r="D1599" s="3">
        <v>127.15818693174501</v>
      </c>
      <c r="E1599" s="4"/>
      <c r="F1599" s="8"/>
      <c r="G1599" s="4"/>
      <c r="H1599" s="4"/>
    </row>
    <row r="1600" spans="2:8" s="3" customFormat="1" x14ac:dyDescent="0.2">
      <c r="B1600" s="27">
        <v>43502</v>
      </c>
      <c r="C1600" s="3">
        <v>153.796982488129</v>
      </c>
      <c r="D1600" s="3">
        <v>126.157345923013</v>
      </c>
      <c r="E1600" s="4"/>
      <c r="F1600" s="8"/>
      <c r="G1600" s="4"/>
      <c r="H1600" s="4"/>
    </row>
    <row r="1601" spans="2:8" s="3" customFormat="1" x14ac:dyDescent="0.2">
      <c r="B1601" s="27">
        <v>43503</v>
      </c>
      <c r="C1601" s="3">
        <v>153.39617129019501</v>
      </c>
      <c r="D1601" s="3">
        <v>126.047846244648</v>
      </c>
      <c r="E1601" s="4"/>
      <c r="F1601" s="8"/>
      <c r="G1601" s="4"/>
      <c r="H1601" s="4"/>
    </row>
    <row r="1602" spans="2:8" s="3" customFormat="1" x14ac:dyDescent="0.2">
      <c r="B1602" s="27">
        <v>43504</v>
      </c>
      <c r="C1602" s="3">
        <v>154.02601745841099</v>
      </c>
      <c r="D1602" s="3">
        <v>125.04979503667001</v>
      </c>
      <c r="E1602" s="4"/>
      <c r="F1602" s="8"/>
      <c r="G1602" s="4"/>
      <c r="H1602" s="4"/>
    </row>
    <row r="1603" spans="2:8" s="3" customFormat="1" x14ac:dyDescent="0.2">
      <c r="B1603" s="27">
        <v>43507</v>
      </c>
      <c r="C1603" s="3">
        <v>154.85054335114501</v>
      </c>
      <c r="D1603" s="3">
        <v>124.941457775421</v>
      </c>
      <c r="E1603" s="4"/>
      <c r="F1603" s="8"/>
      <c r="G1603" s="4"/>
      <c r="H1603" s="4"/>
    </row>
    <row r="1604" spans="2:8" s="3" customFormat="1" x14ac:dyDescent="0.2">
      <c r="B1604" s="27">
        <v>43508</v>
      </c>
      <c r="C1604" s="3">
        <v>155.17119230935401</v>
      </c>
      <c r="D1604" s="3">
        <v>125.181845604093</v>
      </c>
      <c r="E1604" s="4"/>
      <c r="F1604" s="8"/>
      <c r="G1604" s="4"/>
      <c r="H1604" s="4"/>
    </row>
    <row r="1605" spans="2:8" s="3" customFormat="1" x14ac:dyDescent="0.2">
      <c r="B1605" s="27">
        <v>43509</v>
      </c>
      <c r="C1605" s="3">
        <v>155.45748602203099</v>
      </c>
      <c r="D1605" s="3">
        <v>125.300179651473</v>
      </c>
      <c r="E1605" s="4"/>
      <c r="F1605" s="8"/>
      <c r="G1605" s="4"/>
      <c r="H1605" s="4"/>
    </row>
    <row r="1606" spans="2:8" s="3" customFormat="1" x14ac:dyDescent="0.2">
      <c r="B1606" s="27">
        <v>43510</v>
      </c>
      <c r="C1606" s="3">
        <v>153.31600905046801</v>
      </c>
      <c r="D1606" s="3">
        <v>125.02003716246701</v>
      </c>
      <c r="E1606" s="4"/>
      <c r="F1606" s="8"/>
      <c r="G1606" s="4"/>
      <c r="H1606" s="4"/>
    </row>
    <row r="1607" spans="2:8" s="3" customFormat="1" x14ac:dyDescent="0.2">
      <c r="B1607" s="27">
        <v>43511</v>
      </c>
      <c r="C1607" s="3">
        <v>153.45343003305601</v>
      </c>
      <c r="D1607" s="3">
        <v>125.582646974479</v>
      </c>
      <c r="E1607" s="4"/>
      <c r="F1607" s="8"/>
      <c r="G1607" s="4"/>
      <c r="H1607" s="4"/>
    </row>
    <row r="1608" spans="2:8" s="3" customFormat="1" x14ac:dyDescent="0.2">
      <c r="B1608" s="27">
        <v>43514</v>
      </c>
      <c r="C1608" s="3">
        <v>153.45343003305601</v>
      </c>
      <c r="D1608" s="3">
        <v>124.857996237115</v>
      </c>
      <c r="E1608" s="4"/>
      <c r="F1608" s="8"/>
      <c r="G1608" s="4"/>
      <c r="H1608" s="4"/>
    </row>
    <row r="1609" spans="2:8" s="3" customFormat="1" x14ac:dyDescent="0.2">
      <c r="B1609" s="27">
        <v>43515</v>
      </c>
      <c r="C1609" s="3">
        <v>153.212943314109</v>
      </c>
      <c r="D1609" s="3">
        <v>125.24740592110901</v>
      </c>
      <c r="E1609" s="4"/>
      <c r="F1609" s="8"/>
      <c r="G1609" s="4"/>
      <c r="H1609" s="4"/>
    </row>
    <row r="1610" spans="2:8" s="3" customFormat="1" x14ac:dyDescent="0.2">
      <c r="B1610" s="27">
        <v>43516</v>
      </c>
      <c r="C1610" s="3">
        <v>153.338912547566</v>
      </c>
      <c r="D1610" s="3">
        <v>125.782117725932</v>
      </c>
      <c r="E1610" s="4"/>
      <c r="F1610" s="8"/>
      <c r="G1610" s="4"/>
      <c r="H1610" s="4"/>
    </row>
    <row r="1611" spans="2:8" s="3" customFormat="1" x14ac:dyDescent="0.2">
      <c r="B1611" s="27">
        <v>43517</v>
      </c>
      <c r="C1611" s="3">
        <v>153.338912547566</v>
      </c>
      <c r="D1611" s="3">
        <v>126.45259983267201</v>
      </c>
      <c r="E1611" s="4"/>
      <c r="F1611" s="8"/>
      <c r="G1611" s="4"/>
      <c r="H1611" s="4"/>
    </row>
    <row r="1612" spans="2:8" s="3" customFormat="1" x14ac:dyDescent="0.2">
      <c r="B1612" s="27">
        <v>43518</v>
      </c>
      <c r="C1612" s="3">
        <v>155.51474476466001</v>
      </c>
      <c r="D1612" s="3">
        <v>127.49203308462199</v>
      </c>
      <c r="E1612" s="4"/>
      <c r="F1612" s="8"/>
      <c r="G1612" s="4"/>
      <c r="H1612" s="4"/>
    </row>
    <row r="1613" spans="2:8" s="3" customFormat="1" x14ac:dyDescent="0.2">
      <c r="B1613" s="27">
        <v>43521</v>
      </c>
      <c r="C1613" s="3">
        <v>155.04522307566401</v>
      </c>
      <c r="D1613" s="3">
        <v>127.353472982184</v>
      </c>
      <c r="E1613" s="4"/>
      <c r="F1613" s="8"/>
      <c r="G1613" s="4"/>
      <c r="H1613" s="4"/>
    </row>
    <row r="1614" spans="2:8" s="3" customFormat="1" x14ac:dyDescent="0.2">
      <c r="B1614" s="27">
        <v>43522</v>
      </c>
      <c r="C1614" s="3">
        <v>153.91149997315401</v>
      </c>
      <c r="D1614" s="3">
        <v>127.256759890472</v>
      </c>
      <c r="E1614" s="4"/>
      <c r="F1614" s="8"/>
      <c r="G1614" s="4"/>
      <c r="H1614" s="4"/>
    </row>
    <row r="1615" spans="2:8" s="3" customFormat="1" x14ac:dyDescent="0.2">
      <c r="B1615" s="27">
        <v>43523</v>
      </c>
      <c r="C1615" s="3">
        <v>138.062280035578</v>
      </c>
      <c r="D1615" s="3">
        <v>124.891938812565</v>
      </c>
      <c r="E1615" s="4"/>
      <c r="F1615" s="8"/>
      <c r="G1615" s="4"/>
      <c r="H1615" s="4"/>
    </row>
    <row r="1616" spans="2:8" s="3" customFormat="1" x14ac:dyDescent="0.2">
      <c r="B1616" s="27">
        <v>43524</v>
      </c>
      <c r="C1616" s="3">
        <v>130.549933013041</v>
      </c>
      <c r="D1616" s="3">
        <v>122.92791910504501</v>
      </c>
      <c r="E1616" s="4"/>
      <c r="F1616" s="8"/>
      <c r="G1616" s="4"/>
      <c r="H1616" s="4"/>
    </row>
    <row r="1617" spans="2:8" s="3" customFormat="1" x14ac:dyDescent="0.2">
      <c r="B1617" s="27">
        <v>43525</v>
      </c>
      <c r="C1617" s="3">
        <v>130.52702951594301</v>
      </c>
      <c r="D1617" s="3">
        <v>122.638244796777</v>
      </c>
      <c r="E1617" s="4"/>
      <c r="F1617" s="8"/>
      <c r="G1617" s="4"/>
      <c r="H1617" s="4"/>
    </row>
    <row r="1618" spans="2:8" s="3" customFormat="1" x14ac:dyDescent="0.2">
      <c r="B1618" s="27">
        <v>43528</v>
      </c>
      <c r="C1618" s="3">
        <v>128.25958331115501</v>
      </c>
      <c r="D1618" s="3">
        <v>121.886625985964</v>
      </c>
      <c r="E1618" s="4"/>
      <c r="F1618" s="8"/>
      <c r="G1618" s="4"/>
      <c r="H1618" s="4"/>
    </row>
    <row r="1619" spans="2:8" s="3" customFormat="1" x14ac:dyDescent="0.2">
      <c r="B1619" s="27">
        <v>43529</v>
      </c>
      <c r="C1619" s="3">
        <v>127.698447634117</v>
      </c>
      <c r="D1619" s="3">
        <v>121.571146021015</v>
      </c>
      <c r="E1619" s="4"/>
      <c r="F1619" s="8"/>
      <c r="G1619" s="4"/>
      <c r="H1619" s="4"/>
    </row>
    <row r="1620" spans="2:8" s="3" customFormat="1" x14ac:dyDescent="0.2">
      <c r="B1620" s="27">
        <v>43530</v>
      </c>
      <c r="C1620" s="3">
        <v>128.03054834087399</v>
      </c>
      <c r="D1620" s="3">
        <v>122.209080452565</v>
      </c>
      <c r="E1620" s="4"/>
      <c r="F1620" s="8"/>
      <c r="G1620" s="4"/>
      <c r="H1620" s="4"/>
    </row>
    <row r="1621" spans="2:8" s="3" customFormat="1" x14ac:dyDescent="0.2">
      <c r="B1621" s="27">
        <v>43531</v>
      </c>
      <c r="C1621" s="3">
        <v>130.44686727644901</v>
      </c>
      <c r="D1621" s="3">
        <v>122.22372690634801</v>
      </c>
      <c r="E1621" s="4"/>
      <c r="F1621" s="8"/>
      <c r="G1621" s="4"/>
      <c r="H1621" s="4"/>
    </row>
    <row r="1622" spans="2:8" s="3" customFormat="1" x14ac:dyDescent="0.2">
      <c r="B1622" s="27">
        <v>43532</v>
      </c>
      <c r="C1622" s="3">
        <v>136.39032475301099</v>
      </c>
      <c r="D1622" s="3">
        <v>122.630805328256</v>
      </c>
      <c r="E1622" s="4"/>
      <c r="F1622" s="8"/>
      <c r="G1622" s="4"/>
      <c r="H1622" s="4"/>
    </row>
    <row r="1623" spans="2:8" s="3" customFormat="1" x14ac:dyDescent="0.2">
      <c r="B1623" s="27">
        <v>43535</v>
      </c>
      <c r="C1623" s="3">
        <v>136.504842238035</v>
      </c>
      <c r="D1623" s="3">
        <v>123.24316658638401</v>
      </c>
      <c r="E1623" s="4"/>
      <c r="F1623" s="8"/>
      <c r="G1623" s="4"/>
      <c r="H1623" s="4"/>
    </row>
    <row r="1624" spans="2:8" s="3" customFormat="1" x14ac:dyDescent="0.2">
      <c r="B1624" s="27">
        <v>43536</v>
      </c>
      <c r="C1624" s="3">
        <v>136.74532895698201</v>
      </c>
      <c r="D1624" s="3">
        <v>122.94233307533401</v>
      </c>
      <c r="E1624" s="4"/>
      <c r="F1624" s="8"/>
      <c r="G1624" s="4"/>
      <c r="H1624" s="4"/>
    </row>
    <row r="1625" spans="2:8" s="3" customFormat="1" x14ac:dyDescent="0.2">
      <c r="B1625" s="27">
        <v>43537</v>
      </c>
      <c r="C1625" s="3">
        <v>139.48229685076501</v>
      </c>
      <c r="D1625" s="3">
        <v>123.58700952539201</v>
      </c>
      <c r="E1625" s="4"/>
      <c r="F1625" s="8"/>
      <c r="G1625" s="4"/>
      <c r="H1625" s="4"/>
    </row>
    <row r="1626" spans="2:8" s="3" customFormat="1" x14ac:dyDescent="0.2">
      <c r="B1626" s="27">
        <v>43538</v>
      </c>
      <c r="C1626" s="3">
        <v>140.77634443249599</v>
      </c>
      <c r="D1626" s="3">
        <v>123.251535988762</v>
      </c>
      <c r="E1626" s="4"/>
      <c r="F1626" s="8"/>
      <c r="G1626" s="4"/>
      <c r="H1626" s="4"/>
    </row>
    <row r="1627" spans="2:8" s="3" customFormat="1" x14ac:dyDescent="0.2">
      <c r="B1627" s="27">
        <v>43539</v>
      </c>
      <c r="C1627" s="3">
        <v>142.00168152293199</v>
      </c>
      <c r="D1627" s="3">
        <v>123.7769484577</v>
      </c>
      <c r="E1627" s="4"/>
      <c r="F1627" s="8"/>
      <c r="G1627" s="4"/>
      <c r="H1627" s="4"/>
    </row>
    <row r="1628" spans="2:8" s="3" customFormat="1" x14ac:dyDescent="0.2">
      <c r="B1628" s="27">
        <v>43542</v>
      </c>
      <c r="C1628" s="3">
        <v>143.14685637387399</v>
      </c>
      <c r="D1628" s="3">
        <v>123.79415222886</v>
      </c>
      <c r="E1628" s="4"/>
      <c r="F1628" s="8"/>
      <c r="G1628" s="4"/>
      <c r="H1628" s="4"/>
    </row>
    <row r="1629" spans="2:8" s="3" customFormat="1" x14ac:dyDescent="0.2">
      <c r="B1629" s="27">
        <v>43543</v>
      </c>
      <c r="C1629" s="3">
        <v>141.55506333103401</v>
      </c>
      <c r="D1629" s="3">
        <v>123.312214154401</v>
      </c>
      <c r="E1629" s="4"/>
      <c r="F1629" s="8"/>
      <c r="G1629" s="4"/>
      <c r="H1629" s="4"/>
    </row>
    <row r="1630" spans="2:8" s="3" customFormat="1" x14ac:dyDescent="0.2">
      <c r="B1630" s="27">
        <v>43544</v>
      </c>
      <c r="C1630" s="3">
        <v>139.31052062311201</v>
      </c>
      <c r="D1630" s="3">
        <v>121.944281867472</v>
      </c>
      <c r="E1630" s="4"/>
      <c r="F1630" s="8"/>
      <c r="G1630" s="4"/>
      <c r="H1630" s="4"/>
    </row>
    <row r="1631" spans="2:8" s="3" customFormat="1" x14ac:dyDescent="0.2">
      <c r="B1631" s="27">
        <v>43545</v>
      </c>
      <c r="C1631" s="3">
        <v>137.87905205925901</v>
      </c>
      <c r="D1631" s="3">
        <v>122.341595986858</v>
      </c>
      <c r="E1631" s="4"/>
      <c r="F1631" s="8"/>
      <c r="G1631" s="4"/>
      <c r="H1631" s="4"/>
    </row>
    <row r="1632" spans="2:8" s="3" customFormat="1" x14ac:dyDescent="0.2">
      <c r="B1632" s="27">
        <v>43546</v>
      </c>
      <c r="C1632" s="3">
        <v>136.161289782962</v>
      </c>
      <c r="D1632" s="3">
        <v>121.13733200880201</v>
      </c>
      <c r="E1632" s="4"/>
      <c r="F1632" s="8"/>
      <c r="G1632" s="4"/>
      <c r="H1632" s="4"/>
    </row>
    <row r="1633" spans="2:8" s="3" customFormat="1" x14ac:dyDescent="0.2">
      <c r="B1633" s="27">
        <v>43549</v>
      </c>
      <c r="C1633" s="3">
        <v>136.27580726798601</v>
      </c>
      <c r="D1633" s="3">
        <v>120.75187454256201</v>
      </c>
      <c r="E1633" s="4"/>
      <c r="F1633" s="8"/>
      <c r="G1633" s="4"/>
      <c r="H1633" s="4"/>
    </row>
    <row r="1634" spans="2:8" s="3" customFormat="1" x14ac:dyDescent="0.2">
      <c r="B1634" s="27">
        <v>43550</v>
      </c>
      <c r="C1634" s="3">
        <v>137.901955556357</v>
      </c>
      <c r="D1634" s="3">
        <v>120.67957220727099</v>
      </c>
      <c r="E1634" s="4"/>
      <c r="F1634" s="8"/>
      <c r="G1634" s="4"/>
      <c r="H1634" s="4"/>
    </row>
    <row r="1635" spans="2:8" s="3" customFormat="1" x14ac:dyDescent="0.2">
      <c r="B1635" s="27">
        <v>43551</v>
      </c>
      <c r="C1635" s="3">
        <v>137.19194714887999</v>
      </c>
      <c r="D1635" s="3">
        <v>120.303414076683</v>
      </c>
      <c r="E1635" s="4"/>
      <c r="F1635" s="8"/>
      <c r="G1635" s="4"/>
      <c r="H1635" s="4"/>
    </row>
    <row r="1636" spans="2:8" s="3" customFormat="1" x14ac:dyDescent="0.2">
      <c r="B1636" s="27">
        <v>43552</v>
      </c>
      <c r="C1636" s="3">
        <v>139.13874439545901</v>
      </c>
      <c r="D1636" s="3">
        <v>121.217073812732</v>
      </c>
      <c r="E1636" s="4"/>
      <c r="F1636" s="8"/>
      <c r="G1636" s="4"/>
      <c r="H1636" s="4"/>
    </row>
    <row r="1637" spans="2:8" s="3" customFormat="1" x14ac:dyDescent="0.2">
      <c r="B1637" s="27">
        <v>43553</v>
      </c>
      <c r="C1637" s="3">
        <v>138.54325347300599</v>
      </c>
      <c r="D1637" s="3">
        <v>122.266736334073</v>
      </c>
      <c r="E1637" s="4"/>
      <c r="F1637" s="8"/>
      <c r="G1637" s="4"/>
      <c r="H1637" s="4"/>
    </row>
    <row r="1638" spans="2:8" s="3" customFormat="1" x14ac:dyDescent="0.2">
      <c r="B1638" s="27">
        <v>43556</v>
      </c>
      <c r="C1638" s="3">
        <v>138.360025496921</v>
      </c>
      <c r="D1638" s="3">
        <v>122.183042312507</v>
      </c>
      <c r="E1638" s="4"/>
      <c r="F1638" s="8"/>
      <c r="G1638" s="4"/>
      <c r="H1638" s="4"/>
    </row>
    <row r="1639" spans="2:8" s="3" customFormat="1" x14ac:dyDescent="0.2">
      <c r="B1639" s="27">
        <v>43557</v>
      </c>
      <c r="C1639" s="3">
        <v>134.94740444072499</v>
      </c>
      <c r="D1639" s="3">
        <v>121.107574134483</v>
      </c>
      <c r="E1639" s="4"/>
      <c r="F1639" s="8"/>
      <c r="G1639" s="4"/>
      <c r="H1639" s="4"/>
    </row>
    <row r="1640" spans="2:8" s="3" customFormat="1" x14ac:dyDescent="0.2">
      <c r="B1640" s="27">
        <v>43558</v>
      </c>
      <c r="C1640" s="3">
        <v>134.37481701537001</v>
      </c>
      <c r="D1640" s="3">
        <v>121.39352870849</v>
      </c>
      <c r="E1640" s="4"/>
      <c r="F1640" s="8"/>
      <c r="G1640" s="4"/>
      <c r="H1640" s="4"/>
    </row>
    <row r="1641" spans="2:8" s="3" customFormat="1" x14ac:dyDescent="0.2">
      <c r="B1641" s="27">
        <v>43559</v>
      </c>
      <c r="C1641" s="3">
        <v>136.27580726798601</v>
      </c>
      <c r="D1641" s="3">
        <v>122.837250581593</v>
      </c>
      <c r="E1641" s="4"/>
      <c r="F1641" s="8"/>
      <c r="G1641" s="4"/>
      <c r="H1641" s="4"/>
    </row>
    <row r="1642" spans="2:8" s="3" customFormat="1" x14ac:dyDescent="0.2">
      <c r="B1642" s="27">
        <v>43560</v>
      </c>
      <c r="C1642" s="3">
        <v>133.424321888946</v>
      </c>
      <c r="D1642" s="3">
        <v>122.194433998666</v>
      </c>
      <c r="E1642" s="4"/>
      <c r="F1642" s="8"/>
      <c r="G1642" s="4"/>
      <c r="H1642" s="4"/>
    </row>
    <row r="1643" spans="2:8" s="3" customFormat="1" x14ac:dyDescent="0.2">
      <c r="B1643" s="27">
        <v>43563</v>
      </c>
      <c r="C1643" s="3">
        <v>132.61124774487701</v>
      </c>
      <c r="D1643" s="3">
        <v>122.120969246491</v>
      </c>
      <c r="E1643" s="4"/>
      <c r="F1643" s="8"/>
      <c r="G1643" s="4"/>
      <c r="H1643" s="4"/>
    </row>
    <row r="1644" spans="2:8" s="3" customFormat="1" x14ac:dyDescent="0.2">
      <c r="B1644" s="27">
        <v>43564</v>
      </c>
      <c r="C1644" s="3">
        <v>133.962554069003</v>
      </c>
      <c r="D1644" s="3">
        <v>122.773085164954</v>
      </c>
      <c r="E1644" s="4"/>
      <c r="F1644" s="8"/>
      <c r="G1644" s="4"/>
      <c r="H1644" s="4"/>
    </row>
    <row r="1645" spans="2:8" s="3" customFormat="1" x14ac:dyDescent="0.2">
      <c r="B1645" s="27">
        <v>43565</v>
      </c>
      <c r="C1645" s="3">
        <v>134.558044991456</v>
      </c>
      <c r="D1645" s="3">
        <v>122.69962041266299</v>
      </c>
      <c r="E1645" s="4"/>
      <c r="F1645" s="8"/>
      <c r="G1645" s="4"/>
      <c r="H1645" s="4"/>
    </row>
    <row r="1646" spans="2:8" s="3" customFormat="1" x14ac:dyDescent="0.2">
      <c r="B1646" s="27">
        <v>43566</v>
      </c>
      <c r="C1646" s="3">
        <v>135.359667387092</v>
      </c>
      <c r="D1646" s="3">
        <v>122.15793410595499</v>
      </c>
      <c r="E1646" s="4"/>
      <c r="F1646" s="8"/>
      <c r="G1646" s="4"/>
      <c r="H1646" s="4"/>
    </row>
    <row r="1647" spans="2:8" s="3" customFormat="1" x14ac:dyDescent="0.2">
      <c r="B1647" s="27">
        <v>43567</v>
      </c>
      <c r="C1647" s="3">
        <v>135.359667387092</v>
      </c>
      <c r="D1647" s="3">
        <v>121.820135735441</v>
      </c>
      <c r="E1647" s="4"/>
      <c r="F1647" s="8"/>
      <c r="G1647" s="4"/>
      <c r="H1647" s="4"/>
    </row>
    <row r="1648" spans="2:8" s="3" customFormat="1" x14ac:dyDescent="0.2">
      <c r="B1648" s="27">
        <v>43570</v>
      </c>
      <c r="C1648" s="3">
        <v>134.78707996173799</v>
      </c>
      <c r="D1648" s="3">
        <v>121.675298581249</v>
      </c>
      <c r="E1648" s="4"/>
      <c r="F1648" s="8"/>
      <c r="G1648" s="4"/>
      <c r="H1648" s="4"/>
    </row>
    <row r="1649" spans="2:8" s="3" customFormat="1" x14ac:dyDescent="0.2">
      <c r="B1649" s="27">
        <v>43571</v>
      </c>
      <c r="C1649" s="3">
        <v>135.93225481267999</v>
      </c>
      <c r="D1649" s="3">
        <v>122.331366717466</v>
      </c>
      <c r="E1649" s="4"/>
      <c r="F1649" s="8"/>
      <c r="G1649" s="4"/>
      <c r="H1649" s="4"/>
    </row>
    <row r="1650" spans="2:8" s="3" customFormat="1" x14ac:dyDescent="0.2">
      <c r="B1650" s="27">
        <v>43572</v>
      </c>
      <c r="C1650" s="3">
        <v>135.107728919946</v>
      </c>
      <c r="D1650" s="3">
        <v>122.628015527618</v>
      </c>
      <c r="E1650" s="4"/>
      <c r="F1650" s="8"/>
      <c r="G1650" s="4"/>
      <c r="H1650" s="4"/>
    </row>
    <row r="1651" spans="2:8" s="3" customFormat="1" x14ac:dyDescent="0.2">
      <c r="B1651" s="27">
        <v>43573</v>
      </c>
      <c r="C1651" s="3">
        <v>135.60015410580701</v>
      </c>
      <c r="D1651" s="3">
        <v>122.450630698353</v>
      </c>
      <c r="E1651" s="4"/>
      <c r="F1651" s="8"/>
      <c r="G1651" s="4"/>
      <c r="H1651" s="4"/>
    </row>
    <row r="1652" spans="2:8" s="3" customFormat="1" x14ac:dyDescent="0.2">
      <c r="B1652" s="27">
        <v>43574</v>
      </c>
      <c r="E1652" s="4"/>
      <c r="F1652" s="8"/>
      <c r="G1652" s="4"/>
      <c r="H1652" s="4"/>
    </row>
    <row r="1653" spans="2:8" s="3" customFormat="1" x14ac:dyDescent="0.2">
      <c r="B1653" s="27">
        <v>43577</v>
      </c>
      <c r="C1653" s="3">
        <v>135.58870235737399</v>
      </c>
      <c r="D1653" s="3">
        <v>121.751553134294</v>
      </c>
      <c r="E1653" s="4"/>
      <c r="F1653" s="8"/>
      <c r="G1653" s="4"/>
      <c r="H1653" s="4"/>
    </row>
    <row r="1654" spans="2:8" s="3" customFormat="1" x14ac:dyDescent="0.2">
      <c r="B1654" s="27">
        <v>43578</v>
      </c>
      <c r="C1654" s="3">
        <v>137.420982118929</v>
      </c>
      <c r="D1654" s="3">
        <v>121.32471362396601</v>
      </c>
      <c r="E1654" s="4"/>
      <c r="F1654" s="8"/>
      <c r="G1654" s="4"/>
      <c r="H1654" s="4"/>
    </row>
    <row r="1655" spans="2:8" s="3" customFormat="1" x14ac:dyDescent="0.2">
      <c r="B1655" s="27">
        <v>43579</v>
      </c>
      <c r="C1655" s="3">
        <v>138.33712199982301</v>
      </c>
      <c r="D1655" s="3">
        <v>120.960179663147</v>
      </c>
      <c r="E1655" s="4"/>
      <c r="F1655" s="8"/>
      <c r="G1655" s="4"/>
      <c r="H1655" s="4"/>
    </row>
    <row r="1656" spans="2:8" s="3" customFormat="1" x14ac:dyDescent="0.2">
      <c r="B1656" s="27">
        <v>43580</v>
      </c>
      <c r="C1656" s="3">
        <v>137.420982118929</v>
      </c>
      <c r="D1656" s="3">
        <v>120.23692382615999</v>
      </c>
      <c r="E1656" s="4"/>
      <c r="F1656" s="8"/>
      <c r="G1656" s="4"/>
      <c r="H1656" s="4"/>
    </row>
    <row r="1657" spans="2:8" s="3" customFormat="1" x14ac:dyDescent="0.2">
      <c r="B1657" s="27">
        <v>43581</v>
      </c>
      <c r="C1657" s="3">
        <v>137.75308282580201</v>
      </c>
      <c r="D1657" s="3">
        <v>120.728161236388</v>
      </c>
      <c r="E1657" s="4"/>
      <c r="F1657" s="8"/>
      <c r="G1657" s="4"/>
      <c r="H1657" s="4"/>
    </row>
    <row r="1658" spans="2:8" s="3" customFormat="1" x14ac:dyDescent="0.2">
      <c r="B1658" s="27">
        <v>43584</v>
      </c>
      <c r="C1658" s="3">
        <v>136.97436392703099</v>
      </c>
      <c r="D1658" s="3">
        <v>120.195774265449</v>
      </c>
      <c r="E1658" s="4"/>
      <c r="F1658" s="8"/>
      <c r="G1658" s="4"/>
      <c r="H1658" s="4"/>
    </row>
    <row r="1659" spans="2:8" s="3" customFormat="1" x14ac:dyDescent="0.2">
      <c r="B1659" s="27">
        <v>43585</v>
      </c>
      <c r="C1659" s="3">
        <v>136.10403104033301</v>
      </c>
      <c r="D1659" s="3">
        <v>120.59657563583499</v>
      </c>
      <c r="E1659" s="4"/>
      <c r="F1659" s="8"/>
      <c r="G1659" s="4"/>
      <c r="H1659" s="4"/>
    </row>
    <row r="1660" spans="2:8" s="3" customFormat="1" x14ac:dyDescent="0.2">
      <c r="B1660" s="27">
        <v>43586</v>
      </c>
      <c r="E1660" s="4"/>
      <c r="F1660" s="8"/>
      <c r="G1660" s="4"/>
      <c r="H1660" s="4"/>
    </row>
    <row r="1661" spans="2:8" s="3" customFormat="1" x14ac:dyDescent="0.2">
      <c r="B1661" s="27">
        <v>43587</v>
      </c>
      <c r="C1661" s="3">
        <v>133.550291122636</v>
      </c>
      <c r="D1661" s="3">
        <v>119.546448147623</v>
      </c>
      <c r="E1661" s="4"/>
      <c r="F1661" s="8"/>
      <c r="G1661" s="4"/>
      <c r="H1661" s="4"/>
    </row>
    <row r="1662" spans="2:8" s="3" customFormat="1" x14ac:dyDescent="0.2">
      <c r="B1662" s="27">
        <v>43588</v>
      </c>
      <c r="C1662" s="3">
        <v>133.98545756586799</v>
      </c>
      <c r="D1662" s="3">
        <v>119.34163027815499</v>
      </c>
      <c r="E1662" s="4"/>
      <c r="F1662" s="8"/>
      <c r="G1662" s="4"/>
      <c r="H1662" s="4"/>
    </row>
    <row r="1663" spans="2:8" s="3" customFormat="1" x14ac:dyDescent="0.2">
      <c r="B1663" s="27">
        <v>43591</v>
      </c>
      <c r="C1663" s="3">
        <v>133.52738762553801</v>
      </c>
      <c r="D1663" s="3">
        <v>119.14494932733901</v>
      </c>
      <c r="E1663" s="4"/>
      <c r="F1663" s="8"/>
      <c r="G1663" s="4"/>
      <c r="H1663" s="4"/>
    </row>
    <row r="1664" spans="2:8" s="3" customFormat="1" x14ac:dyDescent="0.2">
      <c r="B1664" s="27">
        <v>43592</v>
      </c>
      <c r="C1664" s="3">
        <v>132.84028271492599</v>
      </c>
      <c r="D1664" s="3">
        <v>118.07366585033</v>
      </c>
      <c r="E1664" s="4"/>
      <c r="F1664" s="8"/>
      <c r="G1664" s="4"/>
      <c r="H1664" s="4"/>
    </row>
    <row r="1665" spans="2:8" s="3" customFormat="1" x14ac:dyDescent="0.2">
      <c r="B1665" s="27">
        <v>43593</v>
      </c>
      <c r="C1665" s="3">
        <v>131.740914858179</v>
      </c>
      <c r="D1665" s="3">
        <v>117.658450509654</v>
      </c>
      <c r="E1665" s="4"/>
      <c r="F1665" s="8"/>
      <c r="G1665" s="4"/>
      <c r="H1665" s="4"/>
    </row>
    <row r="1666" spans="2:8" s="3" customFormat="1" x14ac:dyDescent="0.2">
      <c r="B1666" s="27">
        <v>43594</v>
      </c>
      <c r="C1666" s="3">
        <v>129.98879733611801</v>
      </c>
      <c r="D1666" s="3">
        <v>117.309260452865</v>
      </c>
      <c r="E1666" s="4"/>
      <c r="F1666" s="8"/>
      <c r="G1666" s="4"/>
      <c r="H1666" s="4"/>
    </row>
    <row r="1667" spans="2:8" s="3" customFormat="1" x14ac:dyDescent="0.2">
      <c r="B1667" s="27">
        <v>43595</v>
      </c>
      <c r="C1667" s="3">
        <v>131.58059037895899</v>
      </c>
      <c r="D1667" s="3">
        <v>117.458514791448</v>
      </c>
      <c r="E1667" s="4"/>
      <c r="F1667" s="8"/>
      <c r="G1667" s="4"/>
      <c r="H1667" s="4"/>
    </row>
    <row r="1668" spans="2:8" s="3" customFormat="1" x14ac:dyDescent="0.2">
      <c r="B1668" s="27">
        <v>43598</v>
      </c>
      <c r="C1668" s="3">
        <v>128.73892660834801</v>
      </c>
      <c r="D1668" s="3">
        <v>115.540061828913</v>
      </c>
      <c r="E1668" s="4"/>
      <c r="F1668" s="8"/>
      <c r="G1668" s="4"/>
      <c r="H1668" s="4"/>
    </row>
    <row r="1669" spans="2:8" s="3" customFormat="1" x14ac:dyDescent="0.2">
      <c r="B1669" s="27">
        <v>43599</v>
      </c>
      <c r="C1669" s="3">
        <v>129.336600362556</v>
      </c>
      <c r="D1669" s="3">
        <v>116.678997973329</v>
      </c>
      <c r="E1669" s="4"/>
      <c r="F1669" s="8"/>
      <c r="G1669" s="4"/>
      <c r="H1669" s="4"/>
    </row>
    <row r="1670" spans="2:8" s="3" customFormat="1" x14ac:dyDescent="0.2">
      <c r="B1670" s="27">
        <v>43600</v>
      </c>
      <c r="C1670" s="3">
        <v>128.82260093418901</v>
      </c>
      <c r="D1670" s="3">
        <v>116.36351800838</v>
      </c>
      <c r="E1670" s="4"/>
      <c r="F1670" s="8"/>
      <c r="G1670" s="4"/>
      <c r="H1670" s="4"/>
    </row>
    <row r="1671" spans="2:8" s="3" customFormat="1" x14ac:dyDescent="0.2">
      <c r="B1671" s="27">
        <v>43601</v>
      </c>
      <c r="C1671" s="3">
        <v>128.09343895432499</v>
      </c>
      <c r="D1671" s="3">
        <v>115.72628102696</v>
      </c>
      <c r="E1671" s="4"/>
      <c r="F1671" s="8"/>
      <c r="G1671" s="4"/>
      <c r="H1671" s="4"/>
    </row>
    <row r="1672" spans="2:8" s="3" customFormat="1" x14ac:dyDescent="0.2">
      <c r="B1672" s="27">
        <v>43602</v>
      </c>
      <c r="C1672" s="3">
        <v>128.02171810367099</v>
      </c>
      <c r="D1672" s="3">
        <v>114.52689920039801</v>
      </c>
      <c r="E1672" s="4"/>
      <c r="F1672" s="8"/>
      <c r="G1672" s="4"/>
      <c r="H1672" s="4"/>
    </row>
    <row r="1673" spans="2:8" s="3" customFormat="1" x14ac:dyDescent="0.2">
      <c r="B1673" s="27">
        <v>43605</v>
      </c>
      <c r="C1673" s="3">
        <v>128.98994958517099</v>
      </c>
      <c r="D1673" s="3">
        <v>114.27325981808799</v>
      </c>
      <c r="E1673" s="4"/>
      <c r="F1673" s="8"/>
      <c r="G1673" s="4"/>
      <c r="H1673" s="4"/>
    </row>
    <row r="1674" spans="2:8" s="3" customFormat="1" x14ac:dyDescent="0.2">
      <c r="B1674" s="27">
        <v>43606</v>
      </c>
      <c r="E1674" s="4"/>
      <c r="F1674" s="8"/>
      <c r="G1674" s="4"/>
      <c r="H1674" s="4"/>
    </row>
    <row r="1675" spans="2:8" s="3" customFormat="1" x14ac:dyDescent="0.2">
      <c r="B1675" s="27">
        <v>43607</v>
      </c>
      <c r="C1675" s="3">
        <v>128.75088008353501</v>
      </c>
      <c r="D1675" s="3">
        <v>114.398103400483</v>
      </c>
      <c r="E1675" s="4"/>
      <c r="F1675" s="8"/>
      <c r="G1675" s="4"/>
      <c r="H1675" s="4"/>
    </row>
    <row r="1676" spans="2:8" s="3" customFormat="1" x14ac:dyDescent="0.2">
      <c r="B1676" s="27">
        <v>43608</v>
      </c>
      <c r="C1676" s="3">
        <v>129.09753086091999</v>
      </c>
      <c r="D1676" s="3">
        <v>113.785044691875</v>
      </c>
      <c r="E1676" s="4"/>
      <c r="F1676" s="8"/>
      <c r="G1676" s="4"/>
      <c r="H1676" s="4"/>
    </row>
    <row r="1677" spans="2:8" s="3" customFormat="1" x14ac:dyDescent="0.2">
      <c r="B1677" s="27">
        <v>43609</v>
      </c>
      <c r="C1677" s="3">
        <v>129.551762913819</v>
      </c>
      <c r="D1677" s="3">
        <v>113.52233845740599</v>
      </c>
      <c r="E1677" s="4"/>
      <c r="F1677" s="8"/>
      <c r="G1677" s="4"/>
      <c r="H1677" s="4"/>
    </row>
    <row r="1678" spans="2:8" s="3" customFormat="1" x14ac:dyDescent="0.2">
      <c r="B1678" s="27">
        <v>43612</v>
      </c>
      <c r="C1678" s="3">
        <v>129.24097256176199</v>
      </c>
      <c r="D1678" s="3">
        <v>112.778856565128</v>
      </c>
      <c r="E1678" s="4"/>
      <c r="F1678" s="8"/>
      <c r="G1678" s="4"/>
      <c r="H1678" s="4"/>
    </row>
    <row r="1679" spans="2:8" s="3" customFormat="1" x14ac:dyDescent="0.2">
      <c r="B1679" s="27">
        <v>43613</v>
      </c>
      <c r="C1679" s="3">
        <v>129.456135113258</v>
      </c>
      <c r="D1679" s="3">
        <v>111.55366908200099</v>
      </c>
      <c r="E1679" s="4"/>
      <c r="F1679" s="8"/>
      <c r="G1679" s="4"/>
      <c r="H1679" s="4"/>
    </row>
    <row r="1680" spans="2:8" s="3" customFormat="1" x14ac:dyDescent="0.2">
      <c r="B1680" s="27">
        <v>43614</v>
      </c>
      <c r="C1680" s="3">
        <v>132.33692260738499</v>
      </c>
      <c r="D1680" s="3">
        <v>113.403074476519</v>
      </c>
      <c r="E1680" s="4"/>
      <c r="F1680" s="8"/>
      <c r="G1680" s="4"/>
      <c r="H1680" s="4"/>
    </row>
    <row r="1681" spans="2:8" s="3" customFormat="1" x14ac:dyDescent="0.2">
      <c r="B1681" s="27">
        <v>43615</v>
      </c>
      <c r="C1681" s="3">
        <v>133.85501394257901</v>
      </c>
      <c r="D1681" s="3">
        <v>114.70312161254699</v>
      </c>
      <c r="E1681" s="4"/>
      <c r="F1681" s="8"/>
      <c r="G1681" s="4"/>
      <c r="H1681" s="4"/>
    </row>
    <row r="1682" spans="2:8" s="3" customFormat="1" x14ac:dyDescent="0.2">
      <c r="B1682" s="27">
        <v>43616</v>
      </c>
      <c r="C1682" s="3">
        <v>135.07426840066901</v>
      </c>
      <c r="D1682" s="3">
        <v>115.71116960642399</v>
      </c>
      <c r="E1682" s="4"/>
      <c r="F1682" s="8"/>
      <c r="G1682" s="4"/>
      <c r="H1682" s="4"/>
    </row>
    <row r="1683" spans="2:8" s="3" customFormat="1" x14ac:dyDescent="0.2">
      <c r="B1683" s="27">
        <v>43619</v>
      </c>
      <c r="C1683" s="3">
        <v>136.01859293202901</v>
      </c>
      <c r="D1683" s="3">
        <v>116.539507937268</v>
      </c>
      <c r="E1683" s="4"/>
      <c r="F1683" s="8"/>
      <c r="G1683" s="4"/>
      <c r="H1683" s="4"/>
    </row>
    <row r="1684" spans="2:8" s="3" customFormat="1" x14ac:dyDescent="0.2">
      <c r="B1684" s="27">
        <v>43620</v>
      </c>
      <c r="C1684" s="3">
        <v>136.32938328408599</v>
      </c>
      <c r="D1684" s="3">
        <v>116.359333307366</v>
      </c>
      <c r="E1684" s="4"/>
      <c r="F1684" s="8"/>
      <c r="G1684" s="4"/>
      <c r="H1684" s="4"/>
    </row>
    <row r="1685" spans="2:8" s="3" customFormat="1" x14ac:dyDescent="0.2">
      <c r="B1685" s="27">
        <v>43621</v>
      </c>
      <c r="C1685" s="3">
        <v>132.95850331150001</v>
      </c>
      <c r="D1685" s="3">
        <v>115.261081756791</v>
      </c>
      <c r="E1685" s="4"/>
      <c r="F1685" s="8"/>
      <c r="G1685" s="4"/>
      <c r="H1685" s="4"/>
    </row>
    <row r="1686" spans="2:8" s="3" customFormat="1" x14ac:dyDescent="0.2">
      <c r="B1686" s="27">
        <v>43622</v>
      </c>
      <c r="C1686" s="3">
        <v>133.28124713874399</v>
      </c>
      <c r="D1686" s="3">
        <v>114.538988336804</v>
      </c>
      <c r="E1686" s="4"/>
      <c r="F1686" s="8"/>
      <c r="G1686" s="4"/>
      <c r="H1686" s="4"/>
    </row>
    <row r="1687" spans="2:8" s="3" customFormat="1" x14ac:dyDescent="0.2">
      <c r="B1687" s="27">
        <v>43623</v>
      </c>
      <c r="C1687" s="3">
        <v>135.779523430392</v>
      </c>
      <c r="D1687" s="3">
        <v>115.009534725104</v>
      </c>
      <c r="E1687" s="4"/>
      <c r="F1687" s="8"/>
      <c r="G1687" s="4"/>
      <c r="H1687" s="4"/>
    </row>
    <row r="1688" spans="2:8" s="3" customFormat="1" x14ac:dyDescent="0.2">
      <c r="B1688" s="27">
        <v>43626</v>
      </c>
      <c r="C1688" s="3">
        <v>136.86728966282701</v>
      </c>
      <c r="D1688" s="3">
        <v>116.69317946024201</v>
      </c>
      <c r="E1688" s="4"/>
      <c r="F1688" s="8"/>
      <c r="G1688" s="4"/>
      <c r="H1688" s="4"/>
    </row>
    <row r="1689" spans="2:8" s="3" customFormat="1" x14ac:dyDescent="0.2">
      <c r="B1689" s="27">
        <v>43627</v>
      </c>
      <c r="C1689" s="3">
        <v>137.36933561623999</v>
      </c>
      <c r="D1689" s="3">
        <v>117.82653600326699</v>
      </c>
      <c r="E1689" s="4"/>
      <c r="F1689" s="8"/>
      <c r="G1689" s="4"/>
      <c r="H1689" s="4"/>
    </row>
    <row r="1690" spans="2:8" s="3" customFormat="1" x14ac:dyDescent="0.2">
      <c r="B1690" s="27">
        <v>43628</v>
      </c>
      <c r="C1690" s="3">
        <v>138.51686922367699</v>
      </c>
      <c r="D1690" s="3">
        <v>117.834440438543</v>
      </c>
      <c r="E1690" s="4"/>
      <c r="F1690" s="8"/>
      <c r="G1690" s="4"/>
      <c r="H1690" s="4"/>
    </row>
    <row r="1691" spans="2:8" s="3" customFormat="1" x14ac:dyDescent="0.2">
      <c r="B1691" s="27">
        <v>43629</v>
      </c>
      <c r="C1691" s="3">
        <v>138.07459064573001</v>
      </c>
      <c r="D1691" s="3">
        <v>117.909997541341</v>
      </c>
      <c r="E1691" s="4"/>
      <c r="F1691" s="8"/>
      <c r="G1691" s="4"/>
      <c r="H1691" s="4"/>
    </row>
    <row r="1692" spans="2:8" s="3" customFormat="1" x14ac:dyDescent="0.2">
      <c r="B1692" s="27">
        <v>43630</v>
      </c>
      <c r="C1692" s="3">
        <v>139.23407772835299</v>
      </c>
      <c r="D1692" s="3">
        <v>117.612418797915</v>
      </c>
      <c r="E1692" s="4"/>
      <c r="F1692" s="8"/>
      <c r="G1692" s="4"/>
      <c r="H1692" s="4"/>
    </row>
    <row r="1693" spans="2:8" s="3" customFormat="1" x14ac:dyDescent="0.2">
      <c r="B1693" s="27">
        <v>43633</v>
      </c>
      <c r="C1693" s="3">
        <v>138.54077617405</v>
      </c>
      <c r="D1693" s="3">
        <v>116.82708989491201</v>
      </c>
      <c r="E1693" s="4"/>
      <c r="F1693" s="8"/>
      <c r="G1693" s="4"/>
      <c r="H1693" s="4"/>
    </row>
    <row r="1694" spans="2:8" s="3" customFormat="1" x14ac:dyDescent="0.2">
      <c r="B1694" s="27">
        <v>43634</v>
      </c>
      <c r="C1694" s="3">
        <v>139.736123681767</v>
      </c>
      <c r="D1694" s="3">
        <v>117.204410442268</v>
      </c>
      <c r="E1694" s="4"/>
      <c r="F1694" s="8"/>
      <c r="G1694" s="4"/>
      <c r="H1694" s="4"/>
    </row>
    <row r="1695" spans="2:8" s="3" customFormat="1" x14ac:dyDescent="0.2">
      <c r="B1695" s="27">
        <v>43635</v>
      </c>
      <c r="C1695" s="3">
        <v>138.51686922367699</v>
      </c>
      <c r="D1695" s="3">
        <v>117.025165746105</v>
      </c>
      <c r="E1695" s="4"/>
      <c r="F1695" s="8"/>
      <c r="G1695" s="4"/>
      <c r="H1695" s="4"/>
    </row>
    <row r="1696" spans="2:8" s="3" customFormat="1" x14ac:dyDescent="0.2">
      <c r="B1696" s="27">
        <v>43636</v>
      </c>
      <c r="C1696" s="3">
        <v>140.13058835943201</v>
      </c>
      <c r="D1696" s="3">
        <v>117.634504720103</v>
      </c>
      <c r="E1696" s="4"/>
      <c r="F1696" s="8"/>
      <c r="G1696" s="4"/>
      <c r="H1696" s="4"/>
    </row>
    <row r="1697" spans="2:8" s="3" customFormat="1" x14ac:dyDescent="0.2">
      <c r="B1697" s="27">
        <v>43637</v>
      </c>
      <c r="C1697" s="3">
        <v>141.03905246546501</v>
      </c>
      <c r="D1697" s="3">
        <v>117.634737203596</v>
      </c>
      <c r="E1697" s="4"/>
      <c r="F1697" s="8"/>
      <c r="G1697" s="4"/>
      <c r="H1697" s="4"/>
    </row>
    <row r="1698" spans="2:8" s="3" customFormat="1" x14ac:dyDescent="0.2">
      <c r="B1698" s="27">
        <v>43640</v>
      </c>
      <c r="C1698" s="3">
        <v>138.88489646580999</v>
      </c>
      <c r="D1698" s="3">
        <v>118.361712774727</v>
      </c>
      <c r="E1698" s="4"/>
      <c r="F1698" s="8"/>
      <c r="G1698" s="4"/>
      <c r="H1698" s="4"/>
    </row>
    <row r="1699" spans="2:8" s="3" customFormat="1" x14ac:dyDescent="0.2">
      <c r="B1699" s="27">
        <v>43641</v>
      </c>
      <c r="C1699" s="3">
        <v>139.17224452737699</v>
      </c>
      <c r="D1699" s="3">
        <v>118.53026323497799</v>
      </c>
      <c r="E1699" s="4"/>
      <c r="F1699" s="8"/>
      <c r="G1699" s="4"/>
      <c r="H1699" s="4"/>
    </row>
    <row r="1700" spans="2:8" s="3" customFormat="1" x14ac:dyDescent="0.2">
      <c r="B1700" s="27">
        <v>43642</v>
      </c>
      <c r="C1700" s="3">
        <v>138.84897795808499</v>
      </c>
      <c r="D1700" s="3">
        <v>118.191767414333</v>
      </c>
      <c r="E1700" s="4"/>
      <c r="F1700" s="8"/>
      <c r="G1700" s="4"/>
      <c r="H1700" s="4"/>
    </row>
    <row r="1701" spans="2:8" s="3" customFormat="1" x14ac:dyDescent="0.2">
      <c r="B1701" s="27">
        <v>43643</v>
      </c>
      <c r="C1701" s="3">
        <v>138.64543974772101</v>
      </c>
      <c r="D1701" s="3">
        <v>117.969513290096</v>
      </c>
      <c r="E1701" s="4"/>
      <c r="F1701" s="8"/>
      <c r="G1701" s="4"/>
      <c r="H1701" s="4"/>
    </row>
    <row r="1702" spans="2:8" s="3" customFormat="1" x14ac:dyDescent="0.2">
      <c r="B1702" s="27">
        <v>43644</v>
      </c>
      <c r="C1702" s="3">
        <v>143.08736186754001</v>
      </c>
      <c r="D1702" s="3">
        <v>117.874427582137</v>
      </c>
      <c r="E1702" s="4"/>
      <c r="F1702" s="8"/>
      <c r="G1702" s="4"/>
      <c r="H1702" s="4"/>
    </row>
    <row r="1703" spans="2:8" s="3" customFormat="1" x14ac:dyDescent="0.2">
      <c r="B1703" s="27">
        <v>43647</v>
      </c>
      <c r="C1703" s="3">
        <v>142.89579649316099</v>
      </c>
      <c r="D1703" s="3">
        <v>117.716338874656</v>
      </c>
      <c r="E1703" s="4"/>
      <c r="F1703" s="8"/>
      <c r="G1703" s="4"/>
      <c r="H1703" s="4"/>
    </row>
    <row r="1704" spans="2:8" s="3" customFormat="1" x14ac:dyDescent="0.2">
      <c r="B1704" s="27">
        <v>43648</v>
      </c>
      <c r="C1704" s="3">
        <v>140.980142748682</v>
      </c>
      <c r="D1704" s="3">
        <v>116.467670568614</v>
      </c>
      <c r="E1704" s="4"/>
      <c r="F1704" s="8"/>
      <c r="G1704" s="4"/>
      <c r="H1704" s="4"/>
    </row>
    <row r="1705" spans="2:8" s="3" customFormat="1" x14ac:dyDescent="0.2">
      <c r="B1705" s="27">
        <v>43649</v>
      </c>
      <c r="C1705" s="3">
        <v>140.980142748682</v>
      </c>
      <c r="D1705" s="3">
        <v>117.525934975594</v>
      </c>
      <c r="E1705" s="4"/>
      <c r="F1705" s="8"/>
      <c r="G1705" s="4"/>
      <c r="H1705" s="4"/>
    </row>
    <row r="1706" spans="2:8" s="3" customFormat="1" x14ac:dyDescent="0.2">
      <c r="B1706" s="27">
        <v>43650</v>
      </c>
      <c r="C1706" s="3">
        <v>140.680821851129</v>
      </c>
      <c r="D1706" s="3">
        <v>117.52477255847801</v>
      </c>
      <c r="E1706" s="4"/>
      <c r="F1706" s="8"/>
      <c r="G1706" s="4"/>
      <c r="H1706" s="4"/>
    </row>
    <row r="1707" spans="2:8" s="3" customFormat="1" x14ac:dyDescent="0.2">
      <c r="B1707" s="27">
        <v>43651</v>
      </c>
      <c r="C1707" s="3">
        <v>140.082180056022</v>
      </c>
      <c r="D1707" s="3">
        <v>118.025541787851</v>
      </c>
      <c r="E1707" s="4"/>
      <c r="F1707" s="8"/>
      <c r="G1707" s="4"/>
      <c r="H1707" s="4"/>
    </row>
    <row r="1708" spans="2:8" s="3" customFormat="1" x14ac:dyDescent="0.2">
      <c r="B1708" s="27">
        <v>43654</v>
      </c>
      <c r="C1708" s="3">
        <v>138.28625467070401</v>
      </c>
      <c r="D1708" s="3">
        <v>117.855131460587</v>
      </c>
      <c r="E1708" s="4"/>
      <c r="F1708" s="8"/>
      <c r="G1708" s="4"/>
      <c r="H1708" s="4"/>
    </row>
    <row r="1709" spans="2:8" s="3" customFormat="1" x14ac:dyDescent="0.2">
      <c r="B1709" s="27">
        <v>43655</v>
      </c>
      <c r="C1709" s="3">
        <v>138.88489646580999</v>
      </c>
      <c r="D1709" s="3">
        <v>117.507336303941</v>
      </c>
      <c r="E1709" s="4"/>
      <c r="F1709" s="8"/>
      <c r="G1709" s="4"/>
      <c r="H1709" s="4"/>
    </row>
    <row r="1710" spans="2:8" s="3" customFormat="1" x14ac:dyDescent="0.2">
      <c r="B1710" s="27">
        <v>43656</v>
      </c>
      <c r="C1710" s="3">
        <v>138.88489646580999</v>
      </c>
      <c r="D1710" s="3">
        <v>117.977882692241</v>
      </c>
      <c r="E1710" s="4"/>
      <c r="F1710" s="8"/>
      <c r="G1710" s="4"/>
      <c r="H1710" s="4"/>
    </row>
    <row r="1711" spans="2:8" s="3" customFormat="1" x14ac:dyDescent="0.2">
      <c r="B1711" s="27">
        <v>43657</v>
      </c>
      <c r="C1711" s="3">
        <v>139.24408154305999</v>
      </c>
      <c r="D1711" s="3">
        <v>117.993691563024</v>
      </c>
      <c r="E1711" s="4"/>
      <c r="F1711" s="8"/>
      <c r="G1711" s="4"/>
      <c r="H1711" s="4"/>
    </row>
    <row r="1712" spans="2:8" s="3" customFormat="1" x14ac:dyDescent="0.2">
      <c r="B1712" s="27">
        <v>43658</v>
      </c>
      <c r="C1712" s="3">
        <v>137.96298810117901</v>
      </c>
      <c r="D1712" s="3">
        <v>117.840949973557</v>
      </c>
      <c r="E1712" s="4"/>
      <c r="F1712" s="8"/>
      <c r="G1712" s="4"/>
      <c r="H1712" s="4"/>
    </row>
    <row r="1713" spans="2:8" s="3" customFormat="1" x14ac:dyDescent="0.2">
      <c r="B1713" s="27">
        <v>43661</v>
      </c>
      <c r="C1713" s="3">
        <v>138.52571138879301</v>
      </c>
      <c r="D1713" s="3">
        <v>118.033678706619</v>
      </c>
      <c r="E1713" s="4"/>
      <c r="F1713" s="8"/>
      <c r="G1713" s="4"/>
      <c r="H1713" s="4"/>
    </row>
    <row r="1714" spans="2:8" s="3" customFormat="1" x14ac:dyDescent="0.2">
      <c r="B1714" s="27">
        <v>43662</v>
      </c>
      <c r="E1714" s="4"/>
      <c r="F1714" s="8"/>
      <c r="G1714" s="4"/>
      <c r="H1714" s="4"/>
    </row>
    <row r="1715" spans="2:8" s="3" customFormat="1" x14ac:dyDescent="0.2">
      <c r="B1715" s="27">
        <v>43663</v>
      </c>
      <c r="C1715" s="3">
        <v>138.88489646580999</v>
      </c>
      <c r="D1715" s="3">
        <v>117.41852764762</v>
      </c>
      <c r="E1715" s="4"/>
      <c r="F1715" s="8"/>
      <c r="G1715" s="4"/>
      <c r="H1715" s="4"/>
    </row>
    <row r="1716" spans="2:8" s="3" customFormat="1" x14ac:dyDescent="0.2">
      <c r="B1716" s="27">
        <v>43664</v>
      </c>
      <c r="C1716" s="3">
        <v>138.96870631724599</v>
      </c>
      <c r="D1716" s="3">
        <v>117.204642925877</v>
      </c>
      <c r="E1716" s="4"/>
      <c r="F1716" s="8"/>
      <c r="G1716" s="4"/>
      <c r="H1716" s="4"/>
    </row>
    <row r="1717" spans="2:8" s="3" customFormat="1" x14ac:dyDescent="0.2">
      <c r="B1717" s="27">
        <v>43665</v>
      </c>
      <c r="C1717" s="3">
        <v>140.34558244585099</v>
      </c>
      <c r="D1717" s="3">
        <v>117.46920902747701</v>
      </c>
      <c r="E1717" s="4"/>
      <c r="F1717" s="8"/>
      <c r="G1717" s="4"/>
      <c r="H1717" s="4"/>
    </row>
    <row r="1718" spans="2:8" s="3" customFormat="1" x14ac:dyDescent="0.2">
      <c r="B1718" s="27">
        <v>43668</v>
      </c>
      <c r="C1718" s="3">
        <v>140.39347378956199</v>
      </c>
      <c r="D1718" s="3">
        <v>116.99680277193001</v>
      </c>
      <c r="E1718" s="4"/>
      <c r="F1718" s="8"/>
      <c r="G1718" s="4"/>
      <c r="H1718" s="4"/>
    </row>
    <row r="1719" spans="2:8" s="3" customFormat="1" x14ac:dyDescent="0.2">
      <c r="B1719" s="27">
        <v>43669</v>
      </c>
      <c r="C1719" s="3">
        <v>140.082180056022</v>
      </c>
      <c r="D1719" s="3">
        <v>116.191712780739</v>
      </c>
      <c r="E1719" s="4"/>
      <c r="F1719" s="8"/>
      <c r="G1719" s="4"/>
      <c r="H1719" s="4"/>
    </row>
    <row r="1720" spans="2:8" s="3" customFormat="1" x14ac:dyDescent="0.2">
      <c r="B1720" s="27">
        <v>43670</v>
      </c>
      <c r="C1720" s="3">
        <v>139.36380990198799</v>
      </c>
      <c r="D1720" s="3">
        <v>115.521463157493</v>
      </c>
      <c r="E1720" s="4"/>
      <c r="F1720" s="8"/>
      <c r="G1720" s="4"/>
      <c r="H1720" s="4"/>
    </row>
    <row r="1721" spans="2:8" s="3" customFormat="1" x14ac:dyDescent="0.2">
      <c r="B1721" s="27">
        <v>43671</v>
      </c>
      <c r="C1721" s="3">
        <v>140.094152892008</v>
      </c>
      <c r="D1721" s="3">
        <v>116.088257670519</v>
      </c>
      <c r="E1721" s="4"/>
      <c r="F1721" s="8"/>
      <c r="G1721" s="4"/>
      <c r="H1721" s="4"/>
    </row>
    <row r="1722" spans="2:8" s="3" customFormat="1" x14ac:dyDescent="0.2">
      <c r="B1722" s="27">
        <v>43672</v>
      </c>
      <c r="C1722" s="3">
        <v>140.776604538318</v>
      </c>
      <c r="D1722" s="3">
        <v>115.80183812987499</v>
      </c>
      <c r="E1722" s="4"/>
      <c r="F1722" s="8"/>
      <c r="G1722" s="4"/>
      <c r="H1722" s="4"/>
    </row>
    <row r="1723" spans="2:8" s="3" customFormat="1" x14ac:dyDescent="0.2">
      <c r="B1723" s="27">
        <v>43675</v>
      </c>
      <c r="C1723" s="3">
        <v>141.040006928379</v>
      </c>
      <c r="D1723" s="3">
        <v>116.232629857841</v>
      </c>
      <c r="E1723" s="4"/>
      <c r="F1723" s="8"/>
      <c r="G1723" s="4"/>
      <c r="H1723" s="4"/>
    </row>
    <row r="1724" spans="2:8" s="3" customFormat="1" x14ac:dyDescent="0.2">
      <c r="B1724" s="27">
        <v>43676</v>
      </c>
      <c r="C1724" s="3">
        <v>139.72299497900499</v>
      </c>
      <c r="D1724" s="3">
        <v>116.248206245247</v>
      </c>
      <c r="E1724" s="4"/>
      <c r="F1724" s="8"/>
      <c r="G1724" s="4"/>
      <c r="H1724" s="4"/>
    </row>
    <row r="1725" spans="2:8" s="3" customFormat="1" x14ac:dyDescent="0.2">
      <c r="B1725" s="27">
        <v>43677</v>
      </c>
      <c r="C1725" s="3">
        <v>139.07646184042099</v>
      </c>
      <c r="D1725" s="3">
        <v>115.593300525914</v>
      </c>
      <c r="E1725" s="4"/>
      <c r="F1725" s="8"/>
      <c r="G1725" s="4"/>
      <c r="H1725" s="4"/>
    </row>
    <row r="1726" spans="2:8" s="3" customFormat="1" x14ac:dyDescent="0.2">
      <c r="B1726" s="27">
        <v>43678</v>
      </c>
      <c r="C1726" s="3">
        <v>139.938506025122</v>
      </c>
      <c r="D1726" s="3">
        <v>114.856095685391</v>
      </c>
      <c r="E1726" s="4"/>
      <c r="F1726" s="8"/>
      <c r="G1726" s="4"/>
      <c r="H1726" s="4"/>
    </row>
    <row r="1727" spans="2:8" s="3" customFormat="1" x14ac:dyDescent="0.2">
      <c r="B1727" s="27">
        <v>43679</v>
      </c>
      <c r="C1727" s="3">
        <v>138.88489646580999</v>
      </c>
      <c r="D1727" s="3">
        <v>113.587201324175</v>
      </c>
      <c r="E1727" s="4"/>
      <c r="F1727" s="8"/>
      <c r="G1727" s="4"/>
      <c r="H1727" s="4"/>
    </row>
    <row r="1728" spans="2:8" s="3" customFormat="1" x14ac:dyDescent="0.2">
      <c r="B1728" s="27">
        <v>43682</v>
      </c>
      <c r="C1728" s="3">
        <v>136.131144208368</v>
      </c>
      <c r="D1728" s="3">
        <v>111.168444099021</v>
      </c>
      <c r="E1728" s="4"/>
      <c r="F1728" s="8"/>
      <c r="G1728" s="4"/>
      <c r="H1728" s="4"/>
    </row>
    <row r="1729" spans="2:8" s="3" customFormat="1" x14ac:dyDescent="0.2">
      <c r="B1729" s="27">
        <v>43683</v>
      </c>
      <c r="C1729" s="3">
        <v>135.891687490279</v>
      </c>
      <c r="D1729" s="3">
        <v>111.07847302570001</v>
      </c>
      <c r="E1729" s="4"/>
      <c r="F1729" s="8"/>
      <c r="G1729" s="4"/>
      <c r="H1729" s="4"/>
    </row>
    <row r="1730" spans="2:8" s="3" customFormat="1" x14ac:dyDescent="0.2">
      <c r="B1730" s="27">
        <v>43684</v>
      </c>
      <c r="C1730" s="3">
        <v>137.472101829248</v>
      </c>
      <c r="D1730" s="3">
        <v>111.849387958297</v>
      </c>
      <c r="E1730" s="4"/>
      <c r="F1730" s="8"/>
      <c r="G1730" s="4"/>
      <c r="H1730" s="4"/>
    </row>
    <row r="1731" spans="2:8" s="3" customFormat="1" x14ac:dyDescent="0.2">
      <c r="B1731" s="27">
        <v>43685</v>
      </c>
      <c r="C1731" s="3">
        <v>139.71102214301899</v>
      </c>
      <c r="D1731" s="3">
        <v>114.162830206216</v>
      </c>
      <c r="E1731" s="4"/>
      <c r="F1731" s="8"/>
      <c r="G1731" s="4"/>
      <c r="H1731" s="4"/>
    </row>
    <row r="1732" spans="2:8" s="3" customFormat="1" x14ac:dyDescent="0.2">
      <c r="B1732" s="27">
        <v>43686</v>
      </c>
      <c r="C1732" s="3">
        <v>141.303409318207</v>
      </c>
      <c r="D1732" s="3">
        <v>114.231412807363</v>
      </c>
      <c r="E1732" s="4"/>
      <c r="F1732" s="8"/>
      <c r="G1732" s="4"/>
      <c r="H1732" s="4"/>
    </row>
    <row r="1733" spans="2:8" s="3" customFormat="1" x14ac:dyDescent="0.2">
      <c r="B1733" s="27">
        <v>43689</v>
      </c>
      <c r="C1733" s="3">
        <v>136.490329285385</v>
      </c>
      <c r="D1733" s="3">
        <v>112.21182956860901</v>
      </c>
      <c r="E1733" s="4"/>
      <c r="F1733" s="8"/>
      <c r="G1733" s="4"/>
      <c r="H1733" s="4"/>
    </row>
    <row r="1734" spans="2:8" s="3" customFormat="1" x14ac:dyDescent="0.2">
      <c r="B1734" s="27">
        <v>43690</v>
      </c>
      <c r="C1734" s="3">
        <v>137.92706959368701</v>
      </c>
      <c r="D1734" s="3">
        <v>112.653083049459</v>
      </c>
      <c r="E1734" s="4"/>
      <c r="F1734" s="8"/>
      <c r="G1734" s="4"/>
      <c r="H1734" s="4"/>
    </row>
    <row r="1735" spans="2:8" s="3" customFormat="1" x14ac:dyDescent="0.2">
      <c r="B1735" s="27">
        <v>43691</v>
      </c>
      <c r="C1735" s="3">
        <v>138.88489646580999</v>
      </c>
      <c r="D1735" s="3">
        <v>111.205176475109</v>
      </c>
      <c r="E1735" s="4"/>
      <c r="F1735" s="8"/>
      <c r="G1735" s="4"/>
      <c r="H1735" s="4"/>
    </row>
    <row r="1736" spans="2:8" s="3" customFormat="1" x14ac:dyDescent="0.2">
      <c r="B1736" s="27">
        <v>43692</v>
      </c>
      <c r="E1736" s="4"/>
      <c r="F1736" s="8"/>
      <c r="G1736" s="4"/>
      <c r="H1736" s="4"/>
    </row>
    <row r="1737" spans="2:8" s="3" customFormat="1" x14ac:dyDescent="0.2">
      <c r="B1737" s="27">
        <v>43693</v>
      </c>
      <c r="C1737" s="3">
        <v>139.12435318389899</v>
      </c>
      <c r="D1737" s="3">
        <v>111.577614871552</v>
      </c>
      <c r="E1737" s="4"/>
      <c r="F1737" s="8"/>
      <c r="G1737" s="4"/>
      <c r="H1737" s="4"/>
    </row>
    <row r="1738" spans="2:8" s="3" customFormat="1" x14ac:dyDescent="0.2">
      <c r="B1738" s="27">
        <v>43696</v>
      </c>
      <c r="C1738" s="3">
        <v>139.45959258917699</v>
      </c>
      <c r="D1738" s="3">
        <v>111.306539234705</v>
      </c>
      <c r="E1738" s="4"/>
      <c r="F1738" s="8"/>
      <c r="G1738" s="4"/>
      <c r="H1738" s="4"/>
    </row>
    <row r="1739" spans="2:8" s="3" customFormat="1" x14ac:dyDescent="0.2">
      <c r="B1739" s="27">
        <v>43697</v>
      </c>
      <c r="C1739" s="3">
        <v>140.082180056022</v>
      </c>
      <c r="D1739" s="3">
        <v>111.048482667888</v>
      </c>
      <c r="E1739" s="4"/>
      <c r="F1739" s="8"/>
      <c r="G1739" s="4"/>
      <c r="H1739" s="4"/>
    </row>
    <row r="1740" spans="2:8" s="3" customFormat="1" x14ac:dyDescent="0.2">
      <c r="B1740" s="27">
        <v>43698</v>
      </c>
      <c r="C1740" s="3">
        <v>141.63864872348501</v>
      </c>
      <c r="D1740" s="3">
        <v>111.226797430776</v>
      </c>
      <c r="E1740" s="4"/>
      <c r="F1740" s="8"/>
      <c r="G1740" s="4"/>
      <c r="H1740" s="4"/>
    </row>
    <row r="1741" spans="2:8" s="3" customFormat="1" x14ac:dyDescent="0.2">
      <c r="B1741" s="27">
        <v>43699</v>
      </c>
      <c r="C1741" s="3">
        <v>140.692794687115</v>
      </c>
      <c r="D1741" s="3">
        <v>110.17109034129</v>
      </c>
      <c r="E1741" s="4"/>
      <c r="F1741" s="8"/>
      <c r="G1741" s="4"/>
      <c r="H1741" s="4"/>
    </row>
    <row r="1742" spans="2:8" s="3" customFormat="1" x14ac:dyDescent="0.2">
      <c r="B1742" s="27">
        <v>43700</v>
      </c>
      <c r="C1742" s="3">
        <v>138.88489646580999</v>
      </c>
      <c r="D1742" s="3">
        <v>108.085016852012</v>
      </c>
      <c r="E1742" s="4"/>
      <c r="F1742" s="8"/>
      <c r="G1742" s="4"/>
      <c r="H1742" s="4"/>
    </row>
    <row r="1743" spans="2:8" s="3" customFormat="1" x14ac:dyDescent="0.2">
      <c r="B1743" s="27">
        <v>43703</v>
      </c>
      <c r="C1743" s="3">
        <v>138.88489646580999</v>
      </c>
      <c r="D1743" s="3">
        <v>107.327818439691</v>
      </c>
      <c r="E1743" s="4"/>
      <c r="F1743" s="8"/>
      <c r="G1743" s="4"/>
      <c r="H1743" s="4"/>
    </row>
    <row r="1744" spans="2:8" s="3" customFormat="1" x14ac:dyDescent="0.2">
      <c r="B1744" s="27">
        <v>43704</v>
      </c>
      <c r="C1744" s="3">
        <v>138.28625467070401</v>
      </c>
      <c r="D1744" s="3">
        <v>107.05116320157001</v>
      </c>
      <c r="E1744" s="4"/>
      <c r="F1744" s="8"/>
      <c r="G1744" s="4"/>
      <c r="H1744" s="4"/>
    </row>
    <row r="1745" spans="2:8" s="3" customFormat="1" x14ac:dyDescent="0.2">
      <c r="B1745" s="27">
        <v>43705</v>
      </c>
      <c r="C1745" s="3">
        <v>138.81305945035999</v>
      </c>
      <c r="D1745" s="3">
        <v>107.17437939997799</v>
      </c>
      <c r="E1745" s="4"/>
      <c r="F1745" s="8"/>
      <c r="G1745" s="4"/>
      <c r="H1745" s="4"/>
    </row>
    <row r="1746" spans="2:8" s="3" customFormat="1" x14ac:dyDescent="0.2">
      <c r="B1746" s="27">
        <v>43706</v>
      </c>
      <c r="C1746" s="3">
        <v>139.950478861108</v>
      </c>
      <c r="D1746" s="3">
        <v>109.094924713136</v>
      </c>
      <c r="E1746" s="4"/>
      <c r="F1746" s="8"/>
      <c r="G1746" s="4"/>
      <c r="H1746" s="4"/>
    </row>
    <row r="1747" spans="2:8" s="3" customFormat="1" x14ac:dyDescent="0.2">
      <c r="B1747" s="27">
        <v>43707</v>
      </c>
      <c r="C1747" s="3">
        <v>141.518920364324</v>
      </c>
      <c r="D1747" s="3">
        <v>111.69850623596</v>
      </c>
      <c r="E1747" s="4"/>
      <c r="F1747" s="8"/>
      <c r="G1747" s="4"/>
      <c r="H1747" s="4"/>
    </row>
    <row r="1748" spans="2:8" s="3" customFormat="1" x14ac:dyDescent="0.2">
      <c r="B1748" s="27">
        <v>43710</v>
      </c>
      <c r="C1748" s="3">
        <v>140.812523046043</v>
      </c>
      <c r="D1748" s="3">
        <v>110.981527450727</v>
      </c>
      <c r="E1748" s="4"/>
      <c r="F1748" s="8"/>
      <c r="G1748" s="4"/>
      <c r="H1748" s="4"/>
    </row>
    <row r="1749" spans="2:8" s="3" customFormat="1" x14ac:dyDescent="0.2">
      <c r="B1749" s="27">
        <v>43711</v>
      </c>
      <c r="C1749" s="3">
        <v>140.740686030826</v>
      </c>
      <c r="D1749" s="3">
        <v>109.773543738527</v>
      </c>
      <c r="E1749" s="4"/>
      <c r="F1749" s="8"/>
      <c r="G1749" s="4"/>
      <c r="H1749" s="4"/>
    </row>
    <row r="1750" spans="2:8" s="3" customFormat="1" x14ac:dyDescent="0.2">
      <c r="B1750" s="27">
        <v>43712</v>
      </c>
      <c r="C1750" s="3">
        <v>141.040006928379</v>
      </c>
      <c r="D1750" s="3">
        <v>110.59792985161801</v>
      </c>
      <c r="E1750" s="4"/>
      <c r="F1750" s="8"/>
      <c r="G1750" s="4"/>
      <c r="H1750" s="4"/>
    </row>
    <row r="1751" spans="2:8" s="3" customFormat="1" x14ac:dyDescent="0.2">
      <c r="B1751" s="27">
        <v>43713</v>
      </c>
      <c r="C1751" s="3">
        <v>143.03947052382901</v>
      </c>
      <c r="D1751" s="3">
        <v>112.006546732271</v>
      </c>
      <c r="E1751" s="4"/>
      <c r="F1751" s="8"/>
      <c r="G1751" s="4"/>
      <c r="H1751" s="4"/>
    </row>
    <row r="1752" spans="2:8" s="3" customFormat="1" x14ac:dyDescent="0.2">
      <c r="B1752" s="27">
        <v>43714</v>
      </c>
      <c r="C1752" s="3">
        <v>142.71620395453601</v>
      </c>
      <c r="D1752" s="3">
        <v>112.109536875505</v>
      </c>
      <c r="E1752" s="4"/>
      <c r="F1752" s="8"/>
      <c r="G1752" s="4"/>
      <c r="H1752" s="4"/>
    </row>
    <row r="1753" spans="2:8" s="3" customFormat="1" x14ac:dyDescent="0.2">
      <c r="B1753" s="27">
        <v>43717</v>
      </c>
      <c r="C1753" s="3">
        <v>143.68600366264599</v>
      </c>
      <c r="D1753" s="3">
        <v>112.90556001465301</v>
      </c>
      <c r="E1753" s="4"/>
      <c r="F1753" s="8"/>
      <c r="G1753" s="4"/>
      <c r="H1753" s="4"/>
    </row>
    <row r="1754" spans="2:8" s="3" customFormat="1" x14ac:dyDescent="0.2">
      <c r="B1754" s="27">
        <v>43718</v>
      </c>
      <c r="C1754" s="3">
        <v>144.835395909147</v>
      </c>
      <c r="D1754" s="3">
        <v>113.465844992781</v>
      </c>
      <c r="E1754" s="4"/>
      <c r="F1754" s="8"/>
      <c r="G1754" s="4"/>
      <c r="H1754" s="4"/>
    </row>
    <row r="1755" spans="2:8" s="3" customFormat="1" x14ac:dyDescent="0.2">
      <c r="B1755" s="27">
        <v>43719</v>
      </c>
      <c r="C1755" s="3">
        <v>146.67921263817701</v>
      </c>
      <c r="D1755" s="3">
        <v>115.24201811850099</v>
      </c>
      <c r="E1755" s="4"/>
      <c r="F1755" s="8"/>
      <c r="G1755" s="4"/>
      <c r="H1755" s="4"/>
    </row>
    <row r="1756" spans="2:8" s="3" customFormat="1" x14ac:dyDescent="0.2">
      <c r="B1756" s="27">
        <v>43720</v>
      </c>
      <c r="C1756" s="3">
        <v>148.33146399282899</v>
      </c>
      <c r="D1756" s="3">
        <v>115.626778134611</v>
      </c>
      <c r="E1756" s="4"/>
      <c r="F1756" s="8"/>
      <c r="G1756" s="4"/>
      <c r="H1756" s="4"/>
    </row>
    <row r="1757" spans="2:8" s="3" customFormat="1" x14ac:dyDescent="0.2">
      <c r="B1757" s="27">
        <v>43721</v>
      </c>
      <c r="C1757" s="3">
        <v>150.247117737075</v>
      </c>
      <c r="D1757" s="3">
        <v>116.367237742641</v>
      </c>
      <c r="E1757" s="4"/>
      <c r="F1757" s="8"/>
      <c r="G1757" s="4"/>
      <c r="H1757" s="4"/>
    </row>
    <row r="1758" spans="2:8" s="3" customFormat="1" x14ac:dyDescent="0.2">
      <c r="B1758" s="27">
        <v>43724</v>
      </c>
      <c r="C1758" s="3">
        <v>154.449583138805</v>
      </c>
      <c r="D1758" s="3">
        <v>117.231146032689</v>
      </c>
      <c r="E1758" s="4"/>
      <c r="F1758" s="8"/>
      <c r="G1758" s="4"/>
      <c r="H1758" s="4"/>
    </row>
    <row r="1759" spans="2:8" s="3" customFormat="1" x14ac:dyDescent="0.2">
      <c r="B1759" s="27">
        <v>43725</v>
      </c>
      <c r="C1759" s="3">
        <v>155.048224933911</v>
      </c>
      <c r="D1759" s="3">
        <v>116.958210528712</v>
      </c>
      <c r="E1759" s="4"/>
      <c r="F1759" s="8"/>
      <c r="G1759" s="4"/>
      <c r="H1759" s="4"/>
    </row>
    <row r="1760" spans="2:8" s="3" customFormat="1" x14ac:dyDescent="0.2">
      <c r="B1760" s="27">
        <v>43726</v>
      </c>
      <c r="E1760" s="4"/>
      <c r="F1760" s="8"/>
      <c r="G1760" s="4"/>
      <c r="H1760" s="4"/>
    </row>
    <row r="1761" spans="2:8" s="3" customFormat="1" x14ac:dyDescent="0.2">
      <c r="B1761" s="27">
        <v>43727</v>
      </c>
      <c r="E1761" s="4"/>
      <c r="F1761" s="8"/>
      <c r="G1761" s="4"/>
      <c r="H1761" s="4"/>
    </row>
    <row r="1762" spans="2:8" s="3" customFormat="1" x14ac:dyDescent="0.2">
      <c r="B1762" s="27">
        <v>43728</v>
      </c>
      <c r="E1762" s="4"/>
      <c r="F1762" s="8"/>
      <c r="G1762" s="4"/>
      <c r="H1762" s="4"/>
    </row>
    <row r="1763" spans="2:8" s="3" customFormat="1" x14ac:dyDescent="0.2">
      <c r="B1763" s="27">
        <v>43731</v>
      </c>
      <c r="C1763" s="3">
        <v>153.40794641501299</v>
      </c>
      <c r="D1763" s="3">
        <v>116.81848800938999</v>
      </c>
      <c r="E1763" s="4"/>
      <c r="F1763" s="8"/>
      <c r="G1763" s="4"/>
      <c r="H1763" s="4"/>
    </row>
    <row r="1764" spans="2:8" s="3" customFormat="1" x14ac:dyDescent="0.2">
      <c r="B1764" s="27">
        <v>43732</v>
      </c>
      <c r="C1764" s="3">
        <v>154.449583138805</v>
      </c>
      <c r="D1764" s="3">
        <v>116.266107466421</v>
      </c>
      <c r="E1764" s="4"/>
      <c r="F1764" s="8"/>
      <c r="G1764" s="4"/>
      <c r="H1764" s="4"/>
    </row>
    <row r="1765" spans="2:8" s="3" customFormat="1" x14ac:dyDescent="0.2">
      <c r="B1765" s="27">
        <v>43733</v>
      </c>
      <c r="C1765" s="3">
        <v>155.527138369856</v>
      </c>
      <c r="D1765" s="3">
        <v>116.05547751218501</v>
      </c>
      <c r="E1765" s="4"/>
      <c r="F1765" s="8"/>
      <c r="G1765" s="4"/>
      <c r="H1765" s="4"/>
    </row>
    <row r="1766" spans="2:8" s="3" customFormat="1" x14ac:dyDescent="0.2">
      <c r="B1766" s="27">
        <v>43734</v>
      </c>
      <c r="C1766" s="3">
        <v>155.048224933911</v>
      </c>
      <c r="D1766" s="3">
        <v>116.83522681367999</v>
      </c>
      <c r="E1766" s="4"/>
      <c r="F1766" s="8"/>
      <c r="G1766" s="4"/>
      <c r="H1766" s="4"/>
    </row>
    <row r="1767" spans="2:8" s="3" customFormat="1" x14ac:dyDescent="0.2">
      <c r="B1767" s="27">
        <v>43735</v>
      </c>
      <c r="C1767" s="3">
        <v>156.96387867839101</v>
      </c>
      <c r="D1767" s="3">
        <v>118.74275305657601</v>
      </c>
      <c r="E1767" s="4"/>
      <c r="F1767" s="8"/>
      <c r="G1767" s="4"/>
      <c r="H1767" s="4"/>
    </row>
    <row r="1768" spans="2:8" s="3" customFormat="1" x14ac:dyDescent="0.2">
      <c r="B1768" s="27">
        <v>43738</v>
      </c>
      <c r="C1768" s="3">
        <v>159.837359294761</v>
      </c>
      <c r="D1768" s="3">
        <v>117.60730416327701</v>
      </c>
      <c r="E1768" s="4"/>
      <c r="F1768" s="8"/>
      <c r="G1768" s="4"/>
      <c r="H1768" s="4"/>
    </row>
    <row r="1769" spans="2:8" s="3" customFormat="1" x14ac:dyDescent="0.2">
      <c r="B1769" s="27">
        <v>43739</v>
      </c>
      <c r="C1769" s="3">
        <v>161.02267004922001</v>
      </c>
      <c r="D1769" s="3">
        <v>117.244630069472</v>
      </c>
      <c r="E1769" s="4"/>
      <c r="F1769" s="8"/>
      <c r="G1769" s="4"/>
      <c r="H1769" s="4"/>
    </row>
    <row r="1770" spans="2:8" s="3" customFormat="1" x14ac:dyDescent="0.2">
      <c r="B1770" s="27">
        <v>43740</v>
      </c>
      <c r="C1770" s="3">
        <v>162.23192647518599</v>
      </c>
      <c r="D1770" s="3">
        <v>116.64761271514</v>
      </c>
      <c r="E1770" s="4"/>
      <c r="F1770" s="8"/>
      <c r="G1770" s="4"/>
      <c r="H1770" s="4"/>
    </row>
    <row r="1771" spans="2:8" s="3" customFormat="1" x14ac:dyDescent="0.2">
      <c r="B1771" s="27">
        <v>43741</v>
      </c>
      <c r="C1771" s="3">
        <v>161.63328468008001</v>
      </c>
      <c r="D1771" s="3">
        <v>116.279359019944</v>
      </c>
      <c r="E1771" s="4"/>
      <c r="F1771" s="8"/>
      <c r="G1771" s="4"/>
      <c r="H1771" s="4"/>
    </row>
    <row r="1772" spans="2:8" s="3" customFormat="1" x14ac:dyDescent="0.2">
      <c r="B1772" s="27">
        <v>43742</v>
      </c>
      <c r="C1772" s="3">
        <v>163.429210065398</v>
      </c>
      <c r="D1772" s="3">
        <v>117.16093604778899</v>
      </c>
      <c r="E1772" s="4"/>
      <c r="F1772" s="8"/>
      <c r="G1772" s="4"/>
      <c r="H1772" s="4"/>
    </row>
    <row r="1773" spans="2:8" s="3" customFormat="1" x14ac:dyDescent="0.2">
      <c r="B1773" s="27">
        <v>43745</v>
      </c>
      <c r="C1773" s="3">
        <v>163.728530962951</v>
      </c>
      <c r="D1773" s="3">
        <v>117.43573141877999</v>
      </c>
      <c r="E1773" s="4"/>
      <c r="F1773" s="8"/>
      <c r="G1773" s="4"/>
      <c r="H1773" s="4"/>
    </row>
    <row r="1774" spans="2:8" s="3" customFormat="1" x14ac:dyDescent="0.2">
      <c r="B1774" s="27">
        <v>43746</v>
      </c>
      <c r="C1774" s="3">
        <v>163.548938424792</v>
      </c>
      <c r="D1774" s="3">
        <v>117.038417299511</v>
      </c>
      <c r="E1774" s="4"/>
      <c r="F1774" s="8"/>
      <c r="G1774" s="4"/>
      <c r="H1774" s="4"/>
    </row>
    <row r="1775" spans="2:8" s="3" customFormat="1" x14ac:dyDescent="0.2">
      <c r="B1775" s="27">
        <v>43747</v>
      </c>
      <c r="C1775" s="3">
        <v>163.429210065398</v>
      </c>
      <c r="D1775" s="3">
        <v>117.00586962432099</v>
      </c>
      <c r="E1775" s="4"/>
      <c r="F1775" s="8"/>
      <c r="G1775" s="4"/>
      <c r="H1775" s="4"/>
    </row>
    <row r="1776" spans="2:8" s="3" customFormat="1" x14ac:dyDescent="0.2">
      <c r="B1776" s="27">
        <v>43748</v>
      </c>
      <c r="C1776" s="3">
        <v>164.626493655611</v>
      </c>
      <c r="D1776" s="3">
        <v>117.54360371339099</v>
      </c>
      <c r="E1776" s="4"/>
      <c r="F1776" s="8"/>
      <c r="G1776" s="4"/>
      <c r="H1776" s="4"/>
    </row>
    <row r="1777" spans="2:8" s="3" customFormat="1" x14ac:dyDescent="0.2">
      <c r="B1777" s="27">
        <v>43749</v>
      </c>
      <c r="C1777" s="3">
        <v>166.54214740008999</v>
      </c>
      <c r="D1777" s="3">
        <v>119.394171525026</v>
      </c>
      <c r="E1777" s="4"/>
      <c r="F1777" s="8"/>
      <c r="G1777" s="4"/>
      <c r="H1777" s="4"/>
    </row>
    <row r="1778" spans="2:8" s="3" customFormat="1" x14ac:dyDescent="0.2">
      <c r="B1778" s="27">
        <v>43752</v>
      </c>
      <c r="C1778" s="3">
        <v>166.09915247140501</v>
      </c>
      <c r="D1778" s="3">
        <v>119.30327051808101</v>
      </c>
      <c r="E1778" s="4"/>
      <c r="F1778" s="8"/>
      <c r="G1778" s="4"/>
      <c r="H1778" s="4"/>
    </row>
    <row r="1779" spans="2:8" s="3" customFormat="1" x14ac:dyDescent="0.2">
      <c r="B1779" s="27">
        <v>43753</v>
      </c>
      <c r="C1779" s="3">
        <v>165.82377724582301</v>
      </c>
      <c r="D1779" s="3">
        <v>119.426021749852</v>
      </c>
      <c r="E1779" s="4"/>
      <c r="F1779" s="8"/>
      <c r="G1779" s="4"/>
      <c r="H1779" s="4"/>
    </row>
    <row r="1780" spans="2:8" s="3" customFormat="1" x14ac:dyDescent="0.2">
      <c r="B1780" s="27">
        <v>43754</v>
      </c>
      <c r="C1780" s="3">
        <v>164.626493655611</v>
      </c>
      <c r="D1780" s="3">
        <v>119.730807478656</v>
      </c>
      <c r="E1780" s="4"/>
      <c r="F1780" s="8"/>
      <c r="G1780" s="4"/>
      <c r="H1780" s="4"/>
    </row>
    <row r="1781" spans="2:8" s="3" customFormat="1" x14ac:dyDescent="0.2">
      <c r="B1781" s="27">
        <v>43755</v>
      </c>
      <c r="C1781" s="3">
        <v>163.429210065398</v>
      </c>
      <c r="D1781" s="3">
        <v>120.277608420001</v>
      </c>
      <c r="E1781" s="4"/>
      <c r="F1781" s="8"/>
      <c r="G1781" s="4"/>
      <c r="H1781" s="4"/>
    </row>
    <row r="1782" spans="2:8" s="3" customFormat="1" x14ac:dyDescent="0.2">
      <c r="B1782" s="27">
        <v>43756</v>
      </c>
      <c r="C1782" s="3">
        <v>167.36827307729999</v>
      </c>
      <c r="D1782" s="3">
        <v>120.71304981585099</v>
      </c>
      <c r="E1782" s="4"/>
      <c r="F1782" s="8"/>
      <c r="G1782" s="4"/>
      <c r="H1782" s="4"/>
    </row>
    <row r="1783" spans="2:8" s="3" customFormat="1" x14ac:dyDescent="0.2">
      <c r="B1783" s="27">
        <v>43759</v>
      </c>
      <c r="C1783" s="3">
        <v>163.596829768037</v>
      </c>
      <c r="D1783" s="3">
        <v>114.678013406112</v>
      </c>
      <c r="E1783" s="4"/>
      <c r="F1783" s="8"/>
      <c r="G1783" s="4"/>
      <c r="H1783" s="4"/>
    </row>
    <row r="1784" spans="2:8" s="3" customFormat="1" x14ac:dyDescent="0.2">
      <c r="B1784" s="27">
        <v>43760</v>
      </c>
      <c r="C1784" s="3">
        <v>166.42241904093001</v>
      </c>
      <c r="D1784" s="3">
        <v>116.073611216852</v>
      </c>
      <c r="E1784" s="4"/>
      <c r="F1784" s="8"/>
      <c r="G1784" s="4"/>
      <c r="H1784" s="4"/>
    </row>
    <row r="1785" spans="2:8" s="3" customFormat="1" x14ac:dyDescent="0.2">
      <c r="B1785" s="27">
        <v>43761</v>
      </c>
      <c r="C1785" s="3">
        <v>163.78839514241599</v>
      </c>
      <c r="D1785" s="3">
        <v>114.13190991489699</v>
      </c>
      <c r="E1785" s="4"/>
      <c r="F1785" s="8"/>
      <c r="G1785" s="4"/>
      <c r="H1785" s="4"/>
    </row>
    <row r="1786" spans="2:8" s="3" customFormat="1" x14ac:dyDescent="0.2">
      <c r="B1786" s="27">
        <v>43762</v>
      </c>
      <c r="C1786" s="3">
        <v>165.82377724582301</v>
      </c>
      <c r="D1786" s="3">
        <v>116.226352806319</v>
      </c>
      <c r="E1786" s="4"/>
      <c r="F1786" s="8"/>
      <c r="G1786" s="4"/>
      <c r="H1786" s="4"/>
    </row>
    <row r="1787" spans="2:8" s="3" customFormat="1" x14ac:dyDescent="0.2">
      <c r="B1787" s="27">
        <v>43763</v>
      </c>
      <c r="C1787" s="3">
        <v>163.764449470909</v>
      </c>
      <c r="D1787" s="3">
        <v>115.085556794773</v>
      </c>
      <c r="E1787" s="4"/>
      <c r="F1787" s="8"/>
      <c r="G1787" s="4"/>
      <c r="H1787" s="4"/>
    </row>
    <row r="1788" spans="2:8" s="3" customFormat="1" x14ac:dyDescent="0.2">
      <c r="B1788" s="27">
        <v>43766</v>
      </c>
      <c r="C1788" s="3">
        <v>167.20065337442799</v>
      </c>
      <c r="D1788" s="3">
        <v>115.08485934464299</v>
      </c>
      <c r="E1788" s="4"/>
      <c r="F1788" s="8"/>
      <c r="G1788" s="4"/>
      <c r="H1788" s="4"/>
    </row>
    <row r="1789" spans="2:8" s="3" customFormat="1" x14ac:dyDescent="0.2">
      <c r="B1789" s="27">
        <v>43767</v>
      </c>
      <c r="C1789" s="3">
        <v>167.44011009274999</v>
      </c>
      <c r="D1789" s="3">
        <v>113.46491505927401</v>
      </c>
      <c r="E1789" s="4"/>
      <c r="F1789" s="8"/>
      <c r="G1789" s="4"/>
      <c r="H1789" s="4"/>
    </row>
    <row r="1790" spans="2:8" s="3" customFormat="1" x14ac:dyDescent="0.2">
      <c r="B1790" s="27">
        <v>43768</v>
      </c>
      <c r="C1790" s="3">
        <v>165.82377724582301</v>
      </c>
      <c r="D1790" s="3">
        <v>109.998820146662</v>
      </c>
      <c r="E1790" s="4"/>
      <c r="F1790" s="8"/>
      <c r="G1790" s="4"/>
      <c r="H1790" s="4"/>
    </row>
    <row r="1791" spans="2:8" s="3" customFormat="1" x14ac:dyDescent="0.2">
      <c r="B1791" s="27">
        <v>43769</v>
      </c>
      <c r="E1791" s="4"/>
      <c r="F1791" s="8"/>
      <c r="G1791" s="4"/>
      <c r="H1791" s="4"/>
    </row>
    <row r="1792" spans="2:8" s="3" customFormat="1" x14ac:dyDescent="0.2">
      <c r="B1792" s="27">
        <v>43770</v>
      </c>
      <c r="E1792" s="4"/>
      <c r="F1792" s="8"/>
      <c r="G1792" s="4"/>
      <c r="H1792" s="4"/>
    </row>
    <row r="1793" spans="2:8" s="3" customFormat="1" x14ac:dyDescent="0.2">
      <c r="B1793" s="27">
        <v>43773</v>
      </c>
      <c r="C1793" s="3">
        <v>172.16938027413599</v>
      </c>
      <c r="D1793" s="3">
        <v>111.317000987474</v>
      </c>
      <c r="E1793" s="4"/>
      <c r="F1793" s="8"/>
      <c r="G1793" s="4"/>
      <c r="H1793" s="4"/>
    </row>
    <row r="1794" spans="2:8" s="3" customFormat="1" x14ac:dyDescent="0.2">
      <c r="B1794" s="27">
        <v>43774</v>
      </c>
      <c r="C1794" s="3">
        <v>173.486392223276</v>
      </c>
      <c r="D1794" s="3">
        <v>109.964412604575</v>
      </c>
      <c r="E1794" s="4"/>
      <c r="F1794" s="8"/>
      <c r="G1794" s="4"/>
      <c r="H1794" s="4"/>
    </row>
    <row r="1795" spans="2:8" s="3" customFormat="1" x14ac:dyDescent="0.2">
      <c r="B1795" s="27">
        <v>43775</v>
      </c>
      <c r="C1795" s="3">
        <v>171.27141758147599</v>
      </c>
      <c r="D1795" s="3">
        <v>106.943290906958</v>
      </c>
      <c r="E1795" s="4"/>
      <c r="F1795" s="8"/>
      <c r="G1795" s="4"/>
      <c r="H1795" s="4"/>
    </row>
    <row r="1796" spans="2:8" s="3" customFormat="1" x14ac:dyDescent="0.2">
      <c r="B1796" s="27">
        <v>43776</v>
      </c>
      <c r="C1796" s="3">
        <v>172.28910863306399</v>
      </c>
      <c r="D1796" s="3">
        <v>108.634375110734</v>
      </c>
      <c r="E1796" s="4"/>
      <c r="F1796" s="8"/>
      <c r="G1796" s="4"/>
      <c r="H1796" s="4"/>
    </row>
    <row r="1797" spans="2:8" s="3" customFormat="1" x14ac:dyDescent="0.2">
      <c r="B1797" s="27">
        <v>43777</v>
      </c>
      <c r="C1797" s="3">
        <v>172.40883699222499</v>
      </c>
      <c r="D1797" s="3">
        <v>109.046335683903</v>
      </c>
      <c r="E1797" s="4"/>
      <c r="F1797" s="8"/>
      <c r="G1797" s="4"/>
      <c r="H1797" s="4"/>
    </row>
    <row r="1798" spans="2:8" s="3" customFormat="1" x14ac:dyDescent="0.2">
      <c r="B1798" s="27">
        <v>43780</v>
      </c>
      <c r="C1798" s="3">
        <v>174.144898197846</v>
      </c>
      <c r="D1798" s="3">
        <v>107.42243918078</v>
      </c>
      <c r="E1798" s="4"/>
      <c r="F1798" s="8"/>
      <c r="G1798" s="4"/>
      <c r="H1798" s="4"/>
    </row>
    <row r="1799" spans="2:8" s="3" customFormat="1" x14ac:dyDescent="0.2">
      <c r="B1799" s="27">
        <v>43781</v>
      </c>
      <c r="C1799" s="3">
        <v>174.20476237754301</v>
      </c>
      <c r="D1799" s="3">
        <v>105.7092690547</v>
      </c>
      <c r="E1799" s="4"/>
      <c r="F1799" s="8"/>
      <c r="G1799" s="4"/>
      <c r="H1799" s="4"/>
    </row>
    <row r="1800" spans="2:8" s="3" customFormat="1" x14ac:dyDescent="0.2">
      <c r="B1800" s="27">
        <v>43782</v>
      </c>
      <c r="C1800" s="3">
        <v>173.606120582437</v>
      </c>
      <c r="D1800" s="3">
        <v>102.562141358037</v>
      </c>
      <c r="E1800" s="4"/>
      <c r="F1800" s="8"/>
      <c r="G1800" s="4"/>
      <c r="H1800" s="4"/>
    </row>
    <row r="1801" spans="2:8" s="3" customFormat="1" x14ac:dyDescent="0.2">
      <c r="B1801" s="27">
        <v>43783</v>
      </c>
      <c r="C1801" s="3">
        <v>175.76123104477301</v>
      </c>
      <c r="D1801" s="3">
        <v>104.583351980429</v>
      </c>
      <c r="E1801" s="4"/>
      <c r="F1801" s="8"/>
      <c r="G1801" s="4"/>
      <c r="H1801" s="4"/>
    </row>
    <row r="1802" spans="2:8" s="3" customFormat="1" x14ac:dyDescent="0.2">
      <c r="B1802" s="27">
        <v>43784</v>
      </c>
      <c r="C1802" s="3">
        <v>179.736212564167</v>
      </c>
      <c r="D1802" s="3">
        <v>113.042725216714</v>
      </c>
      <c r="E1802" s="4"/>
      <c r="F1802" s="8"/>
      <c r="G1802" s="4"/>
      <c r="H1802" s="4"/>
    </row>
    <row r="1803" spans="2:8" s="3" customFormat="1" x14ac:dyDescent="0.2">
      <c r="B1803" s="27">
        <v>43787</v>
      </c>
      <c r="C1803" s="3">
        <v>180.78982212371201</v>
      </c>
      <c r="D1803" s="3">
        <v>111.96679207193699</v>
      </c>
      <c r="E1803" s="4"/>
      <c r="F1803" s="8"/>
      <c r="G1803" s="4"/>
      <c r="H1803" s="4"/>
    </row>
    <row r="1804" spans="2:8" s="3" customFormat="1" x14ac:dyDescent="0.2">
      <c r="B1804" s="27">
        <v>43788</v>
      </c>
      <c r="C1804" s="3">
        <v>180.78982212371201</v>
      </c>
      <c r="D1804" s="3">
        <v>111.412319178809</v>
      </c>
      <c r="E1804" s="4"/>
      <c r="F1804" s="8"/>
      <c r="G1804" s="4"/>
      <c r="H1804" s="4"/>
    </row>
    <row r="1805" spans="2:8" s="3" customFormat="1" x14ac:dyDescent="0.2">
      <c r="B1805" s="27">
        <v>43789</v>
      </c>
      <c r="C1805" s="3">
        <v>184.40561856608801</v>
      </c>
      <c r="D1805" s="3">
        <v>111.27445652650199</v>
      </c>
      <c r="E1805" s="4"/>
      <c r="F1805" s="8"/>
      <c r="G1805" s="4"/>
      <c r="H1805" s="4"/>
    </row>
    <row r="1806" spans="2:8" s="3" customFormat="1" x14ac:dyDescent="0.2">
      <c r="B1806" s="27">
        <v>43790</v>
      </c>
      <c r="C1806" s="3">
        <v>186.11773409997099</v>
      </c>
      <c r="D1806" s="3">
        <v>110.298956207698</v>
      </c>
      <c r="E1806" s="4"/>
      <c r="F1806" s="8"/>
      <c r="G1806" s="4"/>
      <c r="H1806" s="4"/>
    </row>
    <row r="1807" spans="2:8" s="3" customFormat="1" x14ac:dyDescent="0.2">
      <c r="B1807" s="27">
        <v>43791</v>
      </c>
      <c r="C1807" s="3">
        <v>187.734066946898</v>
      </c>
      <c r="D1807" s="3">
        <v>109.991380678141</v>
      </c>
      <c r="E1807" s="4"/>
      <c r="F1807" s="8"/>
      <c r="G1807" s="4"/>
      <c r="H1807" s="4"/>
    </row>
    <row r="1808" spans="2:8" s="3" customFormat="1" x14ac:dyDescent="0.2">
      <c r="B1808" s="27">
        <v>43794</v>
      </c>
      <c r="C1808" s="3">
        <v>184.87255916628101</v>
      </c>
      <c r="D1808" s="3">
        <v>108.097803438781</v>
      </c>
      <c r="E1808" s="4"/>
      <c r="F1808" s="8"/>
      <c r="G1808" s="4"/>
      <c r="H1808" s="4"/>
    </row>
    <row r="1809" spans="2:8" s="3" customFormat="1" x14ac:dyDescent="0.2">
      <c r="B1809" s="27">
        <v>43795</v>
      </c>
      <c r="C1809" s="3">
        <v>183.795003935229</v>
      </c>
      <c r="D1809" s="3">
        <v>106.074732949142</v>
      </c>
      <c r="E1809" s="4"/>
      <c r="F1809" s="8"/>
      <c r="G1809" s="4"/>
      <c r="H1809" s="4"/>
    </row>
    <row r="1810" spans="2:8" s="3" customFormat="1" x14ac:dyDescent="0.2">
      <c r="B1810" s="27">
        <v>43796</v>
      </c>
      <c r="C1810" s="3">
        <v>186.59664753614899</v>
      </c>
      <c r="D1810" s="3">
        <v>106.876103206305</v>
      </c>
      <c r="E1810" s="4"/>
      <c r="F1810" s="8"/>
      <c r="G1810" s="4"/>
      <c r="H1810" s="4"/>
    </row>
    <row r="1811" spans="2:8" s="3" customFormat="1" x14ac:dyDescent="0.2">
      <c r="B1811" s="27">
        <v>43797</v>
      </c>
      <c r="C1811" s="3">
        <v>185.57895648479499</v>
      </c>
      <c r="D1811" s="3">
        <v>105.098070213455</v>
      </c>
      <c r="E1811" s="4"/>
      <c r="F1811" s="8"/>
      <c r="G1811" s="4"/>
      <c r="H1811" s="4"/>
    </row>
    <row r="1812" spans="2:8" s="3" customFormat="1" x14ac:dyDescent="0.2">
      <c r="B1812" s="27">
        <v>43798</v>
      </c>
      <c r="C1812" s="3">
        <v>184.90847767400601</v>
      </c>
      <c r="D1812" s="3">
        <v>105.556294981856</v>
      </c>
      <c r="E1812" s="4"/>
      <c r="F1812" s="8"/>
      <c r="G1812" s="4"/>
      <c r="H1812" s="4"/>
    </row>
    <row r="1813" spans="2:8" s="3" customFormat="1" x14ac:dyDescent="0.2">
      <c r="B1813" s="27">
        <v>43801</v>
      </c>
      <c r="C1813" s="3">
        <v>185.29160842299501</v>
      </c>
      <c r="D1813" s="3">
        <v>104.610552537488</v>
      </c>
      <c r="E1813" s="4"/>
      <c r="F1813" s="8"/>
      <c r="G1813" s="4"/>
      <c r="H1813" s="4"/>
    </row>
    <row r="1814" spans="2:8" s="3" customFormat="1" x14ac:dyDescent="0.2">
      <c r="B1814" s="27">
        <v>43802</v>
      </c>
      <c r="C1814" s="3">
        <v>185.81841320241799</v>
      </c>
      <c r="D1814" s="3">
        <v>104.420613605063</v>
      </c>
      <c r="E1814" s="4"/>
      <c r="F1814" s="8"/>
      <c r="G1814" s="4"/>
      <c r="H1814" s="4"/>
    </row>
    <row r="1815" spans="2:8" s="3" customFormat="1" x14ac:dyDescent="0.2">
      <c r="B1815" s="27">
        <v>43803</v>
      </c>
      <c r="C1815" s="3">
        <v>189.17080725519901</v>
      </c>
      <c r="D1815" s="3">
        <v>107.98807127692299</v>
      </c>
      <c r="E1815" s="4"/>
      <c r="F1815" s="8"/>
      <c r="G1815" s="4"/>
      <c r="H1815" s="4"/>
    </row>
    <row r="1816" spans="2:8" s="3" customFormat="1" x14ac:dyDescent="0.2">
      <c r="B1816" s="27">
        <v>43804</v>
      </c>
      <c r="C1816" s="3">
        <v>188.560192624107</v>
      </c>
      <c r="D1816" s="3">
        <v>110.116224260419</v>
      </c>
      <c r="E1816" s="4"/>
      <c r="F1816" s="8"/>
      <c r="G1816" s="4"/>
      <c r="H1816" s="4"/>
    </row>
    <row r="1817" spans="2:8" s="3" customFormat="1" x14ac:dyDescent="0.2">
      <c r="B1817" s="27">
        <v>43805</v>
      </c>
      <c r="C1817" s="3">
        <v>191.56537443562399</v>
      </c>
      <c r="D1817" s="3">
        <v>109.80795128061401</v>
      </c>
      <c r="E1817" s="4"/>
      <c r="F1817" s="8"/>
      <c r="G1817" s="4"/>
      <c r="H1817" s="4"/>
    </row>
    <row r="1818" spans="2:8" s="3" customFormat="1" x14ac:dyDescent="0.2">
      <c r="B1818" s="27">
        <v>43808</v>
      </c>
      <c r="C1818" s="3">
        <v>193.72048489819301</v>
      </c>
      <c r="D1818" s="3">
        <v>110.40357373468601</v>
      </c>
      <c r="E1818" s="4"/>
      <c r="F1818" s="8"/>
      <c r="G1818" s="4"/>
      <c r="H1818" s="4"/>
    </row>
    <row r="1819" spans="2:8" s="3" customFormat="1" x14ac:dyDescent="0.2">
      <c r="B1819" s="27">
        <v>43809</v>
      </c>
      <c r="C1819" s="3">
        <v>192.235853246413</v>
      </c>
      <c r="D1819" s="3">
        <v>110.653958349372</v>
      </c>
      <c r="E1819" s="4"/>
      <c r="F1819" s="8"/>
      <c r="G1819" s="4"/>
      <c r="H1819" s="4"/>
    </row>
    <row r="1820" spans="2:8" s="3" customFormat="1" x14ac:dyDescent="0.2">
      <c r="B1820" s="27">
        <v>43810</v>
      </c>
      <c r="C1820" s="3">
        <v>198.389890899882</v>
      </c>
      <c r="D1820" s="3">
        <v>111.191692438326</v>
      </c>
      <c r="E1820" s="4"/>
      <c r="F1820" s="8"/>
      <c r="G1820" s="4"/>
      <c r="H1820" s="4"/>
    </row>
    <row r="1821" spans="2:8" s="3" customFormat="1" x14ac:dyDescent="0.2">
      <c r="B1821" s="27">
        <v>43811</v>
      </c>
      <c r="C1821" s="3">
        <v>200.54500136244999</v>
      </c>
      <c r="D1821" s="3">
        <v>111.95005326764699</v>
      </c>
      <c r="E1821" s="4"/>
      <c r="F1821" s="8"/>
      <c r="G1821" s="4"/>
      <c r="H1821" s="4"/>
    </row>
    <row r="1822" spans="2:8" s="3" customFormat="1" x14ac:dyDescent="0.2">
      <c r="B1822" s="27">
        <v>43812</v>
      </c>
      <c r="C1822" s="3">
        <v>202.340926747769</v>
      </c>
      <c r="D1822" s="3">
        <v>113.575577154523</v>
      </c>
      <c r="E1822" s="4"/>
      <c r="F1822" s="8"/>
      <c r="G1822" s="4"/>
      <c r="H1822" s="4"/>
    </row>
    <row r="1823" spans="2:8" s="3" customFormat="1" x14ac:dyDescent="0.2">
      <c r="B1823" s="27">
        <v>43815</v>
      </c>
      <c r="C1823" s="3">
        <v>201.73031211691</v>
      </c>
      <c r="D1823" s="3">
        <v>113.366574583808</v>
      </c>
      <c r="E1823" s="4"/>
      <c r="F1823" s="8"/>
      <c r="G1823" s="4"/>
      <c r="H1823" s="4"/>
    </row>
    <row r="1824" spans="2:8" s="3" customFormat="1" x14ac:dyDescent="0.2">
      <c r="B1824" s="27">
        <v>43816</v>
      </c>
      <c r="C1824" s="3">
        <v>199.94635956734399</v>
      </c>
      <c r="D1824" s="3">
        <v>111.93331446335699</v>
      </c>
      <c r="E1824" s="4"/>
      <c r="F1824" s="8"/>
      <c r="G1824" s="4"/>
      <c r="H1824" s="4"/>
    </row>
    <row r="1825" spans="2:8" s="3" customFormat="1" x14ac:dyDescent="0.2">
      <c r="B1825" s="27">
        <v>43817</v>
      </c>
      <c r="C1825" s="3">
        <v>199.34771777223801</v>
      </c>
      <c r="D1825" s="3">
        <v>110.180157193681</v>
      </c>
      <c r="E1825" s="4"/>
      <c r="F1825" s="8"/>
      <c r="G1825" s="4"/>
      <c r="H1825" s="4"/>
    </row>
    <row r="1826" spans="2:8" s="3" customFormat="1" x14ac:dyDescent="0.2">
      <c r="B1826" s="27">
        <v>43818</v>
      </c>
      <c r="C1826" s="3">
        <v>199.94635956734399</v>
      </c>
      <c r="D1826" s="3">
        <v>110.495172191644</v>
      </c>
      <c r="E1826" s="4"/>
      <c r="F1826" s="8"/>
      <c r="G1826" s="4"/>
      <c r="H1826" s="4"/>
    </row>
    <row r="1827" spans="2:8" s="3" customFormat="1" x14ac:dyDescent="0.2">
      <c r="B1827" s="27">
        <v>43819</v>
      </c>
      <c r="C1827" s="3">
        <v>198.74907597713201</v>
      </c>
      <c r="D1827" s="3">
        <v>110.10181029001301</v>
      </c>
      <c r="E1827" s="4"/>
      <c r="F1827" s="8"/>
      <c r="G1827" s="4"/>
      <c r="H1827" s="4"/>
    </row>
    <row r="1828" spans="2:8" s="3" customFormat="1" x14ac:dyDescent="0.2">
      <c r="B1828" s="27">
        <v>43822</v>
      </c>
      <c r="C1828" s="3">
        <v>199.28785359254101</v>
      </c>
      <c r="D1828" s="3">
        <v>109.865374678862</v>
      </c>
      <c r="E1828" s="4"/>
      <c r="F1828" s="8"/>
      <c r="G1828" s="4"/>
      <c r="H1828" s="4"/>
    </row>
    <row r="1829" spans="2:8" s="3" customFormat="1" x14ac:dyDescent="0.2">
      <c r="B1829" s="27">
        <v>43823</v>
      </c>
      <c r="C1829" s="3">
        <v>198.15043418202501</v>
      </c>
      <c r="D1829" s="3">
        <v>109.658696942264</v>
      </c>
      <c r="E1829" s="4"/>
      <c r="F1829" s="8"/>
      <c r="G1829" s="4"/>
      <c r="H1829" s="4"/>
    </row>
    <row r="1830" spans="2:8" s="3" customFormat="1" x14ac:dyDescent="0.2">
      <c r="B1830" s="27">
        <v>43824</v>
      </c>
      <c r="E1830" s="4"/>
      <c r="F1830" s="8"/>
      <c r="G1830" s="4"/>
      <c r="H1830" s="4"/>
    </row>
    <row r="1831" spans="2:8" s="3" customFormat="1" x14ac:dyDescent="0.2">
      <c r="B1831" s="27">
        <v>43825</v>
      </c>
      <c r="C1831" s="3">
        <v>196.35450879647399</v>
      </c>
      <c r="D1831" s="3">
        <v>108.665295402054</v>
      </c>
      <c r="E1831" s="4"/>
      <c r="F1831" s="8"/>
      <c r="G1831" s="4"/>
      <c r="H1831" s="4"/>
    </row>
    <row r="1832" spans="2:8" s="3" customFormat="1" x14ac:dyDescent="0.2">
      <c r="B1832" s="27">
        <v>43826</v>
      </c>
      <c r="C1832" s="3">
        <v>197.551792386686</v>
      </c>
      <c r="D1832" s="3">
        <v>108.565792509587</v>
      </c>
      <c r="E1832" s="4"/>
      <c r="F1832" s="8"/>
      <c r="G1832" s="4"/>
      <c r="H1832" s="4"/>
    </row>
    <row r="1833" spans="2:8" s="3" customFormat="1" x14ac:dyDescent="0.2">
      <c r="B1833" s="27">
        <v>43829</v>
      </c>
      <c r="C1833" s="3">
        <v>199.94635956734399</v>
      </c>
      <c r="D1833" s="3">
        <v>108.610894288053</v>
      </c>
      <c r="E1833" s="4"/>
      <c r="F1833" s="8"/>
      <c r="G1833" s="4"/>
      <c r="H1833" s="4"/>
    </row>
    <row r="1834" spans="2:8" s="3" customFormat="1" x14ac:dyDescent="0.2">
      <c r="B1834" s="27">
        <v>43830</v>
      </c>
      <c r="E1834" s="4"/>
      <c r="F1834" s="8"/>
      <c r="G1834" s="4"/>
      <c r="H1834" s="4"/>
    </row>
    <row r="1835" spans="2:8" s="3" customFormat="1" x14ac:dyDescent="0.2">
      <c r="B1835" s="27">
        <v>43831</v>
      </c>
      <c r="E1835" s="4"/>
      <c r="F1835" s="8"/>
      <c r="G1835" s="4"/>
      <c r="H1835" s="4"/>
    </row>
    <row r="1836" spans="2:8" s="3" customFormat="1" x14ac:dyDescent="0.2">
      <c r="B1836" s="27">
        <v>43832</v>
      </c>
      <c r="C1836" s="3">
        <v>202.340926747769</v>
      </c>
      <c r="D1836" s="3">
        <v>111.70641067146801</v>
      </c>
      <c r="E1836" s="4"/>
      <c r="F1836" s="8"/>
      <c r="G1836" s="4"/>
      <c r="H1836" s="4"/>
    </row>
    <row r="1837" spans="2:8" s="3" customFormat="1" x14ac:dyDescent="0.2">
      <c r="B1837" s="27">
        <v>43833</v>
      </c>
      <c r="C1837" s="3">
        <v>203.53821033798201</v>
      </c>
      <c r="D1837" s="3">
        <v>112.508013411891</v>
      </c>
      <c r="E1837" s="4"/>
      <c r="F1837" s="8"/>
      <c r="G1837" s="4"/>
      <c r="H1837" s="4"/>
    </row>
    <row r="1838" spans="2:8" s="3" customFormat="1" x14ac:dyDescent="0.2">
      <c r="B1838" s="27">
        <v>43836</v>
      </c>
      <c r="C1838" s="3">
        <v>203.53821033798201</v>
      </c>
      <c r="D1838" s="3">
        <v>113.57883192203001</v>
      </c>
      <c r="E1838" s="4"/>
      <c r="F1838" s="8"/>
      <c r="G1838" s="4"/>
      <c r="H1838" s="4"/>
    </row>
    <row r="1839" spans="2:8" s="3" customFormat="1" x14ac:dyDescent="0.2">
      <c r="B1839" s="27">
        <v>43837</v>
      </c>
      <c r="C1839" s="3">
        <v>203.53821033798201</v>
      </c>
      <c r="D1839" s="3">
        <v>114.231180323986</v>
      </c>
      <c r="E1839" s="4"/>
      <c r="F1839" s="8"/>
      <c r="G1839" s="4"/>
      <c r="H1839" s="4"/>
    </row>
    <row r="1840" spans="2:8" s="3" customFormat="1" x14ac:dyDescent="0.2">
      <c r="B1840" s="27">
        <v>43838</v>
      </c>
      <c r="C1840" s="3">
        <v>203.53821033798201</v>
      </c>
      <c r="D1840" s="3">
        <v>114.126795280259</v>
      </c>
      <c r="E1840" s="4"/>
      <c r="F1840" s="8"/>
      <c r="G1840" s="4"/>
      <c r="H1840" s="4"/>
    </row>
    <row r="1841" spans="2:8" s="3" customFormat="1" x14ac:dyDescent="0.2">
      <c r="B1841" s="27">
        <v>43839</v>
      </c>
      <c r="C1841" s="3">
        <v>202.24514406058</v>
      </c>
      <c r="D1841" s="3">
        <v>113.87966543308001</v>
      </c>
      <c r="E1841" s="4"/>
      <c r="F1841" s="8"/>
      <c r="G1841" s="4"/>
      <c r="H1841" s="4"/>
    </row>
    <row r="1842" spans="2:8" s="3" customFormat="1" x14ac:dyDescent="0.2">
      <c r="B1842" s="27">
        <v>43840</v>
      </c>
      <c r="C1842" s="3">
        <v>206.411690954119</v>
      </c>
      <c r="D1842" s="3">
        <v>116.15707275504199</v>
      </c>
      <c r="E1842" s="4"/>
      <c r="F1842" s="8"/>
      <c r="G1842" s="4"/>
      <c r="H1842" s="4"/>
    </row>
    <row r="1843" spans="2:8" s="3" customFormat="1" x14ac:dyDescent="0.2">
      <c r="B1843" s="27">
        <v>43843</v>
      </c>
      <c r="C1843" s="3">
        <v>202.10147002968</v>
      </c>
      <c r="D1843" s="3">
        <v>115.28363264596599</v>
      </c>
      <c r="E1843" s="4"/>
      <c r="F1843" s="8"/>
      <c r="G1843" s="4"/>
      <c r="H1843" s="4"/>
    </row>
    <row r="1844" spans="2:8" s="3" customFormat="1" x14ac:dyDescent="0.2">
      <c r="B1844" s="27">
        <v>43844</v>
      </c>
      <c r="C1844" s="3">
        <v>200.95207778294599</v>
      </c>
      <c r="D1844" s="3">
        <v>114.42669885780199</v>
      </c>
      <c r="E1844" s="4"/>
      <c r="F1844" s="8"/>
      <c r="G1844" s="4"/>
      <c r="H1844" s="4"/>
    </row>
    <row r="1845" spans="2:8" s="3" customFormat="1" x14ac:dyDescent="0.2">
      <c r="B1845" s="27">
        <v>43845</v>
      </c>
      <c r="C1845" s="3">
        <v>203.41848197882101</v>
      </c>
      <c r="D1845" s="3">
        <v>113.541402095696</v>
      </c>
      <c r="E1845" s="4"/>
      <c r="F1845" s="8"/>
      <c r="G1845" s="4"/>
      <c r="H1845" s="4"/>
    </row>
    <row r="1846" spans="2:8" s="3" customFormat="1" x14ac:dyDescent="0.2">
      <c r="B1846" s="27">
        <v>43846</v>
      </c>
      <c r="C1846" s="3">
        <v>202.54446495813301</v>
      </c>
      <c r="D1846" s="3">
        <v>113.74691741541</v>
      </c>
      <c r="E1846" s="4"/>
      <c r="F1846" s="8"/>
      <c r="G1846" s="4"/>
      <c r="H1846" s="4"/>
    </row>
    <row r="1847" spans="2:8" s="3" customFormat="1" x14ac:dyDescent="0.2">
      <c r="B1847" s="27">
        <v>43847</v>
      </c>
      <c r="C1847" s="3">
        <v>204.72352109220799</v>
      </c>
      <c r="D1847" s="3">
        <v>113.476539228926</v>
      </c>
      <c r="E1847" s="4"/>
      <c r="F1847" s="8"/>
      <c r="G1847" s="4"/>
      <c r="H1847" s="4"/>
    </row>
    <row r="1848" spans="2:8" s="3" customFormat="1" x14ac:dyDescent="0.2">
      <c r="B1848" s="27">
        <v>43850</v>
      </c>
      <c r="C1848" s="3">
        <v>200.69843202177401</v>
      </c>
      <c r="D1848" s="3">
        <v>111.964234754676</v>
      </c>
      <c r="E1848" s="4"/>
      <c r="F1848" s="8"/>
      <c r="G1848" s="4"/>
      <c r="H1848" s="4"/>
    </row>
    <row r="1849" spans="2:8" s="3" customFormat="1" x14ac:dyDescent="0.2">
      <c r="B1849" s="27">
        <v>43851</v>
      </c>
      <c r="C1849" s="3">
        <v>193.58232175186299</v>
      </c>
      <c r="D1849" s="3">
        <v>109.125845004455</v>
      </c>
      <c r="E1849" s="4"/>
      <c r="F1849" s="8"/>
      <c r="G1849" s="4"/>
      <c r="H1849" s="4"/>
    </row>
    <row r="1850" spans="2:8" s="3" customFormat="1" x14ac:dyDescent="0.2">
      <c r="B1850" s="27">
        <v>43852</v>
      </c>
      <c r="C1850" s="3">
        <v>192.943077947944</v>
      </c>
      <c r="D1850" s="3">
        <v>108.569279760472</v>
      </c>
      <c r="E1850" s="4"/>
      <c r="F1850" s="8"/>
      <c r="G1850" s="4"/>
      <c r="H1850" s="4"/>
    </row>
    <row r="1851" spans="2:8" s="3" customFormat="1" x14ac:dyDescent="0.2">
      <c r="B1851" s="27">
        <v>43853</v>
      </c>
      <c r="C1851" s="3">
        <v>189.51769605511799</v>
      </c>
      <c r="D1851" s="3">
        <v>108.14058038312901</v>
      </c>
      <c r="E1851" s="4"/>
      <c r="F1851" s="8"/>
      <c r="G1851" s="4"/>
      <c r="H1851" s="4"/>
    </row>
    <row r="1852" spans="2:8" s="3" customFormat="1" x14ac:dyDescent="0.2">
      <c r="B1852" s="27">
        <v>43854</v>
      </c>
      <c r="C1852" s="3">
        <v>190.31373550929101</v>
      </c>
      <c r="D1852" s="3">
        <v>107.889033351443</v>
      </c>
      <c r="E1852" s="4"/>
      <c r="F1852" s="8"/>
      <c r="G1852" s="4"/>
      <c r="H1852" s="4"/>
    </row>
    <row r="1853" spans="2:8" s="3" customFormat="1" x14ac:dyDescent="0.2">
      <c r="B1853" s="27">
        <v>43857</v>
      </c>
      <c r="C1853" s="3">
        <v>189.84334855899201</v>
      </c>
      <c r="D1853" s="3">
        <v>106.046602458577</v>
      </c>
      <c r="E1853" s="4"/>
      <c r="F1853" s="8"/>
      <c r="G1853" s="4"/>
      <c r="H1853" s="4"/>
    </row>
    <row r="1854" spans="2:8" s="3" customFormat="1" x14ac:dyDescent="0.2">
      <c r="B1854" s="27">
        <v>43858</v>
      </c>
      <c r="C1854" s="3">
        <v>184.536418866133</v>
      </c>
      <c r="D1854" s="3">
        <v>106.255140062422</v>
      </c>
      <c r="E1854" s="4"/>
      <c r="F1854" s="8"/>
      <c r="G1854" s="4"/>
      <c r="H1854" s="4"/>
    </row>
    <row r="1855" spans="2:8" s="3" customFormat="1" x14ac:dyDescent="0.2">
      <c r="B1855" s="27">
        <v>43859</v>
      </c>
      <c r="C1855" s="3">
        <v>189.96396059752399</v>
      </c>
      <c r="D1855" s="3">
        <v>106.320235412684</v>
      </c>
      <c r="E1855" s="4"/>
      <c r="F1855" s="8"/>
      <c r="G1855" s="4"/>
      <c r="H1855" s="4"/>
    </row>
    <row r="1856" spans="2:8" s="3" customFormat="1" x14ac:dyDescent="0.2">
      <c r="B1856" s="27">
        <v>43860</v>
      </c>
      <c r="C1856" s="3">
        <v>188.154780020239</v>
      </c>
      <c r="D1856" s="3">
        <v>105.79738026077401</v>
      </c>
      <c r="E1856" s="4"/>
      <c r="F1856" s="8"/>
      <c r="G1856" s="4"/>
      <c r="H1856" s="4"/>
    </row>
    <row r="1857" spans="2:8" s="3" customFormat="1" x14ac:dyDescent="0.2">
      <c r="B1857" s="27">
        <v>43861</v>
      </c>
      <c r="C1857" s="3">
        <v>190.20518467458899</v>
      </c>
      <c r="D1857" s="3">
        <v>106.29256988875601</v>
      </c>
      <c r="E1857" s="4"/>
      <c r="F1857" s="8"/>
      <c r="G1857" s="4"/>
      <c r="H1857" s="4"/>
    </row>
    <row r="1858" spans="2:8" s="3" customFormat="1" x14ac:dyDescent="0.2">
      <c r="B1858" s="27">
        <v>43864</v>
      </c>
      <c r="C1858" s="3">
        <v>188.154780020239</v>
      </c>
      <c r="D1858" s="3">
        <v>106.46809485089</v>
      </c>
      <c r="E1858" s="4"/>
      <c r="F1858" s="8"/>
      <c r="G1858" s="4"/>
      <c r="H1858" s="4"/>
    </row>
    <row r="1859" spans="2:8" s="3" customFormat="1" x14ac:dyDescent="0.2">
      <c r="B1859" s="27">
        <v>43865</v>
      </c>
      <c r="C1859" s="3">
        <v>189.372961608926</v>
      </c>
      <c r="D1859" s="3">
        <v>108.54347410379</v>
      </c>
      <c r="E1859" s="4"/>
      <c r="F1859" s="8"/>
      <c r="G1859" s="4"/>
      <c r="H1859" s="4"/>
    </row>
    <row r="1860" spans="2:8" s="3" customFormat="1" x14ac:dyDescent="0.2">
      <c r="B1860" s="27">
        <v>43866</v>
      </c>
      <c r="C1860" s="3">
        <v>189.22822716296699</v>
      </c>
      <c r="D1860" s="3">
        <v>108.69296092575</v>
      </c>
      <c r="E1860" s="4"/>
      <c r="F1860" s="8"/>
      <c r="G1860" s="4"/>
      <c r="H1860" s="4"/>
    </row>
    <row r="1861" spans="2:8" s="3" customFormat="1" x14ac:dyDescent="0.2">
      <c r="B1861" s="27">
        <v>43867</v>
      </c>
      <c r="C1861" s="3">
        <v>188.154780020239</v>
      </c>
      <c r="D1861" s="3">
        <v>109.25022361998001</v>
      </c>
      <c r="E1861" s="4"/>
      <c r="F1861" s="8"/>
      <c r="G1861" s="4"/>
      <c r="H1861" s="4"/>
    </row>
    <row r="1862" spans="2:8" s="3" customFormat="1" x14ac:dyDescent="0.2">
      <c r="B1862" s="27">
        <v>43868</v>
      </c>
      <c r="C1862" s="3">
        <v>188.99906428973199</v>
      </c>
      <c r="D1862" s="3">
        <v>108.948692658567</v>
      </c>
      <c r="E1862" s="4"/>
      <c r="F1862" s="8"/>
      <c r="G1862" s="4"/>
      <c r="H1862" s="4"/>
    </row>
    <row r="1863" spans="2:8" s="3" customFormat="1" x14ac:dyDescent="0.2">
      <c r="B1863" s="27">
        <v>43871</v>
      </c>
      <c r="C1863" s="3">
        <v>184.536418866133</v>
      </c>
      <c r="D1863" s="3">
        <v>107.62028254859599</v>
      </c>
      <c r="E1863" s="4"/>
      <c r="F1863" s="8"/>
      <c r="G1863" s="4"/>
      <c r="H1863" s="4"/>
    </row>
    <row r="1864" spans="2:8" s="3" customFormat="1" x14ac:dyDescent="0.2">
      <c r="B1864" s="27">
        <v>43872</v>
      </c>
      <c r="C1864" s="3">
        <v>181.76234198128799</v>
      </c>
      <c r="D1864" s="3">
        <v>108.357719872613</v>
      </c>
      <c r="E1864" s="4"/>
      <c r="F1864" s="8"/>
      <c r="G1864" s="4"/>
      <c r="H1864" s="4"/>
    </row>
    <row r="1865" spans="2:8" s="3" customFormat="1" x14ac:dyDescent="0.2">
      <c r="B1865" s="27">
        <v>43873</v>
      </c>
      <c r="C1865" s="3">
        <v>179.711937327404</v>
      </c>
      <c r="D1865" s="3">
        <v>108.510228978586</v>
      </c>
      <c r="E1865" s="4"/>
      <c r="F1865" s="8"/>
      <c r="G1865" s="4"/>
      <c r="H1865" s="4"/>
    </row>
    <row r="1866" spans="2:8" s="3" customFormat="1" x14ac:dyDescent="0.2">
      <c r="B1866" s="27">
        <v>43874</v>
      </c>
      <c r="C1866" s="3">
        <v>177.28763535386</v>
      </c>
      <c r="D1866" s="3">
        <v>108.32912441517701</v>
      </c>
      <c r="E1866" s="4"/>
      <c r="F1866" s="8"/>
      <c r="G1866" s="4"/>
      <c r="H1866" s="4"/>
    </row>
    <row r="1867" spans="2:8" s="3" customFormat="1" x14ac:dyDescent="0.2">
      <c r="B1867" s="27">
        <v>43875</v>
      </c>
      <c r="C1867" s="3">
        <v>179.953161404002</v>
      </c>
      <c r="D1867" s="3">
        <v>108.235898574465</v>
      </c>
      <c r="E1867" s="4"/>
      <c r="F1867" s="8"/>
      <c r="G1867" s="4"/>
      <c r="H1867" s="4"/>
    </row>
    <row r="1868" spans="2:8" s="3" customFormat="1" x14ac:dyDescent="0.2">
      <c r="B1868" s="27">
        <v>43878</v>
      </c>
      <c r="C1868" s="3">
        <v>178.252531661652</v>
      </c>
      <c r="D1868" s="3">
        <v>107.637253836379</v>
      </c>
      <c r="E1868" s="4"/>
      <c r="F1868" s="8"/>
      <c r="G1868" s="4"/>
      <c r="H1868" s="4"/>
    </row>
    <row r="1869" spans="2:8" s="3" customFormat="1" x14ac:dyDescent="0.2">
      <c r="B1869" s="27">
        <v>43879</v>
      </c>
      <c r="C1869" s="3">
        <v>177.299696557689</v>
      </c>
      <c r="D1869" s="3">
        <v>105.62627248326299</v>
      </c>
      <c r="E1869" s="4"/>
      <c r="F1869" s="8"/>
      <c r="G1869" s="4"/>
      <c r="H1869" s="4"/>
    </row>
    <row r="1870" spans="2:8" s="3" customFormat="1" x14ac:dyDescent="0.2">
      <c r="B1870" s="27">
        <v>43880</v>
      </c>
      <c r="C1870" s="3">
        <v>177.058472480625</v>
      </c>
      <c r="D1870" s="3">
        <v>105.043901582831</v>
      </c>
      <c r="E1870" s="4"/>
      <c r="F1870" s="8"/>
      <c r="G1870" s="4"/>
      <c r="H1870" s="4"/>
    </row>
    <row r="1871" spans="2:8" s="3" customFormat="1" x14ac:dyDescent="0.2">
      <c r="B1871" s="27">
        <v>43881</v>
      </c>
      <c r="C1871" s="3">
        <v>177.299696557689</v>
      </c>
      <c r="D1871" s="3">
        <v>105.43889086809899</v>
      </c>
      <c r="E1871" s="4"/>
      <c r="F1871" s="8"/>
      <c r="G1871" s="4"/>
      <c r="H1871" s="4"/>
    </row>
    <row r="1872" spans="2:8" s="3" customFormat="1" x14ac:dyDescent="0.2">
      <c r="B1872" s="27">
        <v>43882</v>
      </c>
      <c r="C1872" s="3">
        <v>177.565043042181</v>
      </c>
      <c r="D1872" s="3">
        <v>105.38867445522899</v>
      </c>
      <c r="E1872" s="4"/>
      <c r="F1872" s="8"/>
      <c r="G1872" s="4"/>
      <c r="H1872" s="4"/>
    </row>
    <row r="1873" spans="2:8" s="3" customFormat="1" x14ac:dyDescent="0.2">
      <c r="B1873" s="27">
        <v>43885</v>
      </c>
      <c r="C1873" s="3">
        <v>176.093576173065</v>
      </c>
      <c r="D1873" s="3">
        <v>102.982006366481</v>
      </c>
      <c r="E1873" s="4"/>
      <c r="F1873" s="8"/>
      <c r="G1873" s="4"/>
      <c r="H1873" s="4"/>
    </row>
    <row r="1874" spans="2:8" s="3" customFormat="1" x14ac:dyDescent="0.2">
      <c r="B1874" s="27">
        <v>43886</v>
      </c>
      <c r="C1874" s="3">
        <v>174.875394584378</v>
      </c>
      <c r="D1874" s="3">
        <v>101.42181031324399</v>
      </c>
      <c r="E1874" s="4"/>
      <c r="F1874" s="8"/>
      <c r="G1874" s="4"/>
      <c r="H1874" s="4"/>
    </row>
    <row r="1875" spans="2:8" s="3" customFormat="1" x14ac:dyDescent="0.2">
      <c r="B1875" s="27">
        <v>43887</v>
      </c>
      <c r="C1875" s="3">
        <v>170.84695249935601</v>
      </c>
      <c r="D1875" s="3">
        <v>99.917875241255402</v>
      </c>
      <c r="E1875" s="4"/>
      <c r="F1875" s="8"/>
      <c r="G1875" s="4"/>
      <c r="H1875" s="4"/>
    </row>
    <row r="1876" spans="2:8" s="3" customFormat="1" x14ac:dyDescent="0.2">
      <c r="B1876" s="27">
        <v>43888</v>
      </c>
      <c r="C1876" s="3">
        <v>168.856853864389</v>
      </c>
      <c r="D1876" s="3">
        <v>99.085352209396703</v>
      </c>
      <c r="E1876" s="4"/>
      <c r="F1876" s="8"/>
      <c r="G1876" s="4"/>
      <c r="H1876" s="4"/>
    </row>
    <row r="1877" spans="2:8" s="3" customFormat="1" x14ac:dyDescent="0.2">
      <c r="B1877" s="27">
        <v>43889</v>
      </c>
      <c r="C1877" s="3">
        <v>165.238492710283</v>
      </c>
      <c r="D1877" s="3">
        <v>95.848253439296997</v>
      </c>
      <c r="E1877" s="4"/>
      <c r="F1877" s="8"/>
      <c r="G1877" s="4"/>
      <c r="H1877" s="4"/>
    </row>
    <row r="1878" spans="2:8" s="3" customFormat="1" x14ac:dyDescent="0.2">
      <c r="B1878" s="27">
        <v>43892</v>
      </c>
      <c r="C1878" s="3">
        <v>178.505816942547</v>
      </c>
      <c r="D1878" s="3">
        <v>99.576589619740801</v>
      </c>
      <c r="E1878" s="4"/>
      <c r="F1878" s="8"/>
      <c r="G1878" s="4"/>
      <c r="H1878" s="4"/>
    </row>
    <row r="1879" spans="2:8" s="3" customFormat="1" x14ac:dyDescent="0.2">
      <c r="B1879" s="27">
        <v>43893</v>
      </c>
      <c r="C1879" s="3">
        <v>176.69663636526101</v>
      </c>
      <c r="D1879" s="3">
        <v>99.706547836540295</v>
      </c>
      <c r="E1879" s="4"/>
      <c r="F1879" s="8"/>
      <c r="G1879" s="4"/>
      <c r="H1879" s="4"/>
    </row>
    <row r="1880" spans="2:8" s="3" customFormat="1" x14ac:dyDescent="0.2">
      <c r="B1880" s="27">
        <v>43894</v>
      </c>
      <c r="C1880" s="3">
        <v>179.10887713497499</v>
      </c>
      <c r="D1880" s="3">
        <v>101.478303777869</v>
      </c>
      <c r="E1880" s="4"/>
      <c r="F1880" s="8"/>
      <c r="G1880" s="4"/>
      <c r="H1880" s="4"/>
    </row>
    <row r="1881" spans="2:8" s="3" customFormat="1" x14ac:dyDescent="0.2">
      <c r="B1881" s="27">
        <v>43895</v>
      </c>
      <c r="C1881" s="3">
        <v>178.505816942547</v>
      </c>
      <c r="D1881" s="3">
        <v>100.50280345906501</v>
      </c>
      <c r="E1881" s="4"/>
      <c r="F1881" s="8"/>
      <c r="G1881" s="4"/>
      <c r="H1881" s="4"/>
    </row>
    <row r="1882" spans="2:8" s="3" customFormat="1" x14ac:dyDescent="0.2">
      <c r="B1882" s="27">
        <v>43896</v>
      </c>
      <c r="C1882" s="3">
        <v>176.105637376895</v>
      </c>
      <c r="D1882" s="3">
        <v>98.313042376423297</v>
      </c>
      <c r="E1882" s="4"/>
      <c r="F1882" s="8"/>
      <c r="G1882" s="4"/>
      <c r="H1882" s="4"/>
    </row>
    <row r="1883" spans="2:8" s="3" customFormat="1" x14ac:dyDescent="0.2">
      <c r="B1883" s="27">
        <v>43899</v>
      </c>
      <c r="C1883" s="3">
        <v>168.856853864389</v>
      </c>
      <c r="D1883" s="3">
        <v>93.825647916644797</v>
      </c>
      <c r="E1883" s="4"/>
      <c r="F1883" s="8"/>
      <c r="G1883" s="4"/>
      <c r="H1883" s="4"/>
    </row>
    <row r="1884" spans="2:8" s="3" customFormat="1" x14ac:dyDescent="0.2">
      <c r="B1884" s="27">
        <v>43900</v>
      </c>
      <c r="C1884" s="3">
        <v>166.56522513344001</v>
      </c>
      <c r="D1884" s="3">
        <v>94.637944893213003</v>
      </c>
      <c r="E1884" s="4"/>
      <c r="F1884" s="8"/>
      <c r="G1884" s="4"/>
      <c r="H1884" s="4"/>
    </row>
    <row r="1885" spans="2:8" s="3" customFormat="1" x14ac:dyDescent="0.2">
      <c r="B1885" s="27">
        <v>43901</v>
      </c>
      <c r="C1885" s="3">
        <v>159.207890786696</v>
      </c>
      <c r="D1885" s="3">
        <v>92.491890688543194</v>
      </c>
      <c r="E1885" s="4"/>
      <c r="F1885" s="8"/>
      <c r="G1885" s="4"/>
      <c r="H1885" s="4"/>
    </row>
    <row r="1886" spans="2:8" s="3" customFormat="1" x14ac:dyDescent="0.2">
      <c r="B1886" s="27">
        <v>43902</v>
      </c>
      <c r="C1886" s="3">
        <v>148.83525547780999</v>
      </c>
      <c r="D1886" s="3">
        <v>86.652140329242698</v>
      </c>
      <c r="E1886" s="4"/>
      <c r="F1886" s="8"/>
      <c r="G1886" s="4"/>
      <c r="H1886" s="4"/>
    </row>
    <row r="1887" spans="2:8" s="3" customFormat="1" x14ac:dyDescent="0.2">
      <c r="B1887" s="27">
        <v>43903</v>
      </c>
      <c r="C1887" s="3">
        <v>149.55892770853799</v>
      </c>
      <c r="D1887" s="3">
        <v>87.446071117767104</v>
      </c>
      <c r="E1887" s="4"/>
      <c r="F1887" s="8"/>
      <c r="G1887" s="4"/>
      <c r="H1887" s="4"/>
    </row>
    <row r="1888" spans="2:8" s="3" customFormat="1" x14ac:dyDescent="0.2">
      <c r="B1888" s="27">
        <v>43906</v>
      </c>
      <c r="C1888" s="3">
        <v>129.657941360259</v>
      </c>
      <c r="D1888" s="3">
        <v>74.971709677018197</v>
      </c>
      <c r="E1888" s="4"/>
      <c r="F1888" s="8"/>
      <c r="G1888" s="4"/>
      <c r="H1888" s="4"/>
    </row>
    <row r="1889" spans="2:8" s="3" customFormat="1" x14ac:dyDescent="0.2">
      <c r="B1889" s="27">
        <v>43907</v>
      </c>
      <c r="C1889" s="3">
        <v>129.05488116783101</v>
      </c>
      <c r="D1889" s="3">
        <v>76.065544043085495</v>
      </c>
      <c r="E1889" s="4"/>
      <c r="F1889" s="8"/>
      <c r="G1889" s="4"/>
      <c r="H1889" s="4"/>
    </row>
    <row r="1890" spans="2:8" s="3" customFormat="1" x14ac:dyDescent="0.2">
      <c r="B1890" s="27">
        <v>43908</v>
      </c>
      <c r="C1890" s="3">
        <v>111.94003290834399</v>
      </c>
      <c r="D1890" s="3">
        <v>66.8615264975233</v>
      </c>
      <c r="E1890" s="4"/>
      <c r="F1890" s="8"/>
      <c r="G1890" s="4"/>
      <c r="H1890" s="4"/>
    </row>
    <row r="1891" spans="2:8" s="3" customFormat="1" x14ac:dyDescent="0.2">
      <c r="B1891" s="27">
        <v>43909</v>
      </c>
      <c r="C1891" s="3">
        <v>127.245700590778</v>
      </c>
      <c r="D1891" s="3">
        <v>71.633713114191806</v>
      </c>
      <c r="E1891" s="4"/>
      <c r="F1891" s="8"/>
      <c r="G1891" s="4"/>
      <c r="H1891" s="4"/>
    </row>
    <row r="1892" spans="2:8" s="3" customFormat="1" x14ac:dyDescent="0.2">
      <c r="B1892" s="27">
        <v>43910</v>
      </c>
      <c r="C1892" s="3">
        <v>125.195295936777</v>
      </c>
      <c r="D1892" s="3">
        <v>71.510961882537202</v>
      </c>
      <c r="E1892" s="4"/>
      <c r="F1892" s="8"/>
      <c r="G1892" s="4"/>
      <c r="H1892" s="4"/>
    </row>
    <row r="1893" spans="2:8" s="3" customFormat="1" x14ac:dyDescent="0.2">
      <c r="B1893" s="27">
        <v>43913</v>
      </c>
      <c r="C1893" s="3">
        <v>113.676846262417</v>
      </c>
      <c r="D1893" s="3">
        <v>67.348346723359995</v>
      </c>
      <c r="E1893" s="4"/>
      <c r="F1893" s="8"/>
      <c r="G1893" s="4"/>
      <c r="H1893" s="4"/>
    </row>
    <row r="1894" spans="2:8" s="3" customFormat="1" x14ac:dyDescent="0.2">
      <c r="B1894" s="27">
        <v>43914</v>
      </c>
      <c r="C1894" s="3">
        <v>113.97837635851501</v>
      </c>
      <c r="D1894" s="3">
        <v>67.280926539329798</v>
      </c>
      <c r="E1894" s="4"/>
      <c r="F1894" s="8"/>
      <c r="G1894" s="4"/>
      <c r="H1894" s="4"/>
    </row>
    <row r="1895" spans="2:8" s="3" customFormat="1" x14ac:dyDescent="0.2">
      <c r="B1895" s="27">
        <v>43915</v>
      </c>
      <c r="C1895" s="3">
        <v>127.245700590778</v>
      </c>
      <c r="D1895" s="3">
        <v>72.616420418256894</v>
      </c>
      <c r="E1895" s="4"/>
      <c r="F1895" s="8"/>
      <c r="G1895" s="4"/>
      <c r="H1895" s="4"/>
    </row>
    <row r="1896" spans="2:8" s="3" customFormat="1" x14ac:dyDescent="0.2">
      <c r="B1896" s="27">
        <v>43916</v>
      </c>
      <c r="C1896" s="3">
        <v>123.14489128266</v>
      </c>
      <c r="D1896" s="3">
        <v>74.710630826186403</v>
      </c>
      <c r="E1896" s="4"/>
      <c r="F1896" s="8"/>
      <c r="G1896" s="4"/>
      <c r="H1896" s="4"/>
    </row>
    <row r="1897" spans="2:8" s="3" customFormat="1" x14ac:dyDescent="0.2">
      <c r="B1897" s="27">
        <v>43917</v>
      </c>
      <c r="C1897" s="3">
        <v>119.405918089906</v>
      </c>
      <c r="D1897" s="3">
        <v>75.112827096832902</v>
      </c>
      <c r="E1897" s="4"/>
      <c r="F1897" s="8"/>
      <c r="G1897" s="4"/>
      <c r="H1897" s="4"/>
    </row>
    <row r="1898" spans="2:8" s="3" customFormat="1" x14ac:dyDescent="0.2">
      <c r="B1898" s="27">
        <v>43920</v>
      </c>
      <c r="C1898" s="3">
        <v>120.021039486164</v>
      </c>
      <c r="D1898" s="3">
        <v>77.099397693644306</v>
      </c>
      <c r="E1898" s="4"/>
      <c r="F1898" s="8"/>
      <c r="G1898" s="4"/>
      <c r="H1898" s="4"/>
    </row>
    <row r="1899" spans="2:8" s="3" customFormat="1" x14ac:dyDescent="0.2">
      <c r="B1899" s="27">
        <v>43921</v>
      </c>
      <c r="C1899" s="3">
        <v>126.160192244453</v>
      </c>
      <c r="D1899" s="3">
        <v>81.081140772672398</v>
      </c>
      <c r="E1899" s="4"/>
      <c r="F1899" s="8"/>
      <c r="G1899" s="4"/>
      <c r="H1899" s="4"/>
    </row>
    <row r="1900" spans="2:8" s="3" customFormat="1" x14ac:dyDescent="0.2">
      <c r="B1900" s="27"/>
      <c r="E1900" s="4"/>
      <c r="F1900" s="8"/>
      <c r="G1900" s="4"/>
      <c r="H1900" s="4"/>
    </row>
    <row r="1901" spans="2:8" s="3" customFormat="1" x14ac:dyDescent="0.2">
      <c r="B1901" s="27"/>
      <c r="E1901" s="4"/>
      <c r="F1901" s="8"/>
      <c r="G1901" s="4"/>
      <c r="H1901" s="4"/>
    </row>
    <row r="1902" spans="2:8" s="3" customFormat="1" x14ac:dyDescent="0.2">
      <c r="B1902" s="27"/>
      <c r="E1902" s="4"/>
      <c r="F1902" s="8"/>
      <c r="G1902" s="4"/>
      <c r="H1902" s="4"/>
    </row>
    <row r="1903" spans="2:8" s="3" customFormat="1" x14ac:dyDescent="0.2">
      <c r="B1903" s="27"/>
      <c r="E1903" s="4"/>
      <c r="F1903" s="8"/>
      <c r="G1903" s="4"/>
      <c r="H1903" s="4"/>
    </row>
    <row r="1904" spans="2:8" s="3" customFormat="1" x14ac:dyDescent="0.2">
      <c r="B1904" s="27"/>
      <c r="E1904" s="4"/>
      <c r="F1904" s="8"/>
      <c r="G1904" s="4"/>
      <c r="H1904" s="4"/>
    </row>
    <row r="1905" spans="2:8" s="3" customFormat="1" x14ac:dyDescent="0.2">
      <c r="B1905" s="27"/>
      <c r="E1905" s="4"/>
      <c r="F1905" s="8"/>
      <c r="G1905" s="4"/>
      <c r="H1905" s="4"/>
    </row>
    <row r="1906" spans="2:8" s="3" customFormat="1" x14ac:dyDescent="0.2">
      <c r="B1906" s="27"/>
      <c r="E1906" s="4"/>
      <c r="F1906" s="8"/>
      <c r="G1906" s="4"/>
      <c r="H1906" s="4"/>
    </row>
    <row r="1907" spans="2:8" s="3" customFormat="1" x14ac:dyDescent="0.2">
      <c r="B1907" s="27"/>
      <c r="E1907" s="4"/>
      <c r="F1907" s="8"/>
      <c r="G1907" s="4"/>
      <c r="H1907" s="4"/>
    </row>
    <row r="1908" spans="2:8" s="3" customFormat="1" x14ac:dyDescent="0.2">
      <c r="B1908" s="27"/>
      <c r="E1908" s="4"/>
      <c r="F1908" s="8"/>
      <c r="G1908" s="4"/>
      <c r="H1908" s="4"/>
    </row>
    <row r="1909" spans="2:8" s="3" customFormat="1" x14ac:dyDescent="0.2">
      <c r="B1909" s="27"/>
      <c r="E1909" s="4"/>
      <c r="F1909" s="8"/>
      <c r="G1909" s="4"/>
      <c r="H1909" s="4"/>
    </row>
    <row r="1910" spans="2:8" s="3" customFormat="1" x14ac:dyDescent="0.2">
      <c r="B1910" s="27"/>
      <c r="E1910" s="4"/>
      <c r="F1910" s="8"/>
      <c r="G1910" s="4"/>
      <c r="H1910" s="4"/>
    </row>
    <row r="1911" spans="2:8" s="3" customFormat="1" x14ac:dyDescent="0.2">
      <c r="B1911" s="27"/>
      <c r="E1911" s="4"/>
      <c r="F1911" s="8"/>
      <c r="G1911" s="4"/>
      <c r="H1911" s="4"/>
    </row>
    <row r="1912" spans="2:8" s="3" customFormat="1" x14ac:dyDescent="0.2">
      <c r="B1912" s="27"/>
      <c r="E1912" s="4"/>
      <c r="F1912" s="8"/>
      <c r="G1912" s="4"/>
      <c r="H1912" s="4"/>
    </row>
    <row r="1913" spans="2:8" s="3" customFormat="1" x14ac:dyDescent="0.2">
      <c r="B1913" s="27"/>
      <c r="E1913" s="4"/>
      <c r="F1913" s="8"/>
      <c r="G1913" s="4"/>
      <c r="H1913" s="4"/>
    </row>
    <row r="1914" spans="2:8" s="3" customFormat="1" x14ac:dyDescent="0.2">
      <c r="B1914" s="27"/>
      <c r="E1914" s="4"/>
      <c r="F1914" s="8"/>
      <c r="G1914" s="4"/>
      <c r="H1914" s="4"/>
    </row>
    <row r="1915" spans="2:8" s="3" customFormat="1" x14ac:dyDescent="0.2">
      <c r="B1915" s="27"/>
      <c r="E1915" s="4"/>
      <c r="F1915" s="8"/>
      <c r="G1915" s="4"/>
      <c r="H1915" s="4"/>
    </row>
    <row r="1916" spans="2:8" s="3" customFormat="1" x14ac:dyDescent="0.2">
      <c r="B1916" s="27"/>
      <c r="E1916" s="4"/>
      <c r="F1916" s="8"/>
      <c r="G1916" s="4"/>
      <c r="H1916" s="4"/>
    </row>
    <row r="1917" spans="2:8" s="3" customFormat="1" x14ac:dyDescent="0.2">
      <c r="B1917" s="27"/>
      <c r="E1917" s="4"/>
      <c r="F1917" s="8"/>
      <c r="G1917" s="4"/>
      <c r="H1917" s="4"/>
    </row>
    <row r="1918" spans="2:8" s="3" customFormat="1" x14ac:dyDescent="0.2">
      <c r="B1918" s="27"/>
      <c r="E1918" s="4"/>
      <c r="F1918" s="8"/>
      <c r="G1918" s="4"/>
      <c r="H1918" s="4"/>
    </row>
    <row r="1919" spans="2:8" s="3" customFormat="1" x14ac:dyDescent="0.2">
      <c r="B1919" s="27"/>
      <c r="E1919" s="4"/>
      <c r="F1919" s="8"/>
      <c r="G1919" s="4"/>
      <c r="H1919" s="4"/>
    </row>
    <row r="1920" spans="2:8" s="3" customFormat="1" x14ac:dyDescent="0.2">
      <c r="B1920" s="27"/>
      <c r="E1920" s="4"/>
      <c r="F1920" s="8"/>
      <c r="G1920" s="4"/>
      <c r="H1920" s="4"/>
    </row>
    <row r="1921" spans="2:8" s="3" customFormat="1" x14ac:dyDescent="0.2">
      <c r="B1921" s="27"/>
      <c r="E1921" s="4"/>
      <c r="F1921" s="8"/>
      <c r="G1921" s="4"/>
      <c r="H1921" s="4"/>
    </row>
    <row r="1922" spans="2:8" s="3" customFormat="1" x14ac:dyDescent="0.2">
      <c r="B1922" s="27"/>
      <c r="E1922" s="4"/>
      <c r="F1922" s="8"/>
      <c r="G1922" s="4"/>
      <c r="H1922" s="4"/>
    </row>
    <row r="1923" spans="2:8" s="3" customFormat="1" x14ac:dyDescent="0.2">
      <c r="B1923" s="27"/>
      <c r="E1923" s="4"/>
      <c r="F1923" s="8"/>
      <c r="G1923" s="4"/>
      <c r="H1923" s="4"/>
    </row>
    <row r="1924" spans="2:8" s="3" customFormat="1" x14ac:dyDescent="0.2">
      <c r="B1924" s="27"/>
      <c r="E1924" s="4"/>
      <c r="F1924" s="8"/>
      <c r="G1924" s="4"/>
      <c r="H1924" s="4"/>
    </row>
    <row r="1925" spans="2:8" s="3" customFormat="1" x14ac:dyDescent="0.2">
      <c r="B1925" s="27"/>
      <c r="E1925" s="4"/>
      <c r="F1925" s="8"/>
      <c r="G1925" s="4"/>
      <c r="H1925" s="4"/>
    </row>
    <row r="1926" spans="2:8" s="3" customFormat="1" x14ac:dyDescent="0.2">
      <c r="B1926" s="27"/>
      <c r="E1926" s="4"/>
      <c r="F1926" s="8"/>
      <c r="G1926" s="4"/>
      <c r="H1926" s="4"/>
    </row>
    <row r="1927" spans="2:8" s="3" customFormat="1" x14ac:dyDescent="0.2">
      <c r="B1927" s="27"/>
      <c r="E1927" s="4"/>
      <c r="F1927" s="8"/>
      <c r="G1927" s="4"/>
      <c r="H1927" s="4"/>
    </row>
    <row r="1928" spans="2:8" s="3" customFormat="1" x14ac:dyDescent="0.2">
      <c r="B1928" s="27"/>
      <c r="E1928" s="4"/>
      <c r="F1928" s="8"/>
      <c r="G1928" s="4"/>
      <c r="H1928" s="4"/>
    </row>
    <row r="1929" spans="2:8" s="3" customFormat="1" x14ac:dyDescent="0.2">
      <c r="B1929" s="27"/>
      <c r="E1929" s="4"/>
      <c r="F1929" s="8"/>
      <c r="G1929" s="4"/>
      <c r="H1929" s="4"/>
    </row>
    <row r="1930" spans="2:8" s="3" customFormat="1" x14ac:dyDescent="0.2">
      <c r="B1930" s="27"/>
      <c r="E1930" s="4"/>
      <c r="F1930" s="8"/>
      <c r="G1930" s="4"/>
      <c r="H1930" s="4"/>
    </row>
    <row r="1931" spans="2:8" s="3" customFormat="1" x14ac:dyDescent="0.2">
      <c r="B1931" s="27"/>
      <c r="E1931" s="4"/>
      <c r="F1931" s="8"/>
      <c r="G1931" s="4"/>
      <c r="H1931" s="4"/>
    </row>
    <row r="1932" spans="2:8" s="3" customFormat="1" x14ac:dyDescent="0.2">
      <c r="B1932" s="27"/>
      <c r="E1932" s="4"/>
      <c r="F1932" s="8"/>
      <c r="G1932" s="4"/>
      <c r="H1932" s="4"/>
    </row>
    <row r="1933" spans="2:8" s="3" customFormat="1" x14ac:dyDescent="0.2">
      <c r="B1933" s="27"/>
      <c r="E1933" s="4"/>
      <c r="F1933" s="8"/>
      <c r="G1933" s="4"/>
      <c r="H1933" s="4"/>
    </row>
    <row r="1934" spans="2:8" s="3" customFormat="1" x14ac:dyDescent="0.2">
      <c r="B1934" s="27"/>
      <c r="E1934" s="4"/>
      <c r="F1934" s="8"/>
      <c r="G1934" s="4"/>
      <c r="H1934" s="4"/>
    </row>
    <row r="1935" spans="2:8" s="3" customFormat="1" x14ac:dyDescent="0.2">
      <c r="B1935" s="27"/>
      <c r="E1935" s="4"/>
      <c r="F1935" s="8"/>
      <c r="G1935" s="4"/>
      <c r="H1935" s="4"/>
    </row>
    <row r="1936" spans="2:8" s="3" customFormat="1" x14ac:dyDescent="0.2">
      <c r="B1936" s="27"/>
      <c r="E1936" s="4"/>
      <c r="F1936" s="8"/>
      <c r="G1936" s="4"/>
      <c r="H1936" s="4"/>
    </row>
    <row r="1937" spans="2:8" s="3" customFormat="1" x14ac:dyDescent="0.2">
      <c r="B1937" s="27"/>
      <c r="E1937" s="4"/>
      <c r="F1937" s="8"/>
      <c r="G1937" s="4"/>
      <c r="H1937" s="4"/>
    </row>
    <row r="1938" spans="2:8" s="3" customFormat="1" x14ac:dyDescent="0.2">
      <c r="B1938" s="27"/>
      <c r="E1938" s="4"/>
      <c r="F1938" s="8"/>
      <c r="G1938" s="4"/>
      <c r="H1938" s="4"/>
    </row>
    <row r="1939" spans="2:8" s="3" customFormat="1" x14ac:dyDescent="0.2">
      <c r="B1939" s="27"/>
      <c r="E1939" s="4"/>
      <c r="F1939" s="8"/>
      <c r="G1939" s="4"/>
      <c r="H1939" s="4"/>
    </row>
    <row r="1940" spans="2:8" s="3" customFormat="1" x14ac:dyDescent="0.2">
      <c r="B1940" s="27"/>
      <c r="E1940" s="4"/>
      <c r="F1940" s="8"/>
      <c r="G1940" s="4"/>
      <c r="H1940" s="4"/>
    </row>
    <row r="1941" spans="2:8" s="3" customFormat="1" x14ac:dyDescent="0.2">
      <c r="B1941" s="27"/>
      <c r="E1941" s="4"/>
      <c r="F1941" s="8"/>
      <c r="G1941" s="4"/>
      <c r="H1941" s="4"/>
    </row>
    <row r="1942" spans="2:8" s="3" customFormat="1" x14ac:dyDescent="0.2">
      <c r="B1942" s="27"/>
      <c r="E1942" s="4"/>
      <c r="F1942" s="8"/>
      <c r="G1942" s="4"/>
      <c r="H1942" s="4"/>
    </row>
    <row r="1943" spans="2:8" s="3" customFormat="1" x14ac:dyDescent="0.2">
      <c r="B1943" s="27"/>
      <c r="E1943" s="4"/>
      <c r="F1943" s="8"/>
      <c r="G1943" s="4"/>
      <c r="H1943" s="4"/>
    </row>
    <row r="1944" spans="2:8" s="3" customFormat="1" x14ac:dyDescent="0.2">
      <c r="B1944" s="27"/>
      <c r="E1944" s="4"/>
      <c r="F1944" s="8"/>
      <c r="G1944" s="4"/>
      <c r="H1944" s="4"/>
    </row>
    <row r="1945" spans="2:8" s="3" customFormat="1" x14ac:dyDescent="0.2">
      <c r="B1945" s="27"/>
      <c r="E1945" s="4"/>
      <c r="F1945" s="8"/>
      <c r="G1945" s="4"/>
      <c r="H1945" s="4"/>
    </row>
    <row r="1946" spans="2:8" s="3" customFormat="1" x14ac:dyDescent="0.2">
      <c r="B1946" s="27"/>
      <c r="E1946" s="4"/>
      <c r="F1946" s="8"/>
      <c r="G1946" s="4"/>
      <c r="H1946" s="4"/>
    </row>
    <row r="1947" spans="2:8" s="3" customFormat="1" x14ac:dyDescent="0.2">
      <c r="B1947" s="27"/>
      <c r="E1947" s="4"/>
      <c r="F1947" s="8"/>
      <c r="G1947" s="4"/>
      <c r="H1947" s="4"/>
    </row>
    <row r="1948" spans="2:8" s="3" customFormat="1" x14ac:dyDescent="0.2">
      <c r="B1948" s="27"/>
      <c r="E1948" s="4"/>
      <c r="F1948" s="8"/>
      <c r="G1948" s="4"/>
      <c r="H1948" s="4"/>
    </row>
    <row r="1949" spans="2:8" s="3" customFormat="1" x14ac:dyDescent="0.2">
      <c r="B1949" s="27"/>
      <c r="E1949" s="4"/>
      <c r="F1949" s="8"/>
      <c r="G1949" s="4"/>
      <c r="H1949" s="4"/>
    </row>
    <row r="1950" spans="2:8" s="3" customFormat="1" x14ac:dyDescent="0.2">
      <c r="B1950" s="27"/>
      <c r="E1950" s="4"/>
      <c r="F1950" s="8"/>
      <c r="G1950" s="4"/>
      <c r="H1950" s="4"/>
    </row>
    <row r="1951" spans="2:8" s="3" customFormat="1" x14ac:dyDescent="0.2">
      <c r="B1951" s="27"/>
      <c r="E1951" s="4"/>
      <c r="F1951" s="8"/>
      <c r="G1951" s="4"/>
      <c r="H1951" s="4"/>
    </row>
    <row r="1952" spans="2:8" s="3" customFormat="1" x14ac:dyDescent="0.2">
      <c r="B1952" s="27"/>
      <c r="E1952" s="4"/>
      <c r="F1952" s="8"/>
      <c r="G1952" s="4"/>
      <c r="H1952" s="4"/>
    </row>
    <row r="1953" spans="2:8" s="3" customFormat="1" x14ac:dyDescent="0.2">
      <c r="B1953" s="27"/>
      <c r="E1953" s="4"/>
      <c r="F1953" s="8"/>
      <c r="G1953" s="4"/>
      <c r="H1953" s="4"/>
    </row>
    <row r="1954" spans="2:8" s="3" customFormat="1" x14ac:dyDescent="0.2">
      <c r="B1954" s="27"/>
      <c r="E1954" s="4"/>
      <c r="F1954" s="8"/>
      <c r="G1954" s="4"/>
      <c r="H1954" s="4"/>
    </row>
    <row r="1955" spans="2:8" s="3" customFormat="1" x14ac:dyDescent="0.2">
      <c r="B1955" s="27"/>
      <c r="E1955" s="4"/>
      <c r="F1955" s="8"/>
      <c r="G1955" s="4"/>
      <c r="H1955" s="4"/>
    </row>
    <row r="1956" spans="2:8" s="3" customFormat="1" x14ac:dyDescent="0.2">
      <c r="B1956" s="27"/>
      <c r="E1956" s="4"/>
      <c r="F1956" s="8"/>
      <c r="G1956" s="4"/>
      <c r="H1956" s="4"/>
    </row>
    <row r="1957" spans="2:8" s="3" customFormat="1" x14ac:dyDescent="0.2">
      <c r="B1957" s="27"/>
      <c r="E1957" s="4"/>
      <c r="F1957" s="8"/>
      <c r="G1957" s="4"/>
      <c r="H1957" s="4"/>
    </row>
    <row r="1958" spans="2:8" s="3" customFormat="1" x14ac:dyDescent="0.2">
      <c r="B1958" s="27"/>
      <c r="E1958" s="4"/>
      <c r="F1958" s="8"/>
      <c r="G1958" s="4"/>
      <c r="H1958" s="4"/>
    </row>
    <row r="1959" spans="2:8" s="3" customFormat="1" x14ac:dyDescent="0.2">
      <c r="B1959" s="27"/>
      <c r="E1959" s="4"/>
      <c r="F1959" s="8"/>
      <c r="G1959" s="4"/>
      <c r="H1959" s="4"/>
    </row>
    <row r="1960" spans="2:8" s="3" customFormat="1" x14ac:dyDescent="0.2">
      <c r="B1960" s="27"/>
      <c r="E1960" s="4"/>
      <c r="F1960" s="8"/>
      <c r="G1960" s="4"/>
      <c r="H1960" s="4"/>
    </row>
    <row r="1961" spans="2:8" s="3" customFormat="1" x14ac:dyDescent="0.2">
      <c r="B1961" s="27"/>
      <c r="E1961" s="4"/>
      <c r="F1961" s="8"/>
      <c r="G1961" s="4"/>
      <c r="H1961" s="4"/>
    </row>
    <row r="1962" spans="2:8" s="3" customFormat="1" x14ac:dyDescent="0.2">
      <c r="B1962" s="27"/>
      <c r="E1962" s="4"/>
      <c r="F1962" s="8"/>
      <c r="G1962" s="4"/>
      <c r="H1962" s="4"/>
    </row>
    <row r="1963" spans="2:8" s="3" customFormat="1" x14ac:dyDescent="0.2">
      <c r="B1963" s="27"/>
      <c r="E1963" s="4"/>
      <c r="F1963" s="8"/>
      <c r="G1963" s="4"/>
      <c r="H1963" s="4"/>
    </row>
    <row r="1964" spans="2:8" s="3" customFormat="1" x14ac:dyDescent="0.2">
      <c r="B1964" s="27"/>
      <c r="E1964" s="4"/>
      <c r="F1964" s="8"/>
      <c r="G1964" s="4"/>
      <c r="H1964" s="4"/>
    </row>
    <row r="1965" spans="2:8" s="3" customFormat="1" x14ac:dyDescent="0.2">
      <c r="B1965" s="27"/>
      <c r="E1965" s="4"/>
      <c r="F1965" s="8"/>
      <c r="G1965" s="4"/>
      <c r="H1965" s="4"/>
    </row>
    <row r="1966" spans="2:8" s="3" customFormat="1" x14ac:dyDescent="0.2">
      <c r="B1966" s="27"/>
      <c r="E1966" s="4"/>
      <c r="F1966" s="8"/>
      <c r="G1966" s="4"/>
      <c r="H1966" s="4"/>
    </row>
    <row r="1967" spans="2:8" s="3" customFormat="1" x14ac:dyDescent="0.2">
      <c r="B1967" s="27"/>
      <c r="E1967" s="4"/>
      <c r="F1967" s="8"/>
      <c r="G1967" s="4"/>
      <c r="H1967" s="4"/>
    </row>
    <row r="1968" spans="2:8" s="3" customFormat="1" x14ac:dyDescent="0.2">
      <c r="B1968" s="27"/>
      <c r="E1968" s="4"/>
      <c r="F1968" s="8"/>
      <c r="G1968" s="4"/>
      <c r="H1968" s="4"/>
    </row>
    <row r="1969" spans="2:8" s="3" customFormat="1" x14ac:dyDescent="0.2">
      <c r="B1969" s="27"/>
      <c r="E1969" s="4"/>
      <c r="F1969" s="8"/>
      <c r="G1969" s="4"/>
      <c r="H1969" s="4"/>
    </row>
    <row r="1970" spans="2:8" s="3" customFormat="1" x14ac:dyDescent="0.2">
      <c r="B1970" s="27"/>
      <c r="E1970" s="4"/>
      <c r="F1970" s="8"/>
      <c r="G1970" s="4"/>
      <c r="H1970" s="4"/>
    </row>
    <row r="1971" spans="2:8" s="3" customFormat="1" x14ac:dyDescent="0.2">
      <c r="B1971" s="27"/>
      <c r="E1971" s="4"/>
      <c r="F1971" s="8"/>
      <c r="G1971" s="4"/>
      <c r="H1971" s="4"/>
    </row>
    <row r="1972" spans="2:8" s="3" customFormat="1" x14ac:dyDescent="0.2">
      <c r="B1972" s="27"/>
      <c r="E1972" s="4"/>
      <c r="F1972" s="8"/>
      <c r="G1972" s="4"/>
      <c r="H1972" s="4"/>
    </row>
    <row r="1973" spans="2:8" s="3" customFormat="1" x14ac:dyDescent="0.2">
      <c r="B1973" s="27"/>
      <c r="E1973" s="4"/>
      <c r="F1973" s="8"/>
      <c r="G1973" s="4"/>
      <c r="H1973" s="4"/>
    </row>
    <row r="1974" spans="2:8" s="3" customFormat="1" x14ac:dyDescent="0.2">
      <c r="B1974" s="27"/>
      <c r="E1974" s="4"/>
      <c r="F1974" s="8"/>
      <c r="G1974" s="4"/>
      <c r="H1974" s="4"/>
    </row>
    <row r="1975" spans="2:8" s="3" customFormat="1" x14ac:dyDescent="0.2">
      <c r="B1975" s="27"/>
      <c r="E1975" s="4"/>
      <c r="F1975" s="8"/>
      <c r="G1975" s="4"/>
      <c r="H1975" s="4"/>
    </row>
    <row r="1976" spans="2:8" s="3" customFormat="1" x14ac:dyDescent="0.2">
      <c r="B1976" s="27"/>
      <c r="E1976" s="4"/>
      <c r="F1976" s="8"/>
      <c r="G1976" s="4"/>
      <c r="H1976" s="4"/>
    </row>
    <row r="1977" spans="2:8" s="3" customFormat="1" x14ac:dyDescent="0.2">
      <c r="B1977" s="27"/>
      <c r="E1977" s="4"/>
      <c r="F1977" s="8"/>
      <c r="G1977" s="4"/>
      <c r="H1977" s="4"/>
    </row>
    <row r="1978" spans="2:8" s="3" customFormat="1" x14ac:dyDescent="0.2">
      <c r="B1978" s="27"/>
      <c r="E1978" s="4"/>
      <c r="F1978" s="8"/>
      <c r="G1978" s="4"/>
      <c r="H1978" s="4"/>
    </row>
    <row r="1979" spans="2:8" s="3" customFormat="1" x14ac:dyDescent="0.2">
      <c r="B1979" s="27"/>
      <c r="E1979" s="4"/>
      <c r="F1979" s="8"/>
      <c r="G1979" s="4"/>
      <c r="H1979" s="4"/>
    </row>
    <row r="1980" spans="2:8" s="3" customFormat="1" x14ac:dyDescent="0.2">
      <c r="B1980" s="27"/>
      <c r="E1980" s="4"/>
      <c r="F1980" s="8"/>
      <c r="G1980" s="4"/>
      <c r="H1980" s="4"/>
    </row>
    <row r="1981" spans="2:8" s="3" customFormat="1" x14ac:dyDescent="0.2">
      <c r="B1981" s="27"/>
      <c r="E1981" s="4"/>
      <c r="F1981" s="8"/>
      <c r="G1981" s="4"/>
      <c r="H1981" s="4"/>
    </row>
    <row r="1982" spans="2:8" s="3" customFormat="1" x14ac:dyDescent="0.2">
      <c r="B1982" s="27"/>
      <c r="E1982" s="4"/>
      <c r="F1982" s="8"/>
      <c r="G1982" s="4"/>
      <c r="H1982" s="4"/>
    </row>
    <row r="1983" spans="2:8" s="3" customFormat="1" x14ac:dyDescent="0.2">
      <c r="B1983" s="27"/>
      <c r="E1983" s="4"/>
      <c r="F1983" s="8"/>
      <c r="G1983" s="4"/>
      <c r="H1983" s="4"/>
    </row>
    <row r="1984" spans="2:8" s="3" customFormat="1" x14ac:dyDescent="0.2">
      <c r="B1984" s="27"/>
      <c r="E1984" s="4"/>
      <c r="F1984" s="8"/>
      <c r="G1984" s="4"/>
      <c r="H1984" s="4"/>
    </row>
    <row r="1985" spans="2:8" s="3" customFormat="1" x14ac:dyDescent="0.2">
      <c r="B1985" s="27"/>
      <c r="E1985" s="4"/>
      <c r="F1985" s="8"/>
      <c r="G1985" s="4"/>
      <c r="H1985" s="4"/>
    </row>
    <row r="1986" spans="2:8" s="3" customFormat="1" x14ac:dyDescent="0.2">
      <c r="B1986" s="27"/>
      <c r="E1986" s="4"/>
      <c r="F1986" s="8"/>
      <c r="G1986" s="4"/>
      <c r="H1986" s="4"/>
    </row>
    <row r="1987" spans="2:8" s="3" customFormat="1" x14ac:dyDescent="0.2">
      <c r="B1987" s="27"/>
      <c r="E1987" s="4"/>
      <c r="F1987" s="8"/>
      <c r="G1987" s="4"/>
      <c r="H1987" s="4"/>
    </row>
    <row r="1988" spans="2:8" s="3" customFormat="1" x14ac:dyDescent="0.2">
      <c r="B1988" s="27"/>
      <c r="E1988" s="4"/>
      <c r="F1988" s="8"/>
      <c r="G1988" s="4"/>
      <c r="H1988" s="4"/>
    </row>
    <row r="1989" spans="2:8" s="3" customFormat="1" x14ac:dyDescent="0.2">
      <c r="B1989" s="27"/>
      <c r="E1989" s="4"/>
      <c r="F1989" s="8"/>
      <c r="G1989" s="4"/>
      <c r="H1989" s="4"/>
    </row>
    <row r="1990" spans="2:8" s="3" customFormat="1" x14ac:dyDescent="0.2">
      <c r="B1990" s="27"/>
      <c r="E1990" s="4"/>
      <c r="F1990" s="8"/>
      <c r="G1990" s="4"/>
      <c r="H1990" s="4"/>
    </row>
    <row r="1991" spans="2:8" s="3" customFormat="1" x14ac:dyDescent="0.2">
      <c r="B1991" s="27"/>
      <c r="E1991" s="4"/>
      <c r="F1991" s="8"/>
      <c r="G1991" s="4"/>
      <c r="H1991" s="4"/>
    </row>
    <row r="1992" spans="2:8" s="3" customFormat="1" x14ac:dyDescent="0.2">
      <c r="B1992" s="27"/>
      <c r="E1992" s="4"/>
      <c r="F1992" s="8"/>
      <c r="G1992" s="4"/>
      <c r="H1992" s="4"/>
    </row>
    <row r="1993" spans="2:8" s="3" customFormat="1" x14ac:dyDescent="0.2">
      <c r="B1993" s="27"/>
      <c r="E1993" s="4"/>
      <c r="F1993" s="8"/>
      <c r="G1993" s="4"/>
      <c r="H1993" s="4"/>
    </row>
    <row r="1994" spans="2:8" s="3" customFormat="1" x14ac:dyDescent="0.2">
      <c r="B1994" s="27"/>
      <c r="E1994" s="4"/>
      <c r="F1994" s="8"/>
      <c r="G1994" s="4"/>
      <c r="H1994" s="4"/>
    </row>
    <row r="1995" spans="2:8" s="3" customFormat="1" x14ac:dyDescent="0.2">
      <c r="B1995" s="27"/>
      <c r="E1995" s="4"/>
      <c r="F1995" s="8"/>
      <c r="G1995" s="4"/>
      <c r="H1995" s="4"/>
    </row>
    <row r="1996" spans="2:8" s="3" customFormat="1" x14ac:dyDescent="0.2">
      <c r="B1996" s="27"/>
      <c r="E1996" s="4"/>
      <c r="F1996" s="8"/>
      <c r="G1996" s="4"/>
      <c r="H1996" s="4"/>
    </row>
    <row r="1997" spans="2:8" s="3" customFormat="1" x14ac:dyDescent="0.2">
      <c r="B1997" s="27"/>
      <c r="E1997" s="4"/>
      <c r="F1997" s="8"/>
      <c r="G1997" s="4"/>
      <c r="H1997" s="4"/>
    </row>
    <row r="1998" spans="2:8" s="3" customFormat="1" x14ac:dyDescent="0.2">
      <c r="B1998" s="27"/>
      <c r="E1998" s="4"/>
      <c r="F1998" s="8"/>
      <c r="G1998" s="4"/>
      <c r="H1998" s="4"/>
    </row>
    <row r="1999" spans="2:8" s="3" customFormat="1" x14ac:dyDescent="0.2">
      <c r="B1999" s="27"/>
      <c r="E1999" s="4"/>
      <c r="F1999" s="8"/>
      <c r="G1999" s="4"/>
      <c r="H1999" s="4"/>
    </row>
    <row r="2000" spans="2:8" s="3" customFormat="1" x14ac:dyDescent="0.2">
      <c r="B2000" s="27"/>
      <c r="E2000" s="4"/>
      <c r="F2000" s="8"/>
      <c r="G2000" s="4"/>
      <c r="H2000" s="4"/>
    </row>
    <row r="2001" spans="2:8" s="3" customFormat="1" x14ac:dyDescent="0.2">
      <c r="B2001" s="27"/>
      <c r="E2001" s="4"/>
      <c r="F2001" s="8"/>
      <c r="G2001" s="4"/>
      <c r="H2001" s="4"/>
    </row>
    <row r="2002" spans="2:8" s="3" customFormat="1" x14ac:dyDescent="0.2">
      <c r="B2002" s="27"/>
      <c r="E2002" s="4"/>
      <c r="F2002" s="8"/>
      <c r="G2002" s="4"/>
      <c r="H2002" s="4"/>
    </row>
    <row r="2003" spans="2:8" s="3" customFormat="1" x14ac:dyDescent="0.2">
      <c r="B2003" s="27"/>
      <c r="E2003" s="4"/>
      <c r="F2003" s="8"/>
      <c r="G2003" s="4"/>
      <c r="H2003" s="4"/>
    </row>
    <row r="2004" spans="2:8" s="3" customFormat="1" x14ac:dyDescent="0.2">
      <c r="B2004" s="27"/>
      <c r="E2004" s="4"/>
      <c r="F2004" s="8"/>
      <c r="G2004" s="4"/>
      <c r="H2004" s="4"/>
    </row>
    <row r="2005" spans="2:8" s="3" customFormat="1" x14ac:dyDescent="0.2">
      <c r="B2005" s="27"/>
      <c r="E2005" s="4"/>
      <c r="F2005" s="8"/>
      <c r="G2005" s="4"/>
      <c r="H2005" s="4"/>
    </row>
    <row r="2006" spans="2:8" s="3" customFormat="1" x14ac:dyDescent="0.2">
      <c r="B2006" s="27"/>
      <c r="E2006" s="4"/>
      <c r="F2006" s="8"/>
      <c r="G2006" s="4"/>
      <c r="H2006" s="4"/>
    </row>
    <row r="2007" spans="2:8" s="3" customFormat="1" x14ac:dyDescent="0.2">
      <c r="B2007" s="27"/>
      <c r="E2007" s="4"/>
      <c r="F2007" s="8"/>
      <c r="G2007" s="4"/>
      <c r="H2007" s="4"/>
    </row>
    <row r="2008" spans="2:8" s="3" customFormat="1" x14ac:dyDescent="0.2">
      <c r="B2008" s="27"/>
      <c r="E2008" s="4"/>
      <c r="F2008" s="8"/>
      <c r="G2008" s="4"/>
      <c r="H2008" s="4"/>
    </row>
    <row r="2009" spans="2:8" s="3" customFormat="1" x14ac:dyDescent="0.2">
      <c r="B2009" s="27"/>
      <c r="E2009" s="4"/>
      <c r="F2009" s="8"/>
      <c r="G2009" s="4"/>
      <c r="H2009" s="4"/>
    </row>
    <row r="2010" spans="2:8" s="3" customFormat="1" x14ac:dyDescent="0.2">
      <c r="B2010" s="27"/>
      <c r="E2010" s="4"/>
      <c r="F2010" s="8"/>
      <c r="G2010" s="4"/>
      <c r="H2010" s="4"/>
    </row>
    <row r="2011" spans="2:8" s="3" customFormat="1" x14ac:dyDescent="0.2">
      <c r="B2011" s="27"/>
      <c r="E2011" s="4"/>
      <c r="F2011" s="8"/>
      <c r="G2011" s="4"/>
      <c r="H2011" s="4"/>
    </row>
    <row r="2012" spans="2:8" s="3" customFormat="1" x14ac:dyDescent="0.2">
      <c r="B2012" s="27"/>
      <c r="E2012" s="4"/>
      <c r="F2012" s="8"/>
      <c r="G2012" s="4"/>
      <c r="H2012" s="4"/>
    </row>
    <row r="2013" spans="2:8" s="3" customFormat="1" x14ac:dyDescent="0.2">
      <c r="B2013" s="27"/>
      <c r="E2013" s="4"/>
      <c r="F2013" s="8"/>
      <c r="G2013" s="4"/>
      <c r="H2013" s="4"/>
    </row>
    <row r="2014" spans="2:8" s="3" customFormat="1" x14ac:dyDescent="0.2">
      <c r="B2014" s="27"/>
      <c r="E2014" s="4"/>
      <c r="F2014" s="8"/>
      <c r="G2014" s="4"/>
      <c r="H2014" s="4"/>
    </row>
    <row r="2015" spans="2:8" s="3" customFormat="1" x14ac:dyDescent="0.2">
      <c r="B2015" s="27"/>
      <c r="E2015" s="4"/>
      <c r="F2015" s="8"/>
      <c r="G2015" s="4"/>
      <c r="H2015" s="4"/>
    </row>
    <row r="2016" spans="2:8" s="3" customFormat="1" x14ac:dyDescent="0.2">
      <c r="B2016" s="27"/>
      <c r="E2016" s="4"/>
      <c r="F2016" s="8"/>
      <c r="G2016" s="4"/>
      <c r="H2016" s="4"/>
    </row>
    <row r="2017" spans="2:8" s="3" customFormat="1" x14ac:dyDescent="0.2">
      <c r="B2017" s="27"/>
      <c r="E2017" s="4"/>
      <c r="F2017" s="8"/>
      <c r="G2017" s="4"/>
      <c r="H2017" s="4"/>
    </row>
    <row r="2018" spans="2:8" s="3" customFormat="1" x14ac:dyDescent="0.2">
      <c r="B2018" s="27"/>
      <c r="E2018" s="4"/>
      <c r="F2018" s="8"/>
      <c r="G2018" s="4"/>
      <c r="H2018" s="4"/>
    </row>
    <row r="2019" spans="2:8" s="3" customFormat="1" x14ac:dyDescent="0.2">
      <c r="B2019" s="27"/>
      <c r="E2019" s="4"/>
      <c r="F2019" s="8"/>
      <c r="G2019" s="4"/>
      <c r="H2019" s="4"/>
    </row>
    <row r="2020" spans="2:8" s="3" customFormat="1" x14ac:dyDescent="0.2">
      <c r="B2020" s="27"/>
      <c r="E2020" s="4"/>
      <c r="F2020" s="8"/>
      <c r="G2020" s="4"/>
      <c r="H2020" s="4"/>
    </row>
    <row r="2021" spans="2:8" s="3" customFormat="1" x14ac:dyDescent="0.2">
      <c r="B2021" s="27"/>
      <c r="E2021" s="4"/>
      <c r="F2021" s="8"/>
      <c r="G2021" s="4"/>
      <c r="H2021" s="4"/>
    </row>
    <row r="2022" spans="2:8" s="3" customFormat="1" x14ac:dyDescent="0.2">
      <c r="B2022" s="27"/>
      <c r="E2022" s="4"/>
      <c r="F2022" s="8"/>
      <c r="G2022" s="4"/>
      <c r="H2022" s="4"/>
    </row>
    <row r="2023" spans="2:8" s="3" customFormat="1" x14ac:dyDescent="0.2">
      <c r="B2023" s="27"/>
      <c r="E2023" s="4"/>
      <c r="F2023" s="8"/>
      <c r="G2023" s="4"/>
      <c r="H2023" s="4"/>
    </row>
    <row r="2024" spans="2:8" s="3" customFormat="1" x14ac:dyDescent="0.2">
      <c r="B2024" s="27"/>
      <c r="E2024" s="4"/>
      <c r="F2024" s="8"/>
      <c r="G2024" s="4"/>
      <c r="H2024" s="4"/>
    </row>
    <row r="2025" spans="2:8" s="3" customFormat="1" x14ac:dyDescent="0.2">
      <c r="B2025" s="27"/>
      <c r="E2025" s="4"/>
      <c r="F2025" s="8"/>
      <c r="G2025" s="4"/>
      <c r="H2025" s="4"/>
    </row>
    <row r="2026" spans="2:8" s="3" customFormat="1" x14ac:dyDescent="0.2">
      <c r="B2026" s="27"/>
      <c r="E2026" s="4"/>
      <c r="F2026" s="8"/>
      <c r="G2026" s="4"/>
      <c r="H2026" s="4"/>
    </row>
    <row r="2027" spans="2:8" s="3" customFormat="1" x14ac:dyDescent="0.2">
      <c r="B2027" s="27"/>
      <c r="E2027" s="4"/>
      <c r="F2027" s="8"/>
      <c r="G2027" s="4"/>
      <c r="H2027" s="4"/>
    </row>
    <row r="2028" spans="2:8" s="3" customFormat="1" x14ac:dyDescent="0.2">
      <c r="B2028" s="27"/>
      <c r="E2028" s="4"/>
      <c r="F2028" s="8"/>
      <c r="G2028" s="4"/>
      <c r="H2028" s="4"/>
    </row>
    <row r="2029" spans="2:8" s="3" customFormat="1" x14ac:dyDescent="0.2">
      <c r="B2029" s="27"/>
      <c r="E2029" s="4"/>
      <c r="F2029" s="8"/>
      <c r="G2029" s="4"/>
      <c r="H2029" s="4"/>
    </row>
    <row r="2030" spans="2:8" s="3" customFormat="1" x14ac:dyDescent="0.2">
      <c r="B2030" s="27"/>
      <c r="E2030" s="4"/>
      <c r="F2030" s="8"/>
      <c r="G2030" s="4"/>
      <c r="H2030" s="4"/>
    </row>
    <row r="2031" spans="2:8" s="3" customFormat="1" x14ac:dyDescent="0.2">
      <c r="B2031" s="27"/>
      <c r="E2031" s="4"/>
      <c r="F2031" s="8"/>
      <c r="G2031" s="4"/>
      <c r="H2031" s="4"/>
    </row>
    <row r="2032" spans="2:8" s="3" customFormat="1" x14ac:dyDescent="0.2">
      <c r="B2032" s="27"/>
      <c r="E2032" s="4"/>
      <c r="F2032" s="8"/>
      <c r="G2032" s="4"/>
      <c r="H2032" s="4"/>
    </row>
    <row r="2033" spans="2:8" s="3" customFormat="1" x14ac:dyDescent="0.2">
      <c r="B2033" s="27"/>
      <c r="E2033" s="4"/>
      <c r="F2033" s="8"/>
      <c r="G2033" s="4"/>
      <c r="H2033" s="4"/>
    </row>
    <row r="2034" spans="2:8" s="3" customFormat="1" x14ac:dyDescent="0.2">
      <c r="B2034" s="27"/>
      <c r="E2034" s="4"/>
      <c r="F2034" s="8"/>
      <c r="G2034" s="4"/>
      <c r="H2034" s="4"/>
    </row>
    <row r="2035" spans="2:8" s="3" customFormat="1" x14ac:dyDescent="0.2">
      <c r="B2035" s="27"/>
      <c r="E2035" s="4"/>
      <c r="F2035" s="8"/>
      <c r="G2035" s="4"/>
      <c r="H2035" s="4"/>
    </row>
    <row r="2036" spans="2:8" s="3" customFormat="1" x14ac:dyDescent="0.2">
      <c r="B2036" s="27"/>
      <c r="E2036" s="4"/>
      <c r="F2036" s="8"/>
      <c r="G2036" s="4"/>
      <c r="H2036" s="4"/>
    </row>
    <row r="2037" spans="2:8" s="3" customFormat="1" x14ac:dyDescent="0.2">
      <c r="B2037" s="27"/>
      <c r="E2037" s="4"/>
      <c r="F2037" s="8"/>
      <c r="G2037" s="4"/>
      <c r="H2037" s="4"/>
    </row>
    <row r="2038" spans="2:8" s="3" customFormat="1" x14ac:dyDescent="0.2">
      <c r="B2038" s="27"/>
      <c r="E2038" s="4"/>
      <c r="F2038" s="8"/>
      <c r="G2038" s="4"/>
      <c r="H2038" s="4"/>
    </row>
    <row r="2039" spans="2:8" s="3" customFormat="1" x14ac:dyDescent="0.2">
      <c r="B2039" s="27"/>
      <c r="E2039" s="4"/>
      <c r="F2039" s="8"/>
      <c r="G2039" s="4"/>
      <c r="H2039" s="4"/>
    </row>
    <row r="2040" spans="2:8" s="3" customFormat="1" x14ac:dyDescent="0.2">
      <c r="B2040" s="27"/>
      <c r="E2040" s="4"/>
      <c r="F2040" s="8"/>
      <c r="G2040" s="4"/>
      <c r="H2040" s="4"/>
    </row>
    <row r="2041" spans="2:8" s="3" customFormat="1" x14ac:dyDescent="0.2">
      <c r="B2041" s="27"/>
      <c r="E2041" s="4"/>
      <c r="F2041" s="8"/>
      <c r="G2041" s="4"/>
      <c r="H2041" s="4"/>
    </row>
    <row r="2042" spans="2:8" s="3" customFormat="1" x14ac:dyDescent="0.2">
      <c r="B2042" s="27"/>
      <c r="E2042" s="4"/>
      <c r="F2042" s="8"/>
      <c r="G2042" s="4"/>
      <c r="H2042" s="4"/>
    </row>
    <row r="2043" spans="2:8" s="3" customFormat="1" x14ac:dyDescent="0.2">
      <c r="B2043" s="27"/>
      <c r="E2043" s="4"/>
      <c r="F2043" s="8"/>
      <c r="G2043" s="4"/>
      <c r="H2043" s="4"/>
    </row>
    <row r="2044" spans="2:8" s="3" customFormat="1" x14ac:dyDescent="0.2">
      <c r="B2044" s="27"/>
      <c r="E2044" s="4"/>
      <c r="F2044" s="8"/>
      <c r="G2044" s="4"/>
      <c r="H2044" s="4"/>
    </row>
    <row r="2045" spans="2:8" s="3" customFormat="1" x14ac:dyDescent="0.2">
      <c r="B2045" s="27"/>
      <c r="E2045" s="4"/>
      <c r="F2045" s="8"/>
      <c r="G2045" s="4"/>
      <c r="H2045" s="4"/>
    </row>
    <row r="2046" spans="2:8" s="3" customFormat="1" x14ac:dyDescent="0.2">
      <c r="B2046" s="27"/>
      <c r="E2046" s="4"/>
      <c r="F2046" s="8"/>
      <c r="G2046" s="4"/>
      <c r="H2046" s="4"/>
    </row>
    <row r="2047" spans="2:8" s="3" customFormat="1" x14ac:dyDescent="0.2">
      <c r="B2047" s="27"/>
      <c r="E2047" s="4"/>
      <c r="F2047" s="8"/>
      <c r="G2047" s="4"/>
      <c r="H2047" s="4"/>
    </row>
    <row r="2048" spans="2:8" s="3" customFormat="1" x14ac:dyDescent="0.2">
      <c r="B2048" s="27"/>
      <c r="E2048" s="4"/>
      <c r="F2048" s="8"/>
      <c r="G2048" s="4"/>
      <c r="H2048" s="4"/>
    </row>
    <row r="2049" spans="2:8" s="3" customFormat="1" x14ac:dyDescent="0.2">
      <c r="B2049" s="27"/>
      <c r="E2049" s="4"/>
      <c r="F2049" s="8"/>
      <c r="G2049" s="4"/>
      <c r="H2049" s="4"/>
    </row>
    <row r="2050" spans="2:8" s="3" customFormat="1" x14ac:dyDescent="0.2">
      <c r="B2050" s="27"/>
      <c r="E2050" s="4"/>
      <c r="F2050" s="8"/>
      <c r="G2050" s="4"/>
      <c r="H2050" s="4"/>
    </row>
    <row r="2051" spans="2:8" s="3" customFormat="1" x14ac:dyDescent="0.2">
      <c r="B2051" s="27"/>
      <c r="E2051" s="4"/>
      <c r="F2051" s="8"/>
      <c r="G2051" s="4"/>
      <c r="H2051" s="4"/>
    </row>
    <row r="2052" spans="2:8" s="3" customFormat="1" x14ac:dyDescent="0.2">
      <c r="B2052" s="27"/>
      <c r="E2052" s="4"/>
      <c r="F2052" s="8"/>
      <c r="G2052" s="4"/>
      <c r="H2052" s="4"/>
    </row>
    <row r="2053" spans="2:8" s="3" customFormat="1" x14ac:dyDescent="0.2">
      <c r="B2053" s="27"/>
      <c r="E2053" s="4"/>
      <c r="F2053" s="8"/>
      <c r="G2053" s="4"/>
      <c r="H2053" s="4"/>
    </row>
    <row r="2054" spans="2:8" s="3" customFormat="1" x14ac:dyDescent="0.2">
      <c r="B2054" s="27"/>
      <c r="E2054" s="4"/>
      <c r="F2054" s="8"/>
      <c r="G2054" s="4"/>
      <c r="H2054" s="4"/>
    </row>
    <row r="2055" spans="2:8" s="3" customFormat="1" x14ac:dyDescent="0.2">
      <c r="B2055" s="27"/>
      <c r="E2055" s="4"/>
      <c r="F2055" s="8"/>
      <c r="G2055" s="4"/>
      <c r="H2055" s="4"/>
    </row>
    <row r="2056" spans="2:8" s="3" customFormat="1" x14ac:dyDescent="0.2">
      <c r="B2056" s="27"/>
      <c r="E2056" s="4"/>
      <c r="F2056" s="8"/>
      <c r="G2056" s="4"/>
      <c r="H2056" s="4"/>
    </row>
    <row r="2057" spans="2:8" s="3" customFormat="1" x14ac:dyDescent="0.2">
      <c r="B2057" s="27"/>
      <c r="E2057" s="4"/>
      <c r="F2057" s="8"/>
      <c r="G2057" s="4"/>
      <c r="H2057" s="4"/>
    </row>
    <row r="2058" spans="2:8" s="3" customFormat="1" x14ac:dyDescent="0.2">
      <c r="B2058" s="27"/>
      <c r="E2058" s="4"/>
      <c r="F2058" s="8"/>
      <c r="G2058" s="4"/>
      <c r="H2058" s="4"/>
    </row>
    <row r="2059" spans="2:8" s="3" customFormat="1" x14ac:dyDescent="0.2">
      <c r="B2059" s="27"/>
      <c r="E2059" s="4"/>
      <c r="F2059" s="8"/>
      <c r="G2059" s="4"/>
      <c r="H2059" s="4"/>
    </row>
    <row r="2060" spans="2:8" s="3" customFormat="1" x14ac:dyDescent="0.2">
      <c r="B2060" s="27"/>
      <c r="E2060" s="4"/>
      <c r="F2060" s="8"/>
      <c r="G2060" s="4"/>
      <c r="H2060" s="4"/>
    </row>
    <row r="2061" spans="2:8" s="3" customFormat="1" x14ac:dyDescent="0.2">
      <c r="B2061" s="27"/>
      <c r="E2061" s="4"/>
      <c r="F2061" s="8"/>
      <c r="G2061" s="4"/>
      <c r="H2061" s="4"/>
    </row>
    <row r="2062" spans="2:8" s="3" customFormat="1" x14ac:dyDescent="0.2">
      <c r="B2062" s="27"/>
      <c r="E2062" s="4"/>
      <c r="F2062" s="8"/>
      <c r="G2062" s="4"/>
      <c r="H2062" s="4"/>
    </row>
    <row r="2063" spans="2:8" s="3" customFormat="1" x14ac:dyDescent="0.2">
      <c r="B2063" s="27"/>
      <c r="E2063" s="4"/>
      <c r="F2063" s="8"/>
      <c r="G2063" s="4"/>
      <c r="H2063" s="4"/>
    </row>
    <row r="2064" spans="2:8" s="3" customFormat="1" x14ac:dyDescent="0.2">
      <c r="B2064" s="27"/>
      <c r="E2064" s="4"/>
      <c r="F2064" s="8"/>
      <c r="G2064" s="4"/>
      <c r="H2064" s="4"/>
    </row>
    <row r="2065" spans="2:8" s="3" customFormat="1" x14ac:dyDescent="0.2">
      <c r="B2065" s="27"/>
      <c r="E2065" s="4"/>
      <c r="F2065" s="8"/>
      <c r="G2065" s="4"/>
      <c r="H2065" s="4"/>
    </row>
    <row r="2066" spans="2:8" s="3" customFormat="1" x14ac:dyDescent="0.2">
      <c r="B2066" s="27"/>
      <c r="E2066" s="4"/>
      <c r="F2066" s="8"/>
      <c r="G2066" s="4"/>
      <c r="H2066" s="4"/>
    </row>
    <row r="2067" spans="2:8" s="3" customFormat="1" x14ac:dyDescent="0.2">
      <c r="B2067" s="27"/>
      <c r="E2067" s="4"/>
      <c r="F2067" s="8"/>
      <c r="G2067" s="4"/>
      <c r="H2067" s="4"/>
    </row>
    <row r="2068" spans="2:8" s="3" customFormat="1" x14ac:dyDescent="0.2">
      <c r="B2068" s="27"/>
      <c r="E2068" s="4"/>
      <c r="F2068" s="8"/>
      <c r="G2068" s="4"/>
      <c r="H2068" s="4"/>
    </row>
    <row r="2069" spans="2:8" s="3" customFormat="1" x14ac:dyDescent="0.2">
      <c r="B2069" s="27"/>
      <c r="E2069" s="4"/>
      <c r="F2069" s="8"/>
      <c r="G2069" s="4"/>
      <c r="H2069" s="4"/>
    </row>
    <row r="2070" spans="2:8" s="3" customFormat="1" x14ac:dyDescent="0.2">
      <c r="B2070" s="27"/>
      <c r="E2070" s="4"/>
      <c r="F2070" s="8"/>
      <c r="G2070" s="4"/>
      <c r="H2070" s="4"/>
    </row>
    <row r="2071" spans="2:8" s="3" customFormat="1" x14ac:dyDescent="0.2">
      <c r="B2071" s="27"/>
      <c r="E2071" s="4"/>
      <c r="F2071" s="8"/>
      <c r="G2071" s="4"/>
      <c r="H2071" s="4"/>
    </row>
    <row r="2072" spans="2:8" s="3" customFormat="1" x14ac:dyDescent="0.2">
      <c r="B2072" s="27"/>
      <c r="E2072" s="4"/>
      <c r="F2072" s="8"/>
      <c r="G2072" s="4"/>
      <c r="H2072" s="4"/>
    </row>
    <row r="2073" spans="2:8" s="3" customFormat="1" x14ac:dyDescent="0.2">
      <c r="B2073" s="27"/>
      <c r="E2073" s="4"/>
      <c r="F2073" s="8"/>
      <c r="G2073" s="4"/>
      <c r="H2073" s="4"/>
    </row>
    <row r="2074" spans="2:8" s="3" customFormat="1" x14ac:dyDescent="0.2">
      <c r="B2074" s="27"/>
      <c r="E2074" s="4"/>
      <c r="F2074" s="8"/>
      <c r="G2074" s="4"/>
      <c r="H2074" s="4"/>
    </row>
    <row r="2075" spans="2:8" s="3" customFormat="1" x14ac:dyDescent="0.2">
      <c r="B2075" s="27"/>
      <c r="E2075" s="4"/>
      <c r="F2075" s="8"/>
      <c r="G2075" s="4"/>
      <c r="H2075" s="4"/>
    </row>
    <row r="2076" spans="2:8" s="3" customFormat="1" x14ac:dyDescent="0.2">
      <c r="B2076" s="27"/>
      <c r="E2076" s="4"/>
      <c r="F2076" s="8"/>
      <c r="G2076" s="4"/>
      <c r="H2076" s="4"/>
    </row>
    <row r="2077" spans="2:8" s="3" customFormat="1" x14ac:dyDescent="0.2">
      <c r="B2077" s="27"/>
      <c r="E2077" s="4"/>
      <c r="F2077" s="8"/>
      <c r="G2077" s="4"/>
      <c r="H2077" s="4"/>
    </row>
    <row r="2078" spans="2:8" s="3" customFormat="1" x14ac:dyDescent="0.2">
      <c r="B2078" s="27"/>
      <c r="E2078" s="4"/>
      <c r="F2078" s="8"/>
      <c r="G2078" s="4"/>
      <c r="H2078" s="4"/>
    </row>
    <row r="2079" spans="2:8" s="3" customFormat="1" x14ac:dyDescent="0.2">
      <c r="B2079" s="27"/>
      <c r="E2079" s="4"/>
      <c r="F2079" s="8"/>
      <c r="G2079" s="4"/>
      <c r="H2079" s="4"/>
    </row>
    <row r="2080" spans="2:8" s="3" customFormat="1" x14ac:dyDescent="0.2">
      <c r="B2080" s="27"/>
      <c r="E2080" s="4"/>
      <c r="F2080" s="8"/>
      <c r="G2080" s="4"/>
      <c r="H2080" s="4"/>
    </row>
    <row r="2081" spans="2:8" s="3" customFormat="1" x14ac:dyDescent="0.2">
      <c r="B2081" s="27"/>
      <c r="E2081" s="4"/>
      <c r="F2081" s="8"/>
      <c r="G2081" s="4"/>
      <c r="H2081" s="4"/>
    </row>
    <row r="2082" spans="2:8" s="3" customFormat="1" x14ac:dyDescent="0.2">
      <c r="B2082" s="27"/>
      <c r="E2082" s="4"/>
      <c r="F2082" s="8"/>
      <c r="G2082" s="4"/>
      <c r="H2082" s="4"/>
    </row>
    <row r="2083" spans="2:8" s="3" customFormat="1" x14ac:dyDescent="0.2">
      <c r="B2083" s="27"/>
      <c r="E2083" s="4"/>
      <c r="F2083" s="8"/>
      <c r="G2083" s="4"/>
      <c r="H2083" s="4"/>
    </row>
    <row r="2084" spans="2:8" s="3" customFormat="1" x14ac:dyDescent="0.2">
      <c r="B2084" s="27"/>
      <c r="E2084" s="4"/>
      <c r="F2084" s="8"/>
      <c r="G2084" s="4"/>
      <c r="H2084" s="4"/>
    </row>
    <row r="2085" spans="2:8" s="3" customFormat="1" x14ac:dyDescent="0.2">
      <c r="B2085" s="27"/>
      <c r="E2085" s="4"/>
      <c r="F2085" s="8"/>
      <c r="G2085" s="4"/>
      <c r="H2085" s="4"/>
    </row>
    <row r="2086" spans="2:8" s="3" customFormat="1" x14ac:dyDescent="0.2">
      <c r="B2086" s="27"/>
      <c r="E2086" s="4"/>
      <c r="F2086" s="8"/>
      <c r="G2086" s="4"/>
      <c r="H2086" s="4"/>
    </row>
    <row r="2087" spans="2:8" s="3" customFormat="1" x14ac:dyDescent="0.2">
      <c r="B2087" s="27"/>
      <c r="E2087" s="4"/>
      <c r="F2087" s="8"/>
      <c r="G2087" s="4"/>
      <c r="H2087" s="4"/>
    </row>
    <row r="2088" spans="2:8" s="3" customFormat="1" x14ac:dyDescent="0.2">
      <c r="B2088" s="27"/>
      <c r="E2088" s="4"/>
      <c r="F2088" s="8"/>
      <c r="G2088" s="4"/>
      <c r="H2088" s="4"/>
    </row>
    <row r="2089" spans="2:8" s="3" customFormat="1" x14ac:dyDescent="0.2">
      <c r="B2089" s="27"/>
      <c r="E2089" s="4"/>
      <c r="F2089" s="8"/>
      <c r="G2089" s="4"/>
      <c r="H2089" s="4"/>
    </row>
    <row r="2090" spans="2:8" s="3" customFormat="1" x14ac:dyDescent="0.2">
      <c r="B2090" s="27"/>
      <c r="E2090" s="4"/>
      <c r="F2090" s="8"/>
      <c r="G2090" s="4"/>
      <c r="H2090" s="4"/>
    </row>
    <row r="2091" spans="2:8" s="3" customFormat="1" x14ac:dyDescent="0.2">
      <c r="B2091" s="27"/>
      <c r="E2091" s="4"/>
      <c r="F2091" s="8"/>
      <c r="G2091" s="4"/>
      <c r="H2091" s="4"/>
    </row>
    <row r="2092" spans="2:8" s="3" customFormat="1" x14ac:dyDescent="0.2">
      <c r="B2092" s="27"/>
      <c r="E2092" s="4"/>
      <c r="F2092" s="8"/>
      <c r="G2092" s="4"/>
      <c r="H2092" s="4"/>
    </row>
    <row r="2093" spans="2:8" s="3" customFormat="1" x14ac:dyDescent="0.2">
      <c r="B2093" s="27"/>
      <c r="E2093" s="4"/>
      <c r="F2093" s="8"/>
      <c r="G2093" s="4"/>
      <c r="H2093" s="4"/>
    </row>
    <row r="2094" spans="2:8" s="3" customFormat="1" x14ac:dyDescent="0.2">
      <c r="B2094" s="27"/>
      <c r="E2094" s="4"/>
      <c r="F2094" s="4"/>
      <c r="G2094" s="4"/>
      <c r="H2094" s="4"/>
    </row>
    <row r="2095" spans="2:8" s="3" customFormat="1" x14ac:dyDescent="0.2">
      <c r="B2095" s="27"/>
      <c r="E2095" s="4"/>
      <c r="F2095" s="4"/>
      <c r="G2095" s="4"/>
      <c r="H2095" s="4"/>
    </row>
    <row r="2096" spans="2:8" s="3" customFormat="1" x14ac:dyDescent="0.2">
      <c r="B2096" s="27"/>
      <c r="E2096" s="4"/>
      <c r="F2096" s="4"/>
      <c r="G2096" s="4"/>
      <c r="H2096" s="4"/>
    </row>
    <row r="2097" spans="2:8" s="3" customFormat="1" x14ac:dyDescent="0.2">
      <c r="B2097" s="27"/>
      <c r="E2097" s="4"/>
      <c r="F2097" s="4"/>
      <c r="G2097" s="4"/>
      <c r="H2097" s="4"/>
    </row>
    <row r="2098" spans="2:8" s="3" customFormat="1" x14ac:dyDescent="0.2">
      <c r="B2098" s="27"/>
      <c r="E2098" s="4"/>
      <c r="F2098" s="4"/>
      <c r="G2098" s="4"/>
      <c r="H2098" s="4"/>
    </row>
    <row r="2099" spans="2:8" s="3" customFormat="1" x14ac:dyDescent="0.2">
      <c r="B2099" s="27"/>
      <c r="E2099" s="4"/>
      <c r="F2099" s="4"/>
      <c r="G2099" s="4"/>
      <c r="H2099" s="4"/>
    </row>
    <row r="2100" spans="2:8" s="3" customFormat="1" x14ac:dyDescent="0.2">
      <c r="B2100" s="27"/>
      <c r="E2100" s="4"/>
      <c r="F2100" s="4"/>
      <c r="G2100" s="4"/>
      <c r="H2100" s="4"/>
    </row>
    <row r="2101" spans="2:8" s="3" customFormat="1" x14ac:dyDescent="0.2">
      <c r="B2101" s="27"/>
      <c r="E2101" s="4"/>
      <c r="F2101" s="4"/>
      <c r="G2101" s="4"/>
      <c r="H2101" s="4"/>
    </row>
    <row r="2102" spans="2:8" s="3" customFormat="1" x14ac:dyDescent="0.2">
      <c r="B2102" s="27"/>
      <c r="E2102" s="4"/>
      <c r="F2102" s="4"/>
      <c r="G2102" s="4"/>
      <c r="H2102" s="4"/>
    </row>
    <row r="2103" spans="2:8" s="3" customFormat="1" x14ac:dyDescent="0.2">
      <c r="B2103" s="27"/>
      <c r="E2103" s="4"/>
      <c r="F2103" s="4"/>
      <c r="G2103" s="4"/>
      <c r="H2103" s="4"/>
    </row>
    <row r="2104" spans="2:8" s="3" customFormat="1" x14ac:dyDescent="0.2">
      <c r="B2104" s="27"/>
      <c r="E2104" s="4"/>
      <c r="F2104" s="4"/>
      <c r="G2104" s="4"/>
      <c r="H2104" s="4"/>
    </row>
    <row r="2105" spans="2:8" s="3" customFormat="1" x14ac:dyDescent="0.2">
      <c r="B2105" s="27"/>
      <c r="E2105" s="4"/>
      <c r="F2105" s="4"/>
      <c r="G2105" s="4"/>
      <c r="H2105" s="4"/>
    </row>
    <row r="2106" spans="2:8" s="3" customFormat="1" x14ac:dyDescent="0.2">
      <c r="B2106" s="27"/>
      <c r="E2106" s="4"/>
      <c r="F2106" s="4"/>
      <c r="G2106" s="4"/>
      <c r="H2106" s="4"/>
    </row>
    <row r="2107" spans="2:8" s="3" customFormat="1" x14ac:dyDescent="0.2">
      <c r="B2107" s="27"/>
      <c r="E2107" s="4"/>
      <c r="F2107" s="4"/>
      <c r="G2107" s="4"/>
      <c r="H2107" s="4"/>
    </row>
    <row r="2108" spans="2:8" s="3" customFormat="1" x14ac:dyDescent="0.2">
      <c r="B2108" s="27"/>
      <c r="E2108" s="4"/>
      <c r="F2108" s="4"/>
      <c r="G2108" s="4"/>
      <c r="H2108" s="4"/>
    </row>
    <row r="2109" spans="2:8" s="3" customFormat="1" x14ac:dyDescent="0.2">
      <c r="B2109" s="27"/>
      <c r="E2109" s="4"/>
      <c r="F2109" s="4"/>
      <c r="G2109" s="4"/>
      <c r="H2109" s="4"/>
    </row>
    <row r="2110" spans="2:8" s="3" customFormat="1" x14ac:dyDescent="0.2">
      <c r="B2110" s="27"/>
      <c r="E2110" s="4"/>
      <c r="F2110" s="4"/>
      <c r="G2110" s="4"/>
      <c r="H2110" s="4"/>
    </row>
    <row r="2111" spans="2:8" s="3" customFormat="1" x14ac:dyDescent="0.2">
      <c r="B2111" s="27"/>
      <c r="E2111" s="4"/>
      <c r="F2111" s="4"/>
      <c r="G2111" s="4"/>
      <c r="H2111" s="4"/>
    </row>
    <row r="2112" spans="2:8" s="3" customFormat="1" x14ac:dyDescent="0.2">
      <c r="B2112" s="27"/>
      <c r="E2112" s="4"/>
      <c r="F2112" s="4"/>
      <c r="G2112" s="4"/>
      <c r="H2112" s="4"/>
    </row>
    <row r="2113" spans="2:8" s="3" customFormat="1" x14ac:dyDescent="0.2">
      <c r="B2113" s="27"/>
      <c r="E2113" s="4"/>
      <c r="F2113" s="4"/>
      <c r="G2113" s="4"/>
      <c r="H2113" s="4"/>
    </row>
    <row r="2114" spans="2:8" s="3" customFormat="1" x14ac:dyDescent="0.2">
      <c r="B2114" s="27"/>
      <c r="E2114" s="4"/>
      <c r="F2114" s="4"/>
      <c r="G2114" s="4"/>
      <c r="H2114" s="4"/>
    </row>
    <row r="2115" spans="2:8" s="3" customFormat="1" x14ac:dyDescent="0.2">
      <c r="B2115" s="27"/>
      <c r="E2115" s="4"/>
      <c r="F2115" s="4"/>
      <c r="G2115" s="4"/>
      <c r="H2115" s="4"/>
    </row>
    <row r="2116" spans="2:8" s="3" customFormat="1" x14ac:dyDescent="0.2">
      <c r="B2116" s="27"/>
      <c r="E2116" s="4"/>
      <c r="F2116" s="4"/>
      <c r="G2116" s="4"/>
      <c r="H2116" s="4"/>
    </row>
    <row r="2117" spans="2:8" s="3" customFormat="1" x14ac:dyDescent="0.2">
      <c r="B2117" s="27"/>
      <c r="E2117" s="4"/>
      <c r="F2117" s="4"/>
      <c r="G2117" s="4"/>
      <c r="H2117" s="4"/>
    </row>
    <row r="2118" spans="2:8" s="3" customFormat="1" x14ac:dyDescent="0.2">
      <c r="B2118" s="27"/>
      <c r="E2118" s="4"/>
      <c r="F2118" s="4"/>
      <c r="G2118" s="4"/>
      <c r="H2118" s="4"/>
    </row>
    <row r="2119" spans="2:8" s="3" customFormat="1" x14ac:dyDescent="0.2">
      <c r="B2119" s="27"/>
      <c r="E2119" s="4"/>
      <c r="F2119" s="4"/>
      <c r="G2119" s="4"/>
      <c r="H2119" s="4"/>
    </row>
    <row r="2120" spans="2:8" s="3" customFormat="1" x14ac:dyDescent="0.2">
      <c r="B2120" s="27"/>
      <c r="E2120" s="4"/>
      <c r="F2120" s="4"/>
      <c r="G2120" s="4"/>
      <c r="H2120" s="4"/>
    </row>
    <row r="2121" spans="2:8" s="3" customFormat="1" x14ac:dyDescent="0.2">
      <c r="B2121" s="27"/>
      <c r="E2121" s="4"/>
      <c r="F2121" s="4"/>
      <c r="G2121" s="4"/>
      <c r="H2121" s="4"/>
    </row>
    <row r="2122" spans="2:8" s="3" customFormat="1" x14ac:dyDescent="0.2">
      <c r="B2122" s="27"/>
      <c r="E2122" s="4"/>
      <c r="F2122" s="4"/>
      <c r="G2122" s="4"/>
      <c r="H2122" s="4"/>
    </row>
    <row r="2123" spans="2:8" s="3" customFormat="1" x14ac:dyDescent="0.2">
      <c r="B2123" s="27"/>
      <c r="E2123" s="4"/>
      <c r="F2123" s="4"/>
      <c r="G2123" s="4"/>
      <c r="H2123" s="4"/>
    </row>
    <row r="2124" spans="2:8" s="3" customFormat="1" x14ac:dyDescent="0.2">
      <c r="B2124" s="27"/>
      <c r="E2124" s="4"/>
      <c r="F2124" s="4"/>
      <c r="G2124" s="4"/>
      <c r="H2124" s="4"/>
    </row>
    <row r="2125" spans="2:8" s="3" customFormat="1" x14ac:dyDescent="0.2">
      <c r="B2125" s="27"/>
      <c r="E2125" s="4"/>
      <c r="F2125" s="4"/>
      <c r="G2125" s="4"/>
      <c r="H2125" s="4"/>
    </row>
    <row r="2126" spans="2:8" s="3" customFormat="1" x14ac:dyDescent="0.2">
      <c r="B2126" s="27"/>
      <c r="E2126" s="4"/>
      <c r="F2126" s="4"/>
      <c r="G2126" s="4"/>
      <c r="H2126" s="4"/>
    </row>
    <row r="2127" spans="2:8" s="3" customFormat="1" x14ac:dyDescent="0.2">
      <c r="B2127" s="27"/>
      <c r="E2127" s="4"/>
      <c r="F2127" s="4"/>
      <c r="G2127" s="4"/>
      <c r="H2127" s="4"/>
    </row>
    <row r="2128" spans="2:8" s="3" customFormat="1" x14ac:dyDescent="0.2">
      <c r="B2128" s="27"/>
      <c r="E2128" s="4"/>
      <c r="F2128" s="4"/>
      <c r="G2128" s="4"/>
      <c r="H2128" s="4"/>
    </row>
    <row r="2129" spans="2:8" s="3" customFormat="1" x14ac:dyDescent="0.2">
      <c r="B2129" s="27"/>
      <c r="E2129" s="4"/>
      <c r="F2129" s="4"/>
      <c r="G2129" s="4"/>
      <c r="H2129" s="4"/>
    </row>
    <row r="2130" spans="2:8" s="3" customFormat="1" x14ac:dyDescent="0.2">
      <c r="B2130" s="27"/>
      <c r="E2130" s="4"/>
      <c r="F2130" s="4"/>
      <c r="G2130" s="4"/>
      <c r="H2130" s="4"/>
    </row>
    <row r="2131" spans="2:8" s="3" customFormat="1" x14ac:dyDescent="0.2">
      <c r="B2131" s="27"/>
      <c r="E2131" s="4"/>
      <c r="F2131" s="4"/>
      <c r="G2131" s="4"/>
      <c r="H2131" s="4"/>
    </row>
    <row r="2132" spans="2:8" s="3" customFormat="1" x14ac:dyDescent="0.2">
      <c r="B2132" s="27"/>
      <c r="E2132" s="4"/>
      <c r="F2132" s="4"/>
      <c r="G2132" s="4"/>
      <c r="H2132" s="4"/>
    </row>
    <row r="2133" spans="2:8" s="3" customFormat="1" x14ac:dyDescent="0.2">
      <c r="B2133" s="27"/>
      <c r="E2133" s="4"/>
      <c r="F2133" s="4"/>
      <c r="G2133" s="4"/>
      <c r="H2133" s="4"/>
    </row>
    <row r="2134" spans="2:8" s="3" customFormat="1" x14ac:dyDescent="0.2">
      <c r="B2134" s="27"/>
      <c r="E2134" s="4"/>
      <c r="F2134" s="4"/>
      <c r="G2134" s="4"/>
      <c r="H2134" s="4"/>
    </row>
    <row r="2135" spans="2:8" s="3" customFormat="1" x14ac:dyDescent="0.2">
      <c r="B2135" s="27"/>
      <c r="E2135" s="4"/>
      <c r="F2135" s="4"/>
      <c r="G2135" s="4"/>
      <c r="H2135" s="4"/>
    </row>
    <row r="2136" spans="2:8" s="3" customFormat="1" x14ac:dyDescent="0.2">
      <c r="B2136" s="27"/>
      <c r="E2136" s="4"/>
      <c r="F2136" s="4"/>
      <c r="G2136" s="4"/>
      <c r="H2136" s="4"/>
    </row>
    <row r="2137" spans="2:8" s="3" customFormat="1" x14ac:dyDescent="0.2">
      <c r="B2137" s="27"/>
      <c r="E2137" s="4"/>
      <c r="F2137" s="4"/>
      <c r="G2137" s="4"/>
      <c r="H2137" s="4"/>
    </row>
    <row r="2138" spans="2:8" s="3" customFormat="1" x14ac:dyDescent="0.2">
      <c r="B2138" s="27"/>
      <c r="E2138" s="4"/>
      <c r="F2138" s="4"/>
      <c r="G2138" s="4"/>
      <c r="H2138" s="4"/>
    </row>
    <row r="2139" spans="2:8" s="3" customFormat="1" x14ac:dyDescent="0.2">
      <c r="B2139" s="27"/>
      <c r="E2139" s="4"/>
      <c r="F2139" s="4"/>
      <c r="G2139" s="4"/>
      <c r="H2139" s="4"/>
    </row>
    <row r="2140" spans="2:8" s="3" customFormat="1" x14ac:dyDescent="0.2">
      <c r="B2140" s="27"/>
      <c r="E2140" s="4"/>
      <c r="F2140" s="4"/>
      <c r="G2140" s="4"/>
      <c r="H2140" s="4"/>
    </row>
    <row r="2141" spans="2:8" s="3" customFormat="1" x14ac:dyDescent="0.2">
      <c r="B2141" s="27"/>
      <c r="E2141" s="4"/>
      <c r="F2141" s="4"/>
      <c r="G2141" s="4"/>
      <c r="H2141" s="4"/>
    </row>
    <row r="2142" spans="2:8" s="3" customFormat="1" x14ac:dyDescent="0.2">
      <c r="B2142" s="27"/>
      <c r="E2142" s="4"/>
      <c r="F2142" s="4"/>
      <c r="G2142" s="4"/>
      <c r="H2142" s="4"/>
    </row>
    <row r="2143" spans="2:8" s="3" customFormat="1" x14ac:dyDescent="0.2">
      <c r="B2143" s="27"/>
      <c r="E2143" s="4"/>
      <c r="F2143" s="4"/>
      <c r="G2143" s="4"/>
      <c r="H2143" s="4"/>
    </row>
    <row r="2144" spans="2:8" s="3" customFormat="1" x14ac:dyDescent="0.2">
      <c r="B2144" s="27"/>
      <c r="E2144" s="4"/>
      <c r="F2144" s="4"/>
      <c r="G2144" s="4"/>
      <c r="H2144" s="4"/>
    </row>
    <row r="2145" spans="2:8" s="3" customFormat="1" x14ac:dyDescent="0.2">
      <c r="B2145" s="27"/>
      <c r="E2145" s="4"/>
      <c r="F2145" s="4"/>
      <c r="G2145" s="4"/>
      <c r="H2145" s="4"/>
    </row>
    <row r="2146" spans="2:8" s="3" customFormat="1" x14ac:dyDescent="0.2">
      <c r="B2146" s="27"/>
      <c r="E2146" s="4"/>
      <c r="F2146" s="4"/>
      <c r="G2146" s="4"/>
      <c r="H2146" s="4"/>
    </row>
    <row r="2147" spans="2:8" s="3" customFormat="1" x14ac:dyDescent="0.2">
      <c r="B2147" s="27"/>
      <c r="E2147" s="4"/>
      <c r="F2147" s="4"/>
      <c r="G2147" s="4"/>
      <c r="H2147" s="4"/>
    </row>
    <row r="2148" spans="2:8" s="3" customFormat="1" x14ac:dyDescent="0.2">
      <c r="B2148" s="27"/>
      <c r="E2148" s="4"/>
      <c r="F2148" s="4"/>
      <c r="G2148" s="4"/>
      <c r="H2148" s="4"/>
    </row>
    <row r="2149" spans="2:8" s="3" customFormat="1" x14ac:dyDescent="0.2">
      <c r="B2149" s="27"/>
      <c r="E2149" s="4"/>
      <c r="F2149" s="4"/>
      <c r="G2149" s="4"/>
      <c r="H2149" s="4"/>
    </row>
    <row r="2150" spans="2:8" s="3" customFormat="1" x14ac:dyDescent="0.2">
      <c r="B2150" s="27"/>
      <c r="E2150" s="4"/>
      <c r="F2150" s="4"/>
      <c r="G2150" s="4"/>
      <c r="H2150" s="4"/>
    </row>
    <row r="2151" spans="2:8" s="3" customFormat="1" x14ac:dyDescent="0.2">
      <c r="B2151" s="27"/>
      <c r="E2151" s="4"/>
      <c r="F2151" s="4"/>
      <c r="G2151" s="4"/>
      <c r="H2151" s="4"/>
    </row>
    <row r="2152" spans="2:8" s="3" customFormat="1" x14ac:dyDescent="0.2">
      <c r="B2152" s="27"/>
      <c r="E2152" s="4"/>
      <c r="F2152" s="4"/>
      <c r="G2152" s="4"/>
      <c r="H2152" s="4"/>
    </row>
    <row r="2153" spans="2:8" s="3" customFormat="1" x14ac:dyDescent="0.2">
      <c r="B2153" s="27"/>
      <c r="E2153" s="4"/>
      <c r="F2153" s="4"/>
      <c r="G2153" s="4"/>
      <c r="H2153" s="4"/>
    </row>
    <row r="2154" spans="2:8" s="3" customFormat="1" x14ac:dyDescent="0.2">
      <c r="B2154" s="27"/>
      <c r="E2154" s="4"/>
      <c r="F2154" s="4"/>
      <c r="G2154" s="4"/>
      <c r="H2154" s="4"/>
    </row>
    <row r="2155" spans="2:8" s="3" customFormat="1" x14ac:dyDescent="0.2">
      <c r="B2155" s="27"/>
      <c r="E2155" s="4"/>
      <c r="F2155" s="4"/>
      <c r="G2155" s="4"/>
      <c r="H2155" s="4"/>
    </row>
    <row r="2156" spans="2:8" s="3" customFormat="1" x14ac:dyDescent="0.2">
      <c r="B2156" s="27"/>
      <c r="E2156" s="4"/>
      <c r="F2156" s="4"/>
      <c r="G2156" s="4"/>
      <c r="H2156" s="4"/>
    </row>
    <row r="2157" spans="2:8" s="3" customFormat="1" x14ac:dyDescent="0.2">
      <c r="B2157" s="27"/>
      <c r="E2157" s="4"/>
      <c r="F2157" s="4"/>
      <c r="G2157" s="4"/>
      <c r="H2157" s="4"/>
    </row>
    <row r="2158" spans="2:8" s="3" customFormat="1" x14ac:dyDescent="0.2">
      <c r="B2158" s="27"/>
      <c r="E2158" s="4"/>
      <c r="F2158" s="4"/>
      <c r="G2158" s="4"/>
      <c r="H2158" s="4"/>
    </row>
    <row r="2159" spans="2:8" s="3" customFormat="1" x14ac:dyDescent="0.2">
      <c r="B2159" s="27"/>
      <c r="E2159" s="4"/>
      <c r="F2159" s="4"/>
      <c r="G2159" s="4"/>
      <c r="H2159" s="4"/>
    </row>
    <row r="2160" spans="2:8" s="3" customFormat="1" x14ac:dyDescent="0.2">
      <c r="B2160" s="9"/>
      <c r="E2160" s="4"/>
      <c r="F2160" s="4"/>
      <c r="G2160" s="4"/>
      <c r="H2160" s="4"/>
    </row>
    <row r="2161" spans="2:8" s="3" customFormat="1" x14ac:dyDescent="0.2">
      <c r="B2161" s="9"/>
      <c r="E2161" s="4"/>
      <c r="F2161" s="4"/>
      <c r="G2161" s="4"/>
      <c r="H2161" s="4"/>
    </row>
    <row r="2162" spans="2:8" s="3" customFormat="1" x14ac:dyDescent="0.2">
      <c r="B2162" s="9"/>
      <c r="E2162" s="4"/>
      <c r="F2162" s="4"/>
      <c r="G2162" s="4"/>
      <c r="H2162" s="4"/>
    </row>
    <row r="2163" spans="2:8" s="3" customFormat="1" x14ac:dyDescent="0.2">
      <c r="B2163" s="9"/>
      <c r="E2163" s="4"/>
      <c r="F2163" s="4"/>
      <c r="G2163" s="4"/>
      <c r="H2163" s="4"/>
    </row>
    <row r="2164" spans="2:8" s="3" customFormat="1" x14ac:dyDescent="0.2">
      <c r="B2164" s="9"/>
      <c r="E2164" s="4"/>
      <c r="F2164" s="4"/>
      <c r="G2164" s="4"/>
      <c r="H2164" s="4"/>
    </row>
    <row r="2165" spans="2:8" s="3" customFormat="1" x14ac:dyDescent="0.2">
      <c r="B2165" s="9"/>
      <c r="E2165" s="4"/>
      <c r="F2165" s="4"/>
      <c r="G2165" s="4"/>
      <c r="H2165" s="4"/>
    </row>
    <row r="2166" spans="2:8" s="3" customFormat="1" x14ac:dyDescent="0.2">
      <c r="B2166" s="9"/>
      <c r="E2166" s="4"/>
      <c r="F2166" s="4"/>
      <c r="G2166" s="4"/>
      <c r="H2166" s="4"/>
    </row>
    <row r="2167" spans="2:8" s="3" customFormat="1" x14ac:dyDescent="0.2">
      <c r="B2167" s="9"/>
      <c r="E2167" s="4"/>
      <c r="F2167" s="4"/>
      <c r="G2167" s="4"/>
      <c r="H2167" s="4"/>
    </row>
    <row r="2168" spans="2:8" s="3" customFormat="1" x14ac:dyDescent="0.2">
      <c r="B2168" s="9"/>
      <c r="E2168" s="4"/>
      <c r="F2168" s="4"/>
      <c r="G2168" s="4"/>
      <c r="H2168" s="4"/>
    </row>
    <row r="2169" spans="2:8" s="3" customFormat="1" x14ac:dyDescent="0.2">
      <c r="B2169" s="9"/>
      <c r="E2169" s="4"/>
      <c r="F2169" s="4"/>
      <c r="G2169" s="4"/>
      <c r="H2169" s="4"/>
    </row>
    <row r="2170" spans="2:8" s="3" customFormat="1" x14ac:dyDescent="0.2">
      <c r="B2170" s="9"/>
      <c r="E2170" s="4"/>
      <c r="F2170" s="4"/>
      <c r="G2170" s="4"/>
      <c r="H2170" s="4"/>
    </row>
    <row r="2171" spans="2:8" s="3" customFormat="1" x14ac:dyDescent="0.2">
      <c r="B2171" s="9"/>
      <c r="E2171" s="4"/>
      <c r="F2171" s="4"/>
      <c r="G2171" s="4"/>
      <c r="H2171" s="4"/>
    </row>
    <row r="2172" spans="2:8" s="3" customFormat="1" x14ac:dyDescent="0.2">
      <c r="B2172" s="9"/>
      <c r="E2172" s="4"/>
      <c r="F2172" s="4"/>
      <c r="G2172" s="4"/>
      <c r="H2172" s="4"/>
    </row>
    <row r="2173" spans="2:8" s="3" customFormat="1" x14ac:dyDescent="0.2">
      <c r="B2173" s="9"/>
      <c r="E2173" s="4"/>
      <c r="F2173" s="4"/>
      <c r="G2173" s="4"/>
      <c r="H2173" s="4"/>
    </row>
    <row r="2174" spans="2:8" s="3" customFormat="1" x14ac:dyDescent="0.2">
      <c r="B2174" s="9"/>
      <c r="E2174" s="4"/>
      <c r="F2174" s="4"/>
      <c r="G2174" s="4"/>
      <c r="H2174" s="4"/>
    </row>
    <row r="2175" spans="2:8" s="3" customFormat="1" x14ac:dyDescent="0.2">
      <c r="B2175" s="9"/>
      <c r="E2175" s="4"/>
      <c r="F2175" s="4"/>
      <c r="G2175" s="4"/>
      <c r="H2175" s="4"/>
    </row>
    <row r="2176" spans="2:8" s="3" customFormat="1" x14ac:dyDescent="0.2">
      <c r="B2176" s="9"/>
      <c r="E2176" s="4"/>
      <c r="F2176" s="4"/>
      <c r="G2176" s="4"/>
      <c r="H2176" s="4"/>
    </row>
    <row r="2177" spans="2:8" s="3" customFormat="1" x14ac:dyDescent="0.2">
      <c r="B2177" s="9"/>
      <c r="E2177" s="4"/>
      <c r="F2177" s="4"/>
      <c r="G2177" s="4"/>
      <c r="H2177" s="4"/>
    </row>
    <row r="2178" spans="2:8" s="3" customFormat="1" x14ac:dyDescent="0.2">
      <c r="B2178" s="9"/>
      <c r="E2178" s="4"/>
      <c r="F2178" s="4"/>
      <c r="G2178" s="4"/>
      <c r="H2178" s="4"/>
    </row>
    <row r="2179" spans="2:8" s="3" customFormat="1" x14ac:dyDescent="0.2">
      <c r="B2179" s="9"/>
      <c r="E2179" s="4"/>
      <c r="F2179" s="4"/>
      <c r="G2179" s="4"/>
      <c r="H2179" s="4"/>
    </row>
    <row r="2180" spans="2:8" s="3" customFormat="1" x14ac:dyDescent="0.2">
      <c r="B2180" s="9"/>
      <c r="E2180" s="4"/>
      <c r="F2180" s="4"/>
      <c r="G2180" s="4"/>
      <c r="H2180" s="4"/>
    </row>
    <row r="2181" spans="2:8" s="3" customFormat="1" x14ac:dyDescent="0.2">
      <c r="B2181" s="9"/>
      <c r="E2181" s="4"/>
      <c r="F2181" s="4"/>
      <c r="G2181" s="4"/>
      <c r="H2181" s="4"/>
    </row>
    <row r="2182" spans="2:8" s="3" customFormat="1" x14ac:dyDescent="0.2">
      <c r="B2182" s="9"/>
      <c r="E2182" s="4"/>
      <c r="F2182" s="4"/>
      <c r="G2182" s="4"/>
      <c r="H2182" s="4"/>
    </row>
    <row r="2183" spans="2:8" s="3" customFormat="1" x14ac:dyDescent="0.2">
      <c r="B2183" s="9"/>
      <c r="E2183" s="4"/>
      <c r="F2183" s="4"/>
      <c r="G2183" s="4"/>
      <c r="H2183" s="4"/>
    </row>
    <row r="2184" spans="2:8" s="3" customFormat="1" x14ac:dyDescent="0.2">
      <c r="B2184" s="9"/>
      <c r="E2184" s="4"/>
      <c r="F2184" s="4"/>
      <c r="G2184" s="4"/>
      <c r="H2184" s="4"/>
    </row>
    <row r="2185" spans="2:8" s="3" customFormat="1" x14ac:dyDescent="0.2">
      <c r="B2185" s="9"/>
      <c r="E2185" s="4"/>
      <c r="F2185" s="4"/>
      <c r="G2185" s="4"/>
      <c r="H2185" s="4"/>
    </row>
    <row r="2186" spans="2:8" s="3" customFormat="1" x14ac:dyDescent="0.2">
      <c r="B2186" s="9"/>
      <c r="E2186" s="4"/>
      <c r="F2186" s="4"/>
      <c r="G2186" s="4"/>
      <c r="H2186" s="4"/>
    </row>
    <row r="2187" spans="2:8" s="3" customFormat="1" x14ac:dyDescent="0.2">
      <c r="B2187" s="9"/>
      <c r="E2187" s="4"/>
      <c r="F2187" s="4"/>
      <c r="G2187" s="4"/>
      <c r="H2187" s="4"/>
    </row>
    <row r="2188" spans="2:8" s="3" customFormat="1" x14ac:dyDescent="0.2">
      <c r="B2188" s="9"/>
      <c r="E2188" s="4"/>
      <c r="F2188" s="4"/>
      <c r="G2188" s="4"/>
      <c r="H2188" s="4"/>
    </row>
    <row r="2189" spans="2:8" s="3" customFormat="1" x14ac:dyDescent="0.2">
      <c r="B2189" s="9"/>
      <c r="E2189" s="4"/>
      <c r="F2189" s="4"/>
      <c r="G2189" s="4"/>
      <c r="H2189" s="4"/>
    </row>
    <row r="2190" spans="2:8" s="3" customFormat="1" x14ac:dyDescent="0.2">
      <c r="B2190" s="9"/>
      <c r="E2190" s="4"/>
      <c r="F2190" s="4"/>
      <c r="G2190" s="4"/>
      <c r="H2190" s="4"/>
    </row>
    <row r="2191" spans="2:8" s="3" customFormat="1" x14ac:dyDescent="0.2">
      <c r="B2191" s="9"/>
      <c r="E2191" s="4"/>
      <c r="F2191" s="4"/>
      <c r="G2191" s="4"/>
      <c r="H2191" s="4"/>
    </row>
    <row r="2192" spans="2:8" s="3" customFormat="1" x14ac:dyDescent="0.2">
      <c r="B2192" s="9"/>
      <c r="E2192" s="4"/>
      <c r="F2192" s="4"/>
      <c r="G2192" s="4"/>
      <c r="H2192" s="4"/>
    </row>
    <row r="2193" spans="2:8" s="3" customFormat="1" x14ac:dyDescent="0.2">
      <c r="B2193" s="9"/>
      <c r="E2193" s="4"/>
      <c r="F2193" s="4"/>
      <c r="G2193" s="4"/>
      <c r="H2193" s="4"/>
    </row>
    <row r="2194" spans="2:8" s="3" customFormat="1" x14ac:dyDescent="0.2">
      <c r="B2194" s="9"/>
      <c r="E2194" s="4"/>
      <c r="F2194" s="4"/>
      <c r="G2194" s="4"/>
      <c r="H2194" s="4"/>
    </row>
    <row r="2195" spans="2:8" s="3" customFormat="1" x14ac:dyDescent="0.2">
      <c r="B2195" s="9"/>
      <c r="E2195" s="4"/>
      <c r="F2195" s="4"/>
      <c r="G2195" s="4"/>
      <c r="H2195" s="4"/>
    </row>
    <row r="2196" spans="2:8" s="3" customFormat="1" x14ac:dyDescent="0.2">
      <c r="B2196" s="9"/>
      <c r="E2196" s="4"/>
      <c r="F2196" s="4"/>
      <c r="G2196" s="4"/>
      <c r="H2196" s="4"/>
    </row>
    <row r="2197" spans="2:8" s="3" customFormat="1" x14ac:dyDescent="0.2">
      <c r="B2197" s="9"/>
      <c r="E2197" s="4"/>
      <c r="F2197" s="4"/>
      <c r="G2197" s="4"/>
      <c r="H2197" s="4"/>
    </row>
    <row r="2198" spans="2:8" s="3" customFormat="1" x14ac:dyDescent="0.2">
      <c r="B2198" s="9"/>
      <c r="E2198" s="4"/>
      <c r="F2198" s="4"/>
      <c r="G2198" s="4"/>
      <c r="H2198" s="4"/>
    </row>
    <row r="2199" spans="2:8" s="3" customFormat="1" x14ac:dyDescent="0.2">
      <c r="B2199" s="9"/>
      <c r="E2199" s="4"/>
      <c r="F2199" s="4"/>
      <c r="G2199" s="4"/>
      <c r="H2199" s="4"/>
    </row>
    <row r="2200" spans="2:8" s="3" customFormat="1" x14ac:dyDescent="0.2">
      <c r="B2200" s="9"/>
      <c r="E2200" s="4"/>
      <c r="F2200" s="4"/>
      <c r="G2200" s="4"/>
      <c r="H2200" s="4"/>
    </row>
    <row r="2201" spans="2:8" s="3" customFormat="1" x14ac:dyDescent="0.2">
      <c r="B2201" s="9"/>
      <c r="E2201" s="4"/>
      <c r="F2201" s="4"/>
      <c r="G2201" s="4"/>
      <c r="H2201" s="4"/>
    </row>
    <row r="2202" spans="2:8" s="3" customFormat="1" x14ac:dyDescent="0.2">
      <c r="B2202" s="9"/>
      <c r="E2202" s="4"/>
      <c r="F2202" s="4"/>
      <c r="G2202" s="4"/>
      <c r="H2202" s="4"/>
    </row>
    <row r="2203" spans="2:8" s="3" customFormat="1" x14ac:dyDescent="0.2">
      <c r="B2203" s="9"/>
      <c r="E2203" s="4"/>
      <c r="F2203" s="4"/>
      <c r="G2203" s="4"/>
      <c r="H2203" s="4"/>
    </row>
    <row r="2204" spans="2:8" s="3" customFormat="1" x14ac:dyDescent="0.2">
      <c r="B2204" s="9"/>
      <c r="E2204" s="4"/>
      <c r="F2204" s="4"/>
      <c r="G2204" s="4"/>
      <c r="H2204" s="4"/>
    </row>
    <row r="2205" spans="2:8" s="3" customFormat="1" x14ac:dyDescent="0.2">
      <c r="B2205" s="9"/>
      <c r="E2205" s="4"/>
      <c r="F2205" s="4"/>
      <c r="G2205" s="4"/>
      <c r="H2205" s="4"/>
    </row>
    <row r="2206" spans="2:8" s="3" customFormat="1" x14ac:dyDescent="0.2">
      <c r="B2206" s="9"/>
      <c r="E2206" s="4"/>
      <c r="F2206" s="4"/>
      <c r="G2206" s="4"/>
      <c r="H2206" s="4"/>
    </row>
    <row r="2207" spans="2:8" s="3" customFormat="1" x14ac:dyDescent="0.2">
      <c r="B2207" s="9"/>
      <c r="E2207" s="4"/>
      <c r="F2207" s="4"/>
      <c r="G2207" s="4"/>
      <c r="H2207" s="4"/>
    </row>
    <row r="2208" spans="2:8" s="3" customFormat="1" x14ac:dyDescent="0.2">
      <c r="B2208" s="9"/>
      <c r="E2208" s="4"/>
      <c r="F2208" s="4"/>
      <c r="G2208" s="4"/>
      <c r="H2208" s="4"/>
    </row>
    <row r="2209" spans="2:8" s="3" customFormat="1" x14ac:dyDescent="0.2">
      <c r="B2209" s="9"/>
      <c r="E2209" s="4"/>
      <c r="F2209" s="4"/>
      <c r="G2209" s="4"/>
      <c r="H2209" s="4"/>
    </row>
    <row r="2210" spans="2:8" s="3" customFormat="1" x14ac:dyDescent="0.2">
      <c r="B2210" s="9"/>
      <c r="E2210" s="4"/>
      <c r="F2210" s="4"/>
      <c r="G2210" s="4"/>
      <c r="H2210" s="4"/>
    </row>
    <row r="2211" spans="2:8" s="3" customFormat="1" x14ac:dyDescent="0.2">
      <c r="B2211" s="9"/>
      <c r="E2211" s="4"/>
      <c r="F2211" s="4"/>
      <c r="G2211" s="4"/>
      <c r="H2211" s="4"/>
    </row>
    <row r="2212" spans="2:8" s="3" customFormat="1" x14ac:dyDescent="0.2">
      <c r="B2212" s="9"/>
      <c r="E2212" s="4"/>
      <c r="F2212" s="4"/>
      <c r="G2212" s="4"/>
      <c r="H2212" s="4"/>
    </row>
    <row r="2213" spans="2:8" s="3" customFormat="1" x14ac:dyDescent="0.2">
      <c r="B2213" s="9"/>
      <c r="E2213" s="4"/>
      <c r="F2213" s="4"/>
      <c r="G2213" s="4"/>
      <c r="H2213" s="4"/>
    </row>
    <row r="2214" spans="2:8" s="3" customFormat="1" x14ac:dyDescent="0.2">
      <c r="B2214" s="9"/>
      <c r="E2214" s="4"/>
      <c r="F2214" s="4"/>
      <c r="G2214" s="4"/>
      <c r="H2214" s="4"/>
    </row>
    <row r="2215" spans="2:8" s="3" customFormat="1" x14ac:dyDescent="0.2">
      <c r="B2215" s="9"/>
      <c r="E2215" s="4"/>
      <c r="F2215" s="4"/>
      <c r="G2215" s="4"/>
      <c r="H2215" s="4"/>
    </row>
    <row r="2216" spans="2:8" s="3" customFormat="1" x14ac:dyDescent="0.2">
      <c r="B2216" s="9"/>
      <c r="E2216" s="4"/>
      <c r="F2216" s="4"/>
      <c r="G2216" s="4"/>
      <c r="H2216" s="4"/>
    </row>
    <row r="2217" spans="2:8" s="3" customFormat="1" x14ac:dyDescent="0.2">
      <c r="B2217" s="9"/>
      <c r="E2217" s="4"/>
      <c r="F2217" s="4"/>
      <c r="G2217" s="4"/>
      <c r="H2217" s="4"/>
    </row>
    <row r="2218" spans="2:8" s="3" customFormat="1" x14ac:dyDescent="0.2">
      <c r="B2218" s="9"/>
      <c r="E2218" s="4"/>
      <c r="F2218" s="4"/>
      <c r="G2218" s="4"/>
      <c r="H2218" s="4"/>
    </row>
    <row r="2219" spans="2:8" s="3" customFormat="1" x14ac:dyDescent="0.2">
      <c r="B2219" s="9"/>
      <c r="E2219" s="4"/>
      <c r="F2219" s="4"/>
      <c r="G2219" s="4"/>
      <c r="H2219" s="4"/>
    </row>
    <row r="2220" spans="2:8" s="3" customFormat="1" x14ac:dyDescent="0.2">
      <c r="B2220" s="9"/>
      <c r="E2220" s="4"/>
      <c r="F2220" s="4"/>
      <c r="G2220" s="4"/>
      <c r="H2220" s="4"/>
    </row>
    <row r="2221" spans="2:8" s="3" customFormat="1" x14ac:dyDescent="0.2">
      <c r="B2221" s="9"/>
      <c r="E2221" s="4"/>
      <c r="F2221" s="4"/>
      <c r="G2221" s="4"/>
      <c r="H2221" s="4"/>
    </row>
    <row r="2222" spans="2:8" s="3" customFormat="1" x14ac:dyDescent="0.2">
      <c r="B2222" s="9"/>
      <c r="E2222" s="4"/>
      <c r="F2222" s="4"/>
      <c r="G2222" s="4"/>
      <c r="H2222" s="4"/>
    </row>
    <row r="2223" spans="2:8" s="3" customFormat="1" x14ac:dyDescent="0.2">
      <c r="B2223" s="9"/>
      <c r="E2223" s="4"/>
      <c r="F2223" s="4"/>
      <c r="G2223" s="4"/>
      <c r="H2223" s="4"/>
    </row>
    <row r="2224" spans="2:8" s="3" customFormat="1" x14ac:dyDescent="0.2">
      <c r="B2224" s="9"/>
      <c r="E2224" s="4"/>
      <c r="F2224" s="4"/>
      <c r="G2224" s="4"/>
      <c r="H2224" s="4"/>
    </row>
    <row r="2225" spans="2:8" s="3" customFormat="1" x14ac:dyDescent="0.2">
      <c r="B2225" s="9"/>
      <c r="E2225" s="4"/>
      <c r="F2225" s="4"/>
      <c r="G2225" s="4"/>
      <c r="H2225" s="4"/>
    </row>
    <row r="2226" spans="2:8" s="3" customFormat="1" x14ac:dyDescent="0.2">
      <c r="B2226" s="9"/>
      <c r="E2226" s="4"/>
      <c r="F2226" s="4"/>
      <c r="G2226" s="4"/>
      <c r="H2226" s="4"/>
    </row>
    <row r="2227" spans="2:8" s="3" customFormat="1" x14ac:dyDescent="0.2">
      <c r="B2227" s="9"/>
      <c r="E2227" s="4"/>
      <c r="F2227" s="4"/>
      <c r="G2227" s="4"/>
      <c r="H2227" s="4"/>
    </row>
    <row r="2228" spans="2:8" s="3" customFormat="1" x14ac:dyDescent="0.2">
      <c r="B2228" s="9"/>
      <c r="E2228" s="4"/>
      <c r="F2228" s="4"/>
      <c r="G2228" s="4"/>
      <c r="H2228" s="4"/>
    </row>
    <row r="2229" spans="2:8" s="3" customFormat="1" x14ac:dyDescent="0.2">
      <c r="B2229" s="9"/>
      <c r="E2229" s="4"/>
      <c r="F2229" s="4"/>
      <c r="G2229" s="4"/>
      <c r="H2229" s="4"/>
    </row>
    <row r="2230" spans="2:8" s="3" customFormat="1" x14ac:dyDescent="0.2">
      <c r="B2230" s="9"/>
      <c r="E2230" s="4"/>
      <c r="F2230" s="4"/>
      <c r="G2230" s="4"/>
      <c r="H2230" s="4"/>
    </row>
    <row r="2231" spans="2:8" s="3" customFormat="1" x14ac:dyDescent="0.2">
      <c r="B2231" s="9"/>
      <c r="E2231" s="4"/>
      <c r="F2231" s="4"/>
      <c r="G2231" s="4"/>
      <c r="H2231" s="4"/>
    </row>
    <row r="2232" spans="2:8" s="3" customFormat="1" x14ac:dyDescent="0.2">
      <c r="B2232" s="9"/>
      <c r="E2232" s="4"/>
      <c r="F2232" s="4"/>
      <c r="G2232" s="4"/>
      <c r="H2232" s="4"/>
    </row>
    <row r="2233" spans="2:8" s="3" customFormat="1" x14ac:dyDescent="0.2">
      <c r="B2233" s="9"/>
      <c r="E2233" s="4"/>
      <c r="F2233" s="4"/>
      <c r="G2233" s="4"/>
      <c r="H2233" s="4"/>
    </row>
    <row r="2234" spans="2:8" s="3" customFormat="1" x14ac:dyDescent="0.2">
      <c r="B2234" s="9"/>
      <c r="E2234" s="4"/>
      <c r="F2234" s="4"/>
      <c r="G2234" s="4"/>
      <c r="H2234" s="4"/>
    </row>
    <row r="2235" spans="2:8" s="3" customFormat="1" x14ac:dyDescent="0.2">
      <c r="B2235" s="9"/>
      <c r="E2235" s="4"/>
      <c r="F2235" s="4"/>
      <c r="G2235" s="4"/>
      <c r="H2235" s="4"/>
    </row>
    <row r="2236" spans="2:8" s="3" customFormat="1" x14ac:dyDescent="0.2">
      <c r="B2236" s="9"/>
      <c r="E2236" s="4"/>
      <c r="F2236" s="4"/>
      <c r="G2236" s="4"/>
      <c r="H2236" s="4"/>
    </row>
    <row r="2237" spans="2:8" s="3" customFormat="1" x14ac:dyDescent="0.2">
      <c r="B2237" s="9"/>
      <c r="E2237" s="4"/>
      <c r="F2237" s="4"/>
      <c r="G2237" s="4"/>
      <c r="H2237" s="4"/>
    </row>
    <row r="2238" spans="2:8" s="3" customFormat="1" x14ac:dyDescent="0.2">
      <c r="B2238" s="9"/>
      <c r="E2238" s="4"/>
      <c r="F2238" s="4"/>
      <c r="G2238" s="4"/>
      <c r="H2238" s="4"/>
    </row>
    <row r="2239" spans="2:8" s="3" customFormat="1" x14ac:dyDescent="0.2">
      <c r="B2239" s="9"/>
      <c r="E2239" s="4"/>
      <c r="F2239" s="4"/>
      <c r="G2239" s="4"/>
      <c r="H2239" s="4"/>
    </row>
    <row r="2240" spans="2:8" s="3" customFormat="1" x14ac:dyDescent="0.2">
      <c r="B2240" s="9"/>
      <c r="E2240" s="4"/>
      <c r="F2240" s="4"/>
      <c r="G2240" s="4"/>
      <c r="H2240" s="4"/>
    </row>
    <row r="2241" spans="2:8" s="3" customFormat="1" x14ac:dyDescent="0.2">
      <c r="B2241" s="9"/>
      <c r="E2241" s="4"/>
      <c r="F2241" s="4"/>
      <c r="G2241" s="4"/>
      <c r="H2241" s="4"/>
    </row>
    <row r="2242" spans="2:8" s="3" customFormat="1" x14ac:dyDescent="0.2">
      <c r="B2242" s="9"/>
      <c r="E2242" s="4"/>
      <c r="F2242" s="4"/>
      <c r="G2242" s="4"/>
      <c r="H2242" s="4"/>
    </row>
    <row r="2243" spans="2:8" s="3" customFormat="1" x14ac:dyDescent="0.2">
      <c r="B2243" s="9"/>
      <c r="E2243" s="4"/>
      <c r="F2243" s="4"/>
      <c r="G2243" s="4"/>
      <c r="H2243" s="4"/>
    </row>
    <row r="2244" spans="2:8" s="3" customFormat="1" x14ac:dyDescent="0.2">
      <c r="B2244" s="9"/>
      <c r="E2244" s="4"/>
      <c r="F2244" s="4"/>
      <c r="G2244" s="4"/>
      <c r="H2244" s="4"/>
    </row>
    <row r="2245" spans="2:8" s="3" customFormat="1" x14ac:dyDescent="0.2">
      <c r="B2245" s="9"/>
      <c r="E2245" s="4"/>
      <c r="F2245" s="4"/>
      <c r="G2245" s="4"/>
      <c r="H2245" s="4"/>
    </row>
    <row r="2246" spans="2:8" s="3" customFormat="1" x14ac:dyDescent="0.2">
      <c r="B2246" s="9"/>
      <c r="E2246" s="4"/>
      <c r="F2246" s="4"/>
      <c r="G2246" s="4"/>
      <c r="H2246" s="4"/>
    </row>
    <row r="2247" spans="2:8" s="3" customFormat="1" x14ac:dyDescent="0.2">
      <c r="B2247" s="9"/>
      <c r="E2247" s="4"/>
      <c r="F2247" s="4"/>
      <c r="G2247" s="4"/>
      <c r="H2247" s="4"/>
    </row>
    <row r="2248" spans="2:8" s="3" customFormat="1" x14ac:dyDescent="0.2">
      <c r="B2248" s="9"/>
      <c r="E2248" s="4"/>
      <c r="F2248" s="4"/>
      <c r="G2248" s="4"/>
      <c r="H2248" s="4"/>
    </row>
    <row r="2249" spans="2:8" s="3" customFormat="1" x14ac:dyDescent="0.2">
      <c r="B2249" s="9"/>
      <c r="E2249" s="4"/>
      <c r="F2249" s="4"/>
      <c r="G2249" s="4"/>
      <c r="H2249" s="4"/>
    </row>
    <row r="2250" spans="2:8" s="3" customFormat="1" x14ac:dyDescent="0.2">
      <c r="B2250" s="9"/>
      <c r="E2250" s="4"/>
      <c r="F2250" s="4"/>
      <c r="G2250" s="4"/>
      <c r="H2250" s="4"/>
    </row>
    <row r="2251" spans="2:8" s="3" customFormat="1" x14ac:dyDescent="0.2">
      <c r="B2251" s="9"/>
      <c r="E2251" s="4"/>
      <c r="F2251" s="4"/>
      <c r="G2251" s="4"/>
      <c r="H2251" s="4"/>
    </row>
    <row r="2252" spans="2:8" s="3" customFormat="1" x14ac:dyDescent="0.2">
      <c r="B2252" s="9"/>
      <c r="E2252" s="4"/>
      <c r="F2252" s="4"/>
      <c r="G2252" s="4"/>
      <c r="H2252" s="4"/>
    </row>
    <row r="2253" spans="2:8" s="3" customFormat="1" x14ac:dyDescent="0.2">
      <c r="B2253" s="9"/>
      <c r="E2253" s="4"/>
      <c r="F2253" s="4"/>
      <c r="G2253" s="4"/>
      <c r="H2253" s="4"/>
    </row>
    <row r="2254" spans="2:8" s="3" customFormat="1" x14ac:dyDescent="0.2">
      <c r="B2254" s="9"/>
      <c r="E2254" s="4"/>
      <c r="F2254" s="4"/>
      <c r="G2254" s="4"/>
      <c r="H2254" s="4"/>
    </row>
    <row r="2255" spans="2:8" s="3" customFormat="1" x14ac:dyDescent="0.2">
      <c r="B2255" s="9"/>
      <c r="E2255" s="4"/>
      <c r="F2255" s="4"/>
      <c r="G2255" s="4"/>
      <c r="H2255" s="4"/>
    </row>
    <row r="2256" spans="2:8" s="3" customFormat="1" x14ac:dyDescent="0.2">
      <c r="B2256" s="9"/>
      <c r="E2256" s="4"/>
      <c r="F2256" s="4"/>
      <c r="G2256" s="4"/>
      <c r="H2256" s="4"/>
    </row>
    <row r="2257" spans="2:8" s="3" customFormat="1" x14ac:dyDescent="0.2">
      <c r="B2257" s="9"/>
      <c r="E2257" s="4"/>
      <c r="F2257" s="4"/>
      <c r="G2257" s="4"/>
      <c r="H2257" s="4"/>
    </row>
    <row r="2258" spans="2:8" s="3" customFormat="1" x14ac:dyDescent="0.2">
      <c r="B2258" s="9"/>
      <c r="E2258" s="4"/>
      <c r="F2258" s="4"/>
      <c r="G2258" s="4"/>
      <c r="H2258" s="4"/>
    </row>
    <row r="2259" spans="2:8" s="3" customFormat="1" x14ac:dyDescent="0.2">
      <c r="B2259" s="9"/>
      <c r="E2259" s="4"/>
      <c r="F2259" s="4"/>
      <c r="G2259" s="4"/>
      <c r="H2259" s="4"/>
    </row>
    <row r="2260" spans="2:8" s="3" customFormat="1" x14ac:dyDescent="0.2">
      <c r="B2260" s="9"/>
      <c r="E2260" s="4"/>
      <c r="F2260" s="4"/>
      <c r="G2260" s="4"/>
      <c r="H2260" s="4"/>
    </row>
    <row r="2261" spans="2:8" s="3" customFormat="1" x14ac:dyDescent="0.2">
      <c r="B2261" s="9"/>
      <c r="E2261" s="4"/>
      <c r="F2261" s="4"/>
      <c r="G2261" s="4"/>
      <c r="H2261" s="4"/>
    </row>
    <row r="2262" spans="2:8" s="3" customFormat="1" x14ac:dyDescent="0.2">
      <c r="B2262" s="9"/>
      <c r="E2262" s="4"/>
      <c r="F2262" s="4"/>
      <c r="G2262" s="4"/>
      <c r="H2262" s="4"/>
    </row>
    <row r="2263" spans="2:8" s="3" customFormat="1" x14ac:dyDescent="0.2">
      <c r="B2263" s="9"/>
      <c r="E2263" s="4"/>
      <c r="F2263" s="4"/>
      <c r="G2263" s="4"/>
      <c r="H2263" s="4"/>
    </row>
    <row r="2264" spans="2:8" s="3" customFormat="1" x14ac:dyDescent="0.2">
      <c r="B2264" s="9"/>
      <c r="E2264" s="4"/>
      <c r="F2264" s="4"/>
      <c r="G2264" s="4"/>
      <c r="H2264" s="4"/>
    </row>
    <row r="2265" spans="2:8" s="3" customFormat="1" x14ac:dyDescent="0.2">
      <c r="B2265" s="9"/>
      <c r="E2265" s="4"/>
      <c r="F2265" s="4"/>
      <c r="G2265" s="4"/>
      <c r="H2265" s="4"/>
    </row>
    <row r="2266" spans="2:8" s="3" customFormat="1" x14ac:dyDescent="0.2">
      <c r="B2266" s="9"/>
      <c r="E2266" s="4"/>
      <c r="F2266" s="4"/>
      <c r="G2266" s="4"/>
      <c r="H2266" s="4"/>
    </row>
    <row r="2267" spans="2:8" s="3" customFormat="1" x14ac:dyDescent="0.2">
      <c r="B2267" s="9"/>
      <c r="E2267" s="4"/>
      <c r="F2267" s="4"/>
      <c r="G2267" s="4"/>
      <c r="H2267" s="4"/>
    </row>
    <row r="2268" spans="2:8" s="3" customFormat="1" x14ac:dyDescent="0.2">
      <c r="B2268" s="9"/>
      <c r="E2268" s="4"/>
      <c r="F2268" s="4"/>
      <c r="G2268" s="4"/>
      <c r="H2268" s="4"/>
    </row>
    <row r="2269" spans="2:8" s="3" customFormat="1" x14ac:dyDescent="0.2">
      <c r="B2269" s="9"/>
      <c r="E2269" s="4"/>
      <c r="F2269" s="4"/>
      <c r="G2269" s="4"/>
      <c r="H2269" s="4"/>
    </row>
    <row r="2270" spans="2:8" s="3" customFormat="1" x14ac:dyDescent="0.2">
      <c r="B2270" s="9"/>
      <c r="E2270" s="4"/>
      <c r="F2270" s="4"/>
      <c r="G2270" s="4"/>
      <c r="H2270" s="4"/>
    </row>
    <row r="2271" spans="2:8" s="3" customFormat="1" x14ac:dyDescent="0.2">
      <c r="B2271" s="9"/>
      <c r="E2271" s="4"/>
      <c r="F2271" s="4"/>
      <c r="G2271" s="4"/>
      <c r="H2271" s="4"/>
    </row>
    <row r="2272" spans="2:8" s="3" customFormat="1" x14ac:dyDescent="0.2">
      <c r="B2272" s="9"/>
      <c r="E2272" s="4"/>
      <c r="F2272" s="4"/>
      <c r="G2272" s="4"/>
      <c r="H2272" s="4"/>
    </row>
    <row r="2273" spans="2:8" s="3" customFormat="1" x14ac:dyDescent="0.2">
      <c r="B2273" s="9"/>
      <c r="E2273" s="4"/>
      <c r="F2273" s="4"/>
      <c r="G2273" s="4"/>
      <c r="H2273" s="4"/>
    </row>
    <row r="2274" spans="2:8" s="3" customFormat="1" x14ac:dyDescent="0.2">
      <c r="B2274" s="9"/>
      <c r="E2274" s="4"/>
      <c r="F2274" s="4"/>
      <c r="G2274" s="4"/>
      <c r="H2274" s="4"/>
    </row>
    <row r="2275" spans="2:8" s="3" customFormat="1" x14ac:dyDescent="0.2">
      <c r="B2275" s="9"/>
      <c r="E2275" s="4"/>
      <c r="F2275" s="4"/>
      <c r="G2275" s="4"/>
      <c r="H2275" s="4"/>
    </row>
    <row r="2276" spans="2:8" s="3" customFormat="1" x14ac:dyDescent="0.2">
      <c r="B2276" s="9"/>
      <c r="E2276" s="4"/>
      <c r="F2276" s="4"/>
      <c r="G2276" s="4"/>
      <c r="H2276" s="4"/>
    </row>
    <row r="2277" spans="2:8" s="3" customFormat="1" x14ac:dyDescent="0.2">
      <c r="B2277" s="9"/>
      <c r="E2277" s="4"/>
      <c r="F2277" s="4"/>
      <c r="G2277" s="4"/>
      <c r="H2277" s="4"/>
    </row>
    <row r="2278" spans="2:8" s="3" customFormat="1" x14ac:dyDescent="0.2">
      <c r="B2278" s="9"/>
      <c r="E2278" s="4"/>
      <c r="F2278" s="4"/>
      <c r="G2278" s="4"/>
      <c r="H2278" s="4"/>
    </row>
    <row r="2279" spans="2:8" s="3" customFormat="1" x14ac:dyDescent="0.2">
      <c r="B2279" s="9"/>
      <c r="E2279" s="4"/>
      <c r="F2279" s="4"/>
      <c r="G2279" s="4"/>
      <c r="H2279" s="4"/>
    </row>
    <row r="2280" spans="2:8" s="3" customFormat="1" x14ac:dyDescent="0.2">
      <c r="B2280" s="9"/>
      <c r="E2280" s="4"/>
      <c r="F2280" s="4"/>
      <c r="G2280" s="4"/>
      <c r="H2280" s="4"/>
    </row>
    <row r="2281" spans="2:8" s="3" customFormat="1" x14ac:dyDescent="0.2">
      <c r="B2281" s="9"/>
      <c r="E2281" s="4"/>
      <c r="F2281" s="4"/>
      <c r="G2281" s="4"/>
      <c r="H2281" s="4"/>
    </row>
    <row r="2282" spans="2:8" s="3" customFormat="1" x14ac:dyDescent="0.2">
      <c r="B2282" s="9"/>
      <c r="E2282" s="4"/>
      <c r="F2282" s="4"/>
      <c r="G2282" s="4"/>
      <c r="H2282" s="4"/>
    </row>
    <row r="2283" spans="2:8" s="3" customFormat="1" x14ac:dyDescent="0.2">
      <c r="B2283" s="9"/>
      <c r="E2283" s="4"/>
      <c r="F2283" s="4"/>
      <c r="G2283" s="4"/>
      <c r="H2283" s="4"/>
    </row>
    <row r="2284" spans="2:8" s="3" customFormat="1" x14ac:dyDescent="0.2">
      <c r="B2284" s="9"/>
      <c r="E2284" s="4"/>
      <c r="F2284" s="4"/>
      <c r="G2284" s="4"/>
      <c r="H2284" s="4"/>
    </row>
    <row r="2285" spans="2:8" s="3" customFormat="1" x14ac:dyDescent="0.2">
      <c r="B2285" s="9"/>
      <c r="E2285" s="4"/>
      <c r="F2285" s="4"/>
      <c r="G2285" s="4"/>
      <c r="H2285" s="4"/>
    </row>
    <row r="2286" spans="2:8" s="3" customFormat="1" x14ac:dyDescent="0.2">
      <c r="B2286" s="9"/>
      <c r="E2286" s="4"/>
      <c r="F2286" s="4"/>
      <c r="G2286" s="4"/>
      <c r="H2286" s="4"/>
    </row>
    <row r="2287" spans="2:8" s="3" customFormat="1" x14ac:dyDescent="0.2">
      <c r="B2287" s="9"/>
      <c r="E2287" s="4"/>
      <c r="F2287" s="4"/>
      <c r="G2287" s="4"/>
      <c r="H2287" s="4"/>
    </row>
    <row r="2288" spans="2:8" s="3" customFormat="1" x14ac:dyDescent="0.2">
      <c r="B2288" s="9"/>
      <c r="E2288" s="4"/>
      <c r="F2288" s="4"/>
      <c r="G2288" s="4"/>
      <c r="H2288" s="4"/>
    </row>
    <row r="2289" spans="2:8" s="3" customFormat="1" x14ac:dyDescent="0.2">
      <c r="B2289" s="9"/>
      <c r="E2289" s="4"/>
      <c r="F2289" s="4"/>
      <c r="G2289" s="4"/>
      <c r="H2289" s="4"/>
    </row>
    <row r="2290" spans="2:8" s="3" customFormat="1" x14ac:dyDescent="0.2">
      <c r="B2290" s="9"/>
      <c r="E2290" s="4"/>
      <c r="F2290" s="4"/>
      <c r="G2290" s="4"/>
      <c r="H2290" s="4"/>
    </row>
    <row r="2291" spans="2:8" s="3" customFormat="1" x14ac:dyDescent="0.2">
      <c r="B2291" s="9"/>
      <c r="E2291" s="4"/>
      <c r="F2291" s="4"/>
      <c r="G2291" s="4"/>
      <c r="H2291" s="4"/>
    </row>
    <row r="2292" spans="2:8" s="3" customFormat="1" x14ac:dyDescent="0.2">
      <c r="B2292" s="9"/>
      <c r="E2292" s="4"/>
      <c r="F2292" s="4"/>
      <c r="G2292" s="4"/>
      <c r="H2292" s="4"/>
    </row>
    <row r="2293" spans="2:8" s="3" customFormat="1" x14ac:dyDescent="0.2">
      <c r="B2293" s="9"/>
      <c r="E2293" s="4"/>
      <c r="F2293" s="4"/>
      <c r="G2293" s="4"/>
      <c r="H2293" s="4"/>
    </row>
    <row r="2294" spans="2:8" s="3" customFormat="1" x14ac:dyDescent="0.2">
      <c r="B2294" s="9"/>
      <c r="E2294" s="4"/>
      <c r="F2294" s="4"/>
      <c r="G2294" s="4"/>
      <c r="H2294" s="4"/>
    </row>
    <row r="2295" spans="2:8" s="3" customFormat="1" x14ac:dyDescent="0.2">
      <c r="B2295" s="9"/>
      <c r="E2295" s="4"/>
      <c r="F2295" s="4"/>
      <c r="G2295" s="4"/>
      <c r="H2295" s="4"/>
    </row>
    <row r="2296" spans="2:8" s="3" customFormat="1" x14ac:dyDescent="0.2">
      <c r="B2296" s="9"/>
      <c r="E2296" s="4"/>
      <c r="F2296" s="4"/>
      <c r="G2296" s="4"/>
      <c r="H2296" s="4"/>
    </row>
    <row r="2297" spans="2:8" s="3" customFormat="1" x14ac:dyDescent="0.2">
      <c r="B2297" s="9"/>
      <c r="E2297" s="4"/>
      <c r="F2297" s="4"/>
      <c r="G2297" s="4"/>
      <c r="H2297" s="4"/>
    </row>
    <row r="2298" spans="2:8" s="3" customFormat="1" x14ac:dyDescent="0.2">
      <c r="B2298" s="9"/>
      <c r="E2298" s="4"/>
      <c r="F2298" s="4"/>
      <c r="G2298" s="4"/>
      <c r="H2298" s="4"/>
    </row>
    <row r="2299" spans="2:8" s="3" customFormat="1" x14ac:dyDescent="0.2">
      <c r="B2299" s="9"/>
      <c r="E2299" s="4"/>
      <c r="F2299" s="4"/>
      <c r="G2299" s="4"/>
      <c r="H2299" s="4"/>
    </row>
    <row r="2300" spans="2:8" s="3" customFormat="1" x14ac:dyDescent="0.2">
      <c r="B2300" s="9"/>
      <c r="E2300" s="4"/>
      <c r="F2300" s="4"/>
      <c r="G2300" s="4"/>
      <c r="H2300" s="4"/>
    </row>
    <row r="2301" spans="2:8" s="3" customFormat="1" x14ac:dyDescent="0.2">
      <c r="B2301" s="9"/>
      <c r="E2301" s="4"/>
      <c r="F2301" s="4"/>
      <c r="G2301" s="4"/>
      <c r="H2301" s="4"/>
    </row>
    <row r="2302" spans="2:8" s="3" customFormat="1" x14ac:dyDescent="0.2">
      <c r="B2302" s="9"/>
      <c r="E2302" s="4"/>
      <c r="F2302" s="4"/>
      <c r="G2302" s="4"/>
      <c r="H2302" s="4"/>
    </row>
    <row r="2303" spans="2:8" s="3" customFormat="1" x14ac:dyDescent="0.2">
      <c r="B2303" s="9"/>
      <c r="E2303" s="4"/>
      <c r="F2303" s="4"/>
      <c r="G2303" s="4"/>
      <c r="H2303" s="4"/>
    </row>
    <row r="2304" spans="2:8" s="3" customFormat="1" x14ac:dyDescent="0.2">
      <c r="B2304" s="9"/>
      <c r="E2304" s="4"/>
      <c r="F2304" s="4"/>
      <c r="G2304" s="4"/>
      <c r="H2304" s="4"/>
    </row>
    <row r="2305" spans="2:8" s="3" customFormat="1" x14ac:dyDescent="0.2">
      <c r="B2305" s="9"/>
      <c r="E2305" s="4"/>
      <c r="F2305" s="4"/>
      <c r="G2305" s="4"/>
      <c r="H2305" s="4"/>
    </row>
    <row r="2306" spans="2:8" s="3" customFormat="1" x14ac:dyDescent="0.2">
      <c r="B2306" s="9"/>
      <c r="E2306" s="4"/>
      <c r="F2306" s="4"/>
      <c r="G2306" s="4"/>
      <c r="H2306" s="4"/>
    </row>
    <row r="2307" spans="2:8" s="3" customFormat="1" x14ac:dyDescent="0.2">
      <c r="B2307" s="9"/>
      <c r="E2307" s="4"/>
      <c r="F2307" s="4"/>
      <c r="G2307" s="4"/>
      <c r="H2307" s="4"/>
    </row>
    <row r="2308" spans="2:8" s="3" customFormat="1" x14ac:dyDescent="0.2">
      <c r="B2308" s="9"/>
      <c r="E2308" s="4"/>
      <c r="F2308" s="4"/>
      <c r="G2308" s="4"/>
      <c r="H2308" s="4"/>
    </row>
    <row r="2309" spans="2:8" s="3" customFormat="1" x14ac:dyDescent="0.2">
      <c r="B2309" s="9"/>
      <c r="E2309" s="4"/>
      <c r="F2309" s="4"/>
      <c r="G2309" s="4"/>
      <c r="H2309" s="4"/>
    </row>
    <row r="2310" spans="2:8" s="3" customFormat="1" x14ac:dyDescent="0.2">
      <c r="B2310" s="9"/>
      <c r="E2310" s="4"/>
      <c r="F2310" s="4"/>
      <c r="G2310" s="4"/>
      <c r="H2310" s="4"/>
    </row>
    <row r="2311" spans="2:8" s="3" customFormat="1" x14ac:dyDescent="0.2">
      <c r="B2311" s="9"/>
      <c r="E2311" s="4"/>
      <c r="F2311" s="4"/>
      <c r="G2311" s="4"/>
      <c r="H2311" s="4"/>
    </row>
    <row r="2312" spans="2:8" s="3" customFormat="1" x14ac:dyDescent="0.2">
      <c r="B2312" s="9"/>
      <c r="E2312" s="4"/>
      <c r="F2312" s="4"/>
      <c r="G2312" s="4"/>
      <c r="H2312" s="4"/>
    </row>
    <row r="2313" spans="2:8" s="3" customFormat="1" x14ac:dyDescent="0.2">
      <c r="B2313" s="9"/>
      <c r="E2313" s="4"/>
      <c r="F2313" s="4"/>
      <c r="G2313" s="4"/>
      <c r="H2313" s="4"/>
    </row>
    <row r="2314" spans="2:8" s="3" customFormat="1" x14ac:dyDescent="0.2">
      <c r="B2314" s="9"/>
      <c r="E2314" s="4"/>
      <c r="F2314" s="4"/>
      <c r="G2314" s="4"/>
      <c r="H2314" s="4"/>
    </row>
    <row r="2315" spans="2:8" s="3" customFormat="1" x14ac:dyDescent="0.2">
      <c r="B2315" s="9"/>
      <c r="E2315" s="4"/>
      <c r="F2315" s="4"/>
      <c r="G2315" s="4"/>
      <c r="H2315" s="4"/>
    </row>
    <row r="2316" spans="2:8" s="3" customFormat="1" x14ac:dyDescent="0.2">
      <c r="B2316" s="9"/>
      <c r="E2316" s="4"/>
      <c r="F2316" s="4"/>
      <c r="G2316" s="4"/>
      <c r="H2316" s="4"/>
    </row>
    <row r="2317" spans="2:8" s="3" customFormat="1" x14ac:dyDescent="0.2">
      <c r="B2317" s="9"/>
      <c r="E2317" s="4"/>
      <c r="F2317" s="4"/>
      <c r="G2317" s="4"/>
      <c r="H2317" s="4"/>
    </row>
    <row r="2318" spans="2:8" s="3" customFormat="1" x14ac:dyDescent="0.2">
      <c r="B2318" s="9"/>
      <c r="E2318" s="4"/>
      <c r="F2318" s="4"/>
      <c r="G2318" s="4"/>
      <c r="H2318" s="4"/>
    </row>
    <row r="2319" spans="2:8" s="3" customFormat="1" x14ac:dyDescent="0.2">
      <c r="B2319" s="9"/>
      <c r="E2319" s="4"/>
      <c r="F2319" s="4"/>
      <c r="G2319" s="4"/>
      <c r="H2319" s="4"/>
    </row>
    <row r="2320" spans="2:8" s="3" customFormat="1" x14ac:dyDescent="0.2">
      <c r="B2320" s="9"/>
      <c r="E2320" s="4"/>
      <c r="F2320" s="4"/>
      <c r="G2320" s="4"/>
      <c r="H2320" s="4"/>
    </row>
    <row r="2321" spans="2:8" s="3" customFormat="1" x14ac:dyDescent="0.2">
      <c r="B2321" s="9"/>
      <c r="E2321" s="4"/>
      <c r="F2321" s="4"/>
      <c r="G2321" s="4"/>
      <c r="H2321" s="4"/>
    </row>
    <row r="2322" spans="2:8" s="3" customFormat="1" x14ac:dyDescent="0.2">
      <c r="B2322" s="9"/>
      <c r="E2322" s="4"/>
      <c r="F2322" s="4"/>
      <c r="G2322" s="4"/>
      <c r="H2322" s="4"/>
    </row>
    <row r="2323" spans="2:8" s="3" customFormat="1" x14ac:dyDescent="0.2">
      <c r="B2323" s="9"/>
      <c r="E2323" s="4"/>
      <c r="F2323" s="4"/>
      <c r="G2323" s="4"/>
      <c r="H2323" s="4"/>
    </row>
    <row r="2324" spans="2:8" s="3" customFormat="1" x14ac:dyDescent="0.2">
      <c r="B2324" s="9"/>
      <c r="E2324" s="4"/>
      <c r="F2324" s="4"/>
      <c r="G2324" s="4"/>
      <c r="H2324" s="4"/>
    </row>
    <row r="2325" spans="2:8" s="3" customFormat="1" x14ac:dyDescent="0.2">
      <c r="B2325" s="9"/>
      <c r="E2325" s="4"/>
      <c r="F2325" s="4"/>
      <c r="G2325" s="4"/>
      <c r="H2325" s="4"/>
    </row>
    <row r="2326" spans="2:8" s="3" customFormat="1" x14ac:dyDescent="0.2">
      <c r="B2326" s="9"/>
      <c r="E2326" s="4"/>
      <c r="F2326" s="4"/>
      <c r="G2326" s="4"/>
      <c r="H2326" s="4"/>
    </row>
    <row r="2327" spans="2:8" s="3" customFormat="1" x14ac:dyDescent="0.2">
      <c r="B2327" s="9"/>
      <c r="E2327" s="4"/>
      <c r="F2327" s="4"/>
      <c r="G2327" s="4"/>
      <c r="H2327" s="4"/>
    </row>
    <row r="2328" spans="2:8" s="3" customFormat="1" x14ac:dyDescent="0.2">
      <c r="B2328" s="9"/>
      <c r="E2328" s="4"/>
      <c r="F2328" s="4"/>
      <c r="G2328" s="4"/>
      <c r="H2328" s="4"/>
    </row>
    <row r="2329" spans="2:8" s="3" customFormat="1" x14ac:dyDescent="0.2">
      <c r="B2329" s="9"/>
      <c r="E2329" s="4"/>
      <c r="F2329" s="4"/>
      <c r="G2329" s="4"/>
      <c r="H2329" s="4"/>
    </row>
    <row r="2330" spans="2:8" s="3" customFormat="1" x14ac:dyDescent="0.2">
      <c r="B2330" s="9"/>
      <c r="E2330" s="4"/>
      <c r="F2330" s="4"/>
      <c r="G2330" s="4"/>
      <c r="H2330" s="4"/>
    </row>
    <row r="2331" spans="2:8" s="3" customFormat="1" x14ac:dyDescent="0.2">
      <c r="B2331" s="9"/>
      <c r="E2331" s="4"/>
      <c r="F2331" s="4"/>
      <c r="G2331" s="4"/>
      <c r="H2331" s="4"/>
    </row>
    <row r="2332" spans="2:8" s="3" customFormat="1" x14ac:dyDescent="0.2">
      <c r="B2332" s="9"/>
      <c r="E2332" s="4"/>
      <c r="F2332" s="4"/>
      <c r="G2332" s="4"/>
      <c r="H2332" s="4"/>
    </row>
    <row r="2333" spans="2:8" s="3" customFormat="1" x14ac:dyDescent="0.2">
      <c r="B2333" s="9"/>
      <c r="E2333" s="4"/>
      <c r="F2333" s="4"/>
      <c r="G2333" s="4"/>
      <c r="H2333" s="4"/>
    </row>
    <row r="2334" spans="2:8" s="3" customFormat="1" x14ac:dyDescent="0.2">
      <c r="B2334" s="9"/>
      <c r="E2334" s="4"/>
      <c r="F2334" s="4"/>
      <c r="G2334" s="4"/>
      <c r="H2334" s="4"/>
    </row>
    <row r="2335" spans="2:8" s="3" customFormat="1" x14ac:dyDescent="0.2">
      <c r="B2335" s="9"/>
      <c r="E2335" s="4"/>
      <c r="F2335" s="4"/>
      <c r="G2335" s="4"/>
      <c r="H2335" s="4"/>
    </row>
    <row r="2336" spans="2:8" s="3" customFormat="1" x14ac:dyDescent="0.2">
      <c r="B2336" s="9"/>
      <c r="E2336" s="4"/>
      <c r="F2336" s="4"/>
      <c r="G2336" s="4"/>
      <c r="H2336" s="4"/>
    </row>
    <row r="2337" spans="2:8" s="3" customFormat="1" x14ac:dyDescent="0.2">
      <c r="B2337" s="9"/>
      <c r="E2337" s="4"/>
      <c r="F2337" s="4"/>
      <c r="G2337" s="4"/>
      <c r="H2337" s="4"/>
    </row>
    <row r="2338" spans="2:8" s="3" customFormat="1" x14ac:dyDescent="0.2">
      <c r="B2338" s="9"/>
      <c r="E2338" s="4"/>
      <c r="F2338" s="4"/>
      <c r="G2338" s="4"/>
      <c r="H2338" s="4"/>
    </row>
    <row r="2339" spans="2:8" s="3" customFormat="1" x14ac:dyDescent="0.2">
      <c r="B2339" s="9"/>
      <c r="E2339" s="4"/>
      <c r="F2339" s="4"/>
      <c r="G2339" s="4"/>
      <c r="H2339" s="4"/>
    </row>
    <row r="2340" spans="2:8" s="3" customFormat="1" x14ac:dyDescent="0.2">
      <c r="B2340" s="9"/>
      <c r="E2340" s="4"/>
      <c r="F2340" s="4"/>
      <c r="G2340" s="4"/>
      <c r="H2340" s="4"/>
    </row>
    <row r="2341" spans="2:8" s="3" customFormat="1" x14ac:dyDescent="0.2">
      <c r="B2341" s="9"/>
      <c r="E2341" s="4"/>
      <c r="F2341" s="4"/>
      <c r="G2341" s="4"/>
      <c r="H2341" s="4"/>
    </row>
    <row r="2342" spans="2:8" s="3" customFormat="1" x14ac:dyDescent="0.2">
      <c r="B2342" s="9"/>
      <c r="E2342" s="4"/>
      <c r="F2342" s="4"/>
      <c r="G2342" s="4"/>
      <c r="H2342" s="4"/>
    </row>
    <row r="2343" spans="2:8" s="3" customFormat="1" x14ac:dyDescent="0.2">
      <c r="B2343" s="9"/>
      <c r="E2343" s="4"/>
      <c r="F2343" s="4"/>
      <c r="G2343" s="4"/>
      <c r="H2343" s="4"/>
    </row>
    <row r="2344" spans="2:8" s="3" customFormat="1" x14ac:dyDescent="0.2">
      <c r="B2344" s="9"/>
      <c r="E2344" s="4"/>
      <c r="F2344" s="4"/>
      <c r="G2344" s="4"/>
      <c r="H2344" s="4"/>
    </row>
    <row r="2345" spans="2:8" s="3" customFormat="1" x14ac:dyDescent="0.2">
      <c r="B2345" s="9"/>
      <c r="E2345" s="4"/>
      <c r="F2345" s="4"/>
      <c r="G2345" s="4"/>
      <c r="H2345" s="4"/>
    </row>
    <row r="2346" spans="2:8" s="3" customFormat="1" x14ac:dyDescent="0.2">
      <c r="B2346" s="9"/>
      <c r="E2346" s="4"/>
      <c r="F2346" s="4"/>
      <c r="G2346" s="4"/>
      <c r="H2346" s="4"/>
    </row>
    <row r="2347" spans="2:8" s="3" customFormat="1" x14ac:dyDescent="0.2">
      <c r="B2347" s="9"/>
      <c r="E2347" s="4"/>
      <c r="F2347" s="4"/>
      <c r="G2347" s="4"/>
      <c r="H2347" s="4"/>
    </row>
    <row r="2348" spans="2:8" s="3" customFormat="1" x14ac:dyDescent="0.2">
      <c r="B2348" s="9"/>
      <c r="E2348" s="4"/>
      <c r="F2348" s="4"/>
      <c r="G2348" s="4"/>
      <c r="H2348" s="4"/>
    </row>
    <row r="2349" spans="2:8" s="3" customFormat="1" x14ac:dyDescent="0.2">
      <c r="B2349" s="9"/>
      <c r="E2349" s="4"/>
      <c r="F2349" s="4"/>
      <c r="G2349" s="4"/>
      <c r="H2349" s="4"/>
    </row>
    <row r="2350" spans="2:8" s="3" customFormat="1" x14ac:dyDescent="0.2">
      <c r="B2350" s="9"/>
      <c r="E2350" s="4"/>
      <c r="F2350" s="4"/>
      <c r="G2350" s="4"/>
      <c r="H2350" s="4"/>
    </row>
    <row r="2351" spans="2:8" s="3" customFormat="1" x14ac:dyDescent="0.2">
      <c r="B2351" s="9"/>
      <c r="E2351" s="4"/>
      <c r="F2351" s="4"/>
      <c r="G2351" s="4"/>
      <c r="H2351" s="4"/>
    </row>
    <row r="2352" spans="2:8" s="3" customFormat="1" x14ac:dyDescent="0.2">
      <c r="B2352" s="9"/>
      <c r="E2352" s="4"/>
      <c r="F2352" s="4"/>
      <c r="G2352" s="4"/>
      <c r="H2352" s="4"/>
    </row>
    <row r="2353" spans="2:8" s="3" customFormat="1" x14ac:dyDescent="0.2">
      <c r="B2353" s="9"/>
      <c r="E2353" s="4"/>
      <c r="F2353" s="4"/>
      <c r="G2353" s="4"/>
      <c r="H2353" s="4"/>
    </row>
    <row r="2354" spans="2:8" s="3" customFormat="1" x14ac:dyDescent="0.2">
      <c r="B2354" s="9"/>
      <c r="E2354" s="4"/>
      <c r="F2354" s="4"/>
      <c r="G2354" s="4"/>
      <c r="H2354" s="4"/>
    </row>
    <row r="2355" spans="2:8" s="3" customFormat="1" x14ac:dyDescent="0.2">
      <c r="B2355" s="9"/>
      <c r="E2355" s="4"/>
      <c r="F2355" s="4"/>
      <c r="G2355" s="4"/>
      <c r="H2355" s="4"/>
    </row>
    <row r="2356" spans="2:8" s="3" customFormat="1" x14ac:dyDescent="0.2">
      <c r="B2356" s="9"/>
      <c r="E2356" s="4"/>
      <c r="F2356" s="4"/>
      <c r="G2356" s="4"/>
      <c r="H2356" s="4"/>
    </row>
    <row r="2357" spans="2:8" s="3" customFormat="1" x14ac:dyDescent="0.2">
      <c r="B2357" s="9"/>
      <c r="E2357" s="4"/>
      <c r="F2357" s="4"/>
      <c r="G2357" s="4"/>
      <c r="H2357" s="4"/>
    </row>
    <row r="2358" spans="2:8" s="3" customFormat="1" x14ac:dyDescent="0.2">
      <c r="B2358" s="9"/>
      <c r="E2358" s="4"/>
      <c r="F2358" s="4"/>
      <c r="G2358" s="4"/>
      <c r="H2358" s="4"/>
    </row>
    <row r="2359" spans="2:8" s="3" customFormat="1" x14ac:dyDescent="0.2">
      <c r="B2359" s="9"/>
      <c r="E2359" s="4"/>
      <c r="F2359" s="4"/>
      <c r="G2359" s="4"/>
      <c r="H2359" s="4"/>
    </row>
    <row r="2360" spans="2:8" s="3" customFormat="1" x14ac:dyDescent="0.2">
      <c r="B2360" s="9"/>
      <c r="E2360" s="4"/>
      <c r="F2360" s="4"/>
      <c r="G2360" s="4"/>
      <c r="H2360" s="4"/>
    </row>
    <row r="2361" spans="2:8" s="3" customFormat="1" x14ac:dyDescent="0.2">
      <c r="B2361" s="9"/>
      <c r="E2361" s="4"/>
      <c r="F2361" s="4"/>
      <c r="G2361" s="4"/>
      <c r="H2361" s="4"/>
    </row>
    <row r="2362" spans="2:8" s="3" customFormat="1" x14ac:dyDescent="0.2">
      <c r="B2362" s="9"/>
      <c r="E2362" s="4"/>
      <c r="F2362" s="4"/>
      <c r="G2362" s="4"/>
      <c r="H2362" s="4"/>
    </row>
    <row r="2363" spans="2:8" s="3" customFormat="1" x14ac:dyDescent="0.2">
      <c r="B2363" s="9"/>
      <c r="E2363" s="4"/>
      <c r="F2363" s="4"/>
      <c r="G2363" s="4"/>
      <c r="H2363" s="4"/>
    </row>
    <row r="2364" spans="2:8" s="3" customFormat="1" x14ac:dyDescent="0.2">
      <c r="B2364" s="9"/>
      <c r="E2364" s="4"/>
      <c r="F2364" s="4"/>
      <c r="G2364" s="4"/>
      <c r="H2364" s="4"/>
    </row>
    <row r="2365" spans="2:8" s="3" customFormat="1" x14ac:dyDescent="0.2">
      <c r="B2365" s="9"/>
      <c r="E2365" s="4"/>
      <c r="F2365" s="4"/>
      <c r="G2365" s="4"/>
      <c r="H2365" s="4"/>
    </row>
    <row r="2366" spans="2:8" s="3" customFormat="1" x14ac:dyDescent="0.2">
      <c r="B2366" s="9"/>
      <c r="E2366" s="4"/>
      <c r="F2366" s="4"/>
      <c r="G2366" s="4"/>
      <c r="H2366" s="4"/>
    </row>
    <row r="2367" spans="2:8" s="3" customFormat="1" x14ac:dyDescent="0.2">
      <c r="B2367" s="9"/>
      <c r="E2367" s="4"/>
      <c r="F2367" s="4"/>
      <c r="G2367" s="4"/>
      <c r="H2367" s="4"/>
    </row>
    <row r="2368" spans="2:8" s="3" customFormat="1" x14ac:dyDescent="0.2">
      <c r="B2368" s="9"/>
      <c r="E2368" s="4"/>
      <c r="F2368" s="4"/>
      <c r="G2368" s="4"/>
      <c r="H2368" s="4"/>
    </row>
    <row r="2369" spans="2:8" s="3" customFormat="1" x14ac:dyDescent="0.2">
      <c r="B2369" s="9"/>
      <c r="E2369" s="4"/>
      <c r="F2369" s="4"/>
      <c r="G2369" s="4"/>
      <c r="H2369" s="4"/>
    </row>
    <row r="2370" spans="2:8" s="3" customFormat="1" x14ac:dyDescent="0.2">
      <c r="B2370" s="9"/>
      <c r="E2370" s="4"/>
      <c r="F2370" s="4"/>
      <c r="G2370" s="4"/>
      <c r="H2370" s="4"/>
    </row>
    <row r="2371" spans="2:8" s="3" customFormat="1" x14ac:dyDescent="0.2">
      <c r="B2371" s="9"/>
      <c r="E2371" s="4"/>
      <c r="F2371" s="4"/>
      <c r="G2371" s="4"/>
      <c r="H2371" s="4"/>
    </row>
    <row r="2372" spans="2:8" s="3" customFormat="1" x14ac:dyDescent="0.2">
      <c r="B2372" s="9"/>
      <c r="E2372" s="4"/>
      <c r="F2372" s="4"/>
      <c r="G2372" s="4"/>
      <c r="H2372" s="4"/>
    </row>
    <row r="2373" spans="2:8" s="3" customFormat="1" x14ac:dyDescent="0.2">
      <c r="B2373" s="9"/>
      <c r="E2373" s="4"/>
      <c r="F2373" s="4"/>
      <c r="G2373" s="4"/>
      <c r="H2373" s="4"/>
    </row>
    <row r="2374" spans="2:8" s="3" customFormat="1" x14ac:dyDescent="0.2">
      <c r="B2374" s="9"/>
      <c r="E2374" s="4"/>
      <c r="F2374" s="4"/>
      <c r="G2374" s="4"/>
      <c r="H2374" s="4"/>
    </row>
    <row r="2375" spans="2:8" s="3" customFormat="1" x14ac:dyDescent="0.2">
      <c r="B2375" s="9"/>
      <c r="E2375" s="4"/>
      <c r="F2375" s="4"/>
      <c r="G2375" s="4"/>
      <c r="H2375" s="4"/>
    </row>
    <row r="2376" spans="2:8" s="3" customFormat="1" x14ac:dyDescent="0.2">
      <c r="B2376" s="9"/>
      <c r="E2376" s="4"/>
      <c r="F2376" s="4"/>
      <c r="G2376" s="4"/>
      <c r="H2376" s="4"/>
    </row>
    <row r="2377" spans="2:8" s="3" customFormat="1" x14ac:dyDescent="0.2">
      <c r="B2377" s="9"/>
      <c r="E2377" s="4"/>
      <c r="F2377" s="4"/>
      <c r="G2377" s="4"/>
      <c r="H2377" s="4"/>
    </row>
    <row r="2378" spans="2:8" s="3" customFormat="1" x14ac:dyDescent="0.2">
      <c r="B2378" s="9"/>
      <c r="E2378" s="4"/>
      <c r="F2378" s="4"/>
      <c r="G2378" s="4"/>
      <c r="H2378" s="4"/>
    </row>
    <row r="2379" spans="2:8" s="3" customFormat="1" x14ac:dyDescent="0.2">
      <c r="B2379" s="9"/>
      <c r="E2379" s="4"/>
      <c r="F2379" s="4"/>
      <c r="G2379" s="4"/>
      <c r="H2379" s="4"/>
    </row>
    <row r="2380" spans="2:8" s="3" customFormat="1" x14ac:dyDescent="0.2">
      <c r="B2380" s="9"/>
      <c r="E2380" s="4"/>
      <c r="F2380" s="4"/>
      <c r="G2380" s="4"/>
      <c r="H2380" s="4"/>
    </row>
    <row r="2381" spans="2:8" s="3" customFormat="1" x14ac:dyDescent="0.2">
      <c r="B2381" s="9"/>
      <c r="E2381" s="4"/>
      <c r="F2381" s="4"/>
      <c r="G2381" s="4"/>
      <c r="H2381" s="4"/>
    </row>
    <row r="2382" spans="2:8" s="3" customFormat="1" x14ac:dyDescent="0.2">
      <c r="B2382" s="9"/>
      <c r="E2382" s="4"/>
      <c r="F2382" s="4"/>
      <c r="G2382" s="4"/>
      <c r="H2382" s="4"/>
    </row>
    <row r="2383" spans="2:8" s="3" customFormat="1" x14ac:dyDescent="0.2">
      <c r="B2383" s="9"/>
      <c r="E2383" s="4"/>
      <c r="F2383" s="4"/>
      <c r="G2383" s="4"/>
      <c r="H2383" s="4"/>
    </row>
    <row r="2384" spans="2:8" s="3" customFormat="1" x14ac:dyDescent="0.2">
      <c r="B2384" s="9"/>
      <c r="E2384" s="4"/>
      <c r="F2384" s="4"/>
      <c r="G2384" s="4"/>
      <c r="H2384" s="4"/>
    </row>
    <row r="2385" spans="2:8" s="3" customFormat="1" x14ac:dyDescent="0.2">
      <c r="B2385" s="9"/>
      <c r="E2385" s="4"/>
      <c r="F2385" s="4"/>
      <c r="G2385" s="4"/>
      <c r="H2385" s="4"/>
    </row>
    <row r="2386" spans="2:8" s="3" customFormat="1" x14ac:dyDescent="0.2">
      <c r="B2386" s="9"/>
      <c r="E2386" s="4"/>
      <c r="F2386" s="4"/>
      <c r="G2386" s="4"/>
      <c r="H2386" s="4"/>
    </row>
    <row r="2387" spans="2:8" s="3" customFormat="1" x14ac:dyDescent="0.2">
      <c r="B2387" s="9"/>
      <c r="E2387" s="4"/>
      <c r="F2387" s="4"/>
      <c r="G2387" s="4"/>
      <c r="H2387" s="4"/>
    </row>
    <row r="2388" spans="2:8" s="3" customFormat="1" x14ac:dyDescent="0.2">
      <c r="B2388" s="9"/>
      <c r="E2388" s="4"/>
      <c r="F2388" s="4"/>
      <c r="G2388" s="4"/>
      <c r="H2388" s="4"/>
    </row>
    <row r="2389" spans="2:8" s="3" customFormat="1" x14ac:dyDescent="0.2">
      <c r="B2389" s="9"/>
      <c r="E2389" s="4"/>
      <c r="F2389" s="4"/>
      <c r="G2389" s="4"/>
      <c r="H2389" s="4"/>
    </row>
    <row r="2390" spans="2:8" s="3" customFormat="1" x14ac:dyDescent="0.2">
      <c r="B2390" s="9"/>
      <c r="E2390" s="4"/>
      <c r="F2390" s="4"/>
      <c r="G2390" s="4"/>
      <c r="H2390" s="4"/>
    </row>
    <row r="2391" spans="2:8" s="3" customFormat="1" x14ac:dyDescent="0.2">
      <c r="B2391" s="9"/>
      <c r="E2391" s="4"/>
      <c r="F2391" s="4"/>
      <c r="G2391" s="4"/>
      <c r="H2391" s="4"/>
    </row>
    <row r="2392" spans="2:8" s="3" customFormat="1" x14ac:dyDescent="0.2">
      <c r="B2392" s="9"/>
      <c r="E2392" s="4"/>
      <c r="F2392" s="4"/>
      <c r="G2392" s="4"/>
      <c r="H2392" s="4"/>
    </row>
    <row r="2393" spans="2:8" s="3" customFormat="1" x14ac:dyDescent="0.2">
      <c r="B2393" s="9"/>
      <c r="E2393" s="4"/>
      <c r="F2393" s="4"/>
      <c r="G2393" s="4"/>
      <c r="H2393" s="4"/>
    </row>
    <row r="2394" spans="2:8" s="3" customFormat="1" x14ac:dyDescent="0.2">
      <c r="B2394" s="9"/>
      <c r="E2394" s="4"/>
      <c r="F2394" s="4"/>
      <c r="G2394" s="4"/>
      <c r="H2394" s="4"/>
    </row>
    <row r="2395" spans="2:8" s="3" customFormat="1" x14ac:dyDescent="0.2">
      <c r="B2395" s="9"/>
      <c r="E2395" s="4"/>
      <c r="F2395" s="4"/>
      <c r="G2395" s="4"/>
      <c r="H2395" s="4"/>
    </row>
    <row r="2396" spans="2:8" s="3" customFormat="1" x14ac:dyDescent="0.2">
      <c r="B2396" s="9"/>
      <c r="E2396" s="4"/>
      <c r="F2396" s="4"/>
      <c r="G2396" s="4"/>
      <c r="H2396" s="4"/>
    </row>
    <row r="2397" spans="2:8" s="3" customFormat="1" x14ac:dyDescent="0.2">
      <c r="B2397" s="9"/>
      <c r="E2397" s="4"/>
      <c r="F2397" s="4"/>
      <c r="G2397" s="4"/>
      <c r="H2397" s="4"/>
    </row>
    <row r="2398" spans="2:8" s="3" customFormat="1" x14ac:dyDescent="0.2">
      <c r="B2398" s="9"/>
      <c r="E2398" s="4"/>
      <c r="F2398" s="4"/>
      <c r="G2398" s="4"/>
      <c r="H2398" s="4"/>
    </row>
    <row r="2399" spans="2:8" s="3" customFormat="1" x14ac:dyDescent="0.2">
      <c r="B2399" s="9"/>
      <c r="E2399" s="4"/>
      <c r="F2399" s="4"/>
      <c r="G2399" s="4"/>
      <c r="H2399" s="4"/>
    </row>
    <row r="2400" spans="2:8" s="3" customFormat="1" x14ac:dyDescent="0.2">
      <c r="B2400" s="9"/>
      <c r="E2400" s="4"/>
      <c r="F2400" s="4"/>
      <c r="G2400" s="4"/>
      <c r="H2400" s="4"/>
    </row>
    <row r="2401" spans="2:8" s="3" customFormat="1" x14ac:dyDescent="0.2">
      <c r="B2401" s="9"/>
      <c r="E2401" s="4"/>
      <c r="F2401" s="4"/>
      <c r="G2401" s="4"/>
      <c r="H2401" s="4"/>
    </row>
    <row r="2402" spans="2:8" s="3" customFormat="1" x14ac:dyDescent="0.2">
      <c r="B2402" s="9"/>
      <c r="E2402" s="4"/>
      <c r="F2402" s="4"/>
      <c r="G2402" s="4"/>
      <c r="H2402" s="4"/>
    </row>
    <row r="2403" spans="2:8" s="3" customFormat="1" x14ac:dyDescent="0.2">
      <c r="B2403" s="9"/>
      <c r="E2403" s="4"/>
      <c r="F2403" s="4"/>
      <c r="G2403" s="4"/>
      <c r="H2403" s="4"/>
    </row>
    <row r="2404" spans="2:8" s="3" customFormat="1" x14ac:dyDescent="0.2">
      <c r="B2404" s="9"/>
      <c r="E2404" s="4"/>
      <c r="F2404" s="4"/>
      <c r="G2404" s="4"/>
      <c r="H2404" s="4"/>
    </row>
    <row r="2405" spans="2:8" s="3" customFormat="1" x14ac:dyDescent="0.2">
      <c r="B2405" s="9"/>
      <c r="E2405" s="4"/>
      <c r="F2405" s="4"/>
      <c r="G2405" s="4"/>
      <c r="H2405" s="4"/>
    </row>
    <row r="2406" spans="2:8" s="3" customFormat="1" x14ac:dyDescent="0.2">
      <c r="B2406" s="9"/>
      <c r="E2406" s="4"/>
      <c r="F2406" s="4"/>
      <c r="G2406" s="4"/>
      <c r="H2406" s="4"/>
    </row>
    <row r="2407" spans="2:8" s="3" customFormat="1" x14ac:dyDescent="0.2">
      <c r="B2407" s="9"/>
      <c r="E2407" s="4"/>
      <c r="F2407" s="4"/>
      <c r="G2407" s="4"/>
      <c r="H2407" s="4"/>
    </row>
    <row r="2408" spans="2:8" s="3" customFormat="1" x14ac:dyDescent="0.2">
      <c r="B2408" s="9"/>
      <c r="E2408" s="4"/>
      <c r="F2408" s="4"/>
      <c r="G2408" s="4"/>
      <c r="H2408" s="4"/>
    </row>
    <row r="2409" spans="2:8" s="3" customFormat="1" x14ac:dyDescent="0.2">
      <c r="B2409" s="9"/>
      <c r="E2409" s="4"/>
      <c r="F2409" s="4"/>
      <c r="G2409" s="4"/>
      <c r="H2409" s="4"/>
    </row>
    <row r="2410" spans="2:8" s="3" customFormat="1" x14ac:dyDescent="0.2">
      <c r="B2410" s="9"/>
      <c r="E2410" s="4"/>
      <c r="F2410" s="4"/>
      <c r="G2410" s="4"/>
      <c r="H2410" s="4"/>
    </row>
    <row r="2411" spans="2:8" s="3" customFormat="1" x14ac:dyDescent="0.2">
      <c r="B2411" s="9"/>
      <c r="E2411" s="4"/>
      <c r="F2411" s="4"/>
      <c r="G2411" s="4"/>
      <c r="H2411" s="4"/>
    </row>
    <row r="2412" spans="2:8" s="3" customFormat="1" x14ac:dyDescent="0.2">
      <c r="B2412" s="9"/>
      <c r="E2412" s="4"/>
      <c r="F2412" s="4"/>
      <c r="G2412" s="4"/>
      <c r="H2412" s="4"/>
    </row>
    <row r="2413" spans="2:8" s="3" customFormat="1" x14ac:dyDescent="0.2">
      <c r="B2413" s="9"/>
      <c r="E2413" s="4"/>
      <c r="F2413" s="4"/>
      <c r="G2413" s="4"/>
      <c r="H2413" s="4"/>
    </row>
    <row r="2414" spans="2:8" s="3" customFormat="1" x14ac:dyDescent="0.2">
      <c r="B2414" s="9"/>
      <c r="E2414" s="4"/>
      <c r="F2414" s="4"/>
      <c r="G2414" s="4"/>
      <c r="H2414" s="4"/>
    </row>
    <row r="2415" spans="2:8" s="3" customFormat="1" x14ac:dyDescent="0.2">
      <c r="B2415" s="9"/>
      <c r="E2415" s="4"/>
      <c r="F2415" s="4"/>
      <c r="G2415" s="4"/>
      <c r="H2415" s="4"/>
    </row>
    <row r="2416" spans="2:8" s="3" customFormat="1" x14ac:dyDescent="0.2">
      <c r="B2416" s="9"/>
      <c r="E2416" s="4"/>
      <c r="F2416" s="4"/>
      <c r="G2416" s="4"/>
      <c r="H2416" s="4"/>
    </row>
    <row r="2417" spans="2:8" s="3" customFormat="1" x14ac:dyDescent="0.2">
      <c r="B2417" s="9"/>
      <c r="E2417" s="4"/>
      <c r="F2417" s="4"/>
      <c r="G2417" s="4"/>
      <c r="H2417" s="4"/>
    </row>
    <row r="2418" spans="2:8" s="3" customFormat="1" x14ac:dyDescent="0.2">
      <c r="B2418" s="9"/>
      <c r="E2418" s="4"/>
      <c r="F2418" s="4"/>
      <c r="G2418" s="4"/>
      <c r="H2418" s="4"/>
    </row>
    <row r="2419" spans="2:8" s="3" customFormat="1" x14ac:dyDescent="0.2">
      <c r="B2419" s="9"/>
      <c r="E2419" s="4"/>
      <c r="F2419" s="4"/>
      <c r="G2419" s="4"/>
      <c r="H2419" s="4"/>
    </row>
    <row r="2420" spans="2:8" s="3" customFormat="1" x14ac:dyDescent="0.2">
      <c r="B2420" s="9"/>
      <c r="E2420" s="4"/>
      <c r="F2420" s="4"/>
      <c r="G2420" s="4"/>
      <c r="H2420" s="4"/>
    </row>
    <row r="2421" spans="2:8" s="3" customFormat="1" x14ac:dyDescent="0.2">
      <c r="B2421" s="9"/>
      <c r="E2421" s="4"/>
      <c r="F2421" s="4"/>
      <c r="G2421" s="4"/>
      <c r="H2421" s="4"/>
    </row>
    <row r="2422" spans="2:8" s="3" customFormat="1" x14ac:dyDescent="0.2">
      <c r="B2422" s="9"/>
      <c r="E2422" s="4"/>
      <c r="F2422" s="4"/>
      <c r="G2422" s="4"/>
      <c r="H2422" s="4"/>
    </row>
    <row r="2423" spans="2:8" s="3" customFormat="1" x14ac:dyDescent="0.2">
      <c r="B2423" s="9"/>
      <c r="E2423" s="4"/>
      <c r="F2423" s="4"/>
      <c r="G2423" s="4"/>
      <c r="H2423" s="4"/>
    </row>
    <row r="2424" spans="2:8" s="3" customFormat="1" x14ac:dyDescent="0.2">
      <c r="B2424" s="9"/>
      <c r="E2424" s="4"/>
      <c r="F2424" s="4"/>
      <c r="G2424" s="4"/>
      <c r="H2424" s="4"/>
    </row>
    <row r="2425" spans="2:8" s="3" customFormat="1" x14ac:dyDescent="0.2">
      <c r="B2425" s="9"/>
      <c r="E2425" s="4"/>
      <c r="F2425" s="4"/>
      <c r="G2425" s="4"/>
      <c r="H2425" s="4"/>
    </row>
    <row r="2426" spans="2:8" s="3" customFormat="1" x14ac:dyDescent="0.2">
      <c r="B2426" s="9"/>
      <c r="E2426" s="4"/>
      <c r="F2426" s="4"/>
      <c r="G2426" s="4"/>
      <c r="H2426" s="4"/>
    </row>
    <row r="2427" spans="2:8" s="3" customFormat="1" x14ac:dyDescent="0.2">
      <c r="B2427" s="9"/>
      <c r="E2427" s="4"/>
      <c r="F2427" s="4"/>
      <c r="G2427" s="4"/>
      <c r="H2427" s="4"/>
    </row>
    <row r="2428" spans="2:8" s="3" customFormat="1" x14ac:dyDescent="0.2">
      <c r="B2428" s="9"/>
      <c r="E2428" s="4"/>
      <c r="F2428" s="4"/>
      <c r="G2428" s="4"/>
      <c r="H2428" s="4"/>
    </row>
    <row r="2429" spans="2:8" s="3" customFormat="1" x14ac:dyDescent="0.2">
      <c r="B2429" s="9"/>
      <c r="E2429" s="4"/>
      <c r="F2429" s="4"/>
      <c r="G2429" s="4"/>
      <c r="H2429" s="4"/>
    </row>
    <row r="2430" spans="2:8" s="3" customFormat="1" x14ac:dyDescent="0.2">
      <c r="B2430" s="9"/>
      <c r="E2430" s="4"/>
      <c r="F2430" s="4"/>
      <c r="G2430" s="4"/>
      <c r="H2430" s="4"/>
    </row>
    <row r="2431" spans="2:8" s="3" customFormat="1" x14ac:dyDescent="0.2">
      <c r="B2431" s="9"/>
      <c r="E2431" s="4"/>
      <c r="F2431" s="4"/>
      <c r="G2431" s="4"/>
      <c r="H2431" s="4"/>
    </row>
    <row r="2432" spans="2:8" s="3" customFormat="1" x14ac:dyDescent="0.2">
      <c r="B2432" s="9"/>
      <c r="E2432" s="4"/>
      <c r="F2432" s="4"/>
      <c r="G2432" s="4"/>
      <c r="H2432" s="4"/>
    </row>
    <row r="2433" spans="2:8" s="3" customFormat="1" x14ac:dyDescent="0.2">
      <c r="B2433" s="9"/>
      <c r="E2433" s="4"/>
      <c r="F2433" s="4"/>
      <c r="G2433" s="4"/>
      <c r="H2433" s="4"/>
    </row>
    <row r="2434" spans="2:8" s="3" customFormat="1" x14ac:dyDescent="0.2">
      <c r="B2434" s="9"/>
      <c r="E2434" s="4"/>
      <c r="F2434" s="4"/>
      <c r="G2434" s="4"/>
      <c r="H2434" s="4"/>
    </row>
    <row r="2435" spans="2:8" s="3" customFormat="1" x14ac:dyDescent="0.2">
      <c r="B2435" s="9"/>
      <c r="E2435" s="4"/>
      <c r="F2435" s="4"/>
      <c r="G2435" s="4"/>
      <c r="H2435" s="4"/>
    </row>
    <row r="2436" spans="2:8" s="3" customFormat="1" x14ac:dyDescent="0.2">
      <c r="B2436" s="9"/>
      <c r="E2436" s="4"/>
      <c r="F2436" s="4"/>
      <c r="G2436" s="4"/>
      <c r="H2436" s="4"/>
    </row>
    <row r="2437" spans="2:8" s="3" customFormat="1" x14ac:dyDescent="0.2">
      <c r="B2437" s="9"/>
      <c r="E2437" s="4"/>
      <c r="F2437" s="4"/>
      <c r="G2437" s="4"/>
      <c r="H2437" s="4"/>
    </row>
    <row r="2438" spans="2:8" s="3" customFormat="1" x14ac:dyDescent="0.2">
      <c r="B2438" s="9"/>
      <c r="E2438" s="4"/>
      <c r="F2438" s="4"/>
      <c r="G2438" s="4"/>
      <c r="H2438" s="4"/>
    </row>
    <row r="2439" spans="2:8" s="3" customFormat="1" x14ac:dyDescent="0.2">
      <c r="B2439" s="9"/>
      <c r="E2439" s="4"/>
      <c r="F2439" s="4"/>
      <c r="G2439" s="4"/>
      <c r="H2439" s="4"/>
    </row>
    <row r="2440" spans="2:8" s="3" customFormat="1" x14ac:dyDescent="0.2">
      <c r="B2440" s="9"/>
      <c r="E2440" s="4"/>
      <c r="F2440" s="4"/>
      <c r="G2440" s="4"/>
      <c r="H2440" s="4"/>
    </row>
    <row r="2441" spans="2:8" s="3" customFormat="1" x14ac:dyDescent="0.2">
      <c r="B2441" s="9"/>
      <c r="E2441" s="4"/>
      <c r="F2441" s="4"/>
      <c r="G2441" s="4"/>
      <c r="H2441" s="4"/>
    </row>
    <row r="2442" spans="2:8" s="3" customFormat="1" x14ac:dyDescent="0.2">
      <c r="B2442" s="9"/>
      <c r="E2442" s="4"/>
      <c r="F2442" s="4"/>
      <c r="G2442" s="4"/>
      <c r="H2442" s="4"/>
    </row>
    <row r="2443" spans="2:8" s="3" customFormat="1" x14ac:dyDescent="0.2">
      <c r="B2443" s="9"/>
      <c r="E2443" s="4"/>
      <c r="F2443" s="4"/>
      <c r="G2443" s="4"/>
      <c r="H2443" s="4"/>
    </row>
    <row r="2444" spans="2:8" s="3" customFormat="1" x14ac:dyDescent="0.2">
      <c r="B2444" s="9"/>
      <c r="E2444" s="4"/>
      <c r="F2444" s="4"/>
      <c r="G2444" s="4"/>
      <c r="H2444" s="4"/>
    </row>
    <row r="2445" spans="2:8" s="3" customFormat="1" x14ac:dyDescent="0.2">
      <c r="B2445" s="9"/>
      <c r="E2445" s="4"/>
      <c r="F2445" s="4"/>
      <c r="G2445" s="4"/>
      <c r="H2445" s="4"/>
    </row>
    <row r="2446" spans="2:8" s="3" customFormat="1" x14ac:dyDescent="0.2">
      <c r="B2446" s="9"/>
      <c r="E2446" s="4"/>
      <c r="F2446" s="4"/>
      <c r="G2446" s="4"/>
      <c r="H2446" s="4"/>
    </row>
    <row r="2447" spans="2:8" s="3" customFormat="1" x14ac:dyDescent="0.2">
      <c r="B2447" s="9"/>
      <c r="E2447" s="4"/>
      <c r="F2447" s="4"/>
      <c r="G2447" s="4"/>
      <c r="H2447" s="4"/>
    </row>
    <row r="2448" spans="2:8" s="3" customFormat="1" x14ac:dyDescent="0.2">
      <c r="B2448" s="9"/>
      <c r="E2448" s="4"/>
      <c r="F2448" s="4"/>
      <c r="G2448" s="4"/>
      <c r="H2448" s="4"/>
    </row>
    <row r="2449" spans="2:8" s="3" customFormat="1" x14ac:dyDescent="0.2">
      <c r="B2449" s="9"/>
      <c r="E2449" s="4"/>
      <c r="F2449" s="4"/>
      <c r="G2449" s="4"/>
      <c r="H2449" s="4"/>
    </row>
    <row r="2450" spans="2:8" s="3" customFormat="1" x14ac:dyDescent="0.2">
      <c r="B2450" s="9"/>
      <c r="E2450" s="4"/>
      <c r="F2450" s="4"/>
      <c r="G2450" s="4"/>
      <c r="H2450" s="4"/>
    </row>
    <row r="2451" spans="2:8" s="3" customFormat="1" x14ac:dyDescent="0.2">
      <c r="B2451" s="9"/>
      <c r="E2451" s="4"/>
      <c r="F2451" s="4"/>
      <c r="G2451" s="4"/>
      <c r="H2451" s="4"/>
    </row>
    <row r="2452" spans="2:8" s="3" customFormat="1" x14ac:dyDescent="0.2">
      <c r="B2452" s="9"/>
      <c r="E2452" s="4"/>
      <c r="F2452" s="4"/>
      <c r="G2452" s="4"/>
      <c r="H2452" s="4"/>
    </row>
    <row r="2453" spans="2:8" s="3" customFormat="1" x14ac:dyDescent="0.2">
      <c r="B2453" s="9"/>
      <c r="E2453" s="4"/>
      <c r="F2453" s="4"/>
      <c r="G2453" s="4"/>
      <c r="H2453" s="4"/>
    </row>
    <row r="2454" spans="2:8" s="3" customFormat="1" x14ac:dyDescent="0.2">
      <c r="B2454" s="9"/>
      <c r="E2454" s="4"/>
      <c r="F2454" s="4"/>
      <c r="G2454" s="4"/>
      <c r="H2454" s="4"/>
    </row>
    <row r="2455" spans="2:8" s="3" customFormat="1" x14ac:dyDescent="0.2">
      <c r="B2455" s="9"/>
      <c r="E2455" s="4"/>
      <c r="F2455" s="4"/>
      <c r="G2455" s="4"/>
      <c r="H2455" s="4"/>
    </row>
    <row r="2456" spans="2:8" s="3" customFormat="1" x14ac:dyDescent="0.2">
      <c r="B2456" s="9"/>
      <c r="E2456" s="4"/>
      <c r="F2456" s="4"/>
      <c r="G2456" s="4"/>
      <c r="H2456" s="4"/>
    </row>
    <row r="2457" spans="2:8" s="3" customFormat="1" x14ac:dyDescent="0.2">
      <c r="B2457" s="9"/>
      <c r="E2457" s="4"/>
      <c r="F2457" s="4"/>
      <c r="G2457" s="4"/>
      <c r="H2457" s="4"/>
    </row>
    <row r="2458" spans="2:8" s="3" customFormat="1" x14ac:dyDescent="0.2">
      <c r="B2458" s="9"/>
      <c r="E2458" s="4"/>
      <c r="F2458" s="4"/>
      <c r="G2458" s="4"/>
      <c r="H2458" s="4"/>
    </row>
    <row r="2459" spans="2:8" s="3" customFormat="1" x14ac:dyDescent="0.2">
      <c r="B2459" s="9"/>
      <c r="E2459" s="4"/>
      <c r="F2459" s="4"/>
      <c r="G2459" s="4"/>
      <c r="H2459" s="4"/>
    </row>
    <row r="2460" spans="2:8" s="3" customFormat="1" x14ac:dyDescent="0.2">
      <c r="B2460" s="9"/>
      <c r="E2460" s="4"/>
      <c r="F2460" s="4"/>
      <c r="G2460" s="4"/>
      <c r="H2460" s="4"/>
    </row>
    <row r="2461" spans="2:8" s="3" customFormat="1" x14ac:dyDescent="0.2">
      <c r="B2461" s="9"/>
      <c r="E2461" s="4"/>
      <c r="F2461" s="4"/>
      <c r="G2461" s="4"/>
      <c r="H2461" s="4"/>
    </row>
    <row r="2462" spans="2:8" s="3" customFormat="1" x14ac:dyDescent="0.2">
      <c r="B2462" s="9"/>
      <c r="E2462" s="4"/>
      <c r="F2462" s="4"/>
      <c r="G2462" s="4"/>
      <c r="H2462" s="4"/>
    </row>
    <row r="2463" spans="2:8" s="3" customFormat="1" x14ac:dyDescent="0.2">
      <c r="B2463" s="9"/>
      <c r="E2463" s="4"/>
      <c r="F2463" s="4"/>
      <c r="G2463" s="4"/>
      <c r="H2463" s="4"/>
    </row>
    <row r="2464" spans="2:8" s="3" customFormat="1" x14ac:dyDescent="0.2">
      <c r="B2464" s="9"/>
      <c r="E2464" s="4"/>
      <c r="F2464" s="4"/>
      <c r="G2464" s="4"/>
      <c r="H2464" s="4"/>
    </row>
    <row r="2465" spans="2:8" s="3" customFormat="1" x14ac:dyDescent="0.2">
      <c r="B2465" s="9"/>
      <c r="E2465" s="4"/>
      <c r="F2465" s="4"/>
      <c r="G2465" s="4"/>
      <c r="H2465" s="4"/>
    </row>
    <row r="2466" spans="2:8" s="3" customFormat="1" x14ac:dyDescent="0.2">
      <c r="B2466" s="9"/>
      <c r="E2466" s="4"/>
      <c r="F2466" s="4"/>
      <c r="G2466" s="4"/>
      <c r="H2466" s="4"/>
    </row>
    <row r="2467" spans="2:8" s="3" customFormat="1" x14ac:dyDescent="0.2">
      <c r="B2467" s="9"/>
      <c r="E2467" s="4"/>
      <c r="F2467" s="4"/>
      <c r="G2467" s="4"/>
      <c r="H2467" s="4"/>
    </row>
    <row r="2468" spans="2:8" s="3" customFormat="1" x14ac:dyDescent="0.2">
      <c r="B2468" s="9"/>
      <c r="E2468" s="4"/>
      <c r="F2468" s="4"/>
      <c r="G2468" s="4"/>
      <c r="H2468" s="4"/>
    </row>
    <row r="2469" spans="2:8" s="3" customFormat="1" x14ac:dyDescent="0.2">
      <c r="B2469" s="9"/>
      <c r="E2469" s="4"/>
      <c r="F2469" s="4"/>
      <c r="G2469" s="4"/>
      <c r="H2469" s="4"/>
    </row>
    <row r="2470" spans="2:8" s="3" customFormat="1" x14ac:dyDescent="0.2">
      <c r="B2470" s="9"/>
      <c r="E2470" s="4"/>
      <c r="F2470" s="4"/>
      <c r="G2470" s="4"/>
      <c r="H2470" s="4"/>
    </row>
    <row r="2471" spans="2:8" s="3" customFormat="1" x14ac:dyDescent="0.2">
      <c r="B2471" s="9"/>
      <c r="E2471" s="4"/>
      <c r="F2471" s="4"/>
      <c r="G2471" s="4"/>
      <c r="H2471" s="4"/>
    </row>
    <row r="2472" spans="2:8" s="3" customFormat="1" x14ac:dyDescent="0.2">
      <c r="B2472" s="9"/>
      <c r="E2472" s="4"/>
      <c r="F2472" s="4"/>
      <c r="G2472" s="4"/>
      <c r="H2472" s="4"/>
    </row>
    <row r="2473" spans="2:8" s="3" customFormat="1" x14ac:dyDescent="0.2">
      <c r="B2473" s="9"/>
      <c r="E2473" s="4"/>
      <c r="F2473" s="4"/>
      <c r="G2473" s="4"/>
      <c r="H2473" s="4"/>
    </row>
    <row r="2474" spans="2:8" s="3" customFormat="1" x14ac:dyDescent="0.2">
      <c r="B2474" s="9"/>
      <c r="E2474" s="4"/>
      <c r="F2474" s="4"/>
      <c r="G2474" s="4"/>
      <c r="H2474" s="4"/>
    </row>
    <row r="2475" spans="2:8" s="3" customFormat="1" x14ac:dyDescent="0.2">
      <c r="B2475" s="9"/>
      <c r="E2475" s="4"/>
      <c r="F2475" s="4"/>
      <c r="G2475" s="4"/>
      <c r="H2475" s="4"/>
    </row>
    <row r="2476" spans="2:8" s="3" customFormat="1" x14ac:dyDescent="0.2">
      <c r="B2476" s="9"/>
      <c r="E2476" s="4"/>
      <c r="F2476" s="4"/>
      <c r="G2476" s="4"/>
      <c r="H2476" s="4"/>
    </row>
    <row r="2477" spans="2:8" s="3" customFormat="1" x14ac:dyDescent="0.2">
      <c r="B2477" s="9"/>
      <c r="E2477" s="4"/>
      <c r="F2477" s="4"/>
      <c r="G2477" s="4"/>
      <c r="H2477" s="4"/>
    </row>
    <row r="2478" spans="2:8" s="3" customFormat="1" x14ac:dyDescent="0.2">
      <c r="B2478" s="9"/>
      <c r="E2478" s="4"/>
      <c r="F2478" s="4"/>
      <c r="G2478" s="4"/>
      <c r="H2478" s="4"/>
    </row>
    <row r="2479" spans="2:8" s="3" customFormat="1" x14ac:dyDescent="0.2">
      <c r="B2479" s="9"/>
      <c r="E2479" s="4"/>
      <c r="F2479" s="4"/>
      <c r="G2479" s="4"/>
      <c r="H2479" s="4"/>
    </row>
    <row r="2480" spans="2:8" s="3" customFormat="1" x14ac:dyDescent="0.2">
      <c r="B2480" s="9"/>
      <c r="E2480" s="4"/>
      <c r="F2480" s="4"/>
      <c r="G2480" s="4"/>
      <c r="H2480" s="4"/>
    </row>
    <row r="2481" spans="2:8" s="3" customFormat="1" x14ac:dyDescent="0.2">
      <c r="B2481" s="9"/>
      <c r="E2481" s="4"/>
      <c r="F2481" s="4"/>
      <c r="G2481" s="4"/>
      <c r="H2481" s="4"/>
    </row>
    <row r="2482" spans="2:8" s="3" customFormat="1" x14ac:dyDescent="0.2">
      <c r="B2482" s="9"/>
      <c r="E2482" s="4"/>
      <c r="F2482" s="4"/>
      <c r="G2482" s="4"/>
      <c r="H2482" s="4"/>
    </row>
    <row r="2483" spans="2:8" s="3" customFormat="1" x14ac:dyDescent="0.2">
      <c r="B2483" s="9"/>
      <c r="E2483" s="4"/>
      <c r="F2483" s="4"/>
      <c r="G2483" s="4"/>
      <c r="H2483" s="4"/>
    </row>
    <row r="2484" spans="2:8" s="3" customFormat="1" x14ac:dyDescent="0.2">
      <c r="B2484" s="9"/>
      <c r="E2484" s="4"/>
      <c r="F2484" s="4"/>
      <c r="G2484" s="4"/>
      <c r="H2484" s="4"/>
    </row>
    <row r="2485" spans="2:8" s="3" customFormat="1" x14ac:dyDescent="0.2">
      <c r="B2485" s="9"/>
      <c r="E2485" s="4"/>
      <c r="F2485" s="4"/>
      <c r="G2485" s="4"/>
      <c r="H2485" s="4"/>
    </row>
    <row r="2486" spans="2:8" s="3" customFormat="1" x14ac:dyDescent="0.2">
      <c r="B2486" s="9"/>
      <c r="E2486" s="4"/>
      <c r="F2486" s="4"/>
      <c r="G2486" s="4"/>
      <c r="H2486" s="4"/>
    </row>
    <row r="2487" spans="2:8" s="3" customFormat="1" x14ac:dyDescent="0.2">
      <c r="B2487" s="9"/>
      <c r="E2487" s="4"/>
      <c r="F2487" s="4"/>
      <c r="G2487" s="4"/>
      <c r="H2487" s="4"/>
    </row>
    <row r="2488" spans="2:8" s="3" customFormat="1" x14ac:dyDescent="0.2">
      <c r="B2488" s="9"/>
      <c r="E2488" s="4"/>
      <c r="F2488" s="4"/>
      <c r="G2488" s="4"/>
      <c r="H2488" s="4"/>
    </row>
    <row r="2489" spans="2:8" s="3" customFormat="1" x14ac:dyDescent="0.2">
      <c r="B2489" s="9"/>
      <c r="E2489" s="4"/>
      <c r="F2489" s="4"/>
      <c r="G2489" s="4"/>
      <c r="H2489" s="4"/>
    </row>
    <row r="2490" spans="2:8" s="3" customFormat="1" x14ac:dyDescent="0.2">
      <c r="B2490" s="9"/>
      <c r="E2490" s="4"/>
      <c r="F2490" s="4"/>
      <c r="G2490" s="4"/>
      <c r="H2490" s="4"/>
    </row>
    <row r="2491" spans="2:8" s="3" customFormat="1" x14ac:dyDescent="0.2">
      <c r="B2491" s="9"/>
      <c r="E2491" s="4"/>
      <c r="F2491" s="4"/>
      <c r="G2491" s="4"/>
      <c r="H2491" s="4"/>
    </row>
    <row r="2492" spans="2:8" s="3" customFormat="1" x14ac:dyDescent="0.2">
      <c r="B2492" s="9"/>
      <c r="E2492" s="4"/>
      <c r="F2492" s="4"/>
      <c r="G2492" s="4"/>
      <c r="H2492" s="4"/>
    </row>
    <row r="2493" spans="2:8" s="3" customFormat="1" x14ac:dyDescent="0.2">
      <c r="B2493" s="9"/>
      <c r="E2493" s="4"/>
      <c r="F2493" s="4"/>
      <c r="G2493" s="4"/>
      <c r="H2493" s="4"/>
    </row>
    <row r="2494" spans="2:8" s="3" customFormat="1" x14ac:dyDescent="0.2">
      <c r="B2494" s="9"/>
      <c r="E2494" s="4"/>
      <c r="F2494" s="4"/>
      <c r="G2494" s="4"/>
      <c r="H2494" s="4"/>
    </row>
    <row r="2495" spans="2:8" s="3" customFormat="1" x14ac:dyDescent="0.2">
      <c r="B2495" s="9"/>
      <c r="E2495" s="4"/>
      <c r="F2495" s="4"/>
      <c r="G2495" s="4"/>
      <c r="H2495" s="4"/>
    </row>
    <row r="2496" spans="2:8" s="3" customFormat="1" x14ac:dyDescent="0.2">
      <c r="B2496" s="9"/>
      <c r="E2496" s="4"/>
      <c r="F2496" s="4"/>
      <c r="G2496" s="4"/>
      <c r="H2496" s="4"/>
    </row>
    <row r="2497" spans="2:8" s="3" customFormat="1" x14ac:dyDescent="0.2">
      <c r="B2497" s="9"/>
      <c r="E2497" s="4"/>
      <c r="F2497" s="4"/>
      <c r="G2497" s="4"/>
      <c r="H2497" s="4"/>
    </row>
    <row r="2498" spans="2:8" s="3" customFormat="1" x14ac:dyDescent="0.2">
      <c r="B2498" s="9"/>
      <c r="E2498" s="4"/>
      <c r="F2498" s="4"/>
      <c r="G2498" s="4"/>
      <c r="H2498" s="4"/>
    </row>
    <row r="2499" spans="2:8" s="3" customFormat="1" x14ac:dyDescent="0.2">
      <c r="B2499" s="9"/>
      <c r="E2499" s="4"/>
      <c r="F2499" s="4"/>
      <c r="G2499" s="4"/>
      <c r="H2499" s="4"/>
    </row>
    <row r="2500" spans="2:8" s="3" customFormat="1" x14ac:dyDescent="0.2">
      <c r="B2500" s="9"/>
      <c r="E2500" s="4"/>
      <c r="F2500" s="4"/>
      <c r="G2500" s="4"/>
      <c r="H2500" s="4"/>
    </row>
    <row r="2501" spans="2:8" s="3" customFormat="1" x14ac:dyDescent="0.2">
      <c r="B2501" s="9"/>
      <c r="E2501" s="4"/>
      <c r="F2501" s="4"/>
      <c r="G2501" s="4"/>
      <c r="H2501" s="4"/>
    </row>
    <row r="2502" spans="2:8" s="3" customFormat="1" x14ac:dyDescent="0.2">
      <c r="B2502" s="9"/>
      <c r="E2502" s="4"/>
      <c r="F2502" s="4"/>
      <c r="G2502" s="4"/>
      <c r="H2502" s="4"/>
    </row>
    <row r="2503" spans="2:8" s="3" customFormat="1" x14ac:dyDescent="0.2">
      <c r="B2503" s="9"/>
      <c r="E2503" s="4"/>
      <c r="F2503" s="4"/>
      <c r="G2503" s="4"/>
      <c r="H2503" s="4"/>
    </row>
    <row r="2504" spans="2:8" s="3" customFormat="1" x14ac:dyDescent="0.2">
      <c r="B2504" s="9"/>
      <c r="E2504" s="4"/>
      <c r="F2504" s="4"/>
      <c r="G2504" s="4"/>
      <c r="H2504" s="4"/>
    </row>
    <row r="2505" spans="2:8" s="3" customFormat="1" x14ac:dyDescent="0.2">
      <c r="B2505" s="9"/>
      <c r="E2505" s="4"/>
      <c r="F2505" s="4"/>
      <c r="G2505" s="4"/>
      <c r="H2505" s="4"/>
    </row>
    <row r="2506" spans="2:8" s="3" customFormat="1" x14ac:dyDescent="0.2">
      <c r="B2506" s="9"/>
      <c r="E2506" s="4"/>
      <c r="F2506" s="4"/>
      <c r="G2506" s="4"/>
      <c r="H2506" s="4"/>
    </row>
    <row r="2507" spans="2:8" s="3" customFormat="1" x14ac:dyDescent="0.2">
      <c r="B2507" s="9"/>
      <c r="E2507" s="4"/>
      <c r="F2507" s="4"/>
      <c r="G2507" s="4"/>
      <c r="H2507" s="4"/>
    </row>
    <row r="2508" spans="2:8" s="3" customFormat="1" x14ac:dyDescent="0.2">
      <c r="B2508" s="9"/>
      <c r="E2508" s="4"/>
      <c r="F2508" s="4"/>
      <c r="G2508" s="4"/>
      <c r="H2508" s="4"/>
    </row>
    <row r="2509" spans="2:8" s="3" customFormat="1" x14ac:dyDescent="0.2">
      <c r="B2509" s="9"/>
      <c r="E2509" s="4"/>
      <c r="F2509" s="4"/>
      <c r="G2509" s="4"/>
      <c r="H2509" s="4"/>
    </row>
    <row r="2510" spans="2:8" s="3" customFormat="1" x14ac:dyDescent="0.2">
      <c r="B2510" s="9"/>
      <c r="E2510" s="4"/>
      <c r="F2510" s="4"/>
      <c r="G2510" s="4"/>
      <c r="H2510" s="4"/>
    </row>
    <row r="2511" spans="2:8" s="3" customFormat="1" x14ac:dyDescent="0.2">
      <c r="B2511" s="9"/>
      <c r="E2511" s="4"/>
      <c r="F2511" s="4"/>
      <c r="G2511" s="4"/>
      <c r="H2511" s="4"/>
    </row>
    <row r="2512" spans="2:8" s="3" customFormat="1" x14ac:dyDescent="0.2">
      <c r="B2512" s="9"/>
      <c r="E2512" s="4"/>
      <c r="F2512" s="4"/>
      <c r="G2512" s="4"/>
      <c r="H2512" s="4"/>
    </row>
    <row r="2513" spans="2:8" s="3" customFormat="1" x14ac:dyDescent="0.2">
      <c r="B2513" s="9"/>
      <c r="E2513" s="4"/>
      <c r="F2513" s="4"/>
      <c r="G2513" s="4"/>
      <c r="H2513" s="4"/>
    </row>
    <row r="2514" spans="2:8" s="3" customFormat="1" x14ac:dyDescent="0.2">
      <c r="B2514" s="9"/>
      <c r="E2514" s="4"/>
      <c r="F2514" s="4"/>
      <c r="G2514" s="4"/>
      <c r="H2514" s="4"/>
    </row>
    <row r="2515" spans="2:8" s="3" customFormat="1" x14ac:dyDescent="0.2">
      <c r="B2515" s="9"/>
      <c r="E2515" s="4"/>
      <c r="F2515" s="4"/>
      <c r="G2515" s="4"/>
      <c r="H2515" s="4"/>
    </row>
    <row r="2516" spans="2:8" s="3" customFormat="1" x14ac:dyDescent="0.2">
      <c r="B2516" s="9"/>
      <c r="E2516" s="4"/>
      <c r="F2516" s="4"/>
      <c r="G2516" s="4"/>
      <c r="H2516" s="4"/>
    </row>
    <row r="2517" spans="2:8" s="3" customFormat="1" x14ac:dyDescent="0.2">
      <c r="B2517" s="9"/>
      <c r="E2517" s="4"/>
      <c r="F2517" s="4"/>
      <c r="G2517" s="4"/>
      <c r="H2517" s="4"/>
    </row>
    <row r="2518" spans="2:8" s="3" customFormat="1" x14ac:dyDescent="0.2">
      <c r="B2518" s="9"/>
      <c r="E2518" s="4"/>
      <c r="F2518" s="4"/>
      <c r="G2518" s="4"/>
      <c r="H2518" s="4"/>
    </row>
    <row r="2519" spans="2:8" s="3" customFormat="1" x14ac:dyDescent="0.2">
      <c r="B2519" s="9"/>
      <c r="E2519" s="4"/>
      <c r="F2519" s="4"/>
      <c r="G2519" s="4"/>
      <c r="H2519" s="4"/>
    </row>
    <row r="2520" spans="2:8" s="3" customFormat="1" x14ac:dyDescent="0.2">
      <c r="B2520" s="9"/>
      <c r="E2520" s="4"/>
      <c r="F2520" s="4"/>
      <c r="G2520" s="4"/>
      <c r="H2520" s="4"/>
    </row>
    <row r="2521" spans="2:8" s="3" customFormat="1" x14ac:dyDescent="0.2">
      <c r="B2521" s="9"/>
      <c r="E2521" s="4"/>
      <c r="F2521" s="4"/>
      <c r="G2521" s="4"/>
      <c r="H2521" s="4"/>
    </row>
    <row r="2522" spans="2:8" s="3" customFormat="1" x14ac:dyDescent="0.2">
      <c r="B2522" s="9"/>
      <c r="E2522" s="4"/>
      <c r="F2522" s="4"/>
      <c r="G2522" s="4"/>
      <c r="H2522" s="4"/>
    </row>
    <row r="2523" spans="2:8" s="3" customFormat="1" x14ac:dyDescent="0.2">
      <c r="B2523" s="9"/>
      <c r="E2523" s="4"/>
      <c r="F2523" s="4"/>
      <c r="G2523" s="4"/>
      <c r="H2523" s="4"/>
    </row>
    <row r="2524" spans="2:8" s="3" customFormat="1" x14ac:dyDescent="0.2">
      <c r="B2524" s="9"/>
      <c r="E2524" s="4"/>
      <c r="F2524" s="4"/>
      <c r="G2524" s="4"/>
      <c r="H2524" s="4"/>
    </row>
    <row r="2525" spans="2:8" s="3" customFormat="1" x14ac:dyDescent="0.2">
      <c r="B2525" s="9"/>
      <c r="E2525" s="4"/>
      <c r="F2525" s="4"/>
      <c r="G2525" s="4"/>
      <c r="H2525" s="4"/>
    </row>
    <row r="2526" spans="2:8" s="3" customFormat="1" x14ac:dyDescent="0.2">
      <c r="B2526" s="9"/>
      <c r="E2526" s="4"/>
      <c r="F2526" s="4"/>
      <c r="G2526" s="4"/>
      <c r="H2526" s="4"/>
    </row>
    <row r="2527" spans="2:8" s="3" customFormat="1" x14ac:dyDescent="0.2">
      <c r="B2527" s="9"/>
      <c r="E2527" s="4"/>
      <c r="F2527" s="4"/>
      <c r="G2527" s="4"/>
      <c r="H2527" s="4"/>
    </row>
    <row r="2528" spans="2:8" x14ac:dyDescent="0.2">
      <c r="B2528" s="9"/>
    </row>
    <row r="2529" spans="2:2" x14ac:dyDescent="0.2">
      <c r="B2529" s="9"/>
    </row>
    <row r="2530" spans="2:2" x14ac:dyDescent="0.2">
      <c r="B2530" s="9"/>
    </row>
    <row r="2531" spans="2:2" x14ac:dyDescent="0.2">
      <c r="B2531" s="9"/>
    </row>
    <row r="2532" spans="2:2" x14ac:dyDescent="0.2">
      <c r="B2532" s="9"/>
    </row>
    <row r="2533" spans="2:2" x14ac:dyDescent="0.2">
      <c r="B2533" s="9"/>
    </row>
    <row r="2534" spans="2:2" x14ac:dyDescent="0.2">
      <c r="B2534" s="9"/>
    </row>
    <row r="2535" spans="2:2" x14ac:dyDescent="0.2">
      <c r="B2535" s="9"/>
    </row>
    <row r="2536" spans="2:2" x14ac:dyDescent="0.2">
      <c r="B2536" s="9"/>
    </row>
    <row r="2537" spans="2:2" x14ac:dyDescent="0.2">
      <c r="B2537" s="9"/>
    </row>
    <row r="2538" spans="2:2" x14ac:dyDescent="0.2">
      <c r="B2538" s="9"/>
    </row>
    <row r="2539" spans="2:2" x14ac:dyDescent="0.2">
      <c r="B2539" s="9"/>
    </row>
    <row r="2540" spans="2:2" x14ac:dyDescent="0.2">
      <c r="B2540" s="9"/>
    </row>
    <row r="2541" spans="2:2" x14ac:dyDescent="0.2">
      <c r="B2541" s="9"/>
    </row>
    <row r="2542" spans="2:2" x14ac:dyDescent="0.2">
      <c r="B2542" s="9"/>
    </row>
    <row r="2543" spans="2:2" x14ac:dyDescent="0.2">
      <c r="B2543" s="9"/>
    </row>
    <row r="2544" spans="2:2" x14ac:dyDescent="0.2">
      <c r="B2544" s="9"/>
    </row>
    <row r="2545" spans="2:2" x14ac:dyDescent="0.2">
      <c r="B2545" s="9"/>
    </row>
    <row r="2546" spans="2:2" x14ac:dyDescent="0.2">
      <c r="B2546" s="9"/>
    </row>
    <row r="2547" spans="2:2" x14ac:dyDescent="0.2">
      <c r="B2547" s="9"/>
    </row>
    <row r="2548" spans="2:2" x14ac:dyDescent="0.2">
      <c r="B2548" s="9"/>
    </row>
    <row r="2549" spans="2:2" x14ac:dyDescent="0.2">
      <c r="B2549" s="9"/>
    </row>
    <row r="2550" spans="2:2" x14ac:dyDescent="0.2">
      <c r="B2550" s="9"/>
    </row>
    <row r="2551" spans="2:2" x14ac:dyDescent="0.2">
      <c r="B2551" s="9"/>
    </row>
    <row r="2552" spans="2:2" x14ac:dyDescent="0.2">
      <c r="B2552" s="9"/>
    </row>
    <row r="2553" spans="2:2" x14ac:dyDescent="0.2">
      <c r="B2553" s="9"/>
    </row>
    <row r="2554" spans="2:2" x14ac:dyDescent="0.2">
      <c r="B2554" s="9"/>
    </row>
    <row r="2555" spans="2:2" x14ac:dyDescent="0.2">
      <c r="B2555" s="9"/>
    </row>
    <row r="2556" spans="2:2" x14ac:dyDescent="0.2">
      <c r="B2556" s="9"/>
    </row>
    <row r="2557" spans="2:2" x14ac:dyDescent="0.2">
      <c r="B2557" s="9"/>
    </row>
    <row r="2558" spans="2:2" x14ac:dyDescent="0.2">
      <c r="B2558" s="9"/>
    </row>
    <row r="2559" spans="2:2" x14ac:dyDescent="0.2">
      <c r="B2559" s="9"/>
    </row>
    <row r="2560" spans="2:2" x14ac:dyDescent="0.2">
      <c r="B2560" s="9"/>
    </row>
    <row r="2561" spans="2:2" x14ac:dyDescent="0.2">
      <c r="B2561" s="9"/>
    </row>
    <row r="2562" spans="2:2" x14ac:dyDescent="0.2">
      <c r="B2562" s="9"/>
    </row>
    <row r="2563" spans="2:2" x14ac:dyDescent="0.2">
      <c r="B2563" s="9"/>
    </row>
    <row r="2564" spans="2:2" x14ac:dyDescent="0.2">
      <c r="B2564" s="9"/>
    </row>
    <row r="2565" spans="2:2" x14ac:dyDescent="0.2">
      <c r="B2565" s="9"/>
    </row>
    <row r="2566" spans="2:2" x14ac:dyDescent="0.2">
      <c r="B2566" s="9"/>
    </row>
    <row r="2567" spans="2:2" x14ac:dyDescent="0.2">
      <c r="B2567" s="9"/>
    </row>
    <row r="2568" spans="2:2" x14ac:dyDescent="0.2">
      <c r="B2568" s="9"/>
    </row>
    <row r="2569" spans="2:2" x14ac:dyDescent="0.2">
      <c r="B2569" s="9"/>
    </row>
    <row r="2570" spans="2:2" x14ac:dyDescent="0.2">
      <c r="B2570" s="9"/>
    </row>
    <row r="2571" spans="2:2" x14ac:dyDescent="0.2">
      <c r="B2571" s="9"/>
    </row>
    <row r="2572" spans="2:2" x14ac:dyDescent="0.2">
      <c r="B2572" s="9"/>
    </row>
    <row r="2573" spans="2:2" x14ac:dyDescent="0.2">
      <c r="B2573" s="9"/>
    </row>
    <row r="2574" spans="2:2" x14ac:dyDescent="0.2">
      <c r="B2574" s="9"/>
    </row>
    <row r="2575" spans="2:2" x14ac:dyDescent="0.2">
      <c r="B2575" s="9"/>
    </row>
    <row r="2576" spans="2:2" x14ac:dyDescent="0.2">
      <c r="B2576" s="9"/>
    </row>
    <row r="2577" spans="2:2" x14ac:dyDescent="0.2">
      <c r="B2577" s="9"/>
    </row>
    <row r="2578" spans="2:2" x14ac:dyDescent="0.2">
      <c r="B2578" s="9"/>
    </row>
    <row r="2579" spans="2:2" x14ac:dyDescent="0.2">
      <c r="B2579" s="9"/>
    </row>
    <row r="2580" spans="2:2" x14ac:dyDescent="0.2">
      <c r="B2580" s="9"/>
    </row>
    <row r="2581" spans="2:2" x14ac:dyDescent="0.2">
      <c r="B2581" s="9"/>
    </row>
    <row r="2582" spans="2:2" x14ac:dyDescent="0.2">
      <c r="B2582" s="9"/>
    </row>
    <row r="2583" spans="2:2" x14ac:dyDescent="0.2">
      <c r="B2583" s="9"/>
    </row>
    <row r="2584" spans="2:2" x14ac:dyDescent="0.2">
      <c r="B2584" s="9"/>
    </row>
    <row r="2585" spans="2:2" x14ac:dyDescent="0.2">
      <c r="B2585" s="9"/>
    </row>
    <row r="2586" spans="2:2" x14ac:dyDescent="0.2">
      <c r="B2586" s="9"/>
    </row>
    <row r="2587" spans="2:2" x14ac:dyDescent="0.2">
      <c r="B2587" s="9"/>
    </row>
    <row r="2588" spans="2:2" x14ac:dyDescent="0.2">
      <c r="B2588" s="9"/>
    </row>
    <row r="2589" spans="2:2" x14ac:dyDescent="0.2">
      <c r="B2589" s="9"/>
    </row>
    <row r="2590" spans="2:2" x14ac:dyDescent="0.2">
      <c r="B2590" s="9"/>
    </row>
    <row r="2591" spans="2:2" x14ac:dyDescent="0.2">
      <c r="B2591" s="9"/>
    </row>
    <row r="2592" spans="2:2" x14ac:dyDescent="0.2">
      <c r="B2592" s="9"/>
    </row>
    <row r="2593" spans="2:2" x14ac:dyDescent="0.2">
      <c r="B2593" s="9"/>
    </row>
    <row r="2594" spans="2:2" x14ac:dyDescent="0.2">
      <c r="B2594" s="9"/>
    </row>
    <row r="2595" spans="2:2" x14ac:dyDescent="0.2">
      <c r="B2595" s="9"/>
    </row>
    <row r="2596" spans="2:2" x14ac:dyDescent="0.2">
      <c r="B2596" s="9"/>
    </row>
    <row r="2597" spans="2:2" x14ac:dyDescent="0.2">
      <c r="B2597" s="9"/>
    </row>
    <row r="2598" spans="2:2" x14ac:dyDescent="0.2">
      <c r="B2598" s="9"/>
    </row>
    <row r="2599" spans="2:2" x14ac:dyDescent="0.2">
      <c r="B2599" s="9"/>
    </row>
    <row r="2600" spans="2:2" x14ac:dyDescent="0.2">
      <c r="B2600" s="9"/>
    </row>
    <row r="2601" spans="2:2" x14ac:dyDescent="0.2">
      <c r="B2601" s="9"/>
    </row>
    <row r="2602" spans="2:2" x14ac:dyDescent="0.2">
      <c r="B2602" s="9"/>
    </row>
    <row r="2603" spans="2:2" x14ac:dyDescent="0.2">
      <c r="B2603" s="9"/>
    </row>
    <row r="2604" spans="2:2" x14ac:dyDescent="0.2">
      <c r="B2604" s="9"/>
    </row>
    <row r="2605" spans="2:2" x14ac:dyDescent="0.2">
      <c r="B2605" s="9"/>
    </row>
    <row r="2606" spans="2:2" x14ac:dyDescent="0.2">
      <c r="B2606" s="9"/>
    </row>
    <row r="2607" spans="2:2" x14ac:dyDescent="0.2">
      <c r="B2607" s="9"/>
    </row>
    <row r="2608" spans="2:2" x14ac:dyDescent="0.2">
      <c r="B2608" s="9"/>
    </row>
    <row r="2609" spans="2:2" x14ac:dyDescent="0.2">
      <c r="B2609" s="9"/>
    </row>
    <row r="2610" spans="2:2" x14ac:dyDescent="0.2">
      <c r="B2610" s="9"/>
    </row>
    <row r="2611" spans="2:2" x14ac:dyDescent="0.2">
      <c r="B2611" s="9"/>
    </row>
    <row r="2612" spans="2:2" x14ac:dyDescent="0.2">
      <c r="B2612" s="9"/>
    </row>
    <row r="2613" spans="2:2" x14ac:dyDescent="0.2">
      <c r="B2613" s="9"/>
    </row>
    <row r="2614" spans="2:2" x14ac:dyDescent="0.2">
      <c r="B2614" s="9"/>
    </row>
    <row r="2615" spans="2:2" x14ac:dyDescent="0.2">
      <c r="B2615" s="9"/>
    </row>
    <row r="2616" spans="2:2" x14ac:dyDescent="0.2">
      <c r="B2616" s="9"/>
    </row>
    <row r="2617" spans="2:2" x14ac:dyDescent="0.2">
      <c r="B2617" s="9"/>
    </row>
    <row r="2618" spans="2:2" x14ac:dyDescent="0.2">
      <c r="B2618" s="9"/>
    </row>
    <row r="2619" spans="2:2" x14ac:dyDescent="0.2">
      <c r="B2619" s="9"/>
    </row>
    <row r="2620" spans="2:2" x14ac:dyDescent="0.2">
      <c r="B2620" s="9"/>
    </row>
    <row r="2621" spans="2:2" x14ac:dyDescent="0.2">
      <c r="B2621" s="9"/>
    </row>
    <row r="2622" spans="2:2" x14ac:dyDescent="0.2">
      <c r="B2622" s="9"/>
    </row>
    <row r="2623" spans="2:2" x14ac:dyDescent="0.2">
      <c r="B2623" s="9"/>
    </row>
    <row r="2624" spans="2:2" x14ac:dyDescent="0.2">
      <c r="B2624" s="9"/>
    </row>
    <row r="2625" spans="2:2" x14ac:dyDescent="0.2">
      <c r="B2625" s="9"/>
    </row>
    <row r="2626" spans="2:2" x14ac:dyDescent="0.2">
      <c r="B2626" s="9"/>
    </row>
    <row r="2627" spans="2:2" x14ac:dyDescent="0.2">
      <c r="B2627" s="9"/>
    </row>
    <row r="2628" spans="2:2" x14ac:dyDescent="0.2">
      <c r="B2628" s="9"/>
    </row>
    <row r="2629" spans="2:2" x14ac:dyDescent="0.2">
      <c r="B2629" s="9"/>
    </row>
    <row r="2630" spans="2:2" x14ac:dyDescent="0.2">
      <c r="B2630" s="9"/>
    </row>
    <row r="2631" spans="2:2" x14ac:dyDescent="0.2">
      <c r="B2631" s="9"/>
    </row>
    <row r="2632" spans="2:2" x14ac:dyDescent="0.2">
      <c r="B2632" s="9"/>
    </row>
    <row r="2633" spans="2:2" x14ac:dyDescent="0.2">
      <c r="B2633" s="9"/>
    </row>
    <row r="2634" spans="2:2" x14ac:dyDescent="0.2">
      <c r="B2634" s="9"/>
    </row>
    <row r="2635" spans="2:2" x14ac:dyDescent="0.2">
      <c r="B2635" s="9"/>
    </row>
    <row r="2636" spans="2:2" x14ac:dyDescent="0.2">
      <c r="B2636" s="9"/>
    </row>
    <row r="2637" spans="2:2" x14ac:dyDescent="0.2">
      <c r="B2637" s="9"/>
    </row>
    <row r="2638" spans="2:2" x14ac:dyDescent="0.2">
      <c r="B2638" s="9"/>
    </row>
    <row r="2639" spans="2:2" x14ac:dyDescent="0.2">
      <c r="B2639" s="9"/>
    </row>
    <row r="2640" spans="2:2" x14ac:dyDescent="0.2">
      <c r="B2640" s="9"/>
    </row>
    <row r="2641" spans="2:2" x14ac:dyDescent="0.2">
      <c r="B2641" s="9"/>
    </row>
    <row r="2642" spans="2:2" x14ac:dyDescent="0.2">
      <c r="B2642" s="9"/>
    </row>
    <row r="2643" spans="2:2" x14ac:dyDescent="0.2">
      <c r="B2643" s="9"/>
    </row>
    <row r="2644" spans="2:2" x14ac:dyDescent="0.2">
      <c r="B2644" s="9"/>
    </row>
    <row r="2645" spans="2:2" x14ac:dyDescent="0.2">
      <c r="B2645" s="9"/>
    </row>
    <row r="2646" spans="2:2" x14ac:dyDescent="0.2">
      <c r="B2646" s="9"/>
    </row>
    <row r="2647" spans="2:2" x14ac:dyDescent="0.2">
      <c r="B2647" s="9"/>
    </row>
    <row r="2648" spans="2:2" x14ac:dyDescent="0.2">
      <c r="B2648" s="9"/>
    </row>
    <row r="2649" spans="2:2" x14ac:dyDescent="0.2">
      <c r="B2649" s="9"/>
    </row>
    <row r="2650" spans="2:2" x14ac:dyDescent="0.2">
      <c r="B2650" s="9"/>
    </row>
    <row r="2651" spans="2:2" x14ac:dyDescent="0.2">
      <c r="B2651" s="9"/>
    </row>
    <row r="2652" spans="2:2" x14ac:dyDescent="0.2">
      <c r="B2652" s="9"/>
    </row>
    <row r="2653" spans="2:2" x14ac:dyDescent="0.2">
      <c r="B2653" s="9"/>
    </row>
    <row r="2654" spans="2:2" x14ac:dyDescent="0.2">
      <c r="B2654" s="9"/>
    </row>
    <row r="2655" spans="2:2" x14ac:dyDescent="0.2">
      <c r="B2655" s="9"/>
    </row>
    <row r="2656" spans="2:2" x14ac:dyDescent="0.2">
      <c r="B2656" s="9"/>
    </row>
    <row r="2657" spans="2:2" x14ac:dyDescent="0.2">
      <c r="B2657" s="9"/>
    </row>
    <row r="2658" spans="2:2" x14ac:dyDescent="0.2">
      <c r="B2658" s="9"/>
    </row>
    <row r="2659" spans="2:2" x14ac:dyDescent="0.2">
      <c r="B2659" s="9"/>
    </row>
    <row r="2660" spans="2:2" x14ac:dyDescent="0.2">
      <c r="B2660" s="9"/>
    </row>
    <row r="2661" spans="2:2" x14ac:dyDescent="0.2">
      <c r="B2661" s="9"/>
    </row>
    <row r="2662" spans="2:2" x14ac:dyDescent="0.2">
      <c r="B2662" s="9"/>
    </row>
    <row r="2663" spans="2:2" x14ac:dyDescent="0.2">
      <c r="B2663" s="9"/>
    </row>
    <row r="2664" spans="2:2" x14ac:dyDescent="0.2">
      <c r="B2664" s="9"/>
    </row>
    <row r="2665" spans="2:2" x14ac:dyDescent="0.2">
      <c r="B2665" s="9"/>
    </row>
    <row r="2666" spans="2:2" x14ac:dyDescent="0.2">
      <c r="B2666" s="9"/>
    </row>
    <row r="2667" spans="2:2" x14ac:dyDescent="0.2">
      <c r="B2667" s="9"/>
    </row>
    <row r="2668" spans="2:2" x14ac:dyDescent="0.2">
      <c r="B2668" s="9"/>
    </row>
    <row r="2669" spans="2:2" x14ac:dyDescent="0.2">
      <c r="B2669" s="9"/>
    </row>
    <row r="2670" spans="2:2" x14ac:dyDescent="0.2">
      <c r="B2670" s="9"/>
    </row>
    <row r="2671" spans="2:2" x14ac:dyDescent="0.2">
      <c r="B2671" s="9"/>
    </row>
    <row r="2672" spans="2:2" x14ac:dyDescent="0.2">
      <c r="B2672" s="9"/>
    </row>
    <row r="2673" spans="2:2" x14ac:dyDescent="0.2">
      <c r="B2673" s="9"/>
    </row>
    <row r="2674" spans="2:2" x14ac:dyDescent="0.2">
      <c r="B2674" s="9"/>
    </row>
    <row r="2675" spans="2:2" x14ac:dyDescent="0.2">
      <c r="B2675" s="9"/>
    </row>
    <row r="2676" spans="2:2" x14ac:dyDescent="0.2">
      <c r="B2676" s="9"/>
    </row>
    <row r="2677" spans="2:2" x14ac:dyDescent="0.2">
      <c r="B2677" s="9"/>
    </row>
    <row r="2678" spans="2:2" x14ac:dyDescent="0.2">
      <c r="B2678" s="9"/>
    </row>
    <row r="2679" spans="2:2" x14ac:dyDescent="0.2">
      <c r="B2679" s="9"/>
    </row>
    <row r="2680" spans="2:2" x14ac:dyDescent="0.2">
      <c r="B2680" s="9"/>
    </row>
    <row r="2681" spans="2:2" x14ac:dyDescent="0.2">
      <c r="B2681" s="9"/>
    </row>
    <row r="2682" spans="2:2" x14ac:dyDescent="0.2">
      <c r="B2682" s="9"/>
    </row>
    <row r="2683" spans="2:2" x14ac:dyDescent="0.2">
      <c r="B2683" s="9"/>
    </row>
    <row r="2684" spans="2:2" x14ac:dyDescent="0.2">
      <c r="B2684" s="9"/>
    </row>
    <row r="2685" spans="2:2" x14ac:dyDescent="0.2">
      <c r="B2685" s="9"/>
    </row>
    <row r="2686" spans="2:2" x14ac:dyDescent="0.2">
      <c r="B2686" s="9"/>
    </row>
    <row r="2687" spans="2:2" x14ac:dyDescent="0.2">
      <c r="B2687" s="9"/>
    </row>
    <row r="2688" spans="2:2" x14ac:dyDescent="0.2">
      <c r="B2688" s="9"/>
    </row>
    <row r="2689" spans="2:2" x14ac:dyDescent="0.2">
      <c r="B2689" s="9"/>
    </row>
    <row r="2690" spans="2:2" x14ac:dyDescent="0.2">
      <c r="B2690" s="9"/>
    </row>
    <row r="2691" spans="2:2" x14ac:dyDescent="0.2">
      <c r="B2691" s="9"/>
    </row>
    <row r="2692" spans="2:2" x14ac:dyDescent="0.2">
      <c r="B2692" s="9"/>
    </row>
    <row r="2693" spans="2:2" x14ac:dyDescent="0.2">
      <c r="B2693" s="9"/>
    </row>
    <row r="2694" spans="2:2" x14ac:dyDescent="0.2">
      <c r="B2694" s="9"/>
    </row>
    <row r="2695" spans="2:2" x14ac:dyDescent="0.2">
      <c r="B2695" s="9"/>
    </row>
    <row r="2696" spans="2:2" x14ac:dyDescent="0.2">
      <c r="B2696" s="9"/>
    </row>
    <row r="2697" spans="2:2" x14ac:dyDescent="0.2">
      <c r="B2697" s="9"/>
    </row>
    <row r="2698" spans="2:2" x14ac:dyDescent="0.2">
      <c r="B2698" s="9"/>
    </row>
    <row r="2699" spans="2:2" x14ac:dyDescent="0.2">
      <c r="B2699" s="9"/>
    </row>
    <row r="2700" spans="2:2" x14ac:dyDescent="0.2">
      <c r="B2700" s="9"/>
    </row>
    <row r="2701" spans="2:2" x14ac:dyDescent="0.2">
      <c r="B2701" s="9"/>
    </row>
    <row r="2702" spans="2:2" x14ac:dyDescent="0.2">
      <c r="B2702" s="9"/>
    </row>
    <row r="2703" spans="2:2" x14ac:dyDescent="0.2">
      <c r="B2703" s="9"/>
    </row>
    <row r="2704" spans="2:2" x14ac:dyDescent="0.2">
      <c r="B2704" s="9"/>
    </row>
    <row r="2705" spans="2:2" x14ac:dyDescent="0.2">
      <c r="B2705" s="9"/>
    </row>
    <row r="2706" spans="2:2" x14ac:dyDescent="0.2">
      <c r="B2706" s="9"/>
    </row>
    <row r="2707" spans="2:2" x14ac:dyDescent="0.2">
      <c r="B2707" s="9"/>
    </row>
    <row r="2708" spans="2:2" x14ac:dyDescent="0.2">
      <c r="B2708" s="9"/>
    </row>
    <row r="2709" spans="2:2" x14ac:dyDescent="0.2">
      <c r="B2709" s="9"/>
    </row>
    <row r="2710" spans="2:2" x14ac:dyDescent="0.2">
      <c r="B2710" s="9"/>
    </row>
    <row r="2711" spans="2:2" x14ac:dyDescent="0.2">
      <c r="B2711" s="9"/>
    </row>
    <row r="2712" spans="2:2" x14ac:dyDescent="0.2">
      <c r="B2712" s="9"/>
    </row>
    <row r="2713" spans="2:2" x14ac:dyDescent="0.2">
      <c r="B2713" s="9"/>
    </row>
    <row r="2714" spans="2:2" x14ac:dyDescent="0.2">
      <c r="B2714" s="9"/>
    </row>
    <row r="2715" spans="2:2" x14ac:dyDescent="0.2">
      <c r="B2715" s="9"/>
    </row>
    <row r="2716" spans="2:2" x14ac:dyDescent="0.2">
      <c r="B2716" s="9"/>
    </row>
    <row r="2717" spans="2:2" x14ac:dyDescent="0.2">
      <c r="B2717" s="9"/>
    </row>
    <row r="2718" spans="2:2" x14ac:dyDescent="0.2">
      <c r="B2718" s="9"/>
    </row>
    <row r="2719" spans="2:2" x14ac:dyDescent="0.2">
      <c r="B2719" s="9"/>
    </row>
    <row r="2720" spans="2:2" x14ac:dyDescent="0.2">
      <c r="B2720" s="9"/>
    </row>
    <row r="2721" spans="2:2" x14ac:dyDescent="0.2">
      <c r="B2721" s="9"/>
    </row>
    <row r="2722" spans="2:2" x14ac:dyDescent="0.2">
      <c r="B2722" s="9"/>
    </row>
    <row r="2723" spans="2:2" x14ac:dyDescent="0.2">
      <c r="B2723" s="9"/>
    </row>
    <row r="2724" spans="2:2" x14ac:dyDescent="0.2">
      <c r="B2724" s="9"/>
    </row>
    <row r="2725" spans="2:2" x14ac:dyDescent="0.2">
      <c r="B2725" s="9"/>
    </row>
    <row r="2726" spans="2:2" x14ac:dyDescent="0.2">
      <c r="B2726" s="9"/>
    </row>
    <row r="2727" spans="2:2" x14ac:dyDescent="0.2">
      <c r="B2727" s="9"/>
    </row>
    <row r="2728" spans="2:2" x14ac:dyDescent="0.2">
      <c r="B2728" s="9"/>
    </row>
    <row r="2729" spans="2:2" x14ac:dyDescent="0.2">
      <c r="B2729" s="9"/>
    </row>
    <row r="2730" spans="2:2" x14ac:dyDescent="0.2">
      <c r="B2730" s="9"/>
    </row>
    <row r="2731" spans="2:2" x14ac:dyDescent="0.2">
      <c r="B2731" s="9"/>
    </row>
    <row r="2732" spans="2:2" x14ac:dyDescent="0.2">
      <c r="B2732" s="9"/>
    </row>
    <row r="2733" spans="2:2" x14ac:dyDescent="0.2">
      <c r="B2733" s="9"/>
    </row>
    <row r="2734" spans="2:2" x14ac:dyDescent="0.2">
      <c r="B2734" s="9"/>
    </row>
    <row r="2735" spans="2:2" x14ac:dyDescent="0.2">
      <c r="B2735" s="9"/>
    </row>
    <row r="2736" spans="2:2" x14ac:dyDescent="0.2">
      <c r="B2736" s="9"/>
    </row>
    <row r="2737" spans="2:2" x14ac:dyDescent="0.2">
      <c r="B2737" s="9"/>
    </row>
    <row r="2738" spans="2:2" x14ac:dyDescent="0.2">
      <c r="B2738" s="9"/>
    </row>
    <row r="2739" spans="2:2" x14ac:dyDescent="0.2">
      <c r="B2739" s="9"/>
    </row>
    <row r="2740" spans="2:2" x14ac:dyDescent="0.2">
      <c r="B2740" s="9"/>
    </row>
    <row r="2741" spans="2:2" x14ac:dyDescent="0.2">
      <c r="B2741" s="9"/>
    </row>
    <row r="2742" spans="2:2" x14ac:dyDescent="0.2">
      <c r="B2742" s="9"/>
    </row>
    <row r="2743" spans="2:2" x14ac:dyDescent="0.2">
      <c r="B2743" s="9"/>
    </row>
    <row r="2744" spans="2:2" x14ac:dyDescent="0.2">
      <c r="B2744" s="9"/>
    </row>
    <row r="2745" spans="2:2" x14ac:dyDescent="0.2">
      <c r="B2745" s="9"/>
    </row>
    <row r="2746" spans="2:2" x14ac:dyDescent="0.2">
      <c r="B2746" s="9"/>
    </row>
    <row r="2747" spans="2:2" x14ac:dyDescent="0.2">
      <c r="B2747" s="9"/>
    </row>
    <row r="2748" spans="2:2" x14ac:dyDescent="0.2">
      <c r="B2748" s="9"/>
    </row>
    <row r="2749" spans="2:2" x14ac:dyDescent="0.2">
      <c r="B2749" s="9"/>
    </row>
    <row r="2750" spans="2:2" x14ac:dyDescent="0.2">
      <c r="B2750" s="9"/>
    </row>
    <row r="2751" spans="2:2" x14ac:dyDescent="0.2">
      <c r="B2751" s="9"/>
    </row>
    <row r="2752" spans="2:2" x14ac:dyDescent="0.2">
      <c r="B2752" s="9"/>
    </row>
    <row r="2753" spans="2:2" x14ac:dyDescent="0.2">
      <c r="B2753" s="9"/>
    </row>
    <row r="2754" spans="2:2" x14ac:dyDescent="0.2">
      <c r="B2754" s="9"/>
    </row>
    <row r="2755" spans="2:2" x14ac:dyDescent="0.2">
      <c r="B2755" s="9"/>
    </row>
    <row r="2756" spans="2:2" x14ac:dyDescent="0.2">
      <c r="B2756" s="9"/>
    </row>
    <row r="2757" spans="2:2" x14ac:dyDescent="0.2">
      <c r="B2757" s="9"/>
    </row>
    <row r="2758" spans="2:2" x14ac:dyDescent="0.2">
      <c r="B2758" s="9"/>
    </row>
    <row r="2759" spans="2:2" x14ac:dyDescent="0.2">
      <c r="B2759" s="9"/>
    </row>
    <row r="2760" spans="2:2" x14ac:dyDescent="0.2">
      <c r="B2760" s="9"/>
    </row>
    <row r="2761" spans="2:2" x14ac:dyDescent="0.2">
      <c r="B2761" s="9"/>
    </row>
    <row r="2762" spans="2:2" x14ac:dyDescent="0.2">
      <c r="B2762" s="9"/>
    </row>
    <row r="2763" spans="2:2" x14ac:dyDescent="0.2">
      <c r="B2763" s="9"/>
    </row>
    <row r="2764" spans="2:2" x14ac:dyDescent="0.2">
      <c r="B2764" s="9"/>
    </row>
    <row r="2765" spans="2:2" x14ac:dyDescent="0.2">
      <c r="B2765" s="9"/>
    </row>
    <row r="2766" spans="2:2" x14ac:dyDescent="0.2">
      <c r="B2766" s="9"/>
    </row>
    <row r="2767" spans="2:2" x14ac:dyDescent="0.2">
      <c r="B2767" s="9"/>
    </row>
    <row r="2768" spans="2:2" x14ac:dyDescent="0.2">
      <c r="B2768" s="9"/>
    </row>
    <row r="2769" spans="2:2" x14ac:dyDescent="0.2">
      <c r="B2769" s="9"/>
    </row>
    <row r="2770" spans="2:2" x14ac:dyDescent="0.2">
      <c r="B2770" s="9"/>
    </row>
    <row r="2771" spans="2:2" x14ac:dyDescent="0.2">
      <c r="B2771" s="9"/>
    </row>
    <row r="2772" spans="2:2" x14ac:dyDescent="0.2">
      <c r="B2772" s="9"/>
    </row>
    <row r="2773" spans="2:2" x14ac:dyDescent="0.2">
      <c r="B2773" s="9"/>
    </row>
    <row r="2774" spans="2:2" x14ac:dyDescent="0.2">
      <c r="B2774" s="9"/>
    </row>
    <row r="2775" spans="2:2" x14ac:dyDescent="0.2">
      <c r="B2775" s="9"/>
    </row>
    <row r="2776" spans="2:2" x14ac:dyDescent="0.2">
      <c r="B2776" s="9"/>
    </row>
    <row r="2777" spans="2:2" x14ac:dyDescent="0.2">
      <c r="B2777" s="9"/>
    </row>
    <row r="2778" spans="2:2" x14ac:dyDescent="0.2">
      <c r="B2778" s="9"/>
    </row>
    <row r="2779" spans="2:2" x14ac:dyDescent="0.2">
      <c r="B2779" s="9"/>
    </row>
    <row r="2780" spans="2:2" x14ac:dyDescent="0.2">
      <c r="B2780" s="9"/>
    </row>
    <row r="2781" spans="2:2" x14ac:dyDescent="0.2">
      <c r="B2781" s="9"/>
    </row>
    <row r="2782" spans="2:2" x14ac:dyDescent="0.2">
      <c r="B2782" s="9"/>
    </row>
    <row r="2783" spans="2:2" x14ac:dyDescent="0.2">
      <c r="B2783" s="9"/>
    </row>
    <row r="2784" spans="2:2" x14ac:dyDescent="0.2">
      <c r="B2784" s="9"/>
    </row>
    <row r="2785" spans="2:2" x14ac:dyDescent="0.2">
      <c r="B2785" s="9"/>
    </row>
    <row r="2786" spans="2:2" x14ac:dyDescent="0.2">
      <c r="B2786" s="9"/>
    </row>
    <row r="2787" spans="2:2" x14ac:dyDescent="0.2">
      <c r="B2787" s="9"/>
    </row>
    <row r="2788" spans="2:2" x14ac:dyDescent="0.2">
      <c r="B2788" s="9"/>
    </row>
    <row r="2789" spans="2:2" x14ac:dyDescent="0.2">
      <c r="B2789" s="9"/>
    </row>
    <row r="2790" spans="2:2" x14ac:dyDescent="0.2">
      <c r="B2790" s="9"/>
    </row>
    <row r="2791" spans="2:2" x14ac:dyDescent="0.2">
      <c r="B2791" s="9"/>
    </row>
    <row r="2792" spans="2:2" x14ac:dyDescent="0.2">
      <c r="B2792" s="9"/>
    </row>
    <row r="2793" spans="2:2" x14ac:dyDescent="0.2">
      <c r="B2793" s="9"/>
    </row>
    <row r="2794" spans="2:2" x14ac:dyDescent="0.2">
      <c r="B2794" s="9"/>
    </row>
    <row r="2795" spans="2:2" x14ac:dyDescent="0.2">
      <c r="B2795" s="9"/>
    </row>
    <row r="2796" spans="2:2" x14ac:dyDescent="0.2">
      <c r="B2796" s="9"/>
    </row>
    <row r="2797" spans="2:2" x14ac:dyDescent="0.2">
      <c r="B2797" s="9"/>
    </row>
    <row r="2798" spans="2:2" x14ac:dyDescent="0.2">
      <c r="B2798" s="9"/>
    </row>
    <row r="2799" spans="2:2" x14ac:dyDescent="0.2">
      <c r="B2799" s="9"/>
    </row>
    <row r="2800" spans="2:2" x14ac:dyDescent="0.2">
      <c r="B2800" s="9"/>
    </row>
    <row r="2801" spans="2:2" x14ac:dyDescent="0.2">
      <c r="B2801" s="9"/>
    </row>
    <row r="2802" spans="2:2" x14ac:dyDescent="0.2">
      <c r="B2802" s="9"/>
    </row>
    <row r="2803" spans="2:2" x14ac:dyDescent="0.2">
      <c r="B2803" s="9"/>
    </row>
    <row r="2804" spans="2:2" x14ac:dyDescent="0.2">
      <c r="B2804" s="9"/>
    </row>
    <row r="2805" spans="2:2" x14ac:dyDescent="0.2">
      <c r="B2805" s="9"/>
    </row>
    <row r="2806" spans="2:2" x14ac:dyDescent="0.2">
      <c r="B2806" s="9"/>
    </row>
    <row r="2807" spans="2:2" x14ac:dyDescent="0.2">
      <c r="B2807" s="9"/>
    </row>
    <row r="2808" spans="2:2" x14ac:dyDescent="0.2">
      <c r="B2808" s="9"/>
    </row>
    <row r="2809" spans="2:2" x14ac:dyDescent="0.2">
      <c r="B2809" s="9"/>
    </row>
    <row r="2810" spans="2:2" x14ac:dyDescent="0.2">
      <c r="B2810" s="9"/>
    </row>
    <row r="2811" spans="2:2" x14ac:dyDescent="0.2">
      <c r="B2811" s="9"/>
    </row>
    <row r="2812" spans="2:2" x14ac:dyDescent="0.2">
      <c r="B2812" s="9"/>
    </row>
    <row r="2813" spans="2:2" x14ac:dyDescent="0.2">
      <c r="B2813" s="9"/>
    </row>
    <row r="2814" spans="2:2" x14ac:dyDescent="0.2">
      <c r="B2814" s="9"/>
    </row>
    <row r="2815" spans="2:2" x14ac:dyDescent="0.2">
      <c r="B2815" s="9"/>
    </row>
    <row r="2816" spans="2:2" x14ac:dyDescent="0.2">
      <c r="B2816" s="9"/>
    </row>
    <row r="2817" spans="2:2" x14ac:dyDescent="0.2">
      <c r="B2817" s="9"/>
    </row>
    <row r="2818" spans="2:2" x14ac:dyDescent="0.2">
      <c r="B2818" s="9"/>
    </row>
    <row r="2819" spans="2:2" x14ac:dyDescent="0.2">
      <c r="B2819" s="9"/>
    </row>
    <row r="2820" spans="2:2" x14ac:dyDescent="0.2">
      <c r="B2820" s="9"/>
    </row>
    <row r="2821" spans="2:2" x14ac:dyDescent="0.2">
      <c r="B2821" s="9"/>
    </row>
    <row r="2822" spans="2:2" x14ac:dyDescent="0.2">
      <c r="B2822" s="9"/>
    </row>
    <row r="2823" spans="2:2" x14ac:dyDescent="0.2">
      <c r="B2823" s="9"/>
    </row>
    <row r="2824" spans="2:2" x14ac:dyDescent="0.2">
      <c r="B2824" s="9"/>
    </row>
    <row r="2825" spans="2:2" x14ac:dyDescent="0.2">
      <c r="B2825" s="9"/>
    </row>
    <row r="2826" spans="2:2" x14ac:dyDescent="0.2">
      <c r="B2826" s="9"/>
    </row>
    <row r="2827" spans="2:2" x14ac:dyDescent="0.2">
      <c r="B2827" s="9"/>
    </row>
    <row r="2828" spans="2:2" x14ac:dyDescent="0.2">
      <c r="B2828" s="9"/>
    </row>
    <row r="2829" spans="2:2" x14ac:dyDescent="0.2">
      <c r="B2829" s="9"/>
    </row>
    <row r="2830" spans="2:2" x14ac:dyDescent="0.2">
      <c r="B2830" s="9"/>
    </row>
    <row r="2831" spans="2:2" x14ac:dyDescent="0.2">
      <c r="B2831" s="9"/>
    </row>
    <row r="2832" spans="2:2" x14ac:dyDescent="0.2">
      <c r="B2832" s="9"/>
    </row>
    <row r="2833" spans="2:2" x14ac:dyDescent="0.2">
      <c r="B2833" s="9"/>
    </row>
    <row r="2834" spans="2:2" x14ac:dyDescent="0.2">
      <c r="B2834" s="9"/>
    </row>
    <row r="2835" spans="2:2" x14ac:dyDescent="0.2">
      <c r="B2835" s="9"/>
    </row>
    <row r="2836" spans="2:2" x14ac:dyDescent="0.2">
      <c r="B2836" s="9"/>
    </row>
    <row r="2837" spans="2:2" x14ac:dyDescent="0.2">
      <c r="B2837" s="9"/>
    </row>
    <row r="2838" spans="2:2" x14ac:dyDescent="0.2">
      <c r="B2838" s="9"/>
    </row>
    <row r="2839" spans="2:2" x14ac:dyDescent="0.2">
      <c r="B2839" s="9"/>
    </row>
    <row r="2840" spans="2:2" x14ac:dyDescent="0.2">
      <c r="B2840" s="9"/>
    </row>
    <row r="2841" spans="2:2" x14ac:dyDescent="0.2">
      <c r="B2841" s="9"/>
    </row>
    <row r="2842" spans="2:2" x14ac:dyDescent="0.2">
      <c r="B2842" s="9"/>
    </row>
    <row r="2843" spans="2:2" x14ac:dyDescent="0.2">
      <c r="B2843" s="9"/>
    </row>
    <row r="2844" spans="2:2" x14ac:dyDescent="0.2">
      <c r="B2844" s="9"/>
    </row>
    <row r="2845" spans="2:2" x14ac:dyDescent="0.2">
      <c r="B2845" s="9"/>
    </row>
    <row r="2846" spans="2:2" x14ac:dyDescent="0.2">
      <c r="B2846" s="9"/>
    </row>
    <row r="2847" spans="2:2" x14ac:dyDescent="0.2">
      <c r="B2847" s="9"/>
    </row>
    <row r="2848" spans="2:2" x14ac:dyDescent="0.2">
      <c r="B2848" s="9"/>
    </row>
    <row r="2849" spans="2:2" x14ac:dyDescent="0.2">
      <c r="B2849" s="9"/>
    </row>
    <row r="2850" spans="2:2" x14ac:dyDescent="0.2">
      <c r="B2850" s="9"/>
    </row>
    <row r="2851" spans="2:2" x14ac:dyDescent="0.2">
      <c r="B2851" s="9"/>
    </row>
    <row r="2852" spans="2:2" x14ac:dyDescent="0.2">
      <c r="B2852" s="9"/>
    </row>
    <row r="2853" spans="2:2" x14ac:dyDescent="0.2">
      <c r="B2853" s="9"/>
    </row>
    <row r="2854" spans="2:2" x14ac:dyDescent="0.2">
      <c r="B2854" s="9"/>
    </row>
    <row r="2855" spans="2:2" x14ac:dyDescent="0.2">
      <c r="B2855" s="9"/>
    </row>
    <row r="2856" spans="2:2" x14ac:dyDescent="0.2">
      <c r="B2856" s="9"/>
    </row>
    <row r="2857" spans="2:2" x14ac:dyDescent="0.2">
      <c r="B2857" s="9"/>
    </row>
    <row r="2858" spans="2:2" x14ac:dyDescent="0.2">
      <c r="B2858" s="9"/>
    </row>
    <row r="2859" spans="2:2" x14ac:dyDescent="0.2">
      <c r="B2859" s="9"/>
    </row>
    <row r="2860" spans="2:2" x14ac:dyDescent="0.2">
      <c r="B2860" s="9"/>
    </row>
    <row r="2861" spans="2:2" x14ac:dyDescent="0.2">
      <c r="B2861" s="9"/>
    </row>
    <row r="2862" spans="2:2" x14ac:dyDescent="0.2">
      <c r="B2862" s="9"/>
    </row>
    <row r="2863" spans="2:2" x14ac:dyDescent="0.2">
      <c r="B2863" s="9"/>
    </row>
    <row r="2864" spans="2:2" x14ac:dyDescent="0.2">
      <c r="B2864" s="9"/>
    </row>
    <row r="2865" spans="2:2" x14ac:dyDescent="0.2">
      <c r="B2865" s="9"/>
    </row>
    <row r="2866" spans="2:2" x14ac:dyDescent="0.2">
      <c r="B2866" s="9"/>
    </row>
    <row r="2867" spans="2:2" x14ac:dyDescent="0.2">
      <c r="B2867" s="9"/>
    </row>
    <row r="2868" spans="2:2" x14ac:dyDescent="0.2">
      <c r="B2868" s="9"/>
    </row>
    <row r="2869" spans="2:2" x14ac:dyDescent="0.2">
      <c r="B2869" s="9"/>
    </row>
    <row r="2870" spans="2:2" x14ac:dyDescent="0.2">
      <c r="B2870" s="9"/>
    </row>
    <row r="2871" spans="2:2" x14ac:dyDescent="0.2">
      <c r="B2871" s="9"/>
    </row>
    <row r="2872" spans="2:2" x14ac:dyDescent="0.2">
      <c r="B2872" s="9"/>
    </row>
    <row r="2873" spans="2:2" x14ac:dyDescent="0.2">
      <c r="B2873" s="9"/>
    </row>
    <row r="2874" spans="2:2" x14ac:dyDescent="0.2">
      <c r="B2874" s="9"/>
    </row>
    <row r="2875" spans="2:2" x14ac:dyDescent="0.2">
      <c r="B2875" s="9"/>
    </row>
    <row r="2876" spans="2:2" x14ac:dyDescent="0.2">
      <c r="B2876" s="9"/>
    </row>
    <row r="2877" spans="2:2" x14ac:dyDescent="0.2">
      <c r="B2877" s="9"/>
    </row>
    <row r="2878" spans="2:2" x14ac:dyDescent="0.2">
      <c r="B2878" s="9"/>
    </row>
    <row r="2879" spans="2:2" x14ac:dyDescent="0.2">
      <c r="B2879" s="9"/>
    </row>
    <row r="2880" spans="2:2" x14ac:dyDescent="0.2">
      <c r="B2880" s="9"/>
    </row>
    <row r="2881" spans="2:2" x14ac:dyDescent="0.2">
      <c r="B2881" s="9"/>
    </row>
    <row r="2882" spans="2:2" x14ac:dyDescent="0.2">
      <c r="B2882" s="9"/>
    </row>
    <row r="2883" spans="2:2" x14ac:dyDescent="0.2">
      <c r="B2883" s="9"/>
    </row>
    <row r="2884" spans="2:2" x14ac:dyDescent="0.2">
      <c r="B2884" s="9"/>
    </row>
    <row r="2885" spans="2:2" x14ac:dyDescent="0.2">
      <c r="B2885" s="9"/>
    </row>
    <row r="2886" spans="2:2" x14ac:dyDescent="0.2">
      <c r="B2886" s="9"/>
    </row>
    <row r="2887" spans="2:2" x14ac:dyDescent="0.2">
      <c r="B2887" s="9"/>
    </row>
    <row r="2888" spans="2:2" x14ac:dyDescent="0.2">
      <c r="B2888" s="9"/>
    </row>
    <row r="2889" spans="2:2" x14ac:dyDescent="0.2">
      <c r="B2889" s="9"/>
    </row>
    <row r="2890" spans="2:2" x14ac:dyDescent="0.2">
      <c r="B2890" s="9"/>
    </row>
    <row r="2891" spans="2:2" x14ac:dyDescent="0.2">
      <c r="B2891" s="9"/>
    </row>
    <row r="2892" spans="2:2" x14ac:dyDescent="0.2">
      <c r="B2892" s="9"/>
    </row>
    <row r="2893" spans="2:2" x14ac:dyDescent="0.2">
      <c r="B2893" s="9"/>
    </row>
    <row r="2894" spans="2:2" x14ac:dyDescent="0.2">
      <c r="B2894" s="9"/>
    </row>
    <row r="2895" spans="2:2" x14ac:dyDescent="0.2">
      <c r="B2895" s="9"/>
    </row>
    <row r="2896" spans="2:2" x14ac:dyDescent="0.2">
      <c r="B2896" s="9"/>
    </row>
    <row r="2897" spans="2:2" x14ac:dyDescent="0.2">
      <c r="B2897" s="9"/>
    </row>
    <row r="2898" spans="2:2" x14ac:dyDescent="0.2">
      <c r="B2898" s="9"/>
    </row>
    <row r="2899" spans="2:2" x14ac:dyDescent="0.2">
      <c r="B2899" s="9"/>
    </row>
    <row r="2900" spans="2:2" x14ac:dyDescent="0.2">
      <c r="B2900" s="9"/>
    </row>
    <row r="2901" spans="2:2" x14ac:dyDescent="0.2">
      <c r="B2901" s="9"/>
    </row>
    <row r="2902" spans="2:2" x14ac:dyDescent="0.2">
      <c r="B2902" s="9"/>
    </row>
    <row r="2903" spans="2:2" x14ac:dyDescent="0.2">
      <c r="B2903" s="9"/>
    </row>
    <row r="2904" spans="2:2" x14ac:dyDescent="0.2">
      <c r="B2904" s="9"/>
    </row>
    <row r="2905" spans="2:2" x14ac:dyDescent="0.2">
      <c r="B2905" s="9"/>
    </row>
    <row r="2906" spans="2:2" x14ac:dyDescent="0.2">
      <c r="B2906" s="9"/>
    </row>
    <row r="2907" spans="2:2" x14ac:dyDescent="0.2">
      <c r="B2907" s="9"/>
    </row>
    <row r="2908" spans="2:2" x14ac:dyDescent="0.2">
      <c r="B2908" s="9"/>
    </row>
    <row r="2909" spans="2:2" x14ac:dyDescent="0.2">
      <c r="B2909" s="9"/>
    </row>
    <row r="2910" spans="2:2" x14ac:dyDescent="0.2">
      <c r="B2910" s="9"/>
    </row>
    <row r="2911" spans="2:2" x14ac:dyDescent="0.2">
      <c r="B2911" s="9"/>
    </row>
    <row r="2912" spans="2:2" x14ac:dyDescent="0.2">
      <c r="B2912" s="9"/>
    </row>
    <row r="2913" spans="2:2" x14ac:dyDescent="0.2">
      <c r="B2913" s="9"/>
    </row>
    <row r="2914" spans="2:2" x14ac:dyDescent="0.2">
      <c r="B2914" s="9"/>
    </row>
    <row r="2915" spans="2:2" x14ac:dyDescent="0.2">
      <c r="B2915" s="9"/>
    </row>
    <row r="2916" spans="2:2" x14ac:dyDescent="0.2">
      <c r="B2916" s="9"/>
    </row>
    <row r="2917" spans="2:2" x14ac:dyDescent="0.2">
      <c r="B2917" s="9"/>
    </row>
    <row r="2918" spans="2:2" x14ac:dyDescent="0.2">
      <c r="B2918" s="9"/>
    </row>
    <row r="2919" spans="2:2" x14ac:dyDescent="0.2">
      <c r="B2919" s="9"/>
    </row>
    <row r="2920" spans="2:2" x14ac:dyDescent="0.2">
      <c r="B2920" s="9"/>
    </row>
    <row r="2921" spans="2:2" x14ac:dyDescent="0.2">
      <c r="B2921" s="9"/>
    </row>
    <row r="2922" spans="2:2" x14ac:dyDescent="0.2">
      <c r="B2922" s="9"/>
    </row>
    <row r="2923" spans="2:2" x14ac:dyDescent="0.2">
      <c r="B2923" s="9"/>
    </row>
    <row r="2924" spans="2:2" x14ac:dyDescent="0.2">
      <c r="B2924" s="9"/>
    </row>
    <row r="2925" spans="2:2" x14ac:dyDescent="0.2">
      <c r="B2925" s="9"/>
    </row>
    <row r="2926" spans="2:2" x14ac:dyDescent="0.2">
      <c r="B2926" s="9"/>
    </row>
    <row r="2927" spans="2:2" x14ac:dyDescent="0.2">
      <c r="B2927" s="9"/>
    </row>
    <row r="2928" spans="2:2" x14ac:dyDescent="0.2">
      <c r="B2928" s="9"/>
    </row>
    <row r="2929" spans="2:2" x14ac:dyDescent="0.2">
      <c r="B2929" s="9"/>
    </row>
    <row r="2930" spans="2:2" x14ac:dyDescent="0.2">
      <c r="B2930" s="9"/>
    </row>
    <row r="2931" spans="2:2" x14ac:dyDescent="0.2">
      <c r="B2931" s="9"/>
    </row>
    <row r="2932" spans="2:2" x14ac:dyDescent="0.2">
      <c r="B2932" s="9"/>
    </row>
    <row r="2933" spans="2:2" x14ac:dyDescent="0.2">
      <c r="B2933" s="9"/>
    </row>
    <row r="2934" spans="2:2" x14ac:dyDescent="0.2">
      <c r="B2934" s="9"/>
    </row>
    <row r="2935" spans="2:2" x14ac:dyDescent="0.2">
      <c r="B2935" s="9"/>
    </row>
    <row r="2936" spans="2:2" x14ac:dyDescent="0.2">
      <c r="B2936" s="9"/>
    </row>
    <row r="2937" spans="2:2" x14ac:dyDescent="0.2">
      <c r="B2937" s="9"/>
    </row>
    <row r="2938" spans="2:2" x14ac:dyDescent="0.2">
      <c r="B2938" s="9"/>
    </row>
    <row r="2939" spans="2:2" x14ac:dyDescent="0.2">
      <c r="B2939" s="9"/>
    </row>
    <row r="2940" spans="2:2" x14ac:dyDescent="0.2">
      <c r="B2940" s="9"/>
    </row>
    <row r="2941" spans="2:2" x14ac:dyDescent="0.2">
      <c r="B2941" s="9"/>
    </row>
    <row r="2942" spans="2:2" x14ac:dyDescent="0.2">
      <c r="B2942" s="9"/>
    </row>
    <row r="2943" spans="2:2" x14ac:dyDescent="0.2">
      <c r="B2943" s="9"/>
    </row>
    <row r="2944" spans="2:2" x14ac:dyDescent="0.2">
      <c r="B2944" s="9"/>
    </row>
    <row r="2945" spans="2:2" x14ac:dyDescent="0.2">
      <c r="B2945" s="9"/>
    </row>
    <row r="2946" spans="2:2" x14ac:dyDescent="0.2">
      <c r="B2946" s="9"/>
    </row>
    <row r="2947" spans="2:2" x14ac:dyDescent="0.2">
      <c r="B2947" s="9"/>
    </row>
    <row r="2948" spans="2:2" x14ac:dyDescent="0.2">
      <c r="B2948" s="9"/>
    </row>
    <row r="2949" spans="2:2" x14ac:dyDescent="0.2">
      <c r="B2949" s="9"/>
    </row>
    <row r="2950" spans="2:2" x14ac:dyDescent="0.2">
      <c r="B2950" s="9"/>
    </row>
    <row r="2951" spans="2:2" x14ac:dyDescent="0.2">
      <c r="B2951" s="9"/>
    </row>
    <row r="2952" spans="2:2" x14ac:dyDescent="0.2">
      <c r="B2952" s="9"/>
    </row>
    <row r="2953" spans="2:2" x14ac:dyDescent="0.2">
      <c r="B2953" s="9"/>
    </row>
    <row r="2954" spans="2:2" x14ac:dyDescent="0.2">
      <c r="B2954" s="9"/>
    </row>
    <row r="2955" spans="2:2" x14ac:dyDescent="0.2">
      <c r="B2955" s="9"/>
    </row>
    <row r="2956" spans="2:2" x14ac:dyDescent="0.2">
      <c r="B2956" s="9"/>
    </row>
    <row r="2957" spans="2:2" x14ac:dyDescent="0.2">
      <c r="B2957" s="9"/>
    </row>
    <row r="2958" spans="2:2" x14ac:dyDescent="0.2">
      <c r="B2958" s="9"/>
    </row>
    <row r="2959" spans="2:2" x14ac:dyDescent="0.2">
      <c r="B2959" s="9"/>
    </row>
    <row r="2960" spans="2:2" x14ac:dyDescent="0.2">
      <c r="B2960" s="9"/>
    </row>
    <row r="2961" spans="2:2" x14ac:dyDescent="0.2">
      <c r="B2961" s="9"/>
    </row>
    <row r="2962" spans="2:2" x14ac:dyDescent="0.2">
      <c r="B2962" s="9"/>
    </row>
    <row r="2963" spans="2:2" x14ac:dyDescent="0.2">
      <c r="B2963" s="9"/>
    </row>
    <row r="2964" spans="2:2" x14ac:dyDescent="0.2">
      <c r="B2964" s="9"/>
    </row>
    <row r="2965" spans="2:2" x14ac:dyDescent="0.2">
      <c r="B2965" s="9"/>
    </row>
    <row r="2966" spans="2:2" x14ac:dyDescent="0.2">
      <c r="B2966" s="9"/>
    </row>
    <row r="2967" spans="2:2" x14ac:dyDescent="0.2">
      <c r="B2967" s="9"/>
    </row>
    <row r="2968" spans="2:2" x14ac:dyDescent="0.2">
      <c r="B2968" s="9"/>
    </row>
    <row r="2969" spans="2:2" x14ac:dyDescent="0.2">
      <c r="B2969" s="9"/>
    </row>
    <row r="2970" spans="2:2" x14ac:dyDescent="0.2">
      <c r="B2970" s="9"/>
    </row>
    <row r="2971" spans="2:2" x14ac:dyDescent="0.2">
      <c r="B2971" s="9"/>
    </row>
    <row r="2972" spans="2:2" x14ac:dyDescent="0.2">
      <c r="B2972" s="9"/>
    </row>
    <row r="2973" spans="2:2" x14ac:dyDescent="0.2">
      <c r="B2973" s="9"/>
    </row>
    <row r="2974" spans="2:2" x14ac:dyDescent="0.2">
      <c r="B2974" s="9"/>
    </row>
    <row r="2975" spans="2:2" x14ac:dyDescent="0.2">
      <c r="B2975" s="9"/>
    </row>
    <row r="2976" spans="2:2" x14ac:dyDescent="0.2">
      <c r="B2976" s="9"/>
    </row>
    <row r="2977" spans="2:2" x14ac:dyDescent="0.2">
      <c r="B2977" s="9"/>
    </row>
    <row r="2978" spans="2:2" x14ac:dyDescent="0.2">
      <c r="B2978" s="9"/>
    </row>
    <row r="2979" spans="2:2" x14ac:dyDescent="0.2">
      <c r="B2979" s="9"/>
    </row>
    <row r="2980" spans="2:2" x14ac:dyDescent="0.2">
      <c r="B2980" s="9"/>
    </row>
    <row r="2981" spans="2:2" x14ac:dyDescent="0.2">
      <c r="B2981" s="9"/>
    </row>
    <row r="2982" spans="2:2" x14ac:dyDescent="0.2">
      <c r="B2982" s="9"/>
    </row>
    <row r="2983" spans="2:2" x14ac:dyDescent="0.2">
      <c r="B2983" s="9"/>
    </row>
    <row r="2984" spans="2:2" x14ac:dyDescent="0.2">
      <c r="B2984" s="9"/>
    </row>
    <row r="2985" spans="2:2" x14ac:dyDescent="0.2">
      <c r="B2985" s="9"/>
    </row>
    <row r="2986" spans="2:2" x14ac:dyDescent="0.2">
      <c r="B2986" s="9"/>
    </row>
    <row r="2987" spans="2:2" x14ac:dyDescent="0.2">
      <c r="B2987" s="9"/>
    </row>
    <row r="2988" spans="2:2" x14ac:dyDescent="0.2">
      <c r="B2988" s="9"/>
    </row>
    <row r="2989" spans="2:2" x14ac:dyDescent="0.2">
      <c r="B2989" s="9"/>
    </row>
    <row r="2990" spans="2:2" x14ac:dyDescent="0.2">
      <c r="B2990" s="9"/>
    </row>
    <row r="2991" spans="2:2" x14ac:dyDescent="0.2">
      <c r="B2991" s="9"/>
    </row>
    <row r="2992" spans="2:2" x14ac:dyDescent="0.2">
      <c r="B2992" s="9"/>
    </row>
    <row r="2993" spans="2:2" x14ac:dyDescent="0.2">
      <c r="B2993" s="9"/>
    </row>
    <row r="2994" spans="2:2" x14ac:dyDescent="0.2">
      <c r="B2994" s="9"/>
    </row>
    <row r="2995" spans="2:2" x14ac:dyDescent="0.2">
      <c r="B2995" s="9"/>
    </row>
    <row r="2996" spans="2:2" x14ac:dyDescent="0.2">
      <c r="B2996" s="9"/>
    </row>
    <row r="2997" spans="2:2" x14ac:dyDescent="0.2">
      <c r="B2997" s="9"/>
    </row>
    <row r="2998" spans="2:2" x14ac:dyDescent="0.2">
      <c r="B2998" s="9"/>
    </row>
    <row r="2999" spans="2:2" x14ac:dyDescent="0.2">
      <c r="B2999" s="9"/>
    </row>
    <row r="3000" spans="2:2" x14ac:dyDescent="0.2">
      <c r="B3000" s="9"/>
    </row>
    <row r="3001" spans="2:2" x14ac:dyDescent="0.2">
      <c r="B3001" s="9"/>
    </row>
    <row r="3002" spans="2:2" x14ac:dyDescent="0.2">
      <c r="B3002" s="9"/>
    </row>
    <row r="3003" spans="2:2" x14ac:dyDescent="0.2">
      <c r="B3003" s="9"/>
    </row>
    <row r="3004" spans="2:2" x14ac:dyDescent="0.2">
      <c r="B3004" s="9"/>
    </row>
    <row r="3005" spans="2:2" x14ac:dyDescent="0.2">
      <c r="B3005" s="9"/>
    </row>
    <row r="3006" spans="2:2" x14ac:dyDescent="0.2">
      <c r="B3006" s="9"/>
    </row>
    <row r="3007" spans="2:2" x14ac:dyDescent="0.2">
      <c r="B3007" s="9"/>
    </row>
    <row r="3008" spans="2:2" x14ac:dyDescent="0.2">
      <c r="B3008" s="9"/>
    </row>
    <row r="3009" spans="2:2" x14ac:dyDescent="0.2">
      <c r="B3009" s="9"/>
    </row>
    <row r="3010" spans="2:2" x14ac:dyDescent="0.2">
      <c r="B3010" s="9"/>
    </row>
    <row r="3011" spans="2:2" x14ac:dyDescent="0.2">
      <c r="B3011" s="9"/>
    </row>
    <row r="3012" spans="2:2" x14ac:dyDescent="0.2">
      <c r="B3012" s="9"/>
    </row>
    <row r="3013" spans="2:2" x14ac:dyDescent="0.2">
      <c r="B3013" s="9"/>
    </row>
    <row r="3014" spans="2:2" x14ac:dyDescent="0.2">
      <c r="B3014" s="9"/>
    </row>
    <row r="3015" spans="2:2" x14ac:dyDescent="0.2">
      <c r="B3015" s="9"/>
    </row>
    <row r="3016" spans="2:2" x14ac:dyDescent="0.2">
      <c r="B3016" s="9"/>
    </row>
    <row r="3017" spans="2:2" x14ac:dyDescent="0.2">
      <c r="B3017" s="9"/>
    </row>
    <row r="3018" spans="2:2" x14ac:dyDescent="0.2">
      <c r="B3018" s="9"/>
    </row>
    <row r="3019" spans="2:2" x14ac:dyDescent="0.2">
      <c r="B3019" s="9"/>
    </row>
    <row r="3020" spans="2:2" x14ac:dyDescent="0.2">
      <c r="B3020" s="9"/>
    </row>
    <row r="3021" spans="2:2" x14ac:dyDescent="0.2">
      <c r="B3021" s="9"/>
    </row>
    <row r="3022" spans="2:2" x14ac:dyDescent="0.2">
      <c r="B3022" s="9"/>
    </row>
    <row r="3023" spans="2:2" x14ac:dyDescent="0.2">
      <c r="B3023" s="9"/>
    </row>
    <row r="3024" spans="2:2" x14ac:dyDescent="0.2">
      <c r="B3024" s="9"/>
    </row>
    <row r="3025" spans="2:2" x14ac:dyDescent="0.2">
      <c r="B3025" s="9"/>
    </row>
    <row r="3026" spans="2:2" x14ac:dyDescent="0.2">
      <c r="B3026" s="9"/>
    </row>
    <row r="3027" spans="2:2" x14ac:dyDescent="0.2">
      <c r="B3027" s="9"/>
    </row>
    <row r="3028" spans="2:2" x14ac:dyDescent="0.2">
      <c r="B3028" s="9"/>
    </row>
    <row r="3029" spans="2:2" x14ac:dyDescent="0.2">
      <c r="B3029" s="9"/>
    </row>
    <row r="3030" spans="2:2" x14ac:dyDescent="0.2">
      <c r="B3030" s="9"/>
    </row>
    <row r="3031" spans="2:2" x14ac:dyDescent="0.2">
      <c r="B3031" s="9"/>
    </row>
    <row r="3032" spans="2:2" x14ac:dyDescent="0.2">
      <c r="B3032" s="9"/>
    </row>
    <row r="3033" spans="2:2" x14ac:dyDescent="0.2">
      <c r="B3033" s="9"/>
    </row>
    <row r="3034" spans="2:2" x14ac:dyDescent="0.2">
      <c r="B3034" s="9"/>
    </row>
    <row r="3035" spans="2:2" x14ac:dyDescent="0.2">
      <c r="B3035" s="9"/>
    </row>
    <row r="3036" spans="2:2" x14ac:dyDescent="0.2">
      <c r="B3036" s="9"/>
    </row>
    <row r="3037" spans="2:2" x14ac:dyDescent="0.2">
      <c r="B3037" s="9"/>
    </row>
    <row r="3038" spans="2:2" x14ac:dyDescent="0.2">
      <c r="B3038" s="9"/>
    </row>
    <row r="3039" spans="2:2" x14ac:dyDescent="0.2">
      <c r="B3039" s="9"/>
    </row>
    <row r="3040" spans="2:2" x14ac:dyDescent="0.2">
      <c r="B3040" s="9"/>
    </row>
    <row r="3041" spans="2:2" x14ac:dyDescent="0.2">
      <c r="B3041" s="9"/>
    </row>
    <row r="3042" spans="2:2" x14ac:dyDescent="0.2">
      <c r="B3042" s="9"/>
    </row>
    <row r="3043" spans="2:2" x14ac:dyDescent="0.2">
      <c r="B3043" s="9"/>
    </row>
    <row r="3044" spans="2:2" x14ac:dyDescent="0.2">
      <c r="B3044" s="9"/>
    </row>
    <row r="3045" spans="2:2" x14ac:dyDescent="0.2">
      <c r="B3045" s="9"/>
    </row>
    <row r="3046" spans="2:2" x14ac:dyDescent="0.2">
      <c r="B3046" s="9"/>
    </row>
    <row r="3047" spans="2:2" x14ac:dyDescent="0.2">
      <c r="B3047" s="9"/>
    </row>
    <row r="3048" spans="2:2" x14ac:dyDescent="0.2">
      <c r="B3048" s="9"/>
    </row>
    <row r="3049" spans="2:2" x14ac:dyDescent="0.2">
      <c r="B3049" s="9"/>
    </row>
    <row r="3050" spans="2:2" x14ac:dyDescent="0.2">
      <c r="B3050" s="9"/>
    </row>
    <row r="3051" spans="2:2" x14ac:dyDescent="0.2">
      <c r="B3051" s="9"/>
    </row>
    <row r="3052" spans="2:2" x14ac:dyDescent="0.2">
      <c r="B3052" s="9"/>
    </row>
    <row r="3053" spans="2:2" x14ac:dyDescent="0.2">
      <c r="B3053" s="9"/>
    </row>
    <row r="3054" spans="2:2" x14ac:dyDescent="0.2">
      <c r="B3054" s="9"/>
    </row>
    <row r="3055" spans="2:2" x14ac:dyDescent="0.2">
      <c r="B3055" s="9"/>
    </row>
    <row r="3056" spans="2:2" x14ac:dyDescent="0.2">
      <c r="B3056" s="9"/>
    </row>
    <row r="3057" spans="2:2" x14ac:dyDescent="0.2">
      <c r="B3057" s="9"/>
    </row>
    <row r="3058" spans="2:2" x14ac:dyDescent="0.2">
      <c r="B3058" s="9"/>
    </row>
    <row r="3059" spans="2:2" x14ac:dyDescent="0.2">
      <c r="B3059" s="9"/>
    </row>
    <row r="3060" spans="2:2" x14ac:dyDescent="0.2">
      <c r="B3060" s="9"/>
    </row>
    <row r="3061" spans="2:2" x14ac:dyDescent="0.2">
      <c r="B3061" s="9"/>
    </row>
    <row r="3062" spans="2:2" x14ac:dyDescent="0.2">
      <c r="B3062" s="9"/>
    </row>
    <row r="3063" spans="2:2" x14ac:dyDescent="0.2">
      <c r="B3063" s="9"/>
    </row>
    <row r="3064" spans="2:2" x14ac:dyDescent="0.2">
      <c r="B3064" s="9"/>
    </row>
    <row r="3065" spans="2:2" x14ac:dyDescent="0.2">
      <c r="B3065" s="9"/>
    </row>
    <row r="3066" spans="2:2" x14ac:dyDescent="0.2">
      <c r="B3066" s="9"/>
    </row>
    <row r="3067" spans="2:2" x14ac:dyDescent="0.2">
      <c r="B3067" s="9"/>
    </row>
    <row r="3068" spans="2:2" x14ac:dyDescent="0.2">
      <c r="B3068" s="9"/>
    </row>
    <row r="3069" spans="2:2" x14ac:dyDescent="0.2">
      <c r="B3069" s="9"/>
    </row>
    <row r="3070" spans="2:2" x14ac:dyDescent="0.2">
      <c r="B3070" s="9"/>
    </row>
    <row r="3071" spans="2:2" x14ac:dyDescent="0.2">
      <c r="B3071" s="9"/>
    </row>
    <row r="3072" spans="2:2" x14ac:dyDescent="0.2">
      <c r="B3072" s="9"/>
    </row>
    <row r="3073" spans="2:2" x14ac:dyDescent="0.2">
      <c r="B3073" s="9"/>
    </row>
    <row r="3074" spans="2:2" x14ac:dyDescent="0.2">
      <c r="B3074" s="9"/>
    </row>
    <row r="3075" spans="2:2" x14ac:dyDescent="0.2">
      <c r="B3075" s="9"/>
    </row>
    <row r="3076" spans="2:2" x14ac:dyDescent="0.2">
      <c r="B3076" s="9"/>
    </row>
    <row r="3077" spans="2:2" x14ac:dyDescent="0.2">
      <c r="B3077" s="9"/>
    </row>
    <row r="3078" spans="2:2" x14ac:dyDescent="0.2">
      <c r="B3078" s="9"/>
    </row>
    <row r="3079" spans="2:2" x14ac:dyDescent="0.2">
      <c r="B3079" s="9"/>
    </row>
    <row r="3080" spans="2:2" x14ac:dyDescent="0.2">
      <c r="B3080" s="9"/>
    </row>
    <row r="3081" spans="2:2" x14ac:dyDescent="0.2">
      <c r="B3081" s="9"/>
    </row>
    <row r="3082" spans="2:2" x14ac:dyDescent="0.2">
      <c r="B3082" s="9"/>
    </row>
    <row r="3083" spans="2:2" x14ac:dyDescent="0.2">
      <c r="B3083" s="9"/>
    </row>
    <row r="3084" spans="2:2" x14ac:dyDescent="0.2">
      <c r="B3084" s="9"/>
    </row>
    <row r="3085" spans="2:2" x14ac:dyDescent="0.2">
      <c r="B3085" s="9"/>
    </row>
    <row r="3086" spans="2:2" x14ac:dyDescent="0.2">
      <c r="B3086" s="9"/>
    </row>
    <row r="3087" spans="2:2" x14ac:dyDescent="0.2">
      <c r="B3087" s="9"/>
    </row>
    <row r="3088" spans="2:2" x14ac:dyDescent="0.2">
      <c r="B3088" s="9"/>
    </row>
    <row r="3089" spans="2:2" x14ac:dyDescent="0.2">
      <c r="B3089" s="9"/>
    </row>
    <row r="3090" spans="2:2" x14ac:dyDescent="0.2">
      <c r="B3090" s="9"/>
    </row>
    <row r="3091" spans="2:2" x14ac:dyDescent="0.2">
      <c r="B3091" s="9"/>
    </row>
    <row r="3092" spans="2:2" x14ac:dyDescent="0.2">
      <c r="B3092" s="9"/>
    </row>
    <row r="3093" spans="2:2" x14ac:dyDescent="0.2">
      <c r="B3093" s="9"/>
    </row>
    <row r="3094" spans="2:2" x14ac:dyDescent="0.2">
      <c r="B3094" s="9"/>
    </row>
    <row r="3095" spans="2:2" x14ac:dyDescent="0.2">
      <c r="B3095" s="9"/>
    </row>
    <row r="3096" spans="2:2" x14ac:dyDescent="0.2">
      <c r="B3096" s="9"/>
    </row>
    <row r="3097" spans="2:2" x14ac:dyDescent="0.2">
      <c r="B3097" s="9"/>
    </row>
    <row r="3098" spans="2:2" x14ac:dyDescent="0.2">
      <c r="B3098" s="9"/>
    </row>
    <row r="3099" spans="2:2" x14ac:dyDescent="0.2">
      <c r="B3099" s="9"/>
    </row>
    <row r="3100" spans="2:2" x14ac:dyDescent="0.2">
      <c r="B3100" s="9"/>
    </row>
    <row r="3101" spans="2:2" x14ac:dyDescent="0.2">
      <c r="B3101" s="9"/>
    </row>
    <row r="3102" spans="2:2" x14ac:dyDescent="0.2">
      <c r="B3102" s="9"/>
    </row>
    <row r="3103" spans="2:2" x14ac:dyDescent="0.2">
      <c r="B3103" s="9"/>
    </row>
    <row r="3104" spans="2:2" x14ac:dyDescent="0.2">
      <c r="B3104" s="9"/>
    </row>
    <row r="3105" spans="2:2" x14ac:dyDescent="0.2">
      <c r="B3105" s="9"/>
    </row>
    <row r="3106" spans="2:2" x14ac:dyDescent="0.2">
      <c r="B3106" s="9"/>
    </row>
    <row r="3107" spans="2:2" x14ac:dyDescent="0.2">
      <c r="B3107" s="9"/>
    </row>
    <row r="3108" spans="2:2" x14ac:dyDescent="0.2">
      <c r="B3108" s="9"/>
    </row>
    <row r="3109" spans="2:2" x14ac:dyDescent="0.2">
      <c r="B3109" s="9"/>
    </row>
    <row r="3110" spans="2:2" x14ac:dyDescent="0.2">
      <c r="B3110" s="9"/>
    </row>
    <row r="3111" spans="2:2" x14ac:dyDescent="0.2">
      <c r="B3111" s="9"/>
    </row>
    <row r="3112" spans="2:2" x14ac:dyDescent="0.2">
      <c r="B3112" s="9"/>
    </row>
    <row r="3113" spans="2:2" x14ac:dyDescent="0.2">
      <c r="B3113" s="9"/>
    </row>
    <row r="3114" spans="2:2" x14ac:dyDescent="0.2">
      <c r="B3114" s="9"/>
    </row>
    <row r="3115" spans="2:2" x14ac:dyDescent="0.2">
      <c r="B3115" s="9"/>
    </row>
    <row r="3116" spans="2:2" x14ac:dyDescent="0.2">
      <c r="B3116" s="9"/>
    </row>
    <row r="3117" spans="2:2" x14ac:dyDescent="0.2">
      <c r="B3117" s="9"/>
    </row>
    <row r="3118" spans="2:2" x14ac:dyDescent="0.2">
      <c r="B3118" s="9"/>
    </row>
    <row r="3119" spans="2:2" x14ac:dyDescent="0.2">
      <c r="B3119" s="9"/>
    </row>
    <row r="3120" spans="2:2" x14ac:dyDescent="0.2">
      <c r="B3120" s="9"/>
    </row>
    <row r="3121" spans="2:2" x14ac:dyDescent="0.2">
      <c r="B3121" s="9"/>
    </row>
    <row r="3122" spans="2:2" x14ac:dyDescent="0.2">
      <c r="B3122" s="9"/>
    </row>
    <row r="3123" spans="2:2" x14ac:dyDescent="0.2">
      <c r="B3123" s="9"/>
    </row>
    <row r="3124" spans="2:2" x14ac:dyDescent="0.2">
      <c r="B3124" s="9"/>
    </row>
    <row r="3125" spans="2:2" x14ac:dyDescent="0.2">
      <c r="B3125" s="9"/>
    </row>
    <row r="3126" spans="2:2" x14ac:dyDescent="0.2">
      <c r="B3126" s="9"/>
    </row>
    <row r="3127" spans="2:2" x14ac:dyDescent="0.2">
      <c r="B3127" s="9"/>
    </row>
    <row r="3128" spans="2:2" x14ac:dyDescent="0.2">
      <c r="B3128" s="9"/>
    </row>
    <row r="3129" spans="2:2" x14ac:dyDescent="0.2">
      <c r="B3129" s="9"/>
    </row>
    <row r="3130" spans="2:2" x14ac:dyDescent="0.2">
      <c r="B3130" s="9"/>
    </row>
    <row r="3131" spans="2:2" x14ac:dyDescent="0.2">
      <c r="B3131" s="9"/>
    </row>
    <row r="3132" spans="2:2" x14ac:dyDescent="0.2">
      <c r="B3132" s="9"/>
    </row>
    <row r="3133" spans="2:2" x14ac:dyDescent="0.2">
      <c r="B3133" s="9"/>
    </row>
    <row r="3134" spans="2:2" x14ac:dyDescent="0.2">
      <c r="B3134" s="9"/>
    </row>
    <row r="3135" spans="2:2" x14ac:dyDescent="0.2">
      <c r="B3135" s="9"/>
    </row>
    <row r="3136" spans="2:2" x14ac:dyDescent="0.2">
      <c r="B3136" s="9"/>
    </row>
    <row r="3137" spans="2:2" x14ac:dyDescent="0.2">
      <c r="B3137" s="9"/>
    </row>
    <row r="3138" spans="2:2" x14ac:dyDescent="0.2">
      <c r="B3138" s="9"/>
    </row>
    <row r="3139" spans="2:2" x14ac:dyDescent="0.2">
      <c r="B3139" s="9"/>
    </row>
    <row r="3140" spans="2:2" x14ac:dyDescent="0.2">
      <c r="B3140" s="9"/>
    </row>
    <row r="3141" spans="2:2" x14ac:dyDescent="0.2">
      <c r="B3141" s="9"/>
    </row>
    <row r="3142" spans="2:2" x14ac:dyDescent="0.2">
      <c r="B3142" s="9"/>
    </row>
    <row r="3143" spans="2:2" x14ac:dyDescent="0.2">
      <c r="B3143" s="9"/>
    </row>
    <row r="3144" spans="2:2" x14ac:dyDescent="0.2">
      <c r="B3144" s="9"/>
    </row>
    <row r="3145" spans="2:2" x14ac:dyDescent="0.2">
      <c r="B3145" s="9"/>
    </row>
    <row r="3146" spans="2:2" x14ac:dyDescent="0.2">
      <c r="B3146" s="9"/>
    </row>
    <row r="3147" spans="2:2" x14ac:dyDescent="0.2">
      <c r="B3147" s="9"/>
    </row>
    <row r="3148" spans="2:2" x14ac:dyDescent="0.2">
      <c r="B3148" s="9"/>
    </row>
    <row r="3149" spans="2:2" x14ac:dyDescent="0.2">
      <c r="B3149" s="9"/>
    </row>
    <row r="3150" spans="2:2" x14ac:dyDescent="0.2">
      <c r="B3150" s="9"/>
    </row>
    <row r="3151" spans="2:2" x14ac:dyDescent="0.2">
      <c r="B3151" s="9"/>
    </row>
    <row r="3152" spans="2:2" x14ac:dyDescent="0.2">
      <c r="B3152" s="9"/>
    </row>
    <row r="3153" spans="2:2" x14ac:dyDescent="0.2">
      <c r="B3153" s="9"/>
    </row>
    <row r="3154" spans="2:2" x14ac:dyDescent="0.2">
      <c r="B3154" s="9"/>
    </row>
    <row r="3155" spans="2:2" x14ac:dyDescent="0.2">
      <c r="B3155" s="9"/>
    </row>
    <row r="3156" spans="2:2" x14ac:dyDescent="0.2">
      <c r="B3156" s="9"/>
    </row>
    <row r="3157" spans="2:2" x14ac:dyDescent="0.2">
      <c r="B3157" s="9"/>
    </row>
    <row r="3158" spans="2:2" x14ac:dyDescent="0.2">
      <c r="B3158" s="9"/>
    </row>
    <row r="3159" spans="2:2" x14ac:dyDescent="0.2">
      <c r="B3159" s="9"/>
    </row>
    <row r="3160" spans="2:2" x14ac:dyDescent="0.2">
      <c r="B3160" s="9"/>
    </row>
    <row r="3161" spans="2:2" x14ac:dyDescent="0.2">
      <c r="B3161" s="9"/>
    </row>
    <row r="3162" spans="2:2" x14ac:dyDescent="0.2">
      <c r="B3162" s="9"/>
    </row>
    <row r="3163" spans="2:2" x14ac:dyDescent="0.2">
      <c r="B3163" s="9"/>
    </row>
    <row r="3164" spans="2:2" x14ac:dyDescent="0.2">
      <c r="B3164" s="9"/>
    </row>
    <row r="3165" spans="2:2" x14ac:dyDescent="0.2">
      <c r="B3165" s="9"/>
    </row>
    <row r="3166" spans="2:2" x14ac:dyDescent="0.2">
      <c r="B3166" s="9"/>
    </row>
    <row r="3167" spans="2:2" x14ac:dyDescent="0.2">
      <c r="B3167" s="9"/>
    </row>
    <row r="3168" spans="2:2" x14ac:dyDescent="0.2">
      <c r="B3168" s="9"/>
    </row>
    <row r="3169" spans="2:2" x14ac:dyDescent="0.2">
      <c r="B3169" s="9"/>
    </row>
    <row r="3170" spans="2:2" x14ac:dyDescent="0.2">
      <c r="B3170" s="9"/>
    </row>
    <row r="3171" spans="2:2" x14ac:dyDescent="0.2">
      <c r="B3171" s="9"/>
    </row>
    <row r="3172" spans="2:2" x14ac:dyDescent="0.2">
      <c r="B3172" s="9"/>
    </row>
    <row r="3173" spans="2:2" x14ac:dyDescent="0.2">
      <c r="B3173" s="9"/>
    </row>
    <row r="3174" spans="2:2" x14ac:dyDescent="0.2">
      <c r="B3174" s="9"/>
    </row>
    <row r="3175" spans="2:2" x14ac:dyDescent="0.2">
      <c r="B3175" s="9"/>
    </row>
    <row r="3176" spans="2:2" x14ac:dyDescent="0.2">
      <c r="B3176" s="9"/>
    </row>
    <row r="3177" spans="2:2" x14ac:dyDescent="0.2">
      <c r="B3177" s="9"/>
    </row>
    <row r="3178" spans="2:2" x14ac:dyDescent="0.2">
      <c r="B3178" s="9"/>
    </row>
    <row r="3179" spans="2:2" x14ac:dyDescent="0.2">
      <c r="B3179" s="9"/>
    </row>
    <row r="3180" spans="2:2" x14ac:dyDescent="0.2">
      <c r="B3180" s="9"/>
    </row>
    <row r="3181" spans="2:2" x14ac:dyDescent="0.2">
      <c r="B3181" s="9"/>
    </row>
    <row r="3182" spans="2:2" x14ac:dyDescent="0.2">
      <c r="B3182" s="9"/>
    </row>
    <row r="3183" spans="2:2" x14ac:dyDescent="0.2">
      <c r="B3183" s="9"/>
    </row>
    <row r="3184" spans="2:2" x14ac:dyDescent="0.2">
      <c r="B3184" s="9"/>
    </row>
    <row r="3185" spans="2:2" x14ac:dyDescent="0.2">
      <c r="B3185" s="9"/>
    </row>
    <row r="3186" spans="2:2" x14ac:dyDescent="0.2">
      <c r="B3186" s="9"/>
    </row>
    <row r="3187" spans="2:2" x14ac:dyDescent="0.2">
      <c r="B3187" s="9"/>
    </row>
    <row r="3188" spans="2:2" x14ac:dyDescent="0.2">
      <c r="B3188" s="9"/>
    </row>
    <row r="3189" spans="2:2" x14ac:dyDescent="0.2">
      <c r="B3189" s="9"/>
    </row>
    <row r="3190" spans="2:2" x14ac:dyDescent="0.2">
      <c r="B3190" s="9"/>
    </row>
    <row r="3191" spans="2:2" x14ac:dyDescent="0.2">
      <c r="B3191" s="9"/>
    </row>
    <row r="3192" spans="2:2" x14ac:dyDescent="0.2">
      <c r="B3192" s="9"/>
    </row>
    <row r="3193" spans="2:2" x14ac:dyDescent="0.2">
      <c r="B3193" s="9"/>
    </row>
    <row r="3194" spans="2:2" x14ac:dyDescent="0.2">
      <c r="B3194" s="9"/>
    </row>
    <row r="3195" spans="2:2" x14ac:dyDescent="0.2">
      <c r="B3195" s="9"/>
    </row>
    <row r="3196" spans="2:2" x14ac:dyDescent="0.2">
      <c r="B3196" s="9"/>
    </row>
    <row r="3197" spans="2:2" x14ac:dyDescent="0.2">
      <c r="B3197" s="9"/>
    </row>
    <row r="3198" spans="2:2" x14ac:dyDescent="0.2">
      <c r="B3198" s="9"/>
    </row>
    <row r="3199" spans="2:2" x14ac:dyDescent="0.2">
      <c r="B3199" s="9"/>
    </row>
    <row r="3200" spans="2:2" x14ac:dyDescent="0.2">
      <c r="B3200" s="9"/>
    </row>
    <row r="3201" spans="2:2" x14ac:dyDescent="0.2">
      <c r="B3201" s="9"/>
    </row>
    <row r="3202" spans="2:2" x14ac:dyDescent="0.2">
      <c r="B3202" s="9"/>
    </row>
    <row r="3203" spans="2:2" x14ac:dyDescent="0.2">
      <c r="B3203" s="9"/>
    </row>
    <row r="3204" spans="2:2" x14ac:dyDescent="0.2">
      <c r="B3204" s="9"/>
    </row>
    <row r="3205" spans="2:2" x14ac:dyDescent="0.2">
      <c r="B3205" s="9"/>
    </row>
    <row r="3206" spans="2:2" x14ac:dyDescent="0.2">
      <c r="B3206" s="9"/>
    </row>
    <row r="3207" spans="2:2" x14ac:dyDescent="0.2">
      <c r="B3207" s="9"/>
    </row>
    <row r="3208" spans="2:2" x14ac:dyDescent="0.2">
      <c r="B3208" s="9"/>
    </row>
    <row r="3209" spans="2:2" x14ac:dyDescent="0.2">
      <c r="B3209" s="9"/>
    </row>
    <row r="3210" spans="2:2" x14ac:dyDescent="0.2">
      <c r="B3210" s="9"/>
    </row>
    <row r="3211" spans="2:2" x14ac:dyDescent="0.2">
      <c r="B3211" s="9"/>
    </row>
    <row r="3212" spans="2:2" x14ac:dyDescent="0.2">
      <c r="B3212" s="9"/>
    </row>
    <row r="3213" spans="2:2" x14ac:dyDescent="0.2">
      <c r="B3213" s="9"/>
    </row>
    <row r="3214" spans="2:2" x14ac:dyDescent="0.2">
      <c r="B3214" s="9"/>
    </row>
    <row r="3215" spans="2:2" x14ac:dyDescent="0.2">
      <c r="B3215" s="9"/>
    </row>
    <row r="3216" spans="2:2" x14ac:dyDescent="0.2">
      <c r="B3216" s="9"/>
    </row>
    <row r="3217" spans="2:2" x14ac:dyDescent="0.2">
      <c r="B3217" s="9"/>
    </row>
    <row r="3218" spans="2:2" x14ac:dyDescent="0.2">
      <c r="B3218" s="9"/>
    </row>
    <row r="3219" spans="2:2" x14ac:dyDescent="0.2">
      <c r="B3219" s="9"/>
    </row>
    <row r="3220" spans="2:2" x14ac:dyDescent="0.2">
      <c r="B3220" s="9"/>
    </row>
    <row r="3221" spans="2:2" x14ac:dyDescent="0.2">
      <c r="B3221" s="9"/>
    </row>
    <row r="3222" spans="2:2" x14ac:dyDescent="0.2">
      <c r="B3222" s="9"/>
    </row>
    <row r="3223" spans="2:2" x14ac:dyDescent="0.2">
      <c r="B3223" s="9"/>
    </row>
    <row r="3224" spans="2:2" x14ac:dyDescent="0.2">
      <c r="B3224" s="9"/>
    </row>
    <row r="3225" spans="2:2" x14ac:dyDescent="0.2">
      <c r="B3225" s="9"/>
    </row>
    <row r="3226" spans="2:2" x14ac:dyDescent="0.2">
      <c r="B3226" s="9"/>
    </row>
    <row r="3227" spans="2:2" x14ac:dyDescent="0.2">
      <c r="B3227" s="9"/>
    </row>
    <row r="3228" spans="2:2" x14ac:dyDescent="0.2">
      <c r="B3228" s="9"/>
    </row>
    <row r="3229" spans="2:2" x14ac:dyDescent="0.2">
      <c r="B3229" s="9"/>
    </row>
    <row r="3230" spans="2:2" x14ac:dyDescent="0.2">
      <c r="B3230" s="9"/>
    </row>
    <row r="3231" spans="2:2" x14ac:dyDescent="0.2">
      <c r="B3231" s="9"/>
    </row>
    <row r="3232" spans="2:2" x14ac:dyDescent="0.2">
      <c r="B3232" s="9"/>
    </row>
    <row r="3233" spans="2:2" x14ac:dyDescent="0.2">
      <c r="B3233" s="9"/>
    </row>
    <row r="3234" spans="2:2" x14ac:dyDescent="0.2">
      <c r="B3234" s="9"/>
    </row>
    <row r="3235" spans="2:2" x14ac:dyDescent="0.2">
      <c r="B3235" s="9"/>
    </row>
    <row r="3236" spans="2:2" x14ac:dyDescent="0.2">
      <c r="B3236" s="9"/>
    </row>
    <row r="3237" spans="2:2" x14ac:dyDescent="0.2">
      <c r="B3237" s="9"/>
    </row>
    <row r="3238" spans="2:2" x14ac:dyDescent="0.2">
      <c r="B3238" s="9"/>
    </row>
    <row r="3239" spans="2:2" x14ac:dyDescent="0.2">
      <c r="B3239" s="9"/>
    </row>
    <row r="3240" spans="2:2" x14ac:dyDescent="0.2">
      <c r="B3240" s="9"/>
    </row>
    <row r="3241" spans="2:2" x14ac:dyDescent="0.2">
      <c r="B3241" s="9"/>
    </row>
    <row r="3242" spans="2:2" x14ac:dyDescent="0.2">
      <c r="B3242" s="9"/>
    </row>
    <row r="3243" spans="2:2" x14ac:dyDescent="0.2">
      <c r="B3243" s="9"/>
    </row>
    <row r="3244" spans="2:2" x14ac:dyDescent="0.2">
      <c r="B3244" s="9"/>
    </row>
    <row r="3245" spans="2:2" x14ac:dyDescent="0.2">
      <c r="B3245" s="9"/>
    </row>
    <row r="3246" spans="2:2" x14ac:dyDescent="0.2">
      <c r="B3246" s="9"/>
    </row>
    <row r="3247" spans="2:2" x14ac:dyDescent="0.2">
      <c r="B3247" s="9"/>
    </row>
    <row r="3248" spans="2:2" x14ac:dyDescent="0.2">
      <c r="B3248" s="9"/>
    </row>
    <row r="3249" spans="2:2" x14ac:dyDescent="0.2">
      <c r="B3249" s="9"/>
    </row>
    <row r="3250" spans="2:2" x14ac:dyDescent="0.2">
      <c r="B3250" s="9"/>
    </row>
    <row r="3251" spans="2:2" x14ac:dyDescent="0.2">
      <c r="B3251" s="9"/>
    </row>
    <row r="3252" spans="2:2" x14ac:dyDescent="0.2">
      <c r="B3252" s="9"/>
    </row>
    <row r="3253" spans="2:2" x14ac:dyDescent="0.2">
      <c r="B3253" s="9"/>
    </row>
    <row r="3254" spans="2:2" x14ac:dyDescent="0.2">
      <c r="B3254" s="9"/>
    </row>
    <row r="3255" spans="2:2" x14ac:dyDescent="0.2">
      <c r="B3255" s="9"/>
    </row>
    <row r="3256" spans="2:2" x14ac:dyDescent="0.2">
      <c r="B3256" s="9"/>
    </row>
    <row r="3257" spans="2:2" x14ac:dyDescent="0.2">
      <c r="B3257" s="9"/>
    </row>
    <row r="3258" spans="2:2" x14ac:dyDescent="0.2">
      <c r="B3258" s="9"/>
    </row>
    <row r="3259" spans="2:2" x14ac:dyDescent="0.2">
      <c r="B3259" s="9"/>
    </row>
    <row r="3260" spans="2:2" x14ac:dyDescent="0.2">
      <c r="B3260" s="9"/>
    </row>
    <row r="3261" spans="2:2" x14ac:dyDescent="0.2">
      <c r="B3261" s="9"/>
    </row>
    <row r="3262" spans="2:2" x14ac:dyDescent="0.2">
      <c r="B3262" s="9"/>
    </row>
    <row r="3263" spans="2:2" x14ac:dyDescent="0.2">
      <c r="B3263" s="9"/>
    </row>
    <row r="3264" spans="2:2" x14ac:dyDescent="0.2">
      <c r="B3264" s="9"/>
    </row>
    <row r="3265" spans="2:2" x14ac:dyDescent="0.2">
      <c r="B3265" s="9"/>
    </row>
    <row r="3266" spans="2:2" x14ac:dyDescent="0.2">
      <c r="B3266" s="9"/>
    </row>
    <row r="3267" spans="2:2" x14ac:dyDescent="0.2">
      <c r="B3267" s="9"/>
    </row>
    <row r="3268" spans="2:2" x14ac:dyDescent="0.2">
      <c r="B3268" s="9"/>
    </row>
    <row r="3269" spans="2:2" x14ac:dyDescent="0.2">
      <c r="B3269" s="9"/>
    </row>
    <row r="3270" spans="2:2" x14ac:dyDescent="0.2">
      <c r="B3270" s="9"/>
    </row>
    <row r="3271" spans="2:2" x14ac:dyDescent="0.2">
      <c r="B3271" s="9"/>
    </row>
    <row r="3272" spans="2:2" x14ac:dyDescent="0.2">
      <c r="B3272" s="9"/>
    </row>
    <row r="3273" spans="2:2" x14ac:dyDescent="0.2">
      <c r="B3273" s="9"/>
    </row>
    <row r="3274" spans="2:2" x14ac:dyDescent="0.2">
      <c r="B3274" s="9"/>
    </row>
    <row r="3275" spans="2:2" x14ac:dyDescent="0.2">
      <c r="B3275" s="9"/>
    </row>
    <row r="3276" spans="2:2" x14ac:dyDescent="0.2">
      <c r="B3276" s="9"/>
    </row>
    <row r="3277" spans="2:2" x14ac:dyDescent="0.2">
      <c r="B3277" s="9"/>
    </row>
    <row r="3278" spans="2:2" x14ac:dyDescent="0.2">
      <c r="B3278" s="9"/>
    </row>
    <row r="3279" spans="2:2" x14ac:dyDescent="0.2">
      <c r="B3279" s="9"/>
    </row>
    <row r="3280" spans="2:2" x14ac:dyDescent="0.2">
      <c r="B3280" s="9"/>
    </row>
    <row r="3281" spans="2:2" x14ac:dyDescent="0.2">
      <c r="B3281" s="9"/>
    </row>
    <row r="3282" spans="2:2" x14ac:dyDescent="0.2">
      <c r="B3282" s="9"/>
    </row>
    <row r="3283" spans="2:2" x14ac:dyDescent="0.2">
      <c r="B3283" s="9"/>
    </row>
    <row r="3284" spans="2:2" x14ac:dyDescent="0.2">
      <c r="B3284" s="9"/>
    </row>
    <row r="3285" spans="2:2" x14ac:dyDescent="0.2">
      <c r="B3285" s="9"/>
    </row>
    <row r="3286" spans="2:2" x14ac:dyDescent="0.2">
      <c r="B3286" s="9"/>
    </row>
    <row r="3287" spans="2:2" x14ac:dyDescent="0.2">
      <c r="B3287" s="9"/>
    </row>
    <row r="3288" spans="2:2" x14ac:dyDescent="0.2">
      <c r="B3288" s="9"/>
    </row>
    <row r="3289" spans="2:2" x14ac:dyDescent="0.2">
      <c r="B3289" s="9"/>
    </row>
    <row r="3290" spans="2:2" x14ac:dyDescent="0.2">
      <c r="B3290" s="9"/>
    </row>
    <row r="3291" spans="2:2" x14ac:dyDescent="0.2">
      <c r="B3291" s="9"/>
    </row>
    <row r="3292" spans="2:2" x14ac:dyDescent="0.2">
      <c r="B3292" s="9"/>
    </row>
    <row r="3293" spans="2:2" x14ac:dyDescent="0.2">
      <c r="B3293" s="9"/>
    </row>
    <row r="3294" spans="2:2" x14ac:dyDescent="0.2">
      <c r="B3294" s="9"/>
    </row>
    <row r="3295" spans="2:2" x14ac:dyDescent="0.2">
      <c r="B3295" s="9"/>
    </row>
    <row r="3296" spans="2:2" x14ac:dyDescent="0.2">
      <c r="B3296" s="9"/>
    </row>
    <row r="3297" spans="2:2" x14ac:dyDescent="0.2">
      <c r="B3297" s="9"/>
    </row>
    <row r="3298" spans="2:2" x14ac:dyDescent="0.2">
      <c r="B3298" s="9"/>
    </row>
    <row r="3299" spans="2:2" x14ac:dyDescent="0.2">
      <c r="B3299" s="9"/>
    </row>
    <row r="3300" spans="2:2" x14ac:dyDescent="0.2">
      <c r="B3300" s="9"/>
    </row>
    <row r="3301" spans="2:2" x14ac:dyDescent="0.2">
      <c r="B3301" s="9"/>
    </row>
    <row r="3302" spans="2:2" x14ac:dyDescent="0.2">
      <c r="B3302" s="9"/>
    </row>
    <row r="3303" spans="2:2" x14ac:dyDescent="0.2">
      <c r="B3303" s="9"/>
    </row>
    <row r="3304" spans="2:2" x14ac:dyDescent="0.2">
      <c r="B3304" s="9"/>
    </row>
    <row r="3305" spans="2:2" x14ac:dyDescent="0.2">
      <c r="B3305" s="9"/>
    </row>
    <row r="3306" spans="2:2" x14ac:dyDescent="0.2">
      <c r="B3306" s="9"/>
    </row>
    <row r="3307" spans="2:2" x14ac:dyDescent="0.2">
      <c r="B3307" s="9"/>
    </row>
    <row r="3308" spans="2:2" x14ac:dyDescent="0.2">
      <c r="B3308" s="9"/>
    </row>
    <row r="3309" spans="2:2" x14ac:dyDescent="0.2">
      <c r="B3309" s="9"/>
    </row>
    <row r="3310" spans="2:2" x14ac:dyDescent="0.2">
      <c r="B3310" s="9"/>
    </row>
    <row r="3311" spans="2:2" x14ac:dyDescent="0.2">
      <c r="B3311" s="9"/>
    </row>
    <row r="3312" spans="2:2" x14ac:dyDescent="0.2">
      <c r="B3312" s="9"/>
    </row>
    <row r="3313" spans="2:2" x14ac:dyDescent="0.2">
      <c r="B3313" s="9"/>
    </row>
    <row r="3314" spans="2:2" x14ac:dyDescent="0.2">
      <c r="B3314" s="9"/>
    </row>
    <row r="3315" spans="2:2" x14ac:dyDescent="0.2">
      <c r="B3315" s="9"/>
    </row>
    <row r="3316" spans="2:2" x14ac:dyDescent="0.2">
      <c r="B3316" s="9"/>
    </row>
    <row r="3317" spans="2:2" x14ac:dyDescent="0.2">
      <c r="B3317" s="9"/>
    </row>
    <row r="3318" spans="2:2" x14ac:dyDescent="0.2">
      <c r="B3318" s="9"/>
    </row>
    <row r="3319" spans="2:2" x14ac:dyDescent="0.2">
      <c r="B3319" s="9"/>
    </row>
    <row r="3320" spans="2:2" x14ac:dyDescent="0.2">
      <c r="B3320" s="9"/>
    </row>
    <row r="3321" spans="2:2" x14ac:dyDescent="0.2">
      <c r="B3321" s="9"/>
    </row>
    <row r="3322" spans="2:2" x14ac:dyDescent="0.2">
      <c r="B3322" s="9"/>
    </row>
    <row r="3323" spans="2:2" x14ac:dyDescent="0.2">
      <c r="B3323" s="9"/>
    </row>
    <row r="3324" spans="2:2" x14ac:dyDescent="0.2">
      <c r="B3324" s="9"/>
    </row>
    <row r="3325" spans="2:2" x14ac:dyDescent="0.2">
      <c r="B3325" s="9"/>
    </row>
    <row r="3326" spans="2:2" x14ac:dyDescent="0.2">
      <c r="B3326" s="9"/>
    </row>
    <row r="3327" spans="2:2" x14ac:dyDescent="0.2">
      <c r="B3327" s="9"/>
    </row>
    <row r="3328" spans="2:2" x14ac:dyDescent="0.2">
      <c r="B3328" s="9"/>
    </row>
    <row r="3329" spans="2:2" x14ac:dyDescent="0.2">
      <c r="B3329" s="9"/>
    </row>
    <row r="3330" spans="2:2" x14ac:dyDescent="0.2">
      <c r="B3330" s="9"/>
    </row>
    <row r="3331" spans="2:2" x14ac:dyDescent="0.2">
      <c r="B3331" s="9"/>
    </row>
    <row r="3332" spans="2:2" x14ac:dyDescent="0.2">
      <c r="B3332" s="9"/>
    </row>
    <row r="3333" spans="2:2" x14ac:dyDescent="0.2">
      <c r="B3333" s="9"/>
    </row>
    <row r="3334" spans="2:2" x14ac:dyDescent="0.2">
      <c r="B3334" s="9"/>
    </row>
    <row r="3335" spans="2:2" x14ac:dyDescent="0.2">
      <c r="B3335" s="9"/>
    </row>
    <row r="3336" spans="2:2" x14ac:dyDescent="0.2">
      <c r="B3336" s="9"/>
    </row>
    <row r="3337" spans="2:2" x14ac:dyDescent="0.2">
      <c r="B3337" s="9"/>
    </row>
    <row r="3338" spans="2:2" x14ac:dyDescent="0.2">
      <c r="B3338" s="9"/>
    </row>
    <row r="3339" spans="2:2" x14ac:dyDescent="0.2">
      <c r="B3339" s="9"/>
    </row>
    <row r="3340" spans="2:2" x14ac:dyDescent="0.2">
      <c r="B3340" s="9"/>
    </row>
    <row r="3341" spans="2:2" x14ac:dyDescent="0.2">
      <c r="B3341" s="9"/>
    </row>
    <row r="3342" spans="2:2" x14ac:dyDescent="0.2">
      <c r="B3342" s="9"/>
    </row>
    <row r="3343" spans="2:2" x14ac:dyDescent="0.2">
      <c r="B3343" s="9"/>
    </row>
    <row r="3344" spans="2:2" x14ac:dyDescent="0.2">
      <c r="B3344" s="9"/>
    </row>
    <row r="3345" spans="2:2" x14ac:dyDescent="0.2">
      <c r="B3345" s="9"/>
    </row>
    <row r="3346" spans="2:2" x14ac:dyDescent="0.2">
      <c r="B3346" s="9"/>
    </row>
    <row r="3347" spans="2:2" x14ac:dyDescent="0.2">
      <c r="B3347" s="9"/>
    </row>
    <row r="3348" spans="2:2" x14ac:dyDescent="0.2">
      <c r="B3348" s="9"/>
    </row>
    <row r="3349" spans="2:2" x14ac:dyDescent="0.2">
      <c r="B3349" s="9"/>
    </row>
    <row r="3350" spans="2:2" x14ac:dyDescent="0.2">
      <c r="B3350" s="9"/>
    </row>
    <row r="3351" spans="2:2" x14ac:dyDescent="0.2">
      <c r="B3351" s="9"/>
    </row>
    <row r="3352" spans="2:2" x14ac:dyDescent="0.2">
      <c r="B3352" s="9"/>
    </row>
    <row r="3353" spans="2:2" x14ac:dyDescent="0.2">
      <c r="B3353" s="9"/>
    </row>
    <row r="3354" spans="2:2" x14ac:dyDescent="0.2">
      <c r="B3354" s="9"/>
    </row>
    <row r="3355" spans="2:2" x14ac:dyDescent="0.2">
      <c r="B3355" s="9"/>
    </row>
    <row r="3356" spans="2:2" x14ac:dyDescent="0.2">
      <c r="B3356" s="9"/>
    </row>
    <row r="3357" spans="2:2" x14ac:dyDescent="0.2">
      <c r="B3357" s="9"/>
    </row>
    <row r="3358" spans="2:2" x14ac:dyDescent="0.2">
      <c r="B3358" s="9"/>
    </row>
    <row r="3359" spans="2:2" x14ac:dyDescent="0.2">
      <c r="B3359" s="9"/>
    </row>
    <row r="3360" spans="2:2" x14ac:dyDescent="0.2">
      <c r="B3360" s="9"/>
    </row>
    <row r="3361" spans="2:2" x14ac:dyDescent="0.2">
      <c r="B3361" s="9"/>
    </row>
    <row r="3362" spans="2:2" x14ac:dyDescent="0.2">
      <c r="B3362" s="9"/>
    </row>
    <row r="3363" spans="2:2" x14ac:dyDescent="0.2">
      <c r="B3363" s="9"/>
    </row>
    <row r="3364" spans="2:2" x14ac:dyDescent="0.2">
      <c r="B3364" s="9"/>
    </row>
    <row r="3365" spans="2:2" x14ac:dyDescent="0.2">
      <c r="B3365" s="9"/>
    </row>
    <row r="3366" spans="2:2" x14ac:dyDescent="0.2">
      <c r="B3366" s="9"/>
    </row>
    <row r="3367" spans="2:2" x14ac:dyDescent="0.2">
      <c r="B3367" s="9"/>
    </row>
    <row r="3368" spans="2:2" x14ac:dyDescent="0.2">
      <c r="B3368" s="9"/>
    </row>
    <row r="3369" spans="2:2" x14ac:dyDescent="0.2">
      <c r="B3369" s="9"/>
    </row>
    <row r="3370" spans="2:2" x14ac:dyDescent="0.2">
      <c r="B3370" s="9"/>
    </row>
    <row r="3371" spans="2:2" x14ac:dyDescent="0.2">
      <c r="B3371" s="9"/>
    </row>
    <row r="3372" spans="2:2" x14ac:dyDescent="0.2">
      <c r="B3372" s="9"/>
    </row>
    <row r="3373" spans="2:2" x14ac:dyDescent="0.2">
      <c r="B3373" s="9"/>
    </row>
    <row r="3374" spans="2:2" x14ac:dyDescent="0.2">
      <c r="B3374" s="9"/>
    </row>
    <row r="3375" spans="2:2" x14ac:dyDescent="0.2">
      <c r="B3375" s="9"/>
    </row>
    <row r="3376" spans="2:2" x14ac:dyDescent="0.2">
      <c r="B3376" s="9"/>
    </row>
    <row r="3377" spans="2:2" x14ac:dyDescent="0.2">
      <c r="B3377" s="9"/>
    </row>
    <row r="3378" spans="2:2" x14ac:dyDescent="0.2">
      <c r="B3378" s="9"/>
    </row>
    <row r="3379" spans="2:2" x14ac:dyDescent="0.2">
      <c r="B3379" s="9"/>
    </row>
    <row r="3380" spans="2:2" x14ac:dyDescent="0.2">
      <c r="B3380" s="9"/>
    </row>
    <row r="3381" spans="2:2" x14ac:dyDescent="0.2">
      <c r="B3381" s="9"/>
    </row>
    <row r="3382" spans="2:2" x14ac:dyDescent="0.2">
      <c r="B3382" s="9"/>
    </row>
    <row r="3383" spans="2:2" x14ac:dyDescent="0.2">
      <c r="B3383" s="9"/>
    </row>
    <row r="3384" spans="2:2" x14ac:dyDescent="0.2">
      <c r="B3384" s="9"/>
    </row>
    <row r="3385" spans="2:2" x14ac:dyDescent="0.2">
      <c r="B3385" s="9"/>
    </row>
    <row r="3386" spans="2:2" x14ac:dyDescent="0.2">
      <c r="B3386" s="9"/>
    </row>
    <row r="3387" spans="2:2" x14ac:dyDescent="0.2">
      <c r="B3387" s="9"/>
    </row>
    <row r="3388" spans="2:2" x14ac:dyDescent="0.2">
      <c r="B3388" s="9"/>
    </row>
    <row r="3389" spans="2:2" x14ac:dyDescent="0.2">
      <c r="B3389" s="9"/>
    </row>
    <row r="3390" spans="2:2" x14ac:dyDescent="0.2">
      <c r="B3390" s="9"/>
    </row>
    <row r="3391" spans="2:2" x14ac:dyDescent="0.2">
      <c r="B3391" s="9"/>
    </row>
    <row r="3392" spans="2:2" x14ac:dyDescent="0.2">
      <c r="B3392" s="9"/>
    </row>
    <row r="3393" spans="2:2" x14ac:dyDescent="0.2">
      <c r="B3393" s="9"/>
    </row>
    <row r="3394" spans="2:2" x14ac:dyDescent="0.2">
      <c r="B3394" s="9"/>
    </row>
    <row r="3395" spans="2:2" x14ac:dyDescent="0.2">
      <c r="B3395" s="9"/>
    </row>
    <row r="3396" spans="2:2" x14ac:dyDescent="0.2">
      <c r="B3396" s="9"/>
    </row>
    <row r="3397" spans="2:2" x14ac:dyDescent="0.2">
      <c r="B3397" s="9"/>
    </row>
    <row r="3398" spans="2:2" x14ac:dyDescent="0.2">
      <c r="B3398" s="9"/>
    </row>
    <row r="3399" spans="2:2" x14ac:dyDescent="0.2">
      <c r="B3399" s="9"/>
    </row>
    <row r="3400" spans="2:2" x14ac:dyDescent="0.2">
      <c r="B3400" s="9"/>
    </row>
    <row r="3401" spans="2:2" x14ac:dyDescent="0.2">
      <c r="B3401" s="9"/>
    </row>
    <row r="3402" spans="2:2" x14ac:dyDescent="0.2">
      <c r="B3402" s="9"/>
    </row>
    <row r="3403" spans="2:2" x14ac:dyDescent="0.2">
      <c r="B3403" s="9"/>
    </row>
    <row r="3404" spans="2:2" x14ac:dyDescent="0.2">
      <c r="B3404" s="9"/>
    </row>
    <row r="3405" spans="2:2" x14ac:dyDescent="0.2">
      <c r="B3405" s="9"/>
    </row>
    <row r="3406" spans="2:2" x14ac:dyDescent="0.2">
      <c r="B3406" s="9"/>
    </row>
    <row r="3407" spans="2:2" x14ac:dyDescent="0.2">
      <c r="B3407" s="9"/>
    </row>
    <row r="3408" spans="2:2" x14ac:dyDescent="0.2">
      <c r="B3408" s="9"/>
    </row>
    <row r="3409" spans="2:2" x14ac:dyDescent="0.2">
      <c r="B3409" s="9"/>
    </row>
    <row r="3410" spans="2:2" x14ac:dyDescent="0.2">
      <c r="B3410" s="9"/>
    </row>
    <row r="3411" spans="2:2" x14ac:dyDescent="0.2">
      <c r="B3411" s="9"/>
    </row>
    <row r="3412" spans="2:2" x14ac:dyDescent="0.2">
      <c r="B3412" s="9"/>
    </row>
    <row r="3413" spans="2:2" x14ac:dyDescent="0.2">
      <c r="B3413" s="9"/>
    </row>
    <row r="3414" spans="2:2" x14ac:dyDescent="0.2">
      <c r="B3414" s="9"/>
    </row>
    <row r="3415" spans="2:2" x14ac:dyDescent="0.2">
      <c r="B3415" s="9"/>
    </row>
    <row r="3416" spans="2:2" x14ac:dyDescent="0.2">
      <c r="B3416" s="9"/>
    </row>
    <row r="3417" spans="2:2" x14ac:dyDescent="0.2">
      <c r="B3417" s="9"/>
    </row>
    <row r="3418" spans="2:2" x14ac:dyDescent="0.2">
      <c r="B3418" s="9"/>
    </row>
    <row r="3419" spans="2:2" x14ac:dyDescent="0.2">
      <c r="B3419" s="9"/>
    </row>
    <row r="3420" spans="2:2" x14ac:dyDescent="0.2">
      <c r="B3420" s="9"/>
    </row>
    <row r="3421" spans="2:2" x14ac:dyDescent="0.2">
      <c r="B3421" s="9"/>
    </row>
    <row r="3422" spans="2:2" x14ac:dyDescent="0.2">
      <c r="B3422" s="9"/>
    </row>
    <row r="3423" spans="2:2" x14ac:dyDescent="0.2">
      <c r="B3423" s="9"/>
    </row>
    <row r="3424" spans="2:2" x14ac:dyDescent="0.2">
      <c r="B3424" s="9"/>
    </row>
    <row r="3425" spans="2:2" x14ac:dyDescent="0.2">
      <c r="B3425" s="9"/>
    </row>
    <row r="3426" spans="2:2" x14ac:dyDescent="0.2">
      <c r="B3426" s="9"/>
    </row>
    <row r="3427" spans="2:2" x14ac:dyDescent="0.2">
      <c r="B3427" s="9"/>
    </row>
    <row r="3428" spans="2:2" x14ac:dyDescent="0.2">
      <c r="B3428" s="9"/>
    </row>
    <row r="3429" spans="2:2" x14ac:dyDescent="0.2">
      <c r="B3429" s="9"/>
    </row>
    <row r="3430" spans="2:2" x14ac:dyDescent="0.2">
      <c r="B3430" s="9"/>
    </row>
    <row r="3431" spans="2:2" x14ac:dyDescent="0.2">
      <c r="B3431" s="9"/>
    </row>
    <row r="3432" spans="2:2" x14ac:dyDescent="0.2">
      <c r="B3432" s="9"/>
    </row>
    <row r="3433" spans="2:2" x14ac:dyDescent="0.2">
      <c r="B3433" s="9"/>
    </row>
    <row r="3434" spans="2:2" x14ac:dyDescent="0.2">
      <c r="B3434" s="9"/>
    </row>
    <row r="3435" spans="2:2" x14ac:dyDescent="0.2">
      <c r="B3435" s="9"/>
    </row>
    <row r="3436" spans="2:2" x14ac:dyDescent="0.2">
      <c r="B3436" s="9"/>
    </row>
    <row r="3437" spans="2:2" x14ac:dyDescent="0.2">
      <c r="B3437" s="9"/>
    </row>
    <row r="3438" spans="2:2" x14ac:dyDescent="0.2">
      <c r="B3438" s="9"/>
    </row>
    <row r="3439" spans="2:2" x14ac:dyDescent="0.2">
      <c r="B3439" s="9"/>
    </row>
    <row r="3440" spans="2:2" x14ac:dyDescent="0.2">
      <c r="B3440" s="9"/>
    </row>
    <row r="3441" spans="2:2" x14ac:dyDescent="0.2">
      <c r="B3441" s="9"/>
    </row>
    <row r="3442" spans="2:2" x14ac:dyDescent="0.2">
      <c r="B3442" s="9"/>
    </row>
    <row r="3443" spans="2:2" x14ac:dyDescent="0.2">
      <c r="B3443" s="9"/>
    </row>
    <row r="3444" spans="2:2" x14ac:dyDescent="0.2">
      <c r="B3444" s="9"/>
    </row>
    <row r="3445" spans="2:2" x14ac:dyDescent="0.2">
      <c r="B3445" s="9"/>
    </row>
    <row r="3446" spans="2:2" x14ac:dyDescent="0.2">
      <c r="B3446" s="9"/>
    </row>
    <row r="3447" spans="2:2" x14ac:dyDescent="0.2">
      <c r="B3447" s="9"/>
    </row>
    <row r="3448" spans="2:2" x14ac:dyDescent="0.2">
      <c r="B3448" s="9"/>
    </row>
    <row r="3449" spans="2:2" x14ac:dyDescent="0.2">
      <c r="B3449" s="9"/>
    </row>
    <row r="3450" spans="2:2" x14ac:dyDescent="0.2">
      <c r="B3450" s="9"/>
    </row>
    <row r="3451" spans="2:2" x14ac:dyDescent="0.2">
      <c r="B3451" s="9"/>
    </row>
    <row r="3452" spans="2:2" x14ac:dyDescent="0.2">
      <c r="B3452" s="9"/>
    </row>
    <row r="3453" spans="2:2" x14ac:dyDescent="0.2">
      <c r="B3453" s="9"/>
    </row>
    <row r="3454" spans="2:2" x14ac:dyDescent="0.2">
      <c r="B3454" s="9"/>
    </row>
    <row r="3455" spans="2:2" x14ac:dyDescent="0.2">
      <c r="B3455" s="9"/>
    </row>
    <row r="3456" spans="2:2" x14ac:dyDescent="0.2">
      <c r="B3456" s="9"/>
    </row>
    <row r="3457" spans="2:2" x14ac:dyDescent="0.2">
      <c r="B3457" s="9"/>
    </row>
    <row r="3458" spans="2:2" x14ac:dyDescent="0.2">
      <c r="B3458" s="9"/>
    </row>
    <row r="3459" spans="2:2" x14ac:dyDescent="0.2">
      <c r="B3459" s="9"/>
    </row>
    <row r="3460" spans="2:2" x14ac:dyDescent="0.2">
      <c r="B3460" s="9"/>
    </row>
    <row r="3461" spans="2:2" x14ac:dyDescent="0.2">
      <c r="B3461" s="9"/>
    </row>
    <row r="3462" spans="2:2" x14ac:dyDescent="0.2">
      <c r="B3462" s="9"/>
    </row>
    <row r="3463" spans="2:2" x14ac:dyDescent="0.2">
      <c r="B3463" s="9"/>
    </row>
    <row r="3464" spans="2:2" x14ac:dyDescent="0.2">
      <c r="B3464" s="9"/>
    </row>
    <row r="3465" spans="2:2" x14ac:dyDescent="0.2">
      <c r="B3465" s="9"/>
    </row>
    <row r="3466" spans="2:2" x14ac:dyDescent="0.2">
      <c r="B3466" s="9"/>
    </row>
    <row r="3467" spans="2:2" x14ac:dyDescent="0.2">
      <c r="B3467" s="9"/>
    </row>
    <row r="3468" spans="2:2" x14ac:dyDescent="0.2">
      <c r="B3468" s="9"/>
    </row>
    <row r="3469" spans="2:2" x14ac:dyDescent="0.2">
      <c r="B3469" s="9"/>
    </row>
    <row r="3470" spans="2:2" x14ac:dyDescent="0.2">
      <c r="B3470" s="9"/>
    </row>
    <row r="3471" spans="2:2" x14ac:dyDescent="0.2">
      <c r="B3471" s="9"/>
    </row>
    <row r="3472" spans="2:2" x14ac:dyDescent="0.2">
      <c r="B3472" s="9"/>
    </row>
    <row r="3473" spans="2:2" x14ac:dyDescent="0.2">
      <c r="B3473" s="9"/>
    </row>
    <row r="3474" spans="2:2" x14ac:dyDescent="0.2">
      <c r="B3474" s="9"/>
    </row>
    <row r="3475" spans="2:2" x14ac:dyDescent="0.2">
      <c r="B3475" s="9"/>
    </row>
    <row r="3476" spans="2:2" x14ac:dyDescent="0.2">
      <c r="B3476" s="9"/>
    </row>
    <row r="3477" spans="2:2" x14ac:dyDescent="0.2">
      <c r="B3477" s="9"/>
    </row>
    <row r="3478" spans="2:2" x14ac:dyDescent="0.2">
      <c r="B3478" s="9"/>
    </row>
    <row r="3479" spans="2:2" x14ac:dyDescent="0.2">
      <c r="B3479" s="9"/>
    </row>
    <row r="3480" spans="2:2" x14ac:dyDescent="0.2">
      <c r="B3480" s="9"/>
    </row>
    <row r="3481" spans="2:2" x14ac:dyDescent="0.2">
      <c r="B3481" s="9"/>
    </row>
    <row r="3482" spans="2:2" x14ac:dyDescent="0.2">
      <c r="B3482" s="9"/>
    </row>
    <row r="3483" spans="2:2" x14ac:dyDescent="0.2">
      <c r="B3483" s="9"/>
    </row>
    <row r="3484" spans="2:2" x14ac:dyDescent="0.2">
      <c r="B3484" s="9"/>
    </row>
    <row r="3485" spans="2:2" x14ac:dyDescent="0.2">
      <c r="B3485" s="9"/>
    </row>
    <row r="3486" spans="2:2" x14ac:dyDescent="0.2">
      <c r="B3486" s="9"/>
    </row>
    <row r="3487" spans="2:2" x14ac:dyDescent="0.2">
      <c r="B3487" s="9"/>
    </row>
    <row r="3488" spans="2:2" x14ac:dyDescent="0.2">
      <c r="B3488" s="9"/>
    </row>
    <row r="3489" spans="2:2" x14ac:dyDescent="0.2">
      <c r="B3489" s="9"/>
    </row>
    <row r="3490" spans="2:2" x14ac:dyDescent="0.2">
      <c r="B3490" s="9"/>
    </row>
    <row r="3491" spans="2:2" x14ac:dyDescent="0.2">
      <c r="B3491" s="9"/>
    </row>
    <row r="3492" spans="2:2" x14ac:dyDescent="0.2">
      <c r="B3492" s="9"/>
    </row>
    <row r="3493" spans="2:2" x14ac:dyDescent="0.2">
      <c r="B3493" s="9"/>
    </row>
    <row r="3494" spans="2:2" x14ac:dyDescent="0.2">
      <c r="B3494" s="9"/>
    </row>
    <row r="3495" spans="2:2" x14ac:dyDescent="0.2">
      <c r="B3495" s="9"/>
    </row>
    <row r="3496" spans="2:2" x14ac:dyDescent="0.2">
      <c r="B3496" s="9"/>
    </row>
    <row r="3497" spans="2:2" x14ac:dyDescent="0.2">
      <c r="B3497" s="9"/>
    </row>
    <row r="3498" spans="2:2" x14ac:dyDescent="0.2">
      <c r="B3498" s="9"/>
    </row>
    <row r="3499" spans="2:2" x14ac:dyDescent="0.2">
      <c r="B3499" s="9"/>
    </row>
    <row r="3500" spans="2:2" x14ac:dyDescent="0.2">
      <c r="B3500" s="9"/>
    </row>
    <row r="3501" spans="2:2" x14ac:dyDescent="0.2">
      <c r="B3501" s="9"/>
    </row>
    <row r="3502" spans="2:2" x14ac:dyDescent="0.2">
      <c r="B3502" s="9"/>
    </row>
    <row r="3503" spans="2:2" x14ac:dyDescent="0.2">
      <c r="B3503" s="9"/>
    </row>
    <row r="3504" spans="2:2" x14ac:dyDescent="0.2">
      <c r="B3504" s="9"/>
    </row>
    <row r="3505" spans="2:2" x14ac:dyDescent="0.2">
      <c r="B3505" s="9"/>
    </row>
    <row r="3506" spans="2:2" x14ac:dyDescent="0.2">
      <c r="B3506" s="9"/>
    </row>
    <row r="3507" spans="2:2" x14ac:dyDescent="0.2">
      <c r="B3507" s="9"/>
    </row>
    <row r="3508" spans="2:2" x14ac:dyDescent="0.2">
      <c r="B3508" s="9"/>
    </row>
    <row r="3509" spans="2:2" x14ac:dyDescent="0.2">
      <c r="B3509" s="9"/>
    </row>
    <row r="3510" spans="2:2" x14ac:dyDescent="0.2">
      <c r="B3510" s="9"/>
    </row>
    <row r="3511" spans="2:2" x14ac:dyDescent="0.2">
      <c r="B3511" s="9"/>
    </row>
    <row r="3512" spans="2:2" x14ac:dyDescent="0.2">
      <c r="B3512" s="9"/>
    </row>
    <row r="3513" spans="2:2" x14ac:dyDescent="0.2">
      <c r="B3513" s="9"/>
    </row>
    <row r="3514" spans="2:2" x14ac:dyDescent="0.2">
      <c r="B3514" s="9"/>
    </row>
    <row r="3515" spans="2:2" x14ac:dyDescent="0.2">
      <c r="B3515" s="9"/>
    </row>
    <row r="3516" spans="2:2" x14ac:dyDescent="0.2">
      <c r="B3516" s="9"/>
    </row>
    <row r="3517" spans="2:2" x14ac:dyDescent="0.2">
      <c r="B3517" s="9"/>
    </row>
    <row r="3518" spans="2:2" x14ac:dyDescent="0.2">
      <c r="B3518" s="9"/>
    </row>
    <row r="3519" spans="2:2" x14ac:dyDescent="0.2">
      <c r="B3519" s="9"/>
    </row>
    <row r="3520" spans="2:2" x14ac:dyDescent="0.2">
      <c r="B3520" s="9"/>
    </row>
    <row r="3521" spans="2:2" x14ac:dyDescent="0.2">
      <c r="B3521" s="9"/>
    </row>
    <row r="3522" spans="2:2" x14ac:dyDescent="0.2">
      <c r="B3522" s="9"/>
    </row>
    <row r="3523" spans="2:2" x14ac:dyDescent="0.2">
      <c r="B3523" s="9"/>
    </row>
    <row r="3524" spans="2:2" x14ac:dyDescent="0.2">
      <c r="B3524" s="9"/>
    </row>
    <row r="3525" spans="2:2" x14ac:dyDescent="0.2">
      <c r="B3525" s="9"/>
    </row>
    <row r="3526" spans="2:2" x14ac:dyDescent="0.2">
      <c r="B3526" s="9"/>
    </row>
    <row r="3527" spans="2:2" x14ac:dyDescent="0.2">
      <c r="B3527" s="9"/>
    </row>
    <row r="3528" spans="2:2" x14ac:dyDescent="0.2">
      <c r="B3528" s="9"/>
    </row>
    <row r="3529" spans="2:2" x14ac:dyDescent="0.2">
      <c r="B3529" s="9"/>
    </row>
    <row r="3530" spans="2:2" x14ac:dyDescent="0.2">
      <c r="B3530" s="9"/>
    </row>
    <row r="3531" spans="2:2" x14ac:dyDescent="0.2">
      <c r="B3531" s="9"/>
    </row>
    <row r="3532" spans="2:2" x14ac:dyDescent="0.2">
      <c r="B3532" s="9"/>
    </row>
    <row r="3533" spans="2:2" x14ac:dyDescent="0.2">
      <c r="B3533" s="9"/>
    </row>
    <row r="3534" spans="2:2" x14ac:dyDescent="0.2">
      <c r="B3534" s="9"/>
    </row>
    <row r="3535" spans="2:2" x14ac:dyDescent="0.2">
      <c r="B3535" s="9"/>
    </row>
    <row r="3536" spans="2:2" x14ac:dyDescent="0.2">
      <c r="B3536" s="9"/>
    </row>
    <row r="3537" spans="2:2" x14ac:dyDescent="0.2">
      <c r="B3537" s="9"/>
    </row>
    <row r="3538" spans="2:2" x14ac:dyDescent="0.2">
      <c r="B3538" s="9"/>
    </row>
    <row r="3539" spans="2:2" x14ac:dyDescent="0.2">
      <c r="B3539" s="9"/>
    </row>
    <row r="3540" spans="2:2" x14ac:dyDescent="0.2">
      <c r="B3540" s="9"/>
    </row>
    <row r="3541" spans="2:2" x14ac:dyDescent="0.2">
      <c r="B3541" s="9"/>
    </row>
    <row r="3542" spans="2:2" x14ac:dyDescent="0.2">
      <c r="B3542" s="9"/>
    </row>
    <row r="3543" spans="2:2" x14ac:dyDescent="0.2">
      <c r="B3543" s="9"/>
    </row>
    <row r="3544" spans="2:2" x14ac:dyDescent="0.2">
      <c r="B3544" s="9"/>
    </row>
    <row r="3545" spans="2:2" x14ac:dyDescent="0.2">
      <c r="B3545" s="9"/>
    </row>
    <row r="3546" spans="2:2" x14ac:dyDescent="0.2">
      <c r="B3546" s="9"/>
    </row>
    <row r="3547" spans="2:2" x14ac:dyDescent="0.2">
      <c r="B3547" s="9"/>
    </row>
    <row r="3548" spans="2:2" x14ac:dyDescent="0.2">
      <c r="B3548" s="9"/>
    </row>
    <row r="3549" spans="2:2" x14ac:dyDescent="0.2">
      <c r="B3549" s="9"/>
    </row>
    <row r="3550" spans="2:2" x14ac:dyDescent="0.2">
      <c r="B3550" s="9"/>
    </row>
    <row r="3551" spans="2:2" x14ac:dyDescent="0.2">
      <c r="B3551" s="9"/>
    </row>
    <row r="3552" spans="2:2" x14ac:dyDescent="0.2">
      <c r="B3552" s="9"/>
    </row>
    <row r="3553" spans="2:2" x14ac:dyDescent="0.2">
      <c r="B3553" s="9"/>
    </row>
    <row r="3554" spans="2:2" x14ac:dyDescent="0.2">
      <c r="B3554" s="9"/>
    </row>
    <row r="3555" spans="2:2" x14ac:dyDescent="0.2">
      <c r="B3555" s="9"/>
    </row>
    <row r="3556" spans="2:2" x14ac:dyDescent="0.2">
      <c r="B3556" s="9"/>
    </row>
    <row r="3557" spans="2:2" x14ac:dyDescent="0.2">
      <c r="B3557" s="9"/>
    </row>
    <row r="3558" spans="2:2" x14ac:dyDescent="0.2">
      <c r="B3558" s="9"/>
    </row>
    <row r="3559" spans="2:2" x14ac:dyDescent="0.2">
      <c r="B3559" s="9"/>
    </row>
    <row r="3560" spans="2:2" x14ac:dyDescent="0.2">
      <c r="B3560" s="9"/>
    </row>
    <row r="3561" spans="2:2" x14ac:dyDescent="0.2">
      <c r="B3561" s="9"/>
    </row>
    <row r="3562" spans="2:2" x14ac:dyDescent="0.2">
      <c r="B3562" s="9"/>
    </row>
    <row r="3563" spans="2:2" x14ac:dyDescent="0.2">
      <c r="B3563" s="9"/>
    </row>
    <row r="3564" spans="2:2" x14ac:dyDescent="0.2">
      <c r="B3564" s="9"/>
    </row>
    <row r="3565" spans="2:2" x14ac:dyDescent="0.2">
      <c r="B3565" s="9"/>
    </row>
    <row r="3566" spans="2:2" x14ac:dyDescent="0.2">
      <c r="B3566" s="9"/>
    </row>
    <row r="3567" spans="2:2" x14ac:dyDescent="0.2">
      <c r="B3567" s="9"/>
    </row>
    <row r="3568" spans="2:2" x14ac:dyDescent="0.2">
      <c r="B3568" s="9"/>
    </row>
    <row r="3569" spans="2:2" x14ac:dyDescent="0.2">
      <c r="B3569" s="9"/>
    </row>
    <row r="3570" spans="2:2" x14ac:dyDescent="0.2">
      <c r="B3570" s="9"/>
    </row>
    <row r="3571" spans="2:2" x14ac:dyDescent="0.2">
      <c r="B3571" s="9"/>
    </row>
    <row r="3572" spans="2:2" x14ac:dyDescent="0.2">
      <c r="B3572" s="9"/>
    </row>
    <row r="3573" spans="2:2" x14ac:dyDescent="0.2">
      <c r="B3573" s="9"/>
    </row>
    <row r="3574" spans="2:2" x14ac:dyDescent="0.2">
      <c r="B3574" s="9"/>
    </row>
    <row r="3575" spans="2:2" x14ac:dyDescent="0.2">
      <c r="B3575" s="9"/>
    </row>
    <row r="3576" spans="2:2" x14ac:dyDescent="0.2">
      <c r="B3576" s="9"/>
    </row>
    <row r="3577" spans="2:2" x14ac:dyDescent="0.2">
      <c r="B3577" s="9"/>
    </row>
    <row r="3578" spans="2:2" x14ac:dyDescent="0.2">
      <c r="B3578" s="9"/>
    </row>
    <row r="3579" spans="2:2" x14ac:dyDescent="0.2">
      <c r="B3579" s="9"/>
    </row>
    <row r="3580" spans="2:2" x14ac:dyDescent="0.2">
      <c r="B3580" s="9"/>
    </row>
    <row r="3581" spans="2:2" x14ac:dyDescent="0.2">
      <c r="B3581" s="9"/>
    </row>
    <row r="3582" spans="2:2" x14ac:dyDescent="0.2">
      <c r="B3582" s="9"/>
    </row>
    <row r="3583" spans="2:2" x14ac:dyDescent="0.2">
      <c r="B3583" s="9"/>
    </row>
    <row r="3584" spans="2:2" x14ac:dyDescent="0.2">
      <c r="B3584" s="9"/>
    </row>
    <row r="3585" spans="2:2" x14ac:dyDescent="0.2">
      <c r="B3585" s="9"/>
    </row>
    <row r="3586" spans="2:2" x14ac:dyDescent="0.2">
      <c r="B3586" s="9"/>
    </row>
    <row r="3587" spans="2:2" x14ac:dyDescent="0.2">
      <c r="B3587" s="9"/>
    </row>
    <row r="3588" spans="2:2" x14ac:dyDescent="0.2">
      <c r="B3588" s="9"/>
    </row>
    <row r="3589" spans="2:2" x14ac:dyDescent="0.2">
      <c r="B3589" s="9"/>
    </row>
    <row r="3590" spans="2:2" x14ac:dyDescent="0.2">
      <c r="B3590" s="9"/>
    </row>
    <row r="3591" spans="2:2" x14ac:dyDescent="0.2">
      <c r="B3591" s="9"/>
    </row>
    <row r="3592" spans="2:2" x14ac:dyDescent="0.2">
      <c r="B3592" s="9"/>
    </row>
    <row r="3593" spans="2:2" x14ac:dyDescent="0.2">
      <c r="B3593" s="9"/>
    </row>
    <row r="3594" spans="2:2" x14ac:dyDescent="0.2">
      <c r="B3594" s="9"/>
    </row>
    <row r="3595" spans="2:2" x14ac:dyDescent="0.2">
      <c r="B3595" s="9"/>
    </row>
    <row r="3596" spans="2:2" x14ac:dyDescent="0.2">
      <c r="B3596" s="9"/>
    </row>
    <row r="3597" spans="2:2" x14ac:dyDescent="0.2">
      <c r="B3597" s="9"/>
    </row>
    <row r="3598" spans="2:2" x14ac:dyDescent="0.2">
      <c r="B3598" s="9"/>
    </row>
    <row r="3599" spans="2:2" x14ac:dyDescent="0.2">
      <c r="B3599" s="9"/>
    </row>
    <row r="3600" spans="2:2" x14ac:dyDescent="0.2">
      <c r="B3600" s="9"/>
    </row>
    <row r="3601" spans="2:2" x14ac:dyDescent="0.2">
      <c r="B3601" s="9"/>
    </row>
    <row r="3602" spans="2:2" x14ac:dyDescent="0.2">
      <c r="B3602" s="9"/>
    </row>
    <row r="3603" spans="2:2" x14ac:dyDescent="0.2">
      <c r="B3603" s="9"/>
    </row>
    <row r="3604" spans="2:2" x14ac:dyDescent="0.2">
      <c r="B3604" s="9"/>
    </row>
    <row r="3605" spans="2:2" x14ac:dyDescent="0.2">
      <c r="B3605" s="9"/>
    </row>
    <row r="3606" spans="2:2" x14ac:dyDescent="0.2">
      <c r="B3606" s="9"/>
    </row>
    <row r="3607" spans="2:2" x14ac:dyDescent="0.2">
      <c r="B3607" s="9"/>
    </row>
    <row r="3608" spans="2:2" x14ac:dyDescent="0.2">
      <c r="B3608" s="9"/>
    </row>
    <row r="3609" spans="2:2" x14ac:dyDescent="0.2">
      <c r="B3609" s="9"/>
    </row>
    <row r="3610" spans="2:2" x14ac:dyDescent="0.2">
      <c r="B3610" s="9"/>
    </row>
    <row r="3611" spans="2:2" x14ac:dyDescent="0.2">
      <c r="B3611" s="9"/>
    </row>
    <row r="3612" spans="2:2" x14ac:dyDescent="0.2">
      <c r="B3612" s="9"/>
    </row>
    <row r="3613" spans="2:2" x14ac:dyDescent="0.2">
      <c r="B3613" s="9"/>
    </row>
    <row r="3614" spans="2:2" x14ac:dyDescent="0.2">
      <c r="B3614" s="9"/>
    </row>
    <row r="3615" spans="2:2" x14ac:dyDescent="0.2">
      <c r="B3615" s="9"/>
    </row>
    <row r="3616" spans="2:2" x14ac:dyDescent="0.2">
      <c r="B3616" s="9"/>
    </row>
    <row r="3617" spans="2:2" x14ac:dyDescent="0.2">
      <c r="B3617" s="9"/>
    </row>
    <row r="3618" spans="2:2" x14ac:dyDescent="0.2">
      <c r="B3618" s="9"/>
    </row>
    <row r="3619" spans="2:2" x14ac:dyDescent="0.2">
      <c r="B3619" s="9"/>
    </row>
    <row r="3620" spans="2:2" x14ac:dyDescent="0.2">
      <c r="B3620" s="9"/>
    </row>
    <row r="3621" spans="2:2" x14ac:dyDescent="0.2">
      <c r="B3621" s="9"/>
    </row>
    <row r="3622" spans="2:2" x14ac:dyDescent="0.2">
      <c r="B3622" s="9"/>
    </row>
    <row r="3623" spans="2:2" x14ac:dyDescent="0.2">
      <c r="B3623" s="9"/>
    </row>
    <row r="3624" spans="2:2" x14ac:dyDescent="0.2">
      <c r="B3624" s="9"/>
    </row>
    <row r="3625" spans="2:2" x14ac:dyDescent="0.2">
      <c r="B3625" s="9"/>
    </row>
    <row r="3626" spans="2:2" x14ac:dyDescent="0.2">
      <c r="B3626" s="9"/>
    </row>
    <row r="3627" spans="2:2" x14ac:dyDescent="0.2">
      <c r="B3627" s="9"/>
    </row>
    <row r="3628" spans="2:2" x14ac:dyDescent="0.2">
      <c r="B3628" s="9"/>
    </row>
    <row r="3629" spans="2:2" x14ac:dyDescent="0.2">
      <c r="B3629" s="9"/>
    </row>
    <row r="3630" spans="2:2" x14ac:dyDescent="0.2">
      <c r="B3630" s="9"/>
    </row>
    <row r="3631" spans="2:2" x14ac:dyDescent="0.2">
      <c r="B3631" s="9"/>
    </row>
    <row r="3632" spans="2:2" x14ac:dyDescent="0.2">
      <c r="B3632" s="9"/>
    </row>
    <row r="3633" spans="2:2" x14ac:dyDescent="0.2">
      <c r="B3633" s="9"/>
    </row>
    <row r="3634" spans="2:2" x14ac:dyDescent="0.2">
      <c r="B3634" s="9"/>
    </row>
    <row r="3635" spans="2:2" x14ac:dyDescent="0.2">
      <c r="B3635" s="9"/>
    </row>
    <row r="3636" spans="2:2" x14ac:dyDescent="0.2">
      <c r="B3636" s="9"/>
    </row>
    <row r="3637" spans="2:2" x14ac:dyDescent="0.2">
      <c r="B3637" s="9"/>
    </row>
    <row r="3638" spans="2:2" x14ac:dyDescent="0.2">
      <c r="B3638" s="9"/>
    </row>
    <row r="3639" spans="2:2" x14ac:dyDescent="0.2">
      <c r="B3639" s="9"/>
    </row>
    <row r="3640" spans="2:2" x14ac:dyDescent="0.2">
      <c r="B3640" s="9"/>
    </row>
    <row r="3641" spans="2:2" x14ac:dyDescent="0.2">
      <c r="B3641" s="9"/>
    </row>
    <row r="3642" spans="2:2" x14ac:dyDescent="0.2">
      <c r="B3642" s="9"/>
    </row>
    <row r="3643" spans="2:2" x14ac:dyDescent="0.2">
      <c r="B3643" s="9"/>
    </row>
    <row r="3644" spans="2:2" x14ac:dyDescent="0.2">
      <c r="B3644" s="9"/>
    </row>
    <row r="3645" spans="2:2" x14ac:dyDescent="0.2">
      <c r="B3645" s="9"/>
    </row>
    <row r="3646" spans="2:2" x14ac:dyDescent="0.2">
      <c r="B3646" s="9"/>
    </row>
    <row r="3647" spans="2:2" x14ac:dyDescent="0.2">
      <c r="B3647" s="9"/>
    </row>
    <row r="3648" spans="2:2" x14ac:dyDescent="0.2">
      <c r="B3648" s="9"/>
    </row>
    <row r="3649" spans="2:2" x14ac:dyDescent="0.2">
      <c r="B3649" s="9"/>
    </row>
    <row r="3650" spans="2:2" x14ac:dyDescent="0.2">
      <c r="B3650" s="9"/>
    </row>
    <row r="3651" spans="2:2" x14ac:dyDescent="0.2">
      <c r="B3651" s="9"/>
    </row>
    <row r="3652" spans="2:2" x14ac:dyDescent="0.2">
      <c r="B3652" s="9"/>
    </row>
    <row r="3653" spans="2:2" x14ac:dyDescent="0.2">
      <c r="B3653" s="9"/>
    </row>
    <row r="3654" spans="2:2" x14ac:dyDescent="0.2">
      <c r="B3654" s="9"/>
    </row>
    <row r="3655" spans="2:2" x14ac:dyDescent="0.2">
      <c r="B3655" s="9"/>
    </row>
    <row r="3656" spans="2:2" x14ac:dyDescent="0.2">
      <c r="B3656" s="9"/>
    </row>
    <row r="3657" spans="2:2" x14ac:dyDescent="0.2">
      <c r="B3657" s="9"/>
    </row>
    <row r="3658" spans="2:2" x14ac:dyDescent="0.2">
      <c r="B3658" s="9"/>
    </row>
    <row r="3659" spans="2:2" x14ac:dyDescent="0.2">
      <c r="B3659" s="9"/>
    </row>
    <row r="3660" spans="2:2" x14ac:dyDescent="0.2">
      <c r="B3660" s="9"/>
    </row>
    <row r="3661" spans="2:2" x14ac:dyDescent="0.2">
      <c r="B3661" s="9"/>
    </row>
    <row r="3662" spans="2:2" x14ac:dyDescent="0.2">
      <c r="B3662" s="9"/>
    </row>
    <row r="3663" spans="2:2" x14ac:dyDescent="0.2">
      <c r="B3663" s="9"/>
    </row>
    <row r="3664" spans="2:2" x14ac:dyDescent="0.2">
      <c r="B3664" s="9"/>
    </row>
    <row r="3665" spans="2:2" x14ac:dyDescent="0.2">
      <c r="B3665" s="9"/>
    </row>
    <row r="3666" spans="2:2" x14ac:dyDescent="0.2">
      <c r="B3666" s="9"/>
    </row>
    <row r="3667" spans="2:2" x14ac:dyDescent="0.2">
      <c r="B3667" s="9"/>
    </row>
    <row r="3668" spans="2:2" x14ac:dyDescent="0.2">
      <c r="B3668" s="9"/>
    </row>
    <row r="3669" spans="2:2" x14ac:dyDescent="0.2">
      <c r="B3669" s="9"/>
    </row>
    <row r="3670" spans="2:2" x14ac:dyDescent="0.2">
      <c r="B3670" s="9"/>
    </row>
    <row r="3671" spans="2:2" x14ac:dyDescent="0.2">
      <c r="B3671" s="9"/>
    </row>
    <row r="3672" spans="2:2" x14ac:dyDescent="0.2">
      <c r="B3672" s="9"/>
    </row>
    <row r="3673" spans="2:2" x14ac:dyDescent="0.2">
      <c r="B3673" s="9"/>
    </row>
    <row r="3674" spans="2:2" x14ac:dyDescent="0.2">
      <c r="B3674" s="9"/>
    </row>
    <row r="3675" spans="2:2" x14ac:dyDescent="0.2">
      <c r="B3675" s="9"/>
    </row>
    <row r="3676" spans="2:2" x14ac:dyDescent="0.2">
      <c r="B3676" s="9"/>
    </row>
    <row r="3677" spans="2:2" x14ac:dyDescent="0.2">
      <c r="B3677" s="9"/>
    </row>
    <row r="3678" spans="2:2" x14ac:dyDescent="0.2">
      <c r="B3678" s="9"/>
    </row>
    <row r="3679" spans="2:2" x14ac:dyDescent="0.2">
      <c r="B3679" s="9"/>
    </row>
    <row r="3680" spans="2:2" x14ac:dyDescent="0.2">
      <c r="B3680" s="9"/>
    </row>
    <row r="3681" spans="2:2" x14ac:dyDescent="0.2">
      <c r="B3681" s="9"/>
    </row>
    <row r="3682" spans="2:2" x14ac:dyDescent="0.2">
      <c r="B3682" s="9"/>
    </row>
    <row r="3683" spans="2:2" x14ac:dyDescent="0.2">
      <c r="B3683" s="9"/>
    </row>
    <row r="3684" spans="2:2" x14ac:dyDescent="0.2">
      <c r="B3684" s="9"/>
    </row>
    <row r="3685" spans="2:2" x14ac:dyDescent="0.2">
      <c r="B3685" s="9"/>
    </row>
    <row r="3686" spans="2:2" x14ac:dyDescent="0.2">
      <c r="B3686" s="9"/>
    </row>
    <row r="3687" spans="2:2" x14ac:dyDescent="0.2">
      <c r="B3687" s="9"/>
    </row>
    <row r="3688" spans="2:2" x14ac:dyDescent="0.2">
      <c r="B3688" s="9"/>
    </row>
    <row r="3689" spans="2:2" x14ac:dyDescent="0.2">
      <c r="B3689" s="9"/>
    </row>
    <row r="3690" spans="2:2" x14ac:dyDescent="0.2">
      <c r="B3690" s="9"/>
    </row>
    <row r="3691" spans="2:2" x14ac:dyDescent="0.2">
      <c r="B3691" s="9"/>
    </row>
    <row r="3692" spans="2:2" x14ac:dyDescent="0.2">
      <c r="B3692" s="9"/>
    </row>
    <row r="3693" spans="2:2" x14ac:dyDescent="0.2">
      <c r="B3693" s="9"/>
    </row>
    <row r="3694" spans="2:2" x14ac:dyDescent="0.2">
      <c r="B3694" s="9"/>
    </row>
    <row r="3695" spans="2:2" x14ac:dyDescent="0.2">
      <c r="B3695" s="9"/>
    </row>
    <row r="3696" spans="2:2" x14ac:dyDescent="0.2">
      <c r="B3696" s="9"/>
    </row>
    <row r="3697" spans="2:2" x14ac:dyDescent="0.2">
      <c r="B3697" s="9"/>
    </row>
    <row r="3698" spans="2:2" x14ac:dyDescent="0.2">
      <c r="B3698" s="9"/>
    </row>
    <row r="3699" spans="2:2" x14ac:dyDescent="0.2">
      <c r="B3699" s="9"/>
    </row>
    <row r="3700" spans="2:2" x14ac:dyDescent="0.2">
      <c r="B3700" s="9"/>
    </row>
    <row r="3701" spans="2:2" x14ac:dyDescent="0.2">
      <c r="B3701" s="9"/>
    </row>
    <row r="3702" spans="2:2" x14ac:dyDescent="0.2">
      <c r="B3702" s="9"/>
    </row>
    <row r="3703" spans="2:2" x14ac:dyDescent="0.2">
      <c r="B3703" s="9"/>
    </row>
    <row r="3704" spans="2:2" x14ac:dyDescent="0.2">
      <c r="B3704" s="9"/>
    </row>
    <row r="3705" spans="2:2" x14ac:dyDescent="0.2">
      <c r="B3705" s="9"/>
    </row>
    <row r="3706" spans="2:2" x14ac:dyDescent="0.2">
      <c r="B3706" s="9"/>
    </row>
    <row r="3707" spans="2:2" x14ac:dyDescent="0.2">
      <c r="B3707" s="9"/>
    </row>
    <row r="3708" spans="2:2" x14ac:dyDescent="0.2">
      <c r="B3708" s="9"/>
    </row>
    <row r="3709" spans="2:2" x14ac:dyDescent="0.2">
      <c r="B3709" s="9"/>
    </row>
    <row r="3710" spans="2:2" x14ac:dyDescent="0.2">
      <c r="B3710" s="9"/>
    </row>
    <row r="3711" spans="2:2" x14ac:dyDescent="0.2">
      <c r="B3711" s="9"/>
    </row>
    <row r="3712" spans="2:2" x14ac:dyDescent="0.2">
      <c r="B3712" s="9"/>
    </row>
    <row r="3713" spans="2:2" x14ac:dyDescent="0.2">
      <c r="B3713" s="9"/>
    </row>
    <row r="3714" spans="2:2" x14ac:dyDescent="0.2">
      <c r="B3714" s="9"/>
    </row>
    <row r="3715" spans="2:2" x14ac:dyDescent="0.2">
      <c r="B3715" s="9"/>
    </row>
    <row r="3716" spans="2:2" x14ac:dyDescent="0.2">
      <c r="B3716" s="9"/>
    </row>
    <row r="3717" spans="2:2" x14ac:dyDescent="0.2">
      <c r="B3717" s="9"/>
    </row>
    <row r="3718" spans="2:2" x14ac:dyDescent="0.2">
      <c r="B3718" s="9"/>
    </row>
    <row r="3719" spans="2:2" x14ac:dyDescent="0.2">
      <c r="B3719" s="9"/>
    </row>
    <row r="3720" spans="2:2" x14ac:dyDescent="0.2">
      <c r="B3720" s="9"/>
    </row>
    <row r="3721" spans="2:2" x14ac:dyDescent="0.2">
      <c r="B3721" s="9"/>
    </row>
    <row r="3722" spans="2:2" x14ac:dyDescent="0.2">
      <c r="B3722" s="9"/>
    </row>
    <row r="3723" spans="2:2" x14ac:dyDescent="0.2">
      <c r="B3723" s="9"/>
    </row>
    <row r="3724" spans="2:2" x14ac:dyDescent="0.2">
      <c r="B3724" s="9"/>
    </row>
    <row r="3725" spans="2:2" x14ac:dyDescent="0.2">
      <c r="B3725" s="9"/>
    </row>
    <row r="3726" spans="2:2" x14ac:dyDescent="0.2">
      <c r="B3726" s="9"/>
    </row>
    <row r="3727" spans="2:2" x14ac:dyDescent="0.2">
      <c r="B3727" s="9"/>
    </row>
    <row r="3728" spans="2:2" x14ac:dyDescent="0.2">
      <c r="B3728" s="9"/>
    </row>
    <row r="3729" spans="2:2" x14ac:dyDescent="0.2">
      <c r="B3729" s="9"/>
    </row>
    <row r="3730" spans="2:2" x14ac:dyDescent="0.2">
      <c r="B3730" s="9"/>
    </row>
    <row r="3731" spans="2:2" x14ac:dyDescent="0.2">
      <c r="B3731" s="9"/>
    </row>
    <row r="3732" spans="2:2" x14ac:dyDescent="0.2">
      <c r="B3732" s="9"/>
    </row>
    <row r="3733" spans="2:2" x14ac:dyDescent="0.2">
      <c r="B3733" s="9"/>
    </row>
    <row r="3734" spans="2:2" x14ac:dyDescent="0.2">
      <c r="B3734" s="9"/>
    </row>
    <row r="3735" spans="2:2" x14ac:dyDescent="0.2">
      <c r="B3735" s="9"/>
    </row>
    <row r="3736" spans="2:2" x14ac:dyDescent="0.2">
      <c r="B3736" s="9"/>
    </row>
    <row r="3737" spans="2:2" x14ac:dyDescent="0.2">
      <c r="B3737" s="9"/>
    </row>
    <row r="3738" spans="2:2" x14ac:dyDescent="0.2">
      <c r="B3738" s="9"/>
    </row>
    <row r="3739" spans="2:2" x14ac:dyDescent="0.2">
      <c r="B3739" s="9"/>
    </row>
    <row r="3740" spans="2:2" x14ac:dyDescent="0.2">
      <c r="B3740" s="9"/>
    </row>
    <row r="3741" spans="2:2" x14ac:dyDescent="0.2">
      <c r="B3741" s="9"/>
    </row>
    <row r="3742" spans="2:2" x14ac:dyDescent="0.2">
      <c r="B3742" s="9"/>
    </row>
    <row r="3743" spans="2:2" x14ac:dyDescent="0.2">
      <c r="B3743" s="9"/>
    </row>
    <row r="3744" spans="2:2" x14ac:dyDescent="0.2">
      <c r="B3744" s="9"/>
    </row>
    <row r="3745" spans="2:2" x14ac:dyDescent="0.2">
      <c r="B3745" s="9"/>
    </row>
    <row r="3746" spans="2:2" x14ac:dyDescent="0.2">
      <c r="B3746" s="9"/>
    </row>
    <row r="3747" spans="2:2" x14ac:dyDescent="0.2">
      <c r="B3747" s="9"/>
    </row>
    <row r="3748" spans="2:2" x14ac:dyDescent="0.2">
      <c r="B3748" s="9"/>
    </row>
    <row r="3749" spans="2:2" x14ac:dyDescent="0.2">
      <c r="B3749" s="9"/>
    </row>
    <row r="3750" spans="2:2" x14ac:dyDescent="0.2">
      <c r="B3750" s="9"/>
    </row>
    <row r="3751" spans="2:2" x14ac:dyDescent="0.2">
      <c r="B3751" s="9"/>
    </row>
    <row r="3752" spans="2:2" x14ac:dyDescent="0.2">
      <c r="B3752" s="9"/>
    </row>
    <row r="3753" spans="2:2" x14ac:dyDescent="0.2">
      <c r="B3753" s="9"/>
    </row>
    <row r="3754" spans="2:2" x14ac:dyDescent="0.2">
      <c r="B3754" s="9"/>
    </row>
    <row r="3755" spans="2:2" x14ac:dyDescent="0.2">
      <c r="B3755" s="9"/>
    </row>
    <row r="3756" spans="2:2" x14ac:dyDescent="0.2">
      <c r="B3756" s="9"/>
    </row>
    <row r="3757" spans="2:2" x14ac:dyDescent="0.2">
      <c r="B3757" s="9"/>
    </row>
    <row r="3758" spans="2:2" x14ac:dyDescent="0.2">
      <c r="B3758" s="9"/>
    </row>
    <row r="3759" spans="2:2" x14ac:dyDescent="0.2">
      <c r="B3759" s="9"/>
    </row>
    <row r="3760" spans="2:2" x14ac:dyDescent="0.2">
      <c r="B3760" s="9"/>
    </row>
    <row r="3761" spans="2:2" x14ac:dyDescent="0.2">
      <c r="B3761" s="9"/>
    </row>
    <row r="3762" spans="2:2" x14ac:dyDescent="0.2">
      <c r="B3762" s="9"/>
    </row>
    <row r="3763" spans="2:2" x14ac:dyDescent="0.2">
      <c r="B3763" s="9"/>
    </row>
    <row r="3764" spans="2:2" x14ac:dyDescent="0.2">
      <c r="B3764" s="9"/>
    </row>
    <row r="3765" spans="2:2" x14ac:dyDescent="0.2">
      <c r="B3765" s="9"/>
    </row>
    <row r="3766" spans="2:2" x14ac:dyDescent="0.2">
      <c r="B3766" s="9"/>
    </row>
    <row r="3767" spans="2:2" x14ac:dyDescent="0.2">
      <c r="B3767" s="9"/>
    </row>
    <row r="3768" spans="2:2" x14ac:dyDescent="0.2">
      <c r="B3768" s="9"/>
    </row>
    <row r="3769" spans="2:2" x14ac:dyDescent="0.2">
      <c r="B3769" s="9"/>
    </row>
    <row r="3770" spans="2:2" x14ac:dyDescent="0.2">
      <c r="B3770" s="9"/>
    </row>
    <row r="3771" spans="2:2" x14ac:dyDescent="0.2">
      <c r="B3771" s="9"/>
    </row>
    <row r="3772" spans="2:2" x14ac:dyDescent="0.2">
      <c r="B3772" s="9"/>
    </row>
    <row r="3773" spans="2:2" x14ac:dyDescent="0.2">
      <c r="B3773" s="9"/>
    </row>
    <row r="3774" spans="2:2" x14ac:dyDescent="0.2">
      <c r="B3774" s="9"/>
    </row>
    <row r="3775" spans="2:2" x14ac:dyDescent="0.2">
      <c r="B3775" s="9"/>
    </row>
    <row r="3776" spans="2:2" x14ac:dyDescent="0.2">
      <c r="B3776" s="9"/>
    </row>
    <row r="3777" spans="2:2" x14ac:dyDescent="0.2">
      <c r="B3777" s="9"/>
    </row>
    <row r="3778" spans="2:2" x14ac:dyDescent="0.2">
      <c r="B3778" s="9"/>
    </row>
    <row r="3779" spans="2:2" x14ac:dyDescent="0.2">
      <c r="B3779" s="9"/>
    </row>
    <row r="3780" spans="2:2" x14ac:dyDescent="0.2">
      <c r="B3780" s="9"/>
    </row>
    <row r="3781" spans="2:2" x14ac:dyDescent="0.2">
      <c r="B3781" s="9"/>
    </row>
    <row r="3782" spans="2:2" x14ac:dyDescent="0.2">
      <c r="B3782" s="9"/>
    </row>
    <row r="3783" spans="2:2" x14ac:dyDescent="0.2">
      <c r="B3783" s="9"/>
    </row>
    <row r="3784" spans="2:2" x14ac:dyDescent="0.2">
      <c r="B3784" s="9"/>
    </row>
    <row r="3785" spans="2:2" x14ac:dyDescent="0.2">
      <c r="B3785" s="9"/>
    </row>
    <row r="3786" spans="2:2" x14ac:dyDescent="0.2">
      <c r="B3786" s="9"/>
    </row>
    <row r="3787" spans="2:2" x14ac:dyDescent="0.2">
      <c r="B3787" s="9"/>
    </row>
    <row r="3788" spans="2:2" x14ac:dyDescent="0.2">
      <c r="B3788" s="9"/>
    </row>
    <row r="3789" spans="2:2" x14ac:dyDescent="0.2">
      <c r="B3789" s="9"/>
    </row>
    <row r="3790" spans="2:2" x14ac:dyDescent="0.2">
      <c r="B3790" s="9"/>
    </row>
    <row r="3791" spans="2:2" x14ac:dyDescent="0.2">
      <c r="B3791" s="9"/>
    </row>
    <row r="3792" spans="2:2" x14ac:dyDescent="0.2">
      <c r="B3792" s="9"/>
    </row>
    <row r="3793" spans="2:2" x14ac:dyDescent="0.2">
      <c r="B3793" s="9"/>
    </row>
    <row r="3794" spans="2:2" x14ac:dyDescent="0.2">
      <c r="B3794" s="9"/>
    </row>
    <row r="3795" spans="2:2" x14ac:dyDescent="0.2">
      <c r="B3795" s="9"/>
    </row>
    <row r="3796" spans="2:2" x14ac:dyDescent="0.2">
      <c r="B3796" s="9"/>
    </row>
    <row r="3797" spans="2:2" x14ac:dyDescent="0.2">
      <c r="B3797" s="9"/>
    </row>
    <row r="3798" spans="2:2" x14ac:dyDescent="0.2">
      <c r="B3798" s="9"/>
    </row>
    <row r="3799" spans="2:2" x14ac:dyDescent="0.2">
      <c r="B3799" s="9"/>
    </row>
    <row r="3800" spans="2:2" x14ac:dyDescent="0.2">
      <c r="B3800" s="9"/>
    </row>
    <row r="3801" spans="2:2" x14ac:dyDescent="0.2">
      <c r="B3801" s="9"/>
    </row>
    <row r="3802" spans="2:2" x14ac:dyDescent="0.2">
      <c r="B3802" s="9"/>
    </row>
    <row r="3803" spans="2:2" x14ac:dyDescent="0.2">
      <c r="B3803" s="9"/>
    </row>
    <row r="3804" spans="2:2" x14ac:dyDescent="0.2">
      <c r="B3804" s="9"/>
    </row>
    <row r="3805" spans="2:2" x14ac:dyDescent="0.2">
      <c r="B3805" s="9"/>
    </row>
    <row r="3806" spans="2:2" x14ac:dyDescent="0.2">
      <c r="B3806" s="9"/>
    </row>
    <row r="3807" spans="2:2" x14ac:dyDescent="0.2">
      <c r="B3807" s="9"/>
    </row>
    <row r="3808" spans="2:2" x14ac:dyDescent="0.2">
      <c r="B3808" s="9"/>
    </row>
    <row r="3809" spans="2:2" x14ac:dyDescent="0.2">
      <c r="B3809" s="9"/>
    </row>
    <row r="3810" spans="2:2" x14ac:dyDescent="0.2">
      <c r="B3810" s="9"/>
    </row>
    <row r="3811" spans="2:2" x14ac:dyDescent="0.2">
      <c r="B3811" s="9"/>
    </row>
    <row r="3812" spans="2:2" x14ac:dyDescent="0.2">
      <c r="B3812" s="9"/>
    </row>
    <row r="3813" spans="2:2" x14ac:dyDescent="0.2">
      <c r="B3813" s="9"/>
    </row>
    <row r="3814" spans="2:2" x14ac:dyDescent="0.2">
      <c r="B3814" s="9"/>
    </row>
    <row r="3815" spans="2:2" x14ac:dyDescent="0.2">
      <c r="B3815" s="9"/>
    </row>
    <row r="3816" spans="2:2" x14ac:dyDescent="0.2">
      <c r="B3816" s="9"/>
    </row>
    <row r="3817" spans="2:2" x14ac:dyDescent="0.2">
      <c r="B3817" s="9"/>
    </row>
    <row r="3818" spans="2:2" x14ac:dyDescent="0.2">
      <c r="B3818" s="9"/>
    </row>
    <row r="3819" spans="2:2" x14ac:dyDescent="0.2">
      <c r="B3819" s="9"/>
    </row>
    <row r="3820" spans="2:2" x14ac:dyDescent="0.2">
      <c r="B3820" s="9"/>
    </row>
    <row r="3821" spans="2:2" x14ac:dyDescent="0.2">
      <c r="B3821" s="9"/>
    </row>
    <row r="3822" spans="2:2" x14ac:dyDescent="0.2">
      <c r="B3822" s="9"/>
    </row>
    <row r="3823" spans="2:2" x14ac:dyDescent="0.2">
      <c r="B3823" s="9"/>
    </row>
    <row r="3824" spans="2:2" x14ac:dyDescent="0.2">
      <c r="B3824" s="9"/>
    </row>
    <row r="3825" spans="2:2" x14ac:dyDescent="0.2">
      <c r="B3825" s="9"/>
    </row>
    <row r="3826" spans="2:2" x14ac:dyDescent="0.2">
      <c r="B3826" s="9"/>
    </row>
    <row r="3827" spans="2:2" x14ac:dyDescent="0.2">
      <c r="B3827" s="9"/>
    </row>
    <row r="3828" spans="2:2" x14ac:dyDescent="0.2">
      <c r="B3828" s="9"/>
    </row>
    <row r="3829" spans="2:2" x14ac:dyDescent="0.2">
      <c r="B3829" s="9"/>
    </row>
    <row r="3830" spans="2:2" x14ac:dyDescent="0.2">
      <c r="B3830" s="9"/>
    </row>
    <row r="3831" spans="2:2" x14ac:dyDescent="0.2">
      <c r="B3831" s="9"/>
    </row>
    <row r="3832" spans="2:2" x14ac:dyDescent="0.2">
      <c r="B3832" s="9"/>
    </row>
    <row r="3833" spans="2:2" x14ac:dyDescent="0.2">
      <c r="B3833" s="9"/>
    </row>
    <row r="3834" spans="2:2" x14ac:dyDescent="0.2">
      <c r="B3834" s="9"/>
    </row>
    <row r="3835" spans="2:2" x14ac:dyDescent="0.2">
      <c r="B3835" s="9"/>
    </row>
    <row r="3836" spans="2:2" x14ac:dyDescent="0.2">
      <c r="B3836" s="9"/>
    </row>
    <row r="3837" spans="2:2" x14ac:dyDescent="0.2">
      <c r="B3837" s="9"/>
    </row>
    <row r="3838" spans="2:2" x14ac:dyDescent="0.2">
      <c r="B3838" s="9"/>
    </row>
    <row r="3839" spans="2:2" x14ac:dyDescent="0.2">
      <c r="B3839" s="9"/>
    </row>
    <row r="3840" spans="2:2" x14ac:dyDescent="0.2">
      <c r="B3840" s="9"/>
    </row>
    <row r="3841" spans="2:2" x14ac:dyDescent="0.2">
      <c r="B3841" s="9"/>
    </row>
    <row r="3842" spans="2:2" x14ac:dyDescent="0.2">
      <c r="B3842" s="9"/>
    </row>
    <row r="3843" spans="2:2" x14ac:dyDescent="0.2">
      <c r="B3843" s="9"/>
    </row>
    <row r="3844" spans="2:2" x14ac:dyDescent="0.2">
      <c r="B3844" s="9"/>
    </row>
    <row r="3845" spans="2:2" x14ac:dyDescent="0.2">
      <c r="B3845" s="9"/>
    </row>
    <row r="3846" spans="2:2" x14ac:dyDescent="0.2">
      <c r="B3846" s="9"/>
    </row>
    <row r="3847" spans="2:2" x14ac:dyDescent="0.2">
      <c r="B3847" s="9"/>
    </row>
    <row r="3848" spans="2:2" x14ac:dyDescent="0.2">
      <c r="B3848" s="9"/>
    </row>
    <row r="3849" spans="2:2" x14ac:dyDescent="0.2">
      <c r="B3849" s="9"/>
    </row>
    <row r="3850" spans="2:2" x14ac:dyDescent="0.2">
      <c r="B3850" s="9"/>
    </row>
    <row r="3851" spans="2:2" x14ac:dyDescent="0.2">
      <c r="B3851" s="9"/>
    </row>
    <row r="3852" spans="2:2" x14ac:dyDescent="0.2">
      <c r="B3852" s="9"/>
    </row>
    <row r="3853" spans="2:2" x14ac:dyDescent="0.2">
      <c r="B3853" s="9"/>
    </row>
    <row r="3854" spans="2:2" x14ac:dyDescent="0.2">
      <c r="B3854" s="9"/>
    </row>
    <row r="3855" spans="2:2" x14ac:dyDescent="0.2">
      <c r="B3855" s="9"/>
    </row>
    <row r="3856" spans="2:2" x14ac:dyDescent="0.2">
      <c r="B3856" s="9"/>
    </row>
    <row r="3857" spans="2:2" x14ac:dyDescent="0.2">
      <c r="B3857" s="9"/>
    </row>
    <row r="3858" spans="2:2" x14ac:dyDescent="0.2">
      <c r="B3858" s="9"/>
    </row>
    <row r="3859" spans="2:2" x14ac:dyDescent="0.2">
      <c r="B3859" s="9"/>
    </row>
    <row r="3860" spans="2:2" x14ac:dyDescent="0.2">
      <c r="B3860" s="9"/>
    </row>
    <row r="3861" spans="2:2" x14ac:dyDescent="0.2">
      <c r="B3861" s="9"/>
    </row>
    <row r="3862" spans="2:2" x14ac:dyDescent="0.2">
      <c r="B3862" s="9"/>
    </row>
    <row r="3863" spans="2:2" x14ac:dyDescent="0.2">
      <c r="B3863" s="9"/>
    </row>
    <row r="3864" spans="2:2" x14ac:dyDescent="0.2">
      <c r="B3864" s="9"/>
    </row>
    <row r="3865" spans="2:2" x14ac:dyDescent="0.2">
      <c r="B3865" s="9"/>
    </row>
    <row r="3866" spans="2:2" x14ac:dyDescent="0.2">
      <c r="B3866" s="9"/>
    </row>
    <row r="3867" spans="2:2" x14ac:dyDescent="0.2">
      <c r="B3867" s="9"/>
    </row>
    <row r="3868" spans="2:2" x14ac:dyDescent="0.2">
      <c r="B3868" s="9"/>
    </row>
    <row r="3869" spans="2:2" x14ac:dyDescent="0.2">
      <c r="B3869" s="9"/>
    </row>
    <row r="3870" spans="2:2" x14ac:dyDescent="0.2">
      <c r="B3870" s="9"/>
    </row>
    <row r="3871" spans="2:2" x14ac:dyDescent="0.2">
      <c r="B3871" s="9"/>
    </row>
    <row r="3872" spans="2:2" x14ac:dyDescent="0.2">
      <c r="B3872" s="9"/>
    </row>
    <row r="3873" spans="2:2" x14ac:dyDescent="0.2">
      <c r="B3873" s="9"/>
    </row>
    <row r="3874" spans="2:2" x14ac:dyDescent="0.2">
      <c r="B3874" s="9"/>
    </row>
    <row r="3875" spans="2:2" x14ac:dyDescent="0.2">
      <c r="B3875" s="9"/>
    </row>
    <row r="3876" spans="2:2" x14ac:dyDescent="0.2">
      <c r="B3876" s="9"/>
    </row>
    <row r="3877" spans="2:2" x14ac:dyDescent="0.2">
      <c r="B3877" s="9"/>
    </row>
    <row r="3878" spans="2:2" x14ac:dyDescent="0.2">
      <c r="B3878" s="9"/>
    </row>
    <row r="3879" spans="2:2" x14ac:dyDescent="0.2">
      <c r="B3879" s="9"/>
    </row>
    <row r="3880" spans="2:2" x14ac:dyDescent="0.2">
      <c r="B3880" s="9"/>
    </row>
    <row r="3881" spans="2:2" x14ac:dyDescent="0.2">
      <c r="B3881" s="9"/>
    </row>
    <row r="3882" spans="2:2" x14ac:dyDescent="0.2">
      <c r="B3882" s="9"/>
    </row>
    <row r="3883" spans="2:2" x14ac:dyDescent="0.2">
      <c r="B3883" s="9"/>
    </row>
    <row r="3884" spans="2:2" x14ac:dyDescent="0.2">
      <c r="B3884" s="9"/>
    </row>
    <row r="3885" spans="2:2" x14ac:dyDescent="0.2">
      <c r="B3885" s="9"/>
    </row>
    <row r="3886" spans="2:2" x14ac:dyDescent="0.2">
      <c r="B3886" s="9"/>
    </row>
    <row r="3887" spans="2:2" x14ac:dyDescent="0.2">
      <c r="B3887" s="9"/>
    </row>
    <row r="3888" spans="2:2" x14ac:dyDescent="0.2">
      <c r="B3888" s="9"/>
    </row>
    <row r="3889" spans="2:2" x14ac:dyDescent="0.2">
      <c r="B3889" s="9"/>
    </row>
    <row r="3890" spans="2:2" x14ac:dyDescent="0.2">
      <c r="B3890" s="9"/>
    </row>
    <row r="3891" spans="2:2" x14ac:dyDescent="0.2">
      <c r="B3891" s="9"/>
    </row>
    <row r="3892" spans="2:2" x14ac:dyDescent="0.2">
      <c r="B3892" s="9"/>
    </row>
    <row r="3893" spans="2:2" x14ac:dyDescent="0.2">
      <c r="B3893" s="9"/>
    </row>
    <row r="3894" spans="2:2" x14ac:dyDescent="0.2">
      <c r="B3894" s="9"/>
    </row>
    <row r="3895" spans="2:2" x14ac:dyDescent="0.2">
      <c r="B3895" s="9"/>
    </row>
    <row r="3896" spans="2:2" x14ac:dyDescent="0.2">
      <c r="B3896" s="9"/>
    </row>
    <row r="3897" spans="2:2" x14ac:dyDescent="0.2">
      <c r="B3897" s="9"/>
    </row>
    <row r="3898" spans="2:2" x14ac:dyDescent="0.2">
      <c r="B3898" s="9"/>
    </row>
    <row r="3899" spans="2:2" x14ac:dyDescent="0.2">
      <c r="B3899" s="9"/>
    </row>
    <row r="3900" spans="2:2" x14ac:dyDescent="0.2">
      <c r="B3900" s="9"/>
    </row>
    <row r="3901" spans="2:2" x14ac:dyDescent="0.2">
      <c r="B3901" s="9"/>
    </row>
    <row r="3902" spans="2:2" x14ac:dyDescent="0.2">
      <c r="B3902" s="9"/>
    </row>
    <row r="3903" spans="2:2" x14ac:dyDescent="0.2">
      <c r="B3903" s="9"/>
    </row>
    <row r="3904" spans="2:2" x14ac:dyDescent="0.2">
      <c r="B3904" s="9"/>
    </row>
    <row r="3905" spans="2:2" x14ac:dyDescent="0.2">
      <c r="B3905" s="9"/>
    </row>
    <row r="3906" spans="2:2" x14ac:dyDescent="0.2">
      <c r="B3906" s="9"/>
    </row>
    <row r="3907" spans="2:2" x14ac:dyDescent="0.2">
      <c r="B3907" s="9"/>
    </row>
    <row r="3908" spans="2:2" x14ac:dyDescent="0.2">
      <c r="B3908" s="9"/>
    </row>
    <row r="3909" spans="2:2" x14ac:dyDescent="0.2">
      <c r="B3909" s="9"/>
    </row>
    <row r="3910" spans="2:2" x14ac:dyDescent="0.2">
      <c r="B3910" s="9"/>
    </row>
    <row r="3911" spans="2:2" x14ac:dyDescent="0.2">
      <c r="B3911" s="9"/>
    </row>
    <row r="3912" spans="2:2" x14ac:dyDescent="0.2">
      <c r="B3912" s="9"/>
    </row>
    <row r="3913" spans="2:2" x14ac:dyDescent="0.2">
      <c r="B3913" s="9"/>
    </row>
    <row r="3914" spans="2:2" x14ac:dyDescent="0.2">
      <c r="B3914" s="9"/>
    </row>
    <row r="3915" spans="2:2" x14ac:dyDescent="0.2">
      <c r="B3915" s="9"/>
    </row>
    <row r="3916" spans="2:2" x14ac:dyDescent="0.2">
      <c r="B3916" s="9"/>
    </row>
    <row r="3917" spans="2:2" x14ac:dyDescent="0.2">
      <c r="B3917" s="9"/>
    </row>
    <row r="3918" spans="2:2" x14ac:dyDescent="0.2">
      <c r="B3918" s="9"/>
    </row>
    <row r="3919" spans="2:2" x14ac:dyDescent="0.2">
      <c r="B3919" s="9"/>
    </row>
    <row r="3920" spans="2:2" x14ac:dyDescent="0.2">
      <c r="B3920" s="9"/>
    </row>
    <row r="3921" spans="2:2" x14ac:dyDescent="0.2">
      <c r="B3921" s="9"/>
    </row>
    <row r="3922" spans="2:2" x14ac:dyDescent="0.2">
      <c r="B3922" s="9"/>
    </row>
    <row r="3923" spans="2:2" x14ac:dyDescent="0.2">
      <c r="B3923" s="9"/>
    </row>
    <row r="3924" spans="2:2" x14ac:dyDescent="0.2">
      <c r="B3924" s="9"/>
    </row>
    <row r="3925" spans="2:2" x14ac:dyDescent="0.2">
      <c r="B3925" s="9"/>
    </row>
    <row r="3926" spans="2:2" x14ac:dyDescent="0.2">
      <c r="B3926" s="9"/>
    </row>
    <row r="3927" spans="2:2" x14ac:dyDescent="0.2">
      <c r="B3927" s="9"/>
    </row>
    <row r="3928" spans="2:2" x14ac:dyDescent="0.2">
      <c r="B3928" s="9"/>
    </row>
    <row r="3929" spans="2:2" x14ac:dyDescent="0.2">
      <c r="B3929" s="9"/>
    </row>
    <row r="3930" spans="2:2" x14ac:dyDescent="0.2">
      <c r="B3930" s="9"/>
    </row>
    <row r="3931" spans="2:2" x14ac:dyDescent="0.2">
      <c r="B3931" s="9"/>
    </row>
    <row r="3932" spans="2:2" x14ac:dyDescent="0.2">
      <c r="B3932" s="9"/>
    </row>
    <row r="3933" spans="2:2" x14ac:dyDescent="0.2">
      <c r="B3933" s="9"/>
    </row>
    <row r="3934" spans="2:2" x14ac:dyDescent="0.2">
      <c r="B3934" s="9"/>
    </row>
    <row r="3935" spans="2:2" x14ac:dyDescent="0.2">
      <c r="B3935" s="9"/>
    </row>
    <row r="3936" spans="2:2" x14ac:dyDescent="0.2">
      <c r="B3936" s="9"/>
    </row>
    <row r="3937" spans="2:2" x14ac:dyDescent="0.2">
      <c r="B3937" s="9"/>
    </row>
    <row r="3938" spans="2:2" x14ac:dyDescent="0.2">
      <c r="B3938" s="9"/>
    </row>
    <row r="3939" spans="2:2" x14ac:dyDescent="0.2">
      <c r="B3939" s="9"/>
    </row>
    <row r="3940" spans="2:2" x14ac:dyDescent="0.2">
      <c r="B3940" s="9"/>
    </row>
    <row r="3941" spans="2:2" x14ac:dyDescent="0.2">
      <c r="B3941" s="9"/>
    </row>
    <row r="3942" spans="2:2" x14ac:dyDescent="0.2">
      <c r="B3942" s="9"/>
    </row>
    <row r="3943" spans="2:2" x14ac:dyDescent="0.2">
      <c r="B3943" s="9"/>
    </row>
    <row r="3944" spans="2:2" x14ac:dyDescent="0.2">
      <c r="B3944" s="9"/>
    </row>
    <row r="3945" spans="2:2" x14ac:dyDescent="0.2">
      <c r="B3945" s="9"/>
    </row>
    <row r="3946" spans="2:2" x14ac:dyDescent="0.2">
      <c r="B3946" s="9"/>
    </row>
    <row r="3947" spans="2:2" x14ac:dyDescent="0.2">
      <c r="B3947" s="9"/>
    </row>
    <row r="3948" spans="2:2" x14ac:dyDescent="0.2">
      <c r="B3948" s="9"/>
    </row>
    <row r="3949" spans="2:2" x14ac:dyDescent="0.2">
      <c r="B3949" s="9"/>
    </row>
    <row r="3950" spans="2:2" x14ac:dyDescent="0.2">
      <c r="B3950" s="9"/>
    </row>
    <row r="3951" spans="2:2" x14ac:dyDescent="0.2">
      <c r="B3951" s="9"/>
    </row>
    <row r="3952" spans="2:2" x14ac:dyDescent="0.2">
      <c r="B3952" s="9"/>
    </row>
    <row r="3953" spans="2:2" x14ac:dyDescent="0.2">
      <c r="B3953" s="9"/>
    </row>
    <row r="3954" spans="2:2" x14ac:dyDescent="0.2">
      <c r="B3954" s="9"/>
    </row>
    <row r="3955" spans="2:2" x14ac:dyDescent="0.2">
      <c r="B3955" s="9"/>
    </row>
    <row r="3956" spans="2:2" x14ac:dyDescent="0.2">
      <c r="B3956" s="9"/>
    </row>
    <row r="3957" spans="2:2" x14ac:dyDescent="0.2">
      <c r="B3957" s="9"/>
    </row>
    <row r="3958" spans="2:2" x14ac:dyDescent="0.2">
      <c r="B3958" s="9"/>
    </row>
    <row r="3959" spans="2:2" x14ac:dyDescent="0.2">
      <c r="B3959" s="9"/>
    </row>
    <row r="3960" spans="2:2" x14ac:dyDescent="0.2">
      <c r="B3960" s="9"/>
    </row>
    <row r="3961" spans="2:2" x14ac:dyDescent="0.2">
      <c r="B3961" s="9"/>
    </row>
    <row r="3962" spans="2:2" x14ac:dyDescent="0.2">
      <c r="B3962" s="9"/>
    </row>
    <row r="3963" spans="2:2" x14ac:dyDescent="0.2">
      <c r="B3963" s="9"/>
    </row>
    <row r="3964" spans="2:2" x14ac:dyDescent="0.2">
      <c r="B3964" s="9"/>
    </row>
    <row r="3965" spans="2:2" x14ac:dyDescent="0.2">
      <c r="B3965" s="9"/>
    </row>
    <row r="3966" spans="2:2" x14ac:dyDescent="0.2">
      <c r="B3966" s="9"/>
    </row>
    <row r="3967" spans="2:2" x14ac:dyDescent="0.2">
      <c r="B3967" s="9"/>
    </row>
    <row r="3968" spans="2:2" x14ac:dyDescent="0.2">
      <c r="B3968" s="9"/>
    </row>
    <row r="3969" spans="2:2" x14ac:dyDescent="0.2">
      <c r="B3969" s="9"/>
    </row>
    <row r="3970" spans="2:2" x14ac:dyDescent="0.2">
      <c r="B3970" s="9"/>
    </row>
    <row r="3971" spans="2:2" x14ac:dyDescent="0.2">
      <c r="B3971" s="9"/>
    </row>
    <row r="3972" spans="2:2" x14ac:dyDescent="0.2">
      <c r="B3972" s="9"/>
    </row>
    <row r="3973" spans="2:2" x14ac:dyDescent="0.2">
      <c r="B3973" s="9"/>
    </row>
    <row r="3974" spans="2:2" x14ac:dyDescent="0.2">
      <c r="B3974" s="9"/>
    </row>
    <row r="3975" spans="2:2" x14ac:dyDescent="0.2">
      <c r="B3975" s="9"/>
    </row>
    <row r="3976" spans="2:2" x14ac:dyDescent="0.2">
      <c r="B3976" s="9"/>
    </row>
    <row r="3977" spans="2:2" x14ac:dyDescent="0.2">
      <c r="B3977" s="9"/>
    </row>
    <row r="3978" spans="2:2" x14ac:dyDescent="0.2">
      <c r="B3978" s="9"/>
    </row>
    <row r="3979" spans="2:2" x14ac:dyDescent="0.2">
      <c r="B3979" s="9"/>
    </row>
    <row r="3980" spans="2:2" x14ac:dyDescent="0.2">
      <c r="B3980" s="9"/>
    </row>
    <row r="3981" spans="2:2" x14ac:dyDescent="0.2">
      <c r="B3981" s="9"/>
    </row>
    <row r="3982" spans="2:2" x14ac:dyDescent="0.2">
      <c r="B3982" s="9"/>
    </row>
    <row r="3983" spans="2:2" x14ac:dyDescent="0.2">
      <c r="B3983" s="9"/>
    </row>
    <row r="3984" spans="2:2" x14ac:dyDescent="0.2">
      <c r="B3984" s="9"/>
    </row>
    <row r="3985" spans="2:2" x14ac:dyDescent="0.2">
      <c r="B3985" s="9"/>
    </row>
    <row r="3986" spans="2:2" x14ac:dyDescent="0.2">
      <c r="B3986" s="9"/>
    </row>
    <row r="3987" spans="2:2" x14ac:dyDescent="0.2">
      <c r="B3987" s="9"/>
    </row>
    <row r="3988" spans="2:2" x14ac:dyDescent="0.2">
      <c r="B3988" s="9"/>
    </row>
    <row r="3989" spans="2:2" x14ac:dyDescent="0.2">
      <c r="B3989" s="9"/>
    </row>
    <row r="3990" spans="2:2" x14ac:dyDescent="0.2">
      <c r="B3990" s="9"/>
    </row>
    <row r="3991" spans="2:2" x14ac:dyDescent="0.2">
      <c r="B3991" s="9"/>
    </row>
    <row r="3992" spans="2:2" x14ac:dyDescent="0.2">
      <c r="B3992" s="9"/>
    </row>
    <row r="3993" spans="2:2" x14ac:dyDescent="0.2">
      <c r="B3993" s="9"/>
    </row>
    <row r="3994" spans="2:2" x14ac:dyDescent="0.2">
      <c r="B3994" s="9"/>
    </row>
    <row r="3995" spans="2:2" x14ac:dyDescent="0.2">
      <c r="B3995" s="9"/>
    </row>
    <row r="3996" spans="2:2" x14ac:dyDescent="0.2">
      <c r="B3996" s="9"/>
    </row>
    <row r="3997" spans="2:2" x14ac:dyDescent="0.2">
      <c r="B3997" s="9"/>
    </row>
    <row r="3998" spans="2:2" x14ac:dyDescent="0.2">
      <c r="B3998" s="9"/>
    </row>
    <row r="3999" spans="2:2" x14ac:dyDescent="0.2">
      <c r="B3999" s="9"/>
    </row>
    <row r="4000" spans="2:2" x14ac:dyDescent="0.2">
      <c r="B4000" s="9"/>
    </row>
    <row r="4001" spans="2:2" x14ac:dyDescent="0.2">
      <c r="B4001" s="9"/>
    </row>
    <row r="4002" spans="2:2" x14ac:dyDescent="0.2">
      <c r="B4002" s="9"/>
    </row>
    <row r="4003" spans="2:2" x14ac:dyDescent="0.2">
      <c r="B4003" s="9"/>
    </row>
    <row r="4004" spans="2:2" x14ac:dyDescent="0.2">
      <c r="B4004" s="9"/>
    </row>
    <row r="4005" spans="2:2" x14ac:dyDescent="0.2">
      <c r="B4005" s="9"/>
    </row>
    <row r="4006" spans="2:2" x14ac:dyDescent="0.2">
      <c r="B4006" s="9"/>
    </row>
    <row r="4007" spans="2:2" x14ac:dyDescent="0.2">
      <c r="B4007" s="9"/>
    </row>
    <row r="4008" spans="2:2" x14ac:dyDescent="0.2">
      <c r="B4008" s="9"/>
    </row>
    <row r="4009" spans="2:2" x14ac:dyDescent="0.2">
      <c r="B4009" s="9"/>
    </row>
    <row r="4010" spans="2:2" x14ac:dyDescent="0.2">
      <c r="B4010" s="9"/>
    </row>
    <row r="4011" spans="2:2" x14ac:dyDescent="0.2">
      <c r="B4011" s="9"/>
    </row>
    <row r="4012" spans="2:2" x14ac:dyDescent="0.2">
      <c r="B4012" s="9"/>
    </row>
    <row r="4013" spans="2:2" x14ac:dyDescent="0.2">
      <c r="B4013" s="9"/>
    </row>
    <row r="4014" spans="2:2" x14ac:dyDescent="0.2">
      <c r="B4014" s="9"/>
    </row>
    <row r="4015" spans="2:2" x14ac:dyDescent="0.2">
      <c r="B4015" s="9"/>
    </row>
    <row r="4016" spans="2:2" x14ac:dyDescent="0.2">
      <c r="B4016" s="9"/>
    </row>
    <row r="4017" spans="2:2" x14ac:dyDescent="0.2">
      <c r="B4017" s="9"/>
    </row>
    <row r="4018" spans="2:2" x14ac:dyDescent="0.2">
      <c r="B4018" s="9"/>
    </row>
    <row r="4019" spans="2:2" x14ac:dyDescent="0.2">
      <c r="B4019" s="9"/>
    </row>
    <row r="4020" spans="2:2" x14ac:dyDescent="0.2">
      <c r="B4020" s="9"/>
    </row>
    <row r="4021" spans="2:2" x14ac:dyDescent="0.2">
      <c r="B4021" s="9"/>
    </row>
    <row r="4022" spans="2:2" x14ac:dyDescent="0.2">
      <c r="B4022" s="9"/>
    </row>
    <row r="4023" spans="2:2" x14ac:dyDescent="0.2">
      <c r="B4023" s="9"/>
    </row>
    <row r="4024" spans="2:2" x14ac:dyDescent="0.2">
      <c r="B4024" s="9"/>
    </row>
    <row r="4025" spans="2:2" x14ac:dyDescent="0.2">
      <c r="B4025" s="9"/>
    </row>
    <row r="4026" spans="2:2" x14ac:dyDescent="0.2">
      <c r="B4026" s="9"/>
    </row>
    <row r="4027" spans="2:2" x14ac:dyDescent="0.2">
      <c r="B4027" s="9"/>
    </row>
    <row r="4028" spans="2:2" x14ac:dyDescent="0.2">
      <c r="B4028" s="9"/>
    </row>
    <row r="4029" spans="2:2" x14ac:dyDescent="0.2">
      <c r="B4029" s="9"/>
    </row>
    <row r="4030" spans="2:2" x14ac:dyDescent="0.2">
      <c r="B4030" s="9"/>
    </row>
    <row r="4031" spans="2:2" x14ac:dyDescent="0.2">
      <c r="B4031" s="9"/>
    </row>
    <row r="4032" spans="2:2" x14ac:dyDescent="0.2">
      <c r="B4032" s="9"/>
    </row>
    <row r="4033" spans="2:2" x14ac:dyDescent="0.2">
      <c r="B4033" s="9"/>
    </row>
    <row r="4034" spans="2:2" x14ac:dyDescent="0.2">
      <c r="B4034" s="9"/>
    </row>
    <row r="4035" spans="2:2" x14ac:dyDescent="0.2">
      <c r="B4035" s="9"/>
    </row>
    <row r="4036" spans="2:2" x14ac:dyDescent="0.2">
      <c r="B4036" s="9"/>
    </row>
    <row r="4037" spans="2:2" x14ac:dyDescent="0.2">
      <c r="B4037" s="9"/>
    </row>
    <row r="4038" spans="2:2" x14ac:dyDescent="0.2">
      <c r="B4038" s="9"/>
    </row>
    <row r="4039" spans="2:2" x14ac:dyDescent="0.2">
      <c r="B4039" s="9"/>
    </row>
    <row r="4040" spans="2:2" x14ac:dyDescent="0.2">
      <c r="B4040" s="9"/>
    </row>
    <row r="4041" spans="2:2" x14ac:dyDescent="0.2">
      <c r="B4041" s="9"/>
    </row>
    <row r="4042" spans="2:2" x14ac:dyDescent="0.2">
      <c r="B4042" s="9"/>
    </row>
    <row r="4043" spans="2:2" x14ac:dyDescent="0.2">
      <c r="B4043" s="9"/>
    </row>
    <row r="4044" spans="2:2" x14ac:dyDescent="0.2">
      <c r="B4044" s="9"/>
    </row>
    <row r="4045" spans="2:2" x14ac:dyDescent="0.2">
      <c r="B4045" s="9"/>
    </row>
    <row r="4046" spans="2:2" x14ac:dyDescent="0.2">
      <c r="B4046" s="9"/>
    </row>
    <row r="4047" spans="2:2" x14ac:dyDescent="0.2">
      <c r="B4047" s="9"/>
    </row>
    <row r="4048" spans="2:2" x14ac:dyDescent="0.2">
      <c r="B4048" s="9"/>
    </row>
    <row r="4049" spans="2:2" x14ac:dyDescent="0.2">
      <c r="B4049" s="9"/>
    </row>
    <row r="4050" spans="2:2" x14ac:dyDescent="0.2">
      <c r="B4050" s="9"/>
    </row>
    <row r="4051" spans="2:2" x14ac:dyDescent="0.2">
      <c r="B4051" s="9"/>
    </row>
    <row r="4052" spans="2:2" x14ac:dyDescent="0.2">
      <c r="B4052" s="9"/>
    </row>
    <row r="4053" spans="2:2" x14ac:dyDescent="0.2">
      <c r="B4053" s="9"/>
    </row>
    <row r="4054" spans="2:2" x14ac:dyDescent="0.2">
      <c r="B4054" s="9"/>
    </row>
    <row r="4055" spans="2:2" x14ac:dyDescent="0.2">
      <c r="B4055" s="9"/>
    </row>
    <row r="4056" spans="2:2" x14ac:dyDescent="0.2">
      <c r="B4056" s="9"/>
    </row>
    <row r="4057" spans="2:2" x14ac:dyDescent="0.2">
      <c r="B4057" s="9"/>
    </row>
    <row r="4058" spans="2:2" x14ac:dyDescent="0.2">
      <c r="B4058" s="9"/>
    </row>
    <row r="4059" spans="2:2" x14ac:dyDescent="0.2">
      <c r="B4059" s="9"/>
    </row>
    <row r="4060" spans="2:2" x14ac:dyDescent="0.2">
      <c r="B4060" s="9"/>
    </row>
    <row r="4061" spans="2:2" x14ac:dyDescent="0.2">
      <c r="B4061" s="9"/>
    </row>
    <row r="4062" spans="2:2" x14ac:dyDescent="0.2">
      <c r="B4062" s="9"/>
    </row>
    <row r="4063" spans="2:2" x14ac:dyDescent="0.2">
      <c r="B4063" s="9"/>
    </row>
    <row r="4064" spans="2:2" x14ac:dyDescent="0.2">
      <c r="B4064" s="9"/>
    </row>
    <row r="4065" spans="2:2" x14ac:dyDescent="0.2">
      <c r="B4065" s="9"/>
    </row>
    <row r="4066" spans="2:2" x14ac:dyDescent="0.2">
      <c r="B4066" s="9"/>
    </row>
    <row r="4067" spans="2:2" x14ac:dyDescent="0.2">
      <c r="B4067" s="9"/>
    </row>
    <row r="4068" spans="2:2" x14ac:dyDescent="0.2">
      <c r="B4068" s="9"/>
    </row>
    <row r="4069" spans="2:2" x14ac:dyDescent="0.2">
      <c r="B4069" s="9"/>
    </row>
    <row r="4070" spans="2:2" x14ac:dyDescent="0.2">
      <c r="B4070" s="9"/>
    </row>
    <row r="4071" spans="2:2" x14ac:dyDescent="0.2">
      <c r="B4071" s="9"/>
    </row>
    <row r="4072" spans="2:2" x14ac:dyDescent="0.2">
      <c r="B4072" s="9"/>
    </row>
    <row r="4073" spans="2:2" x14ac:dyDescent="0.2">
      <c r="B4073" s="9"/>
    </row>
    <row r="4074" spans="2:2" x14ac:dyDescent="0.2">
      <c r="B4074" s="9"/>
    </row>
    <row r="4075" spans="2:2" x14ac:dyDescent="0.2">
      <c r="B4075" s="9"/>
    </row>
    <row r="4076" spans="2:2" x14ac:dyDescent="0.2">
      <c r="B4076" s="9"/>
    </row>
    <row r="4077" spans="2:2" x14ac:dyDescent="0.2">
      <c r="B4077" s="9"/>
    </row>
    <row r="4078" spans="2:2" x14ac:dyDescent="0.2">
      <c r="B4078" s="9"/>
    </row>
    <row r="4079" spans="2:2" x14ac:dyDescent="0.2">
      <c r="B4079" s="9"/>
    </row>
    <row r="4080" spans="2:2" x14ac:dyDescent="0.2">
      <c r="B4080" s="9"/>
    </row>
    <row r="4081" spans="2:2" x14ac:dyDescent="0.2">
      <c r="B4081" s="9"/>
    </row>
    <row r="4082" spans="2:2" x14ac:dyDescent="0.2">
      <c r="B4082" s="9"/>
    </row>
    <row r="4083" spans="2:2" x14ac:dyDescent="0.2">
      <c r="B4083" s="9"/>
    </row>
    <row r="4084" spans="2:2" x14ac:dyDescent="0.2">
      <c r="B4084" s="9"/>
    </row>
    <row r="4085" spans="2:2" x14ac:dyDescent="0.2">
      <c r="B4085" s="9"/>
    </row>
    <row r="4086" spans="2:2" x14ac:dyDescent="0.2">
      <c r="B4086" s="9"/>
    </row>
    <row r="4087" spans="2:2" x14ac:dyDescent="0.2">
      <c r="B4087" s="9"/>
    </row>
    <row r="4088" spans="2:2" x14ac:dyDescent="0.2">
      <c r="B4088" s="9"/>
    </row>
    <row r="4089" spans="2:2" x14ac:dyDescent="0.2">
      <c r="B4089" s="9"/>
    </row>
    <row r="4090" spans="2:2" x14ac:dyDescent="0.2">
      <c r="B4090" s="9"/>
    </row>
    <row r="4091" spans="2:2" x14ac:dyDescent="0.2">
      <c r="B4091" s="9"/>
    </row>
    <row r="4092" spans="2:2" x14ac:dyDescent="0.2">
      <c r="B4092" s="9"/>
    </row>
    <row r="4093" spans="2:2" x14ac:dyDescent="0.2">
      <c r="B4093" s="9"/>
    </row>
    <row r="4094" spans="2:2" x14ac:dyDescent="0.2">
      <c r="B4094" s="9"/>
    </row>
    <row r="4095" spans="2:2" x14ac:dyDescent="0.2">
      <c r="B4095" s="9"/>
    </row>
    <row r="4096" spans="2:2" x14ac:dyDescent="0.2">
      <c r="B4096" s="9"/>
    </row>
    <row r="4097" spans="2:2" x14ac:dyDescent="0.2">
      <c r="B4097" s="9"/>
    </row>
    <row r="4098" spans="2:2" x14ac:dyDescent="0.2">
      <c r="B4098" s="9"/>
    </row>
    <row r="4099" spans="2:2" x14ac:dyDescent="0.2">
      <c r="B4099" s="9"/>
    </row>
    <row r="4100" spans="2:2" x14ac:dyDescent="0.2">
      <c r="B4100" s="9"/>
    </row>
    <row r="4101" spans="2:2" x14ac:dyDescent="0.2">
      <c r="B4101" s="9"/>
    </row>
    <row r="4102" spans="2:2" x14ac:dyDescent="0.2">
      <c r="B4102" s="9"/>
    </row>
    <row r="4103" spans="2:2" x14ac:dyDescent="0.2">
      <c r="B4103" s="9"/>
    </row>
    <row r="4104" spans="2:2" x14ac:dyDescent="0.2">
      <c r="B4104" s="9"/>
    </row>
    <row r="4105" spans="2:2" x14ac:dyDescent="0.2">
      <c r="B4105" s="9"/>
    </row>
    <row r="4106" spans="2:2" x14ac:dyDescent="0.2">
      <c r="B4106" s="9"/>
    </row>
    <row r="4107" spans="2:2" x14ac:dyDescent="0.2">
      <c r="B4107" s="9"/>
    </row>
    <row r="4108" spans="2:2" x14ac:dyDescent="0.2">
      <c r="B4108" s="9"/>
    </row>
    <row r="4109" spans="2:2" x14ac:dyDescent="0.2">
      <c r="B4109" s="9"/>
    </row>
    <row r="4110" spans="2:2" x14ac:dyDescent="0.2">
      <c r="B4110" s="9"/>
    </row>
    <row r="4111" spans="2:2" x14ac:dyDescent="0.2">
      <c r="B4111" s="9"/>
    </row>
    <row r="4112" spans="2:2" x14ac:dyDescent="0.2">
      <c r="B4112" s="9"/>
    </row>
    <row r="4113" spans="2:2" x14ac:dyDescent="0.2">
      <c r="B4113" s="9"/>
    </row>
    <row r="4114" spans="2:2" x14ac:dyDescent="0.2">
      <c r="B4114" s="9"/>
    </row>
    <row r="4115" spans="2:2" x14ac:dyDescent="0.2">
      <c r="B4115" s="9"/>
    </row>
    <row r="4116" spans="2:2" x14ac:dyDescent="0.2">
      <c r="B4116" s="9"/>
    </row>
    <row r="4117" spans="2:2" x14ac:dyDescent="0.2">
      <c r="B4117" s="9"/>
    </row>
    <row r="4118" spans="2:2" x14ac:dyDescent="0.2">
      <c r="B4118" s="9"/>
    </row>
    <row r="4119" spans="2:2" x14ac:dyDescent="0.2">
      <c r="B4119" s="9"/>
    </row>
    <row r="4120" spans="2:2" x14ac:dyDescent="0.2">
      <c r="B4120" s="9"/>
    </row>
    <row r="4121" spans="2:2" x14ac:dyDescent="0.2">
      <c r="B4121" s="9"/>
    </row>
    <row r="4122" spans="2:2" x14ac:dyDescent="0.2">
      <c r="B4122" s="9"/>
    </row>
    <row r="4123" spans="2:2" x14ac:dyDescent="0.2">
      <c r="B4123" s="9"/>
    </row>
    <row r="4124" spans="2:2" x14ac:dyDescent="0.2">
      <c r="B4124" s="9"/>
    </row>
    <row r="4125" spans="2:2" x14ac:dyDescent="0.2">
      <c r="B4125" s="9"/>
    </row>
    <row r="4126" spans="2:2" x14ac:dyDescent="0.2">
      <c r="B4126" s="9"/>
    </row>
    <row r="4127" spans="2:2" x14ac:dyDescent="0.2">
      <c r="B4127" s="9"/>
    </row>
    <row r="4128" spans="2:2" x14ac:dyDescent="0.2">
      <c r="B4128" s="9"/>
    </row>
    <row r="4129" spans="2:2" x14ac:dyDescent="0.2">
      <c r="B4129" s="9"/>
    </row>
    <row r="4130" spans="2:2" x14ac:dyDescent="0.2">
      <c r="B4130" s="9"/>
    </row>
    <row r="4131" spans="2:2" x14ac:dyDescent="0.2">
      <c r="B4131" s="9"/>
    </row>
    <row r="4132" spans="2:2" x14ac:dyDescent="0.2">
      <c r="B4132" s="9"/>
    </row>
    <row r="4133" spans="2:2" x14ac:dyDescent="0.2">
      <c r="B4133" s="9"/>
    </row>
    <row r="4134" spans="2:2" x14ac:dyDescent="0.2">
      <c r="B4134" s="9"/>
    </row>
    <row r="4135" spans="2:2" x14ac:dyDescent="0.2">
      <c r="B4135" s="9"/>
    </row>
    <row r="4136" spans="2:2" x14ac:dyDescent="0.2">
      <c r="B4136" s="9"/>
    </row>
    <row r="4137" spans="2:2" x14ac:dyDescent="0.2">
      <c r="B4137" s="9"/>
    </row>
    <row r="4138" spans="2:2" x14ac:dyDescent="0.2">
      <c r="B4138" s="9"/>
    </row>
    <row r="4139" spans="2:2" x14ac:dyDescent="0.2">
      <c r="B4139" s="9"/>
    </row>
    <row r="4140" spans="2:2" x14ac:dyDescent="0.2">
      <c r="B4140" s="9"/>
    </row>
    <row r="4141" spans="2:2" x14ac:dyDescent="0.2">
      <c r="B4141" s="9"/>
    </row>
    <row r="4142" spans="2:2" x14ac:dyDescent="0.2">
      <c r="B4142" s="9"/>
    </row>
    <row r="4143" spans="2:2" x14ac:dyDescent="0.2">
      <c r="B4143" s="9"/>
    </row>
    <row r="4144" spans="2:2" x14ac:dyDescent="0.2">
      <c r="B4144" s="9"/>
    </row>
    <row r="4145" spans="2:2" x14ac:dyDescent="0.2">
      <c r="B4145" s="9"/>
    </row>
    <row r="4146" spans="2:2" x14ac:dyDescent="0.2">
      <c r="B4146" s="9"/>
    </row>
    <row r="4147" spans="2:2" x14ac:dyDescent="0.2">
      <c r="B4147" s="9"/>
    </row>
    <row r="4148" spans="2:2" x14ac:dyDescent="0.2">
      <c r="B4148" s="9"/>
    </row>
    <row r="4149" spans="2:2" x14ac:dyDescent="0.2">
      <c r="B4149" s="9"/>
    </row>
    <row r="4150" spans="2:2" x14ac:dyDescent="0.2">
      <c r="B4150" s="9"/>
    </row>
    <row r="4151" spans="2:2" x14ac:dyDescent="0.2">
      <c r="B4151" s="9"/>
    </row>
    <row r="4152" spans="2:2" x14ac:dyDescent="0.2">
      <c r="B4152" s="9"/>
    </row>
    <row r="4153" spans="2:2" x14ac:dyDescent="0.2">
      <c r="B4153" s="9"/>
    </row>
    <row r="4154" spans="2:2" x14ac:dyDescent="0.2">
      <c r="B4154" s="9"/>
    </row>
    <row r="4155" spans="2:2" x14ac:dyDescent="0.2">
      <c r="B4155" s="9"/>
    </row>
    <row r="4156" spans="2:2" x14ac:dyDescent="0.2">
      <c r="B4156" s="9"/>
    </row>
    <row r="4157" spans="2:2" x14ac:dyDescent="0.2">
      <c r="B4157" s="9"/>
    </row>
    <row r="4158" spans="2:2" x14ac:dyDescent="0.2">
      <c r="B4158" s="9"/>
    </row>
    <row r="4159" spans="2:2" x14ac:dyDescent="0.2">
      <c r="B4159" s="9"/>
    </row>
    <row r="4160" spans="2:2" x14ac:dyDescent="0.2">
      <c r="B4160" s="9"/>
    </row>
    <row r="4161" spans="2:2" x14ac:dyDescent="0.2">
      <c r="B4161" s="9"/>
    </row>
    <row r="4162" spans="2:2" x14ac:dyDescent="0.2">
      <c r="B4162" s="9"/>
    </row>
    <row r="4163" spans="2:2" x14ac:dyDescent="0.2">
      <c r="B4163" s="9"/>
    </row>
    <row r="4164" spans="2:2" x14ac:dyDescent="0.2">
      <c r="B4164" s="9"/>
    </row>
    <row r="4165" spans="2:2" x14ac:dyDescent="0.2">
      <c r="B4165" s="9"/>
    </row>
    <row r="4166" spans="2:2" x14ac:dyDescent="0.2">
      <c r="B4166" s="9"/>
    </row>
    <row r="4167" spans="2:2" x14ac:dyDescent="0.2">
      <c r="B4167" s="9"/>
    </row>
    <row r="4168" spans="2:2" x14ac:dyDescent="0.2">
      <c r="B4168" s="9"/>
    </row>
    <row r="4169" spans="2:2" x14ac:dyDescent="0.2">
      <c r="B4169" s="9"/>
    </row>
    <row r="4170" spans="2:2" x14ac:dyDescent="0.2">
      <c r="B4170" s="9"/>
    </row>
    <row r="4171" spans="2:2" x14ac:dyDescent="0.2">
      <c r="B4171" s="9"/>
    </row>
    <row r="4172" spans="2:2" x14ac:dyDescent="0.2">
      <c r="B4172" s="9"/>
    </row>
    <row r="4173" spans="2:2" x14ac:dyDescent="0.2">
      <c r="B4173" s="9"/>
    </row>
    <row r="4174" spans="2:2" x14ac:dyDescent="0.2">
      <c r="B4174" s="9"/>
    </row>
    <row r="4175" spans="2:2" x14ac:dyDescent="0.2">
      <c r="B4175" s="9"/>
    </row>
    <row r="4176" spans="2:2" x14ac:dyDescent="0.2">
      <c r="B4176" s="9"/>
    </row>
    <row r="4177" spans="2:2" x14ac:dyDescent="0.2">
      <c r="B4177" s="9"/>
    </row>
    <row r="4178" spans="2:2" x14ac:dyDescent="0.2">
      <c r="B4178" s="9"/>
    </row>
    <row r="4179" spans="2:2" x14ac:dyDescent="0.2">
      <c r="B4179" s="9"/>
    </row>
    <row r="4180" spans="2:2" x14ac:dyDescent="0.2">
      <c r="B4180" s="9"/>
    </row>
    <row r="4181" spans="2:2" x14ac:dyDescent="0.2">
      <c r="B4181" s="9"/>
    </row>
    <row r="4182" spans="2:2" x14ac:dyDescent="0.2">
      <c r="B4182" s="9"/>
    </row>
    <row r="4183" spans="2:2" x14ac:dyDescent="0.2">
      <c r="B4183" s="9"/>
    </row>
    <row r="4184" spans="2:2" x14ac:dyDescent="0.2">
      <c r="B4184" s="9"/>
    </row>
    <row r="4185" spans="2:2" x14ac:dyDescent="0.2">
      <c r="B4185" s="9"/>
    </row>
    <row r="4186" spans="2:2" x14ac:dyDescent="0.2">
      <c r="B4186" s="9"/>
    </row>
    <row r="4187" spans="2:2" x14ac:dyDescent="0.2">
      <c r="B4187" s="9"/>
    </row>
    <row r="4188" spans="2:2" x14ac:dyDescent="0.2">
      <c r="B4188" s="9"/>
    </row>
    <row r="4189" spans="2:2" x14ac:dyDescent="0.2">
      <c r="B4189" s="9"/>
    </row>
    <row r="4190" spans="2:2" x14ac:dyDescent="0.2">
      <c r="B4190" s="9"/>
    </row>
    <row r="4191" spans="2:2" x14ac:dyDescent="0.2">
      <c r="B4191" s="9"/>
    </row>
    <row r="4192" spans="2:2" x14ac:dyDescent="0.2">
      <c r="B4192" s="9"/>
    </row>
    <row r="4193" spans="2:2" x14ac:dyDescent="0.2">
      <c r="B4193" s="9"/>
    </row>
    <row r="4194" spans="2:2" x14ac:dyDescent="0.2">
      <c r="B4194" s="9"/>
    </row>
    <row r="4195" spans="2:2" x14ac:dyDescent="0.2">
      <c r="B4195" s="9"/>
    </row>
    <row r="4196" spans="2:2" x14ac:dyDescent="0.2">
      <c r="B4196" s="9"/>
    </row>
    <row r="4197" spans="2:2" x14ac:dyDescent="0.2">
      <c r="B4197" s="9"/>
    </row>
    <row r="4198" spans="2:2" x14ac:dyDescent="0.2">
      <c r="B4198" s="9"/>
    </row>
    <row r="4199" spans="2:2" x14ac:dyDescent="0.2">
      <c r="B4199" s="9"/>
    </row>
    <row r="4200" spans="2:2" x14ac:dyDescent="0.2">
      <c r="B4200" s="9"/>
    </row>
    <row r="4201" spans="2:2" x14ac:dyDescent="0.2">
      <c r="B4201" s="9"/>
    </row>
    <row r="4202" spans="2:2" x14ac:dyDescent="0.2">
      <c r="B4202" s="9"/>
    </row>
    <row r="4203" spans="2:2" x14ac:dyDescent="0.2">
      <c r="B4203" s="9"/>
    </row>
    <row r="4204" spans="2:2" x14ac:dyDescent="0.2">
      <c r="B4204" s="9"/>
    </row>
    <row r="4205" spans="2:2" x14ac:dyDescent="0.2">
      <c r="B4205" s="9"/>
    </row>
    <row r="4206" spans="2:2" x14ac:dyDescent="0.2">
      <c r="B4206" s="9"/>
    </row>
    <row r="4207" spans="2:2" x14ac:dyDescent="0.2">
      <c r="B4207" s="9"/>
    </row>
    <row r="4208" spans="2:2" x14ac:dyDescent="0.2">
      <c r="B4208" s="9"/>
    </row>
    <row r="4209" spans="2:2" x14ac:dyDescent="0.2">
      <c r="B4209" s="9"/>
    </row>
    <row r="4210" spans="2:2" x14ac:dyDescent="0.2">
      <c r="B4210" s="9"/>
    </row>
    <row r="4211" spans="2:2" x14ac:dyDescent="0.2">
      <c r="B4211" s="9"/>
    </row>
    <row r="4212" spans="2:2" x14ac:dyDescent="0.2">
      <c r="B4212" s="9"/>
    </row>
    <row r="4213" spans="2:2" x14ac:dyDescent="0.2">
      <c r="B4213" s="9"/>
    </row>
    <row r="4214" spans="2:2" x14ac:dyDescent="0.2">
      <c r="B4214" s="9"/>
    </row>
    <row r="4215" spans="2:2" x14ac:dyDescent="0.2">
      <c r="B4215" s="9"/>
    </row>
    <row r="4216" spans="2:2" x14ac:dyDescent="0.2">
      <c r="B4216" s="9"/>
    </row>
    <row r="4217" spans="2:2" x14ac:dyDescent="0.2">
      <c r="B4217" s="9"/>
    </row>
    <row r="4218" spans="2:2" x14ac:dyDescent="0.2">
      <c r="B4218" s="9"/>
    </row>
    <row r="4219" spans="2:2" x14ac:dyDescent="0.2">
      <c r="B4219" s="9"/>
    </row>
    <row r="4220" spans="2:2" x14ac:dyDescent="0.2">
      <c r="B4220" s="9"/>
    </row>
    <row r="4221" spans="2:2" x14ac:dyDescent="0.2">
      <c r="B4221" s="9"/>
    </row>
    <row r="4222" spans="2:2" x14ac:dyDescent="0.2">
      <c r="B4222" s="9"/>
    </row>
    <row r="4223" spans="2:2" x14ac:dyDescent="0.2">
      <c r="B4223" s="9"/>
    </row>
    <row r="4224" spans="2:2" x14ac:dyDescent="0.2">
      <c r="B4224" s="9"/>
    </row>
    <row r="4225" spans="2:2" x14ac:dyDescent="0.2">
      <c r="B4225" s="9"/>
    </row>
    <row r="4226" spans="2:2" x14ac:dyDescent="0.2">
      <c r="B4226" s="9"/>
    </row>
    <row r="4227" spans="2:2" x14ac:dyDescent="0.2">
      <c r="B4227" s="9"/>
    </row>
    <row r="4228" spans="2:2" x14ac:dyDescent="0.2">
      <c r="B4228" s="9"/>
    </row>
    <row r="4229" spans="2:2" x14ac:dyDescent="0.2">
      <c r="B4229" s="9"/>
    </row>
    <row r="4230" spans="2:2" x14ac:dyDescent="0.2">
      <c r="B4230" s="9"/>
    </row>
    <row r="4231" spans="2:2" x14ac:dyDescent="0.2">
      <c r="B4231" s="9"/>
    </row>
    <row r="4232" spans="2:2" x14ac:dyDescent="0.2">
      <c r="B4232" s="9"/>
    </row>
    <row r="4233" spans="2:2" x14ac:dyDescent="0.2">
      <c r="B4233" s="9"/>
    </row>
    <row r="4234" spans="2:2" x14ac:dyDescent="0.2">
      <c r="B4234" s="9"/>
    </row>
    <row r="4235" spans="2:2" x14ac:dyDescent="0.2">
      <c r="B4235" s="9"/>
    </row>
    <row r="4236" spans="2:2" x14ac:dyDescent="0.2">
      <c r="B4236" s="9"/>
    </row>
    <row r="4237" spans="2:2" x14ac:dyDescent="0.2">
      <c r="B4237" s="9"/>
    </row>
    <row r="4238" spans="2:2" x14ac:dyDescent="0.2">
      <c r="B4238" s="9"/>
    </row>
    <row r="4239" spans="2:2" x14ac:dyDescent="0.2">
      <c r="B4239" s="9"/>
    </row>
    <row r="4240" spans="2:2" x14ac:dyDescent="0.2">
      <c r="B4240" s="9"/>
    </row>
    <row r="4241" spans="2:2" x14ac:dyDescent="0.2">
      <c r="B4241" s="9"/>
    </row>
    <row r="4242" spans="2:2" x14ac:dyDescent="0.2">
      <c r="B4242" s="9"/>
    </row>
    <row r="4243" spans="2:2" x14ac:dyDescent="0.2">
      <c r="B4243" s="9"/>
    </row>
    <row r="4244" spans="2:2" x14ac:dyDescent="0.2">
      <c r="B4244" s="9"/>
    </row>
    <row r="4245" spans="2:2" x14ac:dyDescent="0.2">
      <c r="B4245" s="9"/>
    </row>
    <row r="4246" spans="2:2" x14ac:dyDescent="0.2">
      <c r="B4246" s="9"/>
    </row>
    <row r="4247" spans="2:2" x14ac:dyDescent="0.2">
      <c r="B4247" s="9"/>
    </row>
    <row r="4248" spans="2:2" x14ac:dyDescent="0.2">
      <c r="B4248" s="9"/>
    </row>
    <row r="4249" spans="2:2" x14ac:dyDescent="0.2">
      <c r="B4249" s="9"/>
    </row>
    <row r="4250" spans="2:2" x14ac:dyDescent="0.2">
      <c r="B4250" s="9"/>
    </row>
    <row r="4251" spans="2:2" x14ac:dyDescent="0.2">
      <c r="B4251" s="9"/>
    </row>
    <row r="4252" spans="2:2" x14ac:dyDescent="0.2">
      <c r="B4252" s="9"/>
    </row>
    <row r="4253" spans="2:2" x14ac:dyDescent="0.2">
      <c r="B4253" s="9"/>
    </row>
    <row r="4254" spans="2:2" x14ac:dyDescent="0.2">
      <c r="B4254" s="9"/>
    </row>
    <row r="4255" spans="2:2" x14ac:dyDescent="0.2">
      <c r="B4255" s="9"/>
    </row>
    <row r="4256" spans="2:2" x14ac:dyDescent="0.2">
      <c r="B4256" s="9"/>
    </row>
    <row r="4257" spans="2:2" x14ac:dyDescent="0.2">
      <c r="B4257" s="9"/>
    </row>
    <row r="4258" spans="2:2" x14ac:dyDescent="0.2">
      <c r="B4258" s="9"/>
    </row>
    <row r="4259" spans="2:2" x14ac:dyDescent="0.2">
      <c r="B4259" s="9"/>
    </row>
    <row r="4260" spans="2:2" x14ac:dyDescent="0.2">
      <c r="B4260" s="9"/>
    </row>
    <row r="4261" spans="2:2" x14ac:dyDescent="0.2">
      <c r="B4261" s="9"/>
    </row>
    <row r="4262" spans="2:2" x14ac:dyDescent="0.2">
      <c r="B4262" s="9"/>
    </row>
    <row r="4263" spans="2:2" x14ac:dyDescent="0.2">
      <c r="B4263" s="9"/>
    </row>
    <row r="4264" spans="2:2" x14ac:dyDescent="0.2">
      <c r="B4264" s="9"/>
    </row>
    <row r="4265" spans="2:2" x14ac:dyDescent="0.2">
      <c r="B4265" s="9"/>
    </row>
    <row r="4266" spans="2:2" x14ac:dyDescent="0.2">
      <c r="B4266" s="9"/>
    </row>
    <row r="4267" spans="2:2" x14ac:dyDescent="0.2">
      <c r="B4267" s="9"/>
    </row>
    <row r="4268" spans="2:2" x14ac:dyDescent="0.2">
      <c r="B4268" s="9"/>
    </row>
    <row r="4269" spans="2:2" x14ac:dyDescent="0.2">
      <c r="B4269" s="9"/>
    </row>
    <row r="4270" spans="2:2" x14ac:dyDescent="0.2">
      <c r="B4270" s="9"/>
    </row>
    <row r="4271" spans="2:2" x14ac:dyDescent="0.2">
      <c r="B4271" s="9"/>
    </row>
    <row r="4272" spans="2:2" x14ac:dyDescent="0.2">
      <c r="B4272" s="9"/>
    </row>
    <row r="4273" spans="2:2" x14ac:dyDescent="0.2">
      <c r="B4273" s="9"/>
    </row>
    <row r="4274" spans="2:2" x14ac:dyDescent="0.2">
      <c r="B4274" s="9"/>
    </row>
    <row r="4275" spans="2:2" x14ac:dyDescent="0.2">
      <c r="B4275" s="9"/>
    </row>
    <row r="4276" spans="2:2" x14ac:dyDescent="0.2">
      <c r="B4276" s="9"/>
    </row>
    <row r="4277" spans="2:2" x14ac:dyDescent="0.2">
      <c r="B4277" s="9"/>
    </row>
    <row r="4278" spans="2:2" x14ac:dyDescent="0.2">
      <c r="B4278" s="9"/>
    </row>
    <row r="4279" spans="2:2" x14ac:dyDescent="0.2">
      <c r="B4279" s="9"/>
    </row>
    <row r="4280" spans="2:2" x14ac:dyDescent="0.2">
      <c r="B4280" s="9"/>
    </row>
    <row r="4281" spans="2:2" x14ac:dyDescent="0.2">
      <c r="B4281" s="9"/>
    </row>
    <row r="4282" spans="2:2" x14ac:dyDescent="0.2">
      <c r="B4282" s="9"/>
    </row>
    <row r="4283" spans="2:2" x14ac:dyDescent="0.2">
      <c r="B4283" s="9"/>
    </row>
    <row r="4284" spans="2:2" x14ac:dyDescent="0.2">
      <c r="B4284" s="9"/>
    </row>
    <row r="4285" spans="2:2" x14ac:dyDescent="0.2">
      <c r="B4285" s="9"/>
    </row>
    <row r="4286" spans="2:2" x14ac:dyDescent="0.2">
      <c r="B4286" s="9"/>
    </row>
    <row r="4287" spans="2:2" x14ac:dyDescent="0.2">
      <c r="B4287" s="9"/>
    </row>
    <row r="4288" spans="2:2" x14ac:dyDescent="0.2">
      <c r="B4288" s="9"/>
    </row>
    <row r="4289" spans="2:2" x14ac:dyDescent="0.2">
      <c r="B4289" s="9"/>
    </row>
    <row r="4290" spans="2:2" x14ac:dyDescent="0.2">
      <c r="B4290" s="9"/>
    </row>
    <row r="4291" spans="2:2" x14ac:dyDescent="0.2">
      <c r="B4291" s="9"/>
    </row>
    <row r="4292" spans="2:2" x14ac:dyDescent="0.2">
      <c r="B4292" s="9"/>
    </row>
    <row r="4293" spans="2:2" x14ac:dyDescent="0.2">
      <c r="B4293" s="9"/>
    </row>
    <row r="4294" spans="2:2" x14ac:dyDescent="0.2">
      <c r="B4294" s="9"/>
    </row>
    <row r="4295" spans="2:2" x14ac:dyDescent="0.2">
      <c r="B4295" s="9"/>
    </row>
    <row r="4296" spans="2:2" x14ac:dyDescent="0.2">
      <c r="B4296" s="9"/>
    </row>
    <row r="4297" spans="2:2" x14ac:dyDescent="0.2">
      <c r="B4297" s="9"/>
    </row>
    <row r="4298" spans="2:2" x14ac:dyDescent="0.2">
      <c r="B4298" s="9"/>
    </row>
    <row r="4299" spans="2:2" x14ac:dyDescent="0.2">
      <c r="B4299" s="9"/>
    </row>
    <row r="4300" spans="2:2" x14ac:dyDescent="0.2">
      <c r="B4300" s="9"/>
    </row>
    <row r="4301" spans="2:2" x14ac:dyDescent="0.2">
      <c r="B4301" s="9"/>
    </row>
    <row r="4302" spans="2:2" x14ac:dyDescent="0.2">
      <c r="B4302" s="9"/>
    </row>
    <row r="4303" spans="2:2" x14ac:dyDescent="0.2">
      <c r="B4303" s="9"/>
    </row>
    <row r="4304" spans="2:2" x14ac:dyDescent="0.2">
      <c r="B4304" s="9"/>
    </row>
    <row r="4305" spans="2:2" x14ac:dyDescent="0.2">
      <c r="B4305" s="9"/>
    </row>
    <row r="4306" spans="2:2" x14ac:dyDescent="0.2">
      <c r="B4306" s="9"/>
    </row>
    <row r="4307" spans="2:2" x14ac:dyDescent="0.2">
      <c r="B4307" s="9"/>
    </row>
    <row r="4308" spans="2:2" x14ac:dyDescent="0.2">
      <c r="B4308" s="9"/>
    </row>
    <row r="4309" spans="2:2" x14ac:dyDescent="0.2">
      <c r="B4309" s="9"/>
    </row>
    <row r="4310" spans="2:2" x14ac:dyDescent="0.2">
      <c r="B4310" s="9"/>
    </row>
    <row r="4311" spans="2:2" x14ac:dyDescent="0.2">
      <c r="B4311" s="9"/>
    </row>
    <row r="4312" spans="2:2" x14ac:dyDescent="0.2">
      <c r="B4312" s="9"/>
    </row>
    <row r="4313" spans="2:2" x14ac:dyDescent="0.2">
      <c r="B4313" s="9"/>
    </row>
    <row r="4314" spans="2:2" x14ac:dyDescent="0.2">
      <c r="B4314" s="9"/>
    </row>
    <row r="4315" spans="2:2" x14ac:dyDescent="0.2">
      <c r="B4315" s="9"/>
    </row>
    <row r="4316" spans="2:2" x14ac:dyDescent="0.2">
      <c r="B4316" s="9"/>
    </row>
    <row r="4317" spans="2:2" x14ac:dyDescent="0.2">
      <c r="B4317" s="9"/>
    </row>
    <row r="4318" spans="2:2" x14ac:dyDescent="0.2">
      <c r="B4318" s="9"/>
    </row>
    <row r="4319" spans="2:2" x14ac:dyDescent="0.2">
      <c r="B4319" s="9"/>
    </row>
    <row r="4320" spans="2:2" x14ac:dyDescent="0.2">
      <c r="B4320" s="9"/>
    </row>
    <row r="4321" spans="2:2" x14ac:dyDescent="0.2">
      <c r="B4321" s="9"/>
    </row>
    <row r="4322" spans="2:2" x14ac:dyDescent="0.2">
      <c r="B4322" s="9"/>
    </row>
    <row r="4323" spans="2:2" x14ac:dyDescent="0.2">
      <c r="B4323" s="9"/>
    </row>
    <row r="4324" spans="2:2" x14ac:dyDescent="0.2">
      <c r="B4324" s="9"/>
    </row>
    <row r="4325" spans="2:2" x14ac:dyDescent="0.2">
      <c r="B4325" s="9"/>
    </row>
    <row r="4326" spans="2:2" x14ac:dyDescent="0.2">
      <c r="B4326" s="9"/>
    </row>
    <row r="4327" spans="2:2" x14ac:dyDescent="0.2">
      <c r="B4327" s="9"/>
    </row>
    <row r="4328" spans="2:2" x14ac:dyDescent="0.2">
      <c r="B4328" s="9"/>
    </row>
    <row r="4329" spans="2:2" x14ac:dyDescent="0.2">
      <c r="B4329" s="9"/>
    </row>
    <row r="4330" spans="2:2" x14ac:dyDescent="0.2">
      <c r="B4330" s="9"/>
    </row>
    <row r="4331" spans="2:2" x14ac:dyDescent="0.2">
      <c r="B4331" s="9"/>
    </row>
    <row r="4332" spans="2:2" x14ac:dyDescent="0.2">
      <c r="B4332" s="9"/>
    </row>
    <row r="4333" spans="2:2" x14ac:dyDescent="0.2">
      <c r="B4333" s="9"/>
    </row>
    <row r="4334" spans="2:2" x14ac:dyDescent="0.2">
      <c r="B4334" s="9"/>
    </row>
    <row r="4335" spans="2:2" x14ac:dyDescent="0.2">
      <c r="B4335" s="9"/>
    </row>
    <row r="4336" spans="2:2" x14ac:dyDescent="0.2">
      <c r="B4336" s="9"/>
    </row>
    <row r="4337" spans="2:2" x14ac:dyDescent="0.2">
      <c r="B4337" s="9"/>
    </row>
    <row r="4338" spans="2:2" x14ac:dyDescent="0.2">
      <c r="B4338" s="9"/>
    </row>
    <row r="4339" spans="2:2" x14ac:dyDescent="0.2">
      <c r="B4339" s="9"/>
    </row>
    <row r="4340" spans="2:2" x14ac:dyDescent="0.2">
      <c r="B4340" s="9"/>
    </row>
    <row r="4341" spans="2:2" x14ac:dyDescent="0.2">
      <c r="B4341" s="9"/>
    </row>
    <row r="4342" spans="2:2" x14ac:dyDescent="0.2">
      <c r="B4342" s="9"/>
    </row>
    <row r="4343" spans="2:2" x14ac:dyDescent="0.2">
      <c r="B4343" s="9"/>
    </row>
    <row r="4344" spans="2:2" x14ac:dyDescent="0.2">
      <c r="B4344" s="9"/>
    </row>
    <row r="4345" spans="2:2" x14ac:dyDescent="0.2">
      <c r="B4345" s="9"/>
    </row>
    <row r="4346" spans="2:2" x14ac:dyDescent="0.2">
      <c r="B4346" s="9"/>
    </row>
    <row r="4347" spans="2:2" x14ac:dyDescent="0.2">
      <c r="B4347" s="9"/>
    </row>
    <row r="4348" spans="2:2" x14ac:dyDescent="0.2">
      <c r="B4348" s="9"/>
    </row>
    <row r="4349" spans="2:2" x14ac:dyDescent="0.2">
      <c r="B4349" s="9"/>
    </row>
    <row r="4350" spans="2:2" x14ac:dyDescent="0.2">
      <c r="B4350" s="9"/>
    </row>
    <row r="4351" spans="2:2" x14ac:dyDescent="0.2">
      <c r="B4351" s="9"/>
    </row>
    <row r="4352" spans="2:2" x14ac:dyDescent="0.2">
      <c r="B4352" s="9"/>
    </row>
    <row r="4353" spans="2:2" x14ac:dyDescent="0.2">
      <c r="B4353" s="9"/>
    </row>
    <row r="4354" spans="2:2" x14ac:dyDescent="0.2">
      <c r="B4354" s="9"/>
    </row>
    <row r="4355" spans="2:2" x14ac:dyDescent="0.2">
      <c r="B4355" s="9"/>
    </row>
    <row r="4356" spans="2:2" x14ac:dyDescent="0.2">
      <c r="B4356" s="9"/>
    </row>
    <row r="4357" spans="2:2" x14ac:dyDescent="0.2">
      <c r="B4357" s="9"/>
    </row>
    <row r="4358" spans="2:2" x14ac:dyDescent="0.2">
      <c r="B4358" s="9"/>
    </row>
    <row r="4359" spans="2:2" x14ac:dyDescent="0.2">
      <c r="B4359" s="9"/>
    </row>
    <row r="4360" spans="2:2" x14ac:dyDescent="0.2">
      <c r="B4360" s="9"/>
    </row>
    <row r="4361" spans="2:2" x14ac:dyDescent="0.2">
      <c r="B4361" s="9"/>
    </row>
    <row r="4362" spans="2:2" x14ac:dyDescent="0.2">
      <c r="B4362" s="9"/>
    </row>
    <row r="4363" spans="2:2" x14ac:dyDescent="0.2">
      <c r="B4363" s="9"/>
    </row>
    <row r="4364" spans="2:2" x14ac:dyDescent="0.2">
      <c r="B4364" s="9"/>
    </row>
    <row r="4365" spans="2:2" x14ac:dyDescent="0.2">
      <c r="B4365" s="9"/>
    </row>
    <row r="4366" spans="2:2" x14ac:dyDescent="0.2">
      <c r="B4366" s="9"/>
    </row>
    <row r="4367" spans="2:2" x14ac:dyDescent="0.2">
      <c r="B4367" s="9"/>
    </row>
    <row r="4368" spans="2:2" x14ac:dyDescent="0.2">
      <c r="B4368" s="9"/>
    </row>
    <row r="4369" spans="2:2" x14ac:dyDescent="0.2">
      <c r="B4369" s="9"/>
    </row>
    <row r="4370" spans="2:2" x14ac:dyDescent="0.2">
      <c r="B4370" s="9"/>
    </row>
    <row r="4371" spans="2:2" x14ac:dyDescent="0.2">
      <c r="B4371" s="9"/>
    </row>
    <row r="4372" spans="2:2" x14ac:dyDescent="0.2">
      <c r="B4372" s="9"/>
    </row>
    <row r="4373" spans="2:2" x14ac:dyDescent="0.2">
      <c r="B4373" s="9"/>
    </row>
    <row r="4374" spans="2:2" x14ac:dyDescent="0.2">
      <c r="B4374" s="9"/>
    </row>
    <row r="4375" spans="2:2" x14ac:dyDescent="0.2">
      <c r="B4375" s="9"/>
    </row>
    <row r="4376" spans="2:2" x14ac:dyDescent="0.2">
      <c r="B4376" s="9"/>
    </row>
    <row r="4377" spans="2:2" x14ac:dyDescent="0.2">
      <c r="B4377" s="9"/>
    </row>
    <row r="4378" spans="2:2" x14ac:dyDescent="0.2">
      <c r="B4378" s="9"/>
    </row>
    <row r="4379" spans="2:2" x14ac:dyDescent="0.2">
      <c r="B4379" s="9"/>
    </row>
    <row r="4380" spans="2:2" x14ac:dyDescent="0.2">
      <c r="B4380" s="9"/>
    </row>
    <row r="4381" spans="2:2" x14ac:dyDescent="0.2">
      <c r="B4381" s="9"/>
    </row>
    <row r="4382" spans="2:2" x14ac:dyDescent="0.2">
      <c r="B4382" s="9"/>
    </row>
    <row r="4383" spans="2:2" x14ac:dyDescent="0.2">
      <c r="B4383" s="9"/>
    </row>
    <row r="4384" spans="2:2" x14ac:dyDescent="0.2">
      <c r="B4384" s="9"/>
    </row>
    <row r="4385" spans="2:2" x14ac:dyDescent="0.2">
      <c r="B4385" s="9"/>
    </row>
    <row r="4386" spans="2:2" x14ac:dyDescent="0.2">
      <c r="B4386" s="9"/>
    </row>
    <row r="4387" spans="2:2" x14ac:dyDescent="0.2">
      <c r="B4387" s="9"/>
    </row>
    <row r="4388" spans="2:2" x14ac:dyDescent="0.2">
      <c r="B4388" s="9"/>
    </row>
    <row r="4389" spans="2:2" x14ac:dyDescent="0.2">
      <c r="B4389" s="9"/>
    </row>
    <row r="4390" spans="2:2" x14ac:dyDescent="0.2">
      <c r="B4390" s="9"/>
    </row>
    <row r="4391" spans="2:2" x14ac:dyDescent="0.2">
      <c r="B4391" s="9"/>
    </row>
    <row r="4392" spans="2:2" x14ac:dyDescent="0.2">
      <c r="B4392" s="9"/>
    </row>
    <row r="4393" spans="2:2" x14ac:dyDescent="0.2">
      <c r="B4393" s="9"/>
    </row>
    <row r="4394" spans="2:2" x14ac:dyDescent="0.2">
      <c r="B4394" s="9"/>
    </row>
    <row r="4395" spans="2:2" x14ac:dyDescent="0.2">
      <c r="B4395" s="9"/>
    </row>
    <row r="4396" spans="2:2" x14ac:dyDescent="0.2">
      <c r="B4396" s="9"/>
    </row>
    <row r="4397" spans="2:2" x14ac:dyDescent="0.2">
      <c r="B4397" s="9"/>
    </row>
    <row r="4398" spans="2:2" x14ac:dyDescent="0.2">
      <c r="B4398" s="9"/>
    </row>
    <row r="4399" spans="2:2" x14ac:dyDescent="0.2">
      <c r="B4399" s="9"/>
    </row>
    <row r="4400" spans="2:2" x14ac:dyDescent="0.2">
      <c r="B4400" s="9"/>
    </row>
    <row r="4401" spans="2:2" x14ac:dyDescent="0.2">
      <c r="B4401" s="9"/>
    </row>
    <row r="4402" spans="2:2" x14ac:dyDescent="0.2">
      <c r="B4402" s="9"/>
    </row>
    <row r="4403" spans="2:2" x14ac:dyDescent="0.2">
      <c r="B4403" s="9"/>
    </row>
    <row r="4404" spans="2:2" x14ac:dyDescent="0.2">
      <c r="B4404" s="9"/>
    </row>
    <row r="4405" spans="2:2" x14ac:dyDescent="0.2">
      <c r="B4405" s="9"/>
    </row>
    <row r="4406" spans="2:2" x14ac:dyDescent="0.2">
      <c r="B4406" s="9"/>
    </row>
    <row r="4407" spans="2:2" x14ac:dyDescent="0.2">
      <c r="B4407" s="9"/>
    </row>
    <row r="4408" spans="2:2" x14ac:dyDescent="0.2">
      <c r="B4408" s="9"/>
    </row>
    <row r="4409" spans="2:2" x14ac:dyDescent="0.2">
      <c r="B4409" s="9"/>
    </row>
    <row r="4410" spans="2:2" x14ac:dyDescent="0.2">
      <c r="B4410" s="9"/>
    </row>
    <row r="4411" spans="2:2" x14ac:dyDescent="0.2">
      <c r="B4411" s="9"/>
    </row>
    <row r="4412" spans="2:2" x14ac:dyDescent="0.2">
      <c r="B4412" s="9"/>
    </row>
    <row r="4413" spans="2:2" x14ac:dyDescent="0.2">
      <c r="B4413" s="9"/>
    </row>
    <row r="4414" spans="2:2" x14ac:dyDescent="0.2">
      <c r="B4414" s="9"/>
    </row>
    <row r="4415" spans="2:2" x14ac:dyDescent="0.2">
      <c r="B4415" s="9"/>
    </row>
    <row r="4416" spans="2:2" x14ac:dyDescent="0.2">
      <c r="B4416" s="9"/>
    </row>
    <row r="4417" spans="2:2" x14ac:dyDescent="0.2">
      <c r="B4417" s="9"/>
    </row>
    <row r="4418" spans="2:2" x14ac:dyDescent="0.2">
      <c r="B4418" s="9"/>
    </row>
    <row r="4419" spans="2:2" x14ac:dyDescent="0.2">
      <c r="B4419" s="9"/>
    </row>
    <row r="4420" spans="2:2" x14ac:dyDescent="0.2">
      <c r="B4420" s="9"/>
    </row>
    <row r="4421" spans="2:2" x14ac:dyDescent="0.2">
      <c r="B4421" s="9"/>
    </row>
    <row r="4422" spans="2:2" x14ac:dyDescent="0.2">
      <c r="B4422" s="9"/>
    </row>
    <row r="4423" spans="2:2" x14ac:dyDescent="0.2">
      <c r="B4423" s="9"/>
    </row>
    <row r="4424" spans="2:2" x14ac:dyDescent="0.2">
      <c r="B4424" s="9"/>
    </row>
    <row r="4425" spans="2:2" x14ac:dyDescent="0.2">
      <c r="B4425" s="9"/>
    </row>
    <row r="4426" spans="2:2" x14ac:dyDescent="0.2">
      <c r="B4426" s="9"/>
    </row>
    <row r="4427" spans="2:2" x14ac:dyDescent="0.2">
      <c r="B4427" s="9"/>
    </row>
    <row r="4428" spans="2:2" x14ac:dyDescent="0.2">
      <c r="B4428" s="9"/>
    </row>
    <row r="4429" spans="2:2" x14ac:dyDescent="0.2">
      <c r="B4429" s="9"/>
    </row>
    <row r="4430" spans="2:2" x14ac:dyDescent="0.2">
      <c r="B4430" s="9"/>
    </row>
    <row r="4431" spans="2:2" x14ac:dyDescent="0.2">
      <c r="B4431" s="9"/>
    </row>
    <row r="4432" spans="2:2" x14ac:dyDescent="0.2">
      <c r="B4432" s="9"/>
    </row>
    <row r="4433" spans="2:2" x14ac:dyDescent="0.2">
      <c r="B4433" s="9"/>
    </row>
    <row r="4434" spans="2:2" x14ac:dyDescent="0.2">
      <c r="B4434" s="9"/>
    </row>
    <row r="4435" spans="2:2" x14ac:dyDescent="0.2">
      <c r="B4435" s="9"/>
    </row>
    <row r="4436" spans="2:2" x14ac:dyDescent="0.2">
      <c r="B4436" s="9"/>
    </row>
    <row r="4437" spans="2:2" x14ac:dyDescent="0.2">
      <c r="B4437" s="9"/>
    </row>
    <row r="4438" spans="2:2" x14ac:dyDescent="0.2">
      <c r="B4438" s="9"/>
    </row>
    <row r="4439" spans="2:2" x14ac:dyDescent="0.2">
      <c r="B4439" s="9"/>
    </row>
    <row r="4440" spans="2:2" x14ac:dyDescent="0.2">
      <c r="B4440" s="9"/>
    </row>
    <row r="4441" spans="2:2" x14ac:dyDescent="0.2">
      <c r="B4441" s="9"/>
    </row>
    <row r="4442" spans="2:2" x14ac:dyDescent="0.2">
      <c r="B4442" s="9"/>
    </row>
    <row r="4443" spans="2:2" x14ac:dyDescent="0.2">
      <c r="B4443" s="9"/>
    </row>
    <row r="4444" spans="2:2" x14ac:dyDescent="0.2">
      <c r="B4444" s="9"/>
    </row>
    <row r="4445" spans="2:2" x14ac:dyDescent="0.2">
      <c r="B4445" s="9"/>
    </row>
    <row r="4446" spans="2:2" x14ac:dyDescent="0.2">
      <c r="B4446" s="9"/>
    </row>
    <row r="4447" spans="2:2" x14ac:dyDescent="0.2">
      <c r="B4447" s="9"/>
    </row>
    <row r="4448" spans="2:2" x14ac:dyDescent="0.2">
      <c r="B4448" s="9"/>
    </row>
    <row r="4449" spans="2:2" x14ac:dyDescent="0.2">
      <c r="B4449" s="9"/>
    </row>
    <row r="4450" spans="2:2" x14ac:dyDescent="0.2">
      <c r="B4450" s="9"/>
    </row>
    <row r="4451" spans="2:2" x14ac:dyDescent="0.2">
      <c r="B4451" s="9"/>
    </row>
    <row r="4452" spans="2:2" x14ac:dyDescent="0.2">
      <c r="B4452" s="9"/>
    </row>
    <row r="4453" spans="2:2" x14ac:dyDescent="0.2">
      <c r="B4453" s="9"/>
    </row>
    <row r="4454" spans="2:2" x14ac:dyDescent="0.2">
      <c r="B4454" s="9"/>
    </row>
    <row r="4455" spans="2:2" x14ac:dyDescent="0.2">
      <c r="B4455" s="9"/>
    </row>
    <row r="4456" spans="2:2" x14ac:dyDescent="0.2">
      <c r="B4456" s="9"/>
    </row>
    <row r="4457" spans="2:2" x14ac:dyDescent="0.2">
      <c r="B4457" s="9"/>
    </row>
    <row r="4458" spans="2:2" x14ac:dyDescent="0.2">
      <c r="B4458" s="9"/>
    </row>
    <row r="4459" spans="2:2" x14ac:dyDescent="0.2">
      <c r="B4459" s="9"/>
    </row>
    <row r="4460" spans="2:2" x14ac:dyDescent="0.2">
      <c r="B4460" s="9"/>
    </row>
    <row r="4461" spans="2:2" x14ac:dyDescent="0.2">
      <c r="B4461" s="9"/>
    </row>
    <row r="4462" spans="2:2" x14ac:dyDescent="0.2">
      <c r="B4462" s="9"/>
    </row>
    <row r="4463" spans="2:2" x14ac:dyDescent="0.2">
      <c r="B4463" s="9"/>
    </row>
    <row r="4464" spans="2:2" x14ac:dyDescent="0.2">
      <c r="B4464" s="9"/>
    </row>
    <row r="4465" spans="2:2" x14ac:dyDescent="0.2">
      <c r="B4465" s="9"/>
    </row>
    <row r="4466" spans="2:2" x14ac:dyDescent="0.2">
      <c r="B4466" s="9"/>
    </row>
    <row r="4467" spans="2:2" x14ac:dyDescent="0.2">
      <c r="B4467" s="9"/>
    </row>
    <row r="4468" spans="2:2" x14ac:dyDescent="0.2">
      <c r="B4468" s="9"/>
    </row>
    <row r="4469" spans="2:2" x14ac:dyDescent="0.2">
      <c r="B4469" s="9"/>
    </row>
    <row r="4470" spans="2:2" x14ac:dyDescent="0.2">
      <c r="B4470" s="9"/>
    </row>
    <row r="4471" spans="2:2" x14ac:dyDescent="0.2">
      <c r="B4471" s="9"/>
    </row>
    <row r="4472" spans="2:2" x14ac:dyDescent="0.2">
      <c r="B4472" s="9"/>
    </row>
    <row r="4473" spans="2:2" x14ac:dyDescent="0.2">
      <c r="B4473" s="9"/>
    </row>
    <row r="4474" spans="2:2" x14ac:dyDescent="0.2">
      <c r="B4474" s="9"/>
    </row>
    <row r="4475" spans="2:2" x14ac:dyDescent="0.2">
      <c r="B4475" s="9"/>
    </row>
    <row r="4476" spans="2:2" x14ac:dyDescent="0.2">
      <c r="B4476" s="9"/>
    </row>
    <row r="4477" spans="2:2" x14ac:dyDescent="0.2">
      <c r="B4477" s="9"/>
    </row>
    <row r="4478" spans="2:2" x14ac:dyDescent="0.2">
      <c r="B4478" s="9"/>
    </row>
    <row r="4479" spans="2:2" x14ac:dyDescent="0.2">
      <c r="B4479" s="9"/>
    </row>
    <row r="4480" spans="2:2" x14ac:dyDescent="0.2">
      <c r="B4480" s="9"/>
    </row>
    <row r="4481" spans="2:2" x14ac:dyDescent="0.2">
      <c r="B4481" s="9"/>
    </row>
    <row r="4482" spans="2:2" x14ac:dyDescent="0.2">
      <c r="B4482" s="9"/>
    </row>
    <row r="4483" spans="2:2" x14ac:dyDescent="0.2">
      <c r="B4483" s="9"/>
    </row>
    <row r="4484" spans="2:2" x14ac:dyDescent="0.2">
      <c r="B4484" s="9"/>
    </row>
    <row r="4485" spans="2:2" x14ac:dyDescent="0.2">
      <c r="B4485" s="9"/>
    </row>
    <row r="4486" spans="2:2" x14ac:dyDescent="0.2">
      <c r="B4486" s="9"/>
    </row>
    <row r="4487" spans="2:2" x14ac:dyDescent="0.2">
      <c r="B4487" s="9"/>
    </row>
    <row r="4488" spans="2:2" x14ac:dyDescent="0.2">
      <c r="B4488" s="9"/>
    </row>
    <row r="4489" spans="2:2" x14ac:dyDescent="0.2">
      <c r="B4489" s="9"/>
    </row>
    <row r="4490" spans="2:2" x14ac:dyDescent="0.2">
      <c r="B4490" s="9"/>
    </row>
    <row r="4491" spans="2:2" x14ac:dyDescent="0.2">
      <c r="B4491" s="9"/>
    </row>
    <row r="4492" spans="2:2" x14ac:dyDescent="0.2">
      <c r="B4492" s="9"/>
    </row>
    <row r="4493" spans="2:2" x14ac:dyDescent="0.2">
      <c r="B4493" s="9"/>
    </row>
    <row r="4494" spans="2:2" x14ac:dyDescent="0.2">
      <c r="B4494" s="9"/>
    </row>
    <row r="4495" spans="2:2" x14ac:dyDescent="0.2">
      <c r="B4495" s="9"/>
    </row>
    <row r="4496" spans="2:2" x14ac:dyDescent="0.2">
      <c r="B4496" s="9"/>
    </row>
    <row r="4497" spans="2:2" x14ac:dyDescent="0.2">
      <c r="B4497" s="9"/>
    </row>
    <row r="4498" spans="2:2" x14ac:dyDescent="0.2">
      <c r="B4498" s="9"/>
    </row>
    <row r="4499" spans="2:2" x14ac:dyDescent="0.2">
      <c r="B4499" s="9"/>
    </row>
    <row r="4500" spans="2:2" x14ac:dyDescent="0.2">
      <c r="B4500" s="9"/>
    </row>
    <row r="4501" spans="2:2" x14ac:dyDescent="0.2">
      <c r="B4501" s="9"/>
    </row>
    <row r="4502" spans="2:2" x14ac:dyDescent="0.2">
      <c r="B4502" s="9"/>
    </row>
    <row r="4503" spans="2:2" x14ac:dyDescent="0.2">
      <c r="B4503" s="9"/>
    </row>
    <row r="4504" spans="2:2" x14ac:dyDescent="0.2">
      <c r="B4504" s="9"/>
    </row>
    <row r="4505" spans="2:2" x14ac:dyDescent="0.2">
      <c r="B4505" s="9"/>
    </row>
    <row r="4506" spans="2:2" x14ac:dyDescent="0.2">
      <c r="B4506" s="9"/>
    </row>
    <row r="4507" spans="2:2" x14ac:dyDescent="0.2">
      <c r="B4507" s="9"/>
    </row>
    <row r="4508" spans="2:2" x14ac:dyDescent="0.2">
      <c r="B4508" s="9"/>
    </row>
    <row r="4509" spans="2:2" x14ac:dyDescent="0.2">
      <c r="B4509" s="9"/>
    </row>
    <row r="4510" spans="2:2" x14ac:dyDescent="0.2">
      <c r="B4510" s="9"/>
    </row>
    <row r="4511" spans="2:2" x14ac:dyDescent="0.2">
      <c r="B4511" s="9"/>
    </row>
    <row r="4512" spans="2:2" x14ac:dyDescent="0.2">
      <c r="B4512" s="9"/>
    </row>
    <row r="4513" spans="2:2" x14ac:dyDescent="0.2">
      <c r="B4513" s="9"/>
    </row>
    <row r="4514" spans="2:2" x14ac:dyDescent="0.2">
      <c r="B4514" s="9"/>
    </row>
    <row r="4515" spans="2:2" x14ac:dyDescent="0.2">
      <c r="B4515" s="9"/>
    </row>
    <row r="4516" spans="2:2" x14ac:dyDescent="0.2">
      <c r="B4516" s="9"/>
    </row>
    <row r="4517" spans="2:2" x14ac:dyDescent="0.2">
      <c r="B4517" s="9"/>
    </row>
    <row r="4518" spans="2:2" x14ac:dyDescent="0.2">
      <c r="B4518" s="9"/>
    </row>
    <row r="4519" spans="2:2" x14ac:dyDescent="0.2">
      <c r="B4519" s="9"/>
    </row>
    <row r="4520" spans="2:2" x14ac:dyDescent="0.2">
      <c r="B4520" s="9"/>
    </row>
    <row r="4521" spans="2:2" x14ac:dyDescent="0.2">
      <c r="B4521" s="9"/>
    </row>
    <row r="4522" spans="2:2" x14ac:dyDescent="0.2">
      <c r="B4522" s="9"/>
    </row>
    <row r="4523" spans="2:2" x14ac:dyDescent="0.2">
      <c r="B4523" s="9"/>
    </row>
    <row r="4524" spans="2:2" x14ac:dyDescent="0.2">
      <c r="B4524" s="9"/>
    </row>
    <row r="4525" spans="2:2" x14ac:dyDescent="0.2">
      <c r="B4525" s="9"/>
    </row>
    <row r="4526" spans="2:2" x14ac:dyDescent="0.2">
      <c r="B4526" s="9"/>
    </row>
    <row r="4527" spans="2:2" x14ac:dyDescent="0.2">
      <c r="B4527" s="9"/>
    </row>
    <row r="4528" spans="2:2" x14ac:dyDescent="0.2">
      <c r="B4528" s="9"/>
    </row>
    <row r="4529" spans="2:2" x14ac:dyDescent="0.2">
      <c r="B4529" s="9"/>
    </row>
    <row r="4530" spans="2:2" x14ac:dyDescent="0.2">
      <c r="B4530" s="9"/>
    </row>
    <row r="4531" spans="2:2" x14ac:dyDescent="0.2">
      <c r="B4531" s="9"/>
    </row>
    <row r="4532" spans="2:2" x14ac:dyDescent="0.2">
      <c r="B4532" s="9"/>
    </row>
    <row r="4533" spans="2:2" x14ac:dyDescent="0.2">
      <c r="B4533" s="9"/>
    </row>
    <row r="4534" spans="2:2" x14ac:dyDescent="0.2">
      <c r="B4534" s="9"/>
    </row>
    <row r="4535" spans="2:2" x14ac:dyDescent="0.2">
      <c r="B4535" s="9"/>
    </row>
    <row r="4536" spans="2:2" x14ac:dyDescent="0.2">
      <c r="B4536" s="9"/>
    </row>
    <row r="4537" spans="2:2" x14ac:dyDescent="0.2">
      <c r="B4537" s="9"/>
    </row>
    <row r="4538" spans="2:2" x14ac:dyDescent="0.2">
      <c r="B4538" s="9"/>
    </row>
    <row r="4539" spans="2:2" x14ac:dyDescent="0.2">
      <c r="B4539" s="9"/>
    </row>
    <row r="4540" spans="2:2" x14ac:dyDescent="0.2">
      <c r="B4540" s="9"/>
    </row>
    <row r="4541" spans="2:2" x14ac:dyDescent="0.2">
      <c r="B4541" s="9"/>
    </row>
    <row r="4542" spans="2:2" x14ac:dyDescent="0.2">
      <c r="B4542" s="9"/>
    </row>
    <row r="4543" spans="2:2" x14ac:dyDescent="0.2">
      <c r="B4543" s="9"/>
    </row>
    <row r="4544" spans="2:2" x14ac:dyDescent="0.2">
      <c r="B4544" s="9"/>
    </row>
    <row r="4545" spans="2:2" x14ac:dyDescent="0.2">
      <c r="B4545" s="9"/>
    </row>
    <row r="4546" spans="2:2" x14ac:dyDescent="0.2">
      <c r="B4546" s="9"/>
    </row>
    <row r="4547" spans="2:2" x14ac:dyDescent="0.2">
      <c r="B4547" s="9"/>
    </row>
    <row r="4548" spans="2:2" x14ac:dyDescent="0.2">
      <c r="B4548" s="9"/>
    </row>
    <row r="4549" spans="2:2" x14ac:dyDescent="0.2">
      <c r="B4549" s="9"/>
    </row>
    <row r="4550" spans="2:2" x14ac:dyDescent="0.2">
      <c r="B4550" s="9"/>
    </row>
    <row r="4551" spans="2:2" x14ac:dyDescent="0.2">
      <c r="B4551" s="9"/>
    </row>
    <row r="4552" spans="2:2" x14ac:dyDescent="0.2">
      <c r="B4552" s="9"/>
    </row>
    <row r="4553" spans="2:2" x14ac:dyDescent="0.2">
      <c r="B4553" s="9"/>
    </row>
    <row r="4554" spans="2:2" x14ac:dyDescent="0.2">
      <c r="B4554" s="9"/>
    </row>
    <row r="4555" spans="2:2" x14ac:dyDescent="0.2">
      <c r="B4555" s="9"/>
    </row>
    <row r="4556" spans="2:2" x14ac:dyDescent="0.2">
      <c r="B4556" s="9"/>
    </row>
    <row r="4557" spans="2:2" x14ac:dyDescent="0.2">
      <c r="B4557" s="9"/>
    </row>
    <row r="4558" spans="2:2" x14ac:dyDescent="0.2">
      <c r="B4558" s="9"/>
    </row>
    <row r="4559" spans="2:2" x14ac:dyDescent="0.2">
      <c r="B4559" s="9"/>
    </row>
    <row r="4560" spans="2:2" x14ac:dyDescent="0.2">
      <c r="B4560" s="9"/>
    </row>
    <row r="4561" spans="2:2" x14ac:dyDescent="0.2">
      <c r="B4561" s="9"/>
    </row>
    <row r="4562" spans="2:2" x14ac:dyDescent="0.2">
      <c r="B4562" s="9"/>
    </row>
    <row r="4563" spans="2:2" x14ac:dyDescent="0.2">
      <c r="B4563" s="9"/>
    </row>
    <row r="4564" spans="2:2" x14ac:dyDescent="0.2">
      <c r="B4564" s="9"/>
    </row>
    <row r="4565" spans="2:2" x14ac:dyDescent="0.2">
      <c r="B4565" s="9"/>
    </row>
    <row r="4566" spans="2:2" x14ac:dyDescent="0.2">
      <c r="B4566" s="9"/>
    </row>
    <row r="4567" spans="2:2" x14ac:dyDescent="0.2">
      <c r="B4567" s="9"/>
    </row>
    <row r="4568" spans="2:2" x14ac:dyDescent="0.2">
      <c r="B4568" s="9"/>
    </row>
    <row r="4569" spans="2:2" x14ac:dyDescent="0.2">
      <c r="B4569" s="9"/>
    </row>
    <row r="4570" spans="2:2" x14ac:dyDescent="0.2">
      <c r="B4570" s="9"/>
    </row>
    <row r="4571" spans="2:2" x14ac:dyDescent="0.2">
      <c r="B4571" s="9"/>
    </row>
    <row r="4572" spans="2:2" x14ac:dyDescent="0.2">
      <c r="B4572" s="9"/>
    </row>
    <row r="4573" spans="2:2" x14ac:dyDescent="0.2">
      <c r="B4573" s="9"/>
    </row>
    <row r="4574" spans="2:2" x14ac:dyDescent="0.2">
      <c r="B4574" s="9"/>
    </row>
    <row r="4575" spans="2:2" x14ac:dyDescent="0.2">
      <c r="B4575" s="9"/>
    </row>
    <row r="4576" spans="2:2" x14ac:dyDescent="0.2">
      <c r="B4576" s="9"/>
    </row>
    <row r="4577" spans="2:2" x14ac:dyDescent="0.2">
      <c r="B4577" s="9"/>
    </row>
    <row r="4578" spans="2:2" x14ac:dyDescent="0.2">
      <c r="B4578" s="9"/>
    </row>
    <row r="4579" spans="2:2" x14ac:dyDescent="0.2">
      <c r="B4579" s="9"/>
    </row>
    <row r="4580" spans="2:2" x14ac:dyDescent="0.2">
      <c r="B4580" s="9"/>
    </row>
    <row r="4581" spans="2:2" x14ac:dyDescent="0.2">
      <c r="B4581" s="9"/>
    </row>
    <row r="4582" spans="2:2" x14ac:dyDescent="0.2">
      <c r="B4582" s="9"/>
    </row>
    <row r="4583" spans="2:2" x14ac:dyDescent="0.2">
      <c r="B4583" s="9"/>
    </row>
    <row r="4584" spans="2:2" x14ac:dyDescent="0.2">
      <c r="B4584" s="9"/>
    </row>
    <row r="4585" spans="2:2" x14ac:dyDescent="0.2">
      <c r="B4585" s="9"/>
    </row>
    <row r="4586" spans="2:2" x14ac:dyDescent="0.2">
      <c r="B4586" s="9"/>
    </row>
    <row r="4587" spans="2:2" x14ac:dyDescent="0.2">
      <c r="B4587" s="9"/>
    </row>
    <row r="4588" spans="2:2" x14ac:dyDescent="0.2">
      <c r="B4588" s="9"/>
    </row>
    <row r="4589" spans="2:2" x14ac:dyDescent="0.2">
      <c r="B4589" s="9"/>
    </row>
    <row r="4590" spans="2:2" x14ac:dyDescent="0.2">
      <c r="B4590" s="9"/>
    </row>
    <row r="4591" spans="2:2" x14ac:dyDescent="0.2">
      <c r="B4591" s="9"/>
    </row>
    <row r="4592" spans="2:2" x14ac:dyDescent="0.2">
      <c r="B4592" s="9"/>
    </row>
    <row r="4593" spans="2:2" x14ac:dyDescent="0.2">
      <c r="B4593" s="9"/>
    </row>
    <row r="4594" spans="2:2" x14ac:dyDescent="0.2">
      <c r="B4594" s="9"/>
    </row>
    <row r="4595" spans="2:2" x14ac:dyDescent="0.2">
      <c r="B4595" s="9"/>
    </row>
    <row r="4596" spans="2:2" x14ac:dyDescent="0.2">
      <c r="B4596" s="9"/>
    </row>
    <row r="4597" spans="2:2" x14ac:dyDescent="0.2">
      <c r="B4597" s="9"/>
    </row>
    <row r="4598" spans="2:2" x14ac:dyDescent="0.2">
      <c r="B4598" s="9"/>
    </row>
    <row r="4599" spans="2:2" x14ac:dyDescent="0.2">
      <c r="B4599" s="9"/>
    </row>
    <row r="4600" spans="2:2" x14ac:dyDescent="0.2">
      <c r="B4600" s="9"/>
    </row>
    <row r="4601" spans="2:2" x14ac:dyDescent="0.2">
      <c r="B4601" s="9"/>
    </row>
    <row r="4602" spans="2:2" x14ac:dyDescent="0.2">
      <c r="B4602" s="9"/>
    </row>
    <row r="4603" spans="2:2" x14ac:dyDescent="0.2">
      <c r="B4603" s="9"/>
    </row>
    <row r="4604" spans="2:2" x14ac:dyDescent="0.2">
      <c r="B4604" s="9"/>
    </row>
    <row r="4605" spans="2:2" x14ac:dyDescent="0.2">
      <c r="B4605" s="9"/>
    </row>
    <row r="4606" spans="2:2" x14ac:dyDescent="0.2">
      <c r="B4606" s="9"/>
    </row>
    <row r="4607" spans="2:2" x14ac:dyDescent="0.2">
      <c r="B4607" s="9"/>
    </row>
    <row r="4608" spans="2:2" x14ac:dyDescent="0.2">
      <c r="B4608" s="9"/>
    </row>
    <row r="4609" spans="2:2" x14ac:dyDescent="0.2">
      <c r="B4609" s="9"/>
    </row>
    <row r="4610" spans="2:2" x14ac:dyDescent="0.2">
      <c r="B4610" s="9"/>
    </row>
    <row r="4611" spans="2:2" x14ac:dyDescent="0.2">
      <c r="B4611" s="9"/>
    </row>
    <row r="4612" spans="2:2" x14ac:dyDescent="0.2">
      <c r="B4612" s="9"/>
    </row>
    <row r="4613" spans="2:2" x14ac:dyDescent="0.2">
      <c r="B4613" s="9"/>
    </row>
    <row r="4614" spans="2:2" x14ac:dyDescent="0.2">
      <c r="B4614" s="9"/>
    </row>
    <row r="4615" spans="2:2" x14ac:dyDescent="0.2">
      <c r="B4615" s="9"/>
    </row>
    <row r="4616" spans="2:2" x14ac:dyDescent="0.2">
      <c r="B4616" s="9"/>
    </row>
    <row r="4617" spans="2:2" x14ac:dyDescent="0.2">
      <c r="B4617" s="9"/>
    </row>
    <row r="4618" spans="2:2" x14ac:dyDescent="0.2">
      <c r="B4618" s="9"/>
    </row>
    <row r="4619" spans="2:2" x14ac:dyDescent="0.2">
      <c r="B4619" s="9"/>
    </row>
    <row r="4620" spans="2:2" x14ac:dyDescent="0.2">
      <c r="B4620" s="9"/>
    </row>
    <row r="4621" spans="2:2" x14ac:dyDescent="0.2">
      <c r="B4621" s="9"/>
    </row>
    <row r="4622" spans="2:2" x14ac:dyDescent="0.2">
      <c r="B4622" s="9"/>
    </row>
    <row r="4623" spans="2:2" x14ac:dyDescent="0.2">
      <c r="B4623" s="9"/>
    </row>
    <row r="4624" spans="2:2" x14ac:dyDescent="0.2">
      <c r="B4624" s="9"/>
    </row>
    <row r="4625" spans="2:2" x14ac:dyDescent="0.2">
      <c r="B4625" s="9"/>
    </row>
    <row r="4626" spans="2:2" x14ac:dyDescent="0.2">
      <c r="B4626" s="9"/>
    </row>
    <row r="4627" spans="2:2" x14ac:dyDescent="0.2">
      <c r="B4627" s="9"/>
    </row>
    <row r="4628" spans="2:2" x14ac:dyDescent="0.2">
      <c r="B4628" s="9"/>
    </row>
    <row r="4629" spans="2:2" x14ac:dyDescent="0.2">
      <c r="B4629" s="9"/>
    </row>
    <row r="4630" spans="2:2" x14ac:dyDescent="0.2">
      <c r="B4630" s="9"/>
    </row>
    <row r="4631" spans="2:2" x14ac:dyDescent="0.2">
      <c r="B4631" s="9"/>
    </row>
    <row r="4632" spans="2:2" x14ac:dyDescent="0.2">
      <c r="B4632" s="9"/>
    </row>
    <row r="4633" spans="2:2" x14ac:dyDescent="0.2">
      <c r="B4633" s="9"/>
    </row>
    <row r="4634" spans="2:2" x14ac:dyDescent="0.2">
      <c r="B4634" s="9"/>
    </row>
    <row r="4635" spans="2:2" x14ac:dyDescent="0.2">
      <c r="B4635" s="9"/>
    </row>
    <row r="4636" spans="2:2" x14ac:dyDescent="0.2">
      <c r="B4636" s="9"/>
    </row>
    <row r="4637" spans="2:2" x14ac:dyDescent="0.2">
      <c r="B4637" s="9"/>
    </row>
    <row r="4638" spans="2:2" x14ac:dyDescent="0.2">
      <c r="B4638" s="9"/>
    </row>
    <row r="4639" spans="2:2" x14ac:dyDescent="0.2">
      <c r="B4639" s="9"/>
    </row>
    <row r="4640" spans="2:2" x14ac:dyDescent="0.2">
      <c r="B4640" s="9"/>
    </row>
    <row r="4641" spans="2:2" x14ac:dyDescent="0.2">
      <c r="B4641" s="9"/>
    </row>
    <row r="4642" spans="2:2" x14ac:dyDescent="0.2">
      <c r="B4642" s="9"/>
    </row>
    <row r="4643" spans="2:2" x14ac:dyDescent="0.2">
      <c r="B4643" s="9"/>
    </row>
    <row r="4644" spans="2:2" x14ac:dyDescent="0.2">
      <c r="B4644" s="9"/>
    </row>
    <row r="4645" spans="2:2" x14ac:dyDescent="0.2">
      <c r="B4645" s="9"/>
    </row>
    <row r="4646" spans="2:2" x14ac:dyDescent="0.2">
      <c r="B4646" s="9"/>
    </row>
    <row r="4647" spans="2:2" x14ac:dyDescent="0.2">
      <c r="B4647" s="9"/>
    </row>
    <row r="4648" spans="2:2" x14ac:dyDescent="0.2">
      <c r="B4648" s="9"/>
    </row>
    <row r="4649" spans="2:2" x14ac:dyDescent="0.2">
      <c r="B4649" s="9"/>
    </row>
    <row r="4650" spans="2:2" x14ac:dyDescent="0.2">
      <c r="B4650" s="9"/>
    </row>
    <row r="4651" spans="2:2" x14ac:dyDescent="0.2">
      <c r="B4651" s="9"/>
    </row>
    <row r="4652" spans="2:2" x14ac:dyDescent="0.2">
      <c r="B4652" s="9"/>
    </row>
    <row r="4653" spans="2:2" x14ac:dyDescent="0.2">
      <c r="B4653" s="9"/>
    </row>
    <row r="4654" spans="2:2" x14ac:dyDescent="0.2">
      <c r="B4654" s="9"/>
    </row>
    <row r="4655" spans="2:2" x14ac:dyDescent="0.2">
      <c r="B4655" s="9"/>
    </row>
    <row r="4656" spans="2:2" x14ac:dyDescent="0.2">
      <c r="B4656" s="9"/>
    </row>
    <row r="4657" spans="2:2" x14ac:dyDescent="0.2">
      <c r="B4657" s="9"/>
    </row>
    <row r="4658" spans="2:2" x14ac:dyDescent="0.2">
      <c r="B4658" s="9"/>
    </row>
    <row r="4659" spans="2:2" x14ac:dyDescent="0.2">
      <c r="B4659" s="9"/>
    </row>
    <row r="4660" spans="2:2" x14ac:dyDescent="0.2">
      <c r="B4660" s="9"/>
    </row>
    <row r="4661" spans="2:2" x14ac:dyDescent="0.2">
      <c r="B4661" s="9"/>
    </row>
    <row r="4662" spans="2:2" x14ac:dyDescent="0.2">
      <c r="B4662" s="9"/>
    </row>
    <row r="4663" spans="2:2" x14ac:dyDescent="0.2">
      <c r="B4663" s="9"/>
    </row>
    <row r="4664" spans="2:2" x14ac:dyDescent="0.2">
      <c r="B4664" s="9"/>
    </row>
    <row r="4665" spans="2:2" x14ac:dyDescent="0.2">
      <c r="B4665" s="9"/>
    </row>
    <row r="4666" spans="2:2" x14ac:dyDescent="0.2">
      <c r="B4666" s="9"/>
    </row>
    <row r="4667" spans="2:2" x14ac:dyDescent="0.2">
      <c r="B4667" s="9"/>
    </row>
    <row r="4668" spans="2:2" x14ac:dyDescent="0.2">
      <c r="B4668" s="9"/>
    </row>
    <row r="4669" spans="2:2" x14ac:dyDescent="0.2">
      <c r="B4669" s="9"/>
    </row>
    <row r="4670" spans="2:2" x14ac:dyDescent="0.2">
      <c r="B4670" s="9"/>
    </row>
    <row r="4671" spans="2:2" x14ac:dyDescent="0.2">
      <c r="B4671" s="9"/>
    </row>
    <row r="4672" spans="2:2" x14ac:dyDescent="0.2">
      <c r="B4672" s="9"/>
    </row>
    <row r="4673" spans="2:2" x14ac:dyDescent="0.2">
      <c r="B4673" s="9"/>
    </row>
    <row r="4674" spans="2:2" x14ac:dyDescent="0.2">
      <c r="B4674" s="9"/>
    </row>
    <row r="4675" spans="2:2" x14ac:dyDescent="0.2">
      <c r="B4675" s="9"/>
    </row>
    <row r="4676" spans="2:2" x14ac:dyDescent="0.2">
      <c r="B4676" s="9"/>
    </row>
    <row r="4677" spans="2:2" x14ac:dyDescent="0.2">
      <c r="B4677" s="9"/>
    </row>
    <row r="4678" spans="2:2" x14ac:dyDescent="0.2">
      <c r="B4678" s="9"/>
    </row>
    <row r="4679" spans="2:2" x14ac:dyDescent="0.2">
      <c r="B4679" s="9"/>
    </row>
    <row r="4680" spans="2:2" x14ac:dyDescent="0.2">
      <c r="B4680" s="9"/>
    </row>
    <row r="4681" spans="2:2" x14ac:dyDescent="0.2">
      <c r="B4681" s="9"/>
    </row>
    <row r="4682" spans="2:2" x14ac:dyDescent="0.2">
      <c r="B4682" s="9"/>
    </row>
    <row r="4683" spans="2:2" x14ac:dyDescent="0.2">
      <c r="B4683" s="9"/>
    </row>
    <row r="4684" spans="2:2" x14ac:dyDescent="0.2">
      <c r="B4684" s="9"/>
    </row>
    <row r="4685" spans="2:2" x14ac:dyDescent="0.2">
      <c r="B4685" s="9"/>
    </row>
    <row r="4686" spans="2:2" x14ac:dyDescent="0.2">
      <c r="B4686" s="9"/>
    </row>
    <row r="4687" spans="2:2" x14ac:dyDescent="0.2">
      <c r="B4687" s="9"/>
    </row>
    <row r="4688" spans="2:2" x14ac:dyDescent="0.2">
      <c r="B4688" s="9"/>
    </row>
    <row r="4689" spans="2:2" x14ac:dyDescent="0.2">
      <c r="B4689" s="9"/>
    </row>
    <row r="4690" spans="2:2" x14ac:dyDescent="0.2">
      <c r="B4690" s="9"/>
    </row>
    <row r="4691" spans="2:2" x14ac:dyDescent="0.2">
      <c r="B4691" s="9"/>
    </row>
    <row r="4692" spans="2:2" x14ac:dyDescent="0.2">
      <c r="B4692" s="9"/>
    </row>
    <row r="4693" spans="2:2" x14ac:dyDescent="0.2">
      <c r="B4693" s="9"/>
    </row>
    <row r="4694" spans="2:2" x14ac:dyDescent="0.2">
      <c r="B4694" s="9"/>
    </row>
    <row r="4695" spans="2:2" x14ac:dyDescent="0.2">
      <c r="B4695" s="9"/>
    </row>
    <row r="4696" spans="2:2" x14ac:dyDescent="0.2">
      <c r="B4696" s="9"/>
    </row>
    <row r="4697" spans="2:2" x14ac:dyDescent="0.2">
      <c r="B4697" s="9"/>
    </row>
    <row r="4698" spans="2:2" x14ac:dyDescent="0.2">
      <c r="B4698" s="9"/>
    </row>
    <row r="4699" spans="2:2" x14ac:dyDescent="0.2">
      <c r="B4699" s="9"/>
    </row>
    <row r="4700" spans="2:2" x14ac:dyDescent="0.2">
      <c r="B4700" s="9"/>
    </row>
    <row r="4701" spans="2:2" x14ac:dyDescent="0.2">
      <c r="B4701" s="9"/>
    </row>
    <row r="4702" spans="2:2" x14ac:dyDescent="0.2">
      <c r="B4702" s="9"/>
    </row>
    <row r="4703" spans="2:2" x14ac:dyDescent="0.2">
      <c r="B4703" s="9"/>
    </row>
    <row r="4704" spans="2:2" x14ac:dyDescent="0.2">
      <c r="B4704" s="9"/>
    </row>
    <row r="4705" spans="2:2" x14ac:dyDescent="0.2">
      <c r="B4705" s="9"/>
    </row>
    <row r="4706" spans="2:2" x14ac:dyDescent="0.2">
      <c r="B4706" s="9"/>
    </row>
    <row r="4707" spans="2:2" x14ac:dyDescent="0.2">
      <c r="B4707" s="9"/>
    </row>
    <row r="4708" spans="2:2" x14ac:dyDescent="0.2">
      <c r="B4708" s="9"/>
    </row>
    <row r="4709" spans="2:2" x14ac:dyDescent="0.2">
      <c r="B4709" s="9"/>
    </row>
    <row r="4710" spans="2:2" x14ac:dyDescent="0.2">
      <c r="B4710" s="9"/>
    </row>
    <row r="4711" spans="2:2" x14ac:dyDescent="0.2">
      <c r="B4711" s="9"/>
    </row>
    <row r="4712" spans="2:2" x14ac:dyDescent="0.2">
      <c r="B4712" s="9"/>
    </row>
    <row r="4713" spans="2:2" x14ac:dyDescent="0.2">
      <c r="B4713" s="9"/>
    </row>
    <row r="4714" spans="2:2" x14ac:dyDescent="0.2">
      <c r="B4714" s="9"/>
    </row>
    <row r="4715" spans="2:2" x14ac:dyDescent="0.2">
      <c r="B4715" s="9"/>
    </row>
    <row r="4716" spans="2:2" x14ac:dyDescent="0.2">
      <c r="B4716" s="9"/>
    </row>
    <row r="4717" spans="2:2" x14ac:dyDescent="0.2">
      <c r="B4717" s="9"/>
    </row>
    <row r="4718" spans="2:2" x14ac:dyDescent="0.2">
      <c r="B4718" s="9"/>
    </row>
    <row r="4719" spans="2:2" x14ac:dyDescent="0.2">
      <c r="B4719" s="9"/>
    </row>
    <row r="4720" spans="2:2" x14ac:dyDescent="0.2">
      <c r="B4720" s="9"/>
    </row>
    <row r="4721" spans="2:2" x14ac:dyDescent="0.2">
      <c r="B4721" s="9"/>
    </row>
    <row r="4722" spans="2:2" x14ac:dyDescent="0.2">
      <c r="B4722" s="9"/>
    </row>
    <row r="4723" spans="2:2" x14ac:dyDescent="0.2">
      <c r="B4723" s="9"/>
    </row>
    <row r="4724" spans="2:2" x14ac:dyDescent="0.2">
      <c r="B4724" s="9"/>
    </row>
    <row r="4725" spans="2:2" x14ac:dyDescent="0.2">
      <c r="B4725" s="9"/>
    </row>
    <row r="4726" spans="2:2" x14ac:dyDescent="0.2">
      <c r="B4726" s="9"/>
    </row>
    <row r="4727" spans="2:2" x14ac:dyDescent="0.2">
      <c r="B4727" s="9"/>
    </row>
    <row r="4728" spans="2:2" x14ac:dyDescent="0.2">
      <c r="B4728" s="9"/>
    </row>
    <row r="4729" spans="2:2" x14ac:dyDescent="0.2">
      <c r="B4729" s="9"/>
    </row>
    <row r="4730" spans="2:2" x14ac:dyDescent="0.2">
      <c r="B4730" s="9"/>
    </row>
    <row r="4731" spans="2:2" x14ac:dyDescent="0.2">
      <c r="B4731" s="9"/>
    </row>
    <row r="4732" spans="2:2" x14ac:dyDescent="0.2">
      <c r="B4732" s="9"/>
    </row>
    <row r="4733" spans="2:2" x14ac:dyDescent="0.2">
      <c r="B4733" s="9"/>
    </row>
    <row r="4734" spans="2:2" x14ac:dyDescent="0.2">
      <c r="B4734" s="9"/>
    </row>
    <row r="4735" spans="2:2" x14ac:dyDescent="0.2">
      <c r="B4735" s="9"/>
    </row>
    <row r="4736" spans="2:2" x14ac:dyDescent="0.2">
      <c r="B4736" s="9"/>
    </row>
    <row r="4737" spans="2:2" x14ac:dyDescent="0.2">
      <c r="B4737" s="9"/>
    </row>
    <row r="4738" spans="2:2" x14ac:dyDescent="0.2">
      <c r="B4738" s="9"/>
    </row>
    <row r="4739" spans="2:2" x14ac:dyDescent="0.2">
      <c r="B4739" s="9"/>
    </row>
    <row r="4740" spans="2:2" x14ac:dyDescent="0.2">
      <c r="B4740" s="9"/>
    </row>
    <row r="4741" spans="2:2" x14ac:dyDescent="0.2">
      <c r="B4741" s="9"/>
    </row>
    <row r="4742" spans="2:2" x14ac:dyDescent="0.2">
      <c r="B4742" s="9"/>
    </row>
    <row r="4743" spans="2:2" x14ac:dyDescent="0.2">
      <c r="B4743" s="9"/>
    </row>
    <row r="4744" spans="2:2" x14ac:dyDescent="0.2">
      <c r="B4744" s="9"/>
    </row>
    <row r="4745" spans="2:2" x14ac:dyDescent="0.2">
      <c r="B4745" s="9"/>
    </row>
    <row r="4746" spans="2:2" x14ac:dyDescent="0.2">
      <c r="B4746" s="9"/>
    </row>
    <row r="4747" spans="2:2" x14ac:dyDescent="0.2">
      <c r="B4747" s="9"/>
    </row>
    <row r="4748" spans="2:2" x14ac:dyDescent="0.2">
      <c r="B4748" s="9"/>
    </row>
    <row r="4749" spans="2:2" x14ac:dyDescent="0.2">
      <c r="B4749" s="9"/>
    </row>
    <row r="4750" spans="2:2" x14ac:dyDescent="0.2">
      <c r="B4750" s="9"/>
    </row>
    <row r="4751" spans="2:2" x14ac:dyDescent="0.2">
      <c r="B4751" s="9"/>
    </row>
    <row r="4752" spans="2:2" x14ac:dyDescent="0.2">
      <c r="B4752" s="9"/>
    </row>
    <row r="4753" spans="2:2" x14ac:dyDescent="0.2">
      <c r="B4753" s="9"/>
    </row>
    <row r="4754" spans="2:2" x14ac:dyDescent="0.2">
      <c r="B4754" s="9"/>
    </row>
    <row r="4755" spans="2:2" x14ac:dyDescent="0.2">
      <c r="B4755" s="9"/>
    </row>
    <row r="4756" spans="2:2" x14ac:dyDescent="0.2">
      <c r="B4756" s="9"/>
    </row>
    <row r="4757" spans="2:2" x14ac:dyDescent="0.2">
      <c r="B4757" s="9"/>
    </row>
    <row r="4758" spans="2:2" x14ac:dyDescent="0.2">
      <c r="B4758" s="9"/>
    </row>
    <row r="4759" spans="2:2" x14ac:dyDescent="0.2">
      <c r="B4759" s="9"/>
    </row>
    <row r="4760" spans="2:2" x14ac:dyDescent="0.2">
      <c r="B4760" s="9"/>
    </row>
    <row r="4761" spans="2:2" x14ac:dyDescent="0.2">
      <c r="B4761" s="9"/>
    </row>
    <row r="4762" spans="2:2" x14ac:dyDescent="0.2">
      <c r="B4762" s="9"/>
    </row>
    <row r="4763" spans="2:2" x14ac:dyDescent="0.2">
      <c r="B4763" s="9"/>
    </row>
    <row r="4764" spans="2:2" x14ac:dyDescent="0.2">
      <c r="B4764" s="9"/>
    </row>
    <row r="4765" spans="2:2" x14ac:dyDescent="0.2">
      <c r="B4765" s="9"/>
    </row>
    <row r="4766" spans="2:2" x14ac:dyDescent="0.2">
      <c r="B4766" s="9"/>
    </row>
    <row r="4767" spans="2:2" x14ac:dyDescent="0.2">
      <c r="B4767" s="9"/>
    </row>
    <row r="4768" spans="2:2" x14ac:dyDescent="0.2">
      <c r="B4768" s="9"/>
    </row>
    <row r="4769" spans="2:2" x14ac:dyDescent="0.2">
      <c r="B4769" s="9"/>
    </row>
    <row r="4770" spans="2:2" x14ac:dyDescent="0.2">
      <c r="B4770" s="9"/>
    </row>
    <row r="4771" spans="2:2" x14ac:dyDescent="0.2">
      <c r="B4771" s="9"/>
    </row>
    <row r="4772" spans="2:2" x14ac:dyDescent="0.2">
      <c r="B4772" s="9"/>
    </row>
    <row r="4773" spans="2:2" x14ac:dyDescent="0.2">
      <c r="B4773" s="9"/>
    </row>
    <row r="4774" spans="2:2" x14ac:dyDescent="0.2">
      <c r="B4774" s="9"/>
    </row>
    <row r="4775" spans="2:2" x14ac:dyDescent="0.2">
      <c r="B4775" s="9"/>
    </row>
    <row r="4776" spans="2:2" x14ac:dyDescent="0.2">
      <c r="B4776" s="9"/>
    </row>
    <row r="4777" spans="2:2" x14ac:dyDescent="0.2">
      <c r="B4777" s="9"/>
    </row>
    <row r="4778" spans="2:2" x14ac:dyDescent="0.2">
      <c r="B4778" s="9"/>
    </row>
    <row r="4779" spans="2:2" x14ac:dyDescent="0.2">
      <c r="B4779" s="9"/>
    </row>
    <row r="4780" spans="2:2" x14ac:dyDescent="0.2">
      <c r="B4780" s="9"/>
    </row>
    <row r="4781" spans="2:2" x14ac:dyDescent="0.2">
      <c r="B4781" s="9"/>
    </row>
    <row r="4782" spans="2:2" x14ac:dyDescent="0.2">
      <c r="B4782" s="9"/>
    </row>
    <row r="4783" spans="2:2" x14ac:dyDescent="0.2">
      <c r="B4783" s="9"/>
    </row>
    <row r="4784" spans="2:2" x14ac:dyDescent="0.2">
      <c r="B4784" s="9"/>
    </row>
    <row r="4785" spans="2:2" x14ac:dyDescent="0.2">
      <c r="B4785" s="9"/>
    </row>
    <row r="4786" spans="2:2" x14ac:dyDescent="0.2">
      <c r="B4786" s="9"/>
    </row>
    <row r="4787" spans="2:2" x14ac:dyDescent="0.2">
      <c r="B4787" s="9"/>
    </row>
    <row r="4788" spans="2:2" x14ac:dyDescent="0.2">
      <c r="B4788" s="9"/>
    </row>
    <row r="4789" spans="2:2" x14ac:dyDescent="0.2">
      <c r="B4789" s="9"/>
    </row>
    <row r="4790" spans="2:2" x14ac:dyDescent="0.2">
      <c r="B4790" s="9"/>
    </row>
    <row r="4791" spans="2:2" x14ac:dyDescent="0.2">
      <c r="B4791" s="9"/>
    </row>
    <row r="4792" spans="2:2" x14ac:dyDescent="0.2">
      <c r="B4792" s="9"/>
    </row>
    <row r="4793" spans="2:2" x14ac:dyDescent="0.2">
      <c r="B4793" s="9"/>
    </row>
    <row r="4794" spans="2:2" x14ac:dyDescent="0.2">
      <c r="B4794" s="9"/>
    </row>
    <row r="4795" spans="2:2" x14ac:dyDescent="0.2">
      <c r="B4795" s="9"/>
    </row>
    <row r="4796" spans="2:2" x14ac:dyDescent="0.2">
      <c r="B4796" s="9"/>
    </row>
    <row r="4797" spans="2:2" x14ac:dyDescent="0.2">
      <c r="B4797" s="9"/>
    </row>
    <row r="4798" spans="2:2" x14ac:dyDescent="0.2">
      <c r="B4798" s="9"/>
    </row>
    <row r="4799" spans="2:2" x14ac:dyDescent="0.2">
      <c r="B4799" s="9"/>
    </row>
    <row r="4800" spans="2:2" x14ac:dyDescent="0.2">
      <c r="B4800" s="9"/>
    </row>
    <row r="4801" spans="2:2" x14ac:dyDescent="0.2">
      <c r="B4801" s="9"/>
    </row>
    <row r="4802" spans="2:2" x14ac:dyDescent="0.2">
      <c r="B4802" s="9"/>
    </row>
    <row r="4803" spans="2:2" x14ac:dyDescent="0.2">
      <c r="B4803" s="9"/>
    </row>
    <row r="4804" spans="2:2" x14ac:dyDescent="0.2">
      <c r="B4804" s="9"/>
    </row>
    <row r="4805" spans="2:2" x14ac:dyDescent="0.2">
      <c r="B4805" s="9"/>
    </row>
    <row r="4806" spans="2:2" x14ac:dyDescent="0.2">
      <c r="B4806" s="9"/>
    </row>
    <row r="4807" spans="2:2" x14ac:dyDescent="0.2">
      <c r="B4807" s="9"/>
    </row>
    <row r="4808" spans="2:2" x14ac:dyDescent="0.2">
      <c r="B4808" s="9"/>
    </row>
    <row r="4809" spans="2:2" x14ac:dyDescent="0.2">
      <c r="B4809" s="9"/>
    </row>
    <row r="4810" spans="2:2" x14ac:dyDescent="0.2">
      <c r="B4810" s="9"/>
    </row>
    <row r="4811" spans="2:2" x14ac:dyDescent="0.2">
      <c r="B4811" s="9"/>
    </row>
    <row r="4812" spans="2:2" x14ac:dyDescent="0.2">
      <c r="B4812" s="9"/>
    </row>
    <row r="4813" spans="2:2" x14ac:dyDescent="0.2">
      <c r="B4813" s="9"/>
    </row>
    <row r="4814" spans="2:2" x14ac:dyDescent="0.2">
      <c r="B4814" s="9"/>
    </row>
    <row r="4815" spans="2:2" x14ac:dyDescent="0.2">
      <c r="B4815" s="9"/>
    </row>
    <row r="4816" spans="2:2" x14ac:dyDescent="0.2">
      <c r="B4816" s="9"/>
    </row>
    <row r="4817" spans="2:2" x14ac:dyDescent="0.2">
      <c r="B4817" s="9"/>
    </row>
    <row r="4818" spans="2:2" x14ac:dyDescent="0.2">
      <c r="B4818" s="9"/>
    </row>
    <row r="4819" spans="2:2" x14ac:dyDescent="0.2">
      <c r="B4819" s="9"/>
    </row>
    <row r="4820" spans="2:2" x14ac:dyDescent="0.2">
      <c r="B4820" s="9"/>
    </row>
    <row r="4821" spans="2:2" x14ac:dyDescent="0.2">
      <c r="B4821" s="9"/>
    </row>
    <row r="4822" spans="2:2" x14ac:dyDescent="0.2">
      <c r="B4822" s="9"/>
    </row>
    <row r="4823" spans="2:2" x14ac:dyDescent="0.2">
      <c r="B4823" s="9"/>
    </row>
    <row r="4824" spans="2:2" x14ac:dyDescent="0.2">
      <c r="B4824" s="9"/>
    </row>
    <row r="4825" spans="2:2" x14ac:dyDescent="0.2">
      <c r="B4825" s="9"/>
    </row>
    <row r="4826" spans="2:2" x14ac:dyDescent="0.2">
      <c r="B4826" s="9"/>
    </row>
    <row r="4827" spans="2:2" x14ac:dyDescent="0.2">
      <c r="B4827" s="9"/>
    </row>
    <row r="4828" spans="2:2" x14ac:dyDescent="0.2">
      <c r="B4828" s="9"/>
    </row>
    <row r="4829" spans="2:2" x14ac:dyDescent="0.2">
      <c r="B4829" s="9"/>
    </row>
    <row r="4830" spans="2:2" x14ac:dyDescent="0.2">
      <c r="B4830" s="9"/>
    </row>
    <row r="4831" spans="2:2" x14ac:dyDescent="0.2">
      <c r="B4831" s="9"/>
    </row>
    <row r="4832" spans="2:2" x14ac:dyDescent="0.2">
      <c r="B4832" s="9"/>
    </row>
    <row r="4833" spans="2:2" x14ac:dyDescent="0.2">
      <c r="B4833" s="9"/>
    </row>
    <row r="4834" spans="2:2" x14ac:dyDescent="0.2">
      <c r="B4834" s="9"/>
    </row>
    <row r="4835" spans="2:2" x14ac:dyDescent="0.2">
      <c r="B4835" s="9"/>
    </row>
    <row r="4836" spans="2:2" x14ac:dyDescent="0.2">
      <c r="B4836" s="9"/>
    </row>
    <row r="4837" spans="2:2" x14ac:dyDescent="0.2">
      <c r="B4837" s="9"/>
    </row>
    <row r="4838" spans="2:2" x14ac:dyDescent="0.2">
      <c r="B4838" s="9"/>
    </row>
    <row r="4839" spans="2:2" x14ac:dyDescent="0.2">
      <c r="B4839" s="9"/>
    </row>
    <row r="4840" spans="2:2" x14ac:dyDescent="0.2">
      <c r="B4840" s="9"/>
    </row>
    <row r="4841" spans="2:2" x14ac:dyDescent="0.2">
      <c r="B4841" s="9"/>
    </row>
    <row r="4842" spans="2:2" x14ac:dyDescent="0.2">
      <c r="B4842" s="9"/>
    </row>
    <row r="4843" spans="2:2" x14ac:dyDescent="0.2">
      <c r="B4843" s="9"/>
    </row>
    <row r="4844" spans="2:2" x14ac:dyDescent="0.2">
      <c r="B4844" s="9"/>
    </row>
    <row r="4845" spans="2:2" x14ac:dyDescent="0.2">
      <c r="B4845" s="9"/>
    </row>
    <row r="4846" spans="2:2" x14ac:dyDescent="0.2">
      <c r="B4846" s="9"/>
    </row>
    <row r="4847" spans="2:2" x14ac:dyDescent="0.2">
      <c r="B4847" s="9"/>
    </row>
    <row r="4848" spans="2:2" x14ac:dyDescent="0.2">
      <c r="B4848" s="9"/>
    </row>
    <row r="4849" spans="2:2" x14ac:dyDescent="0.2">
      <c r="B4849" s="9"/>
    </row>
    <row r="4850" spans="2:2" x14ac:dyDescent="0.2">
      <c r="B4850" s="9"/>
    </row>
    <row r="4851" spans="2:2" x14ac:dyDescent="0.2">
      <c r="B4851" s="9"/>
    </row>
    <row r="4852" spans="2:2" x14ac:dyDescent="0.2">
      <c r="B4852" s="9"/>
    </row>
    <row r="4853" spans="2:2" x14ac:dyDescent="0.2">
      <c r="B4853" s="9"/>
    </row>
    <row r="4854" spans="2:2" x14ac:dyDescent="0.2">
      <c r="B4854" s="9"/>
    </row>
    <row r="4855" spans="2:2" x14ac:dyDescent="0.2">
      <c r="B4855" s="9"/>
    </row>
    <row r="4856" spans="2:2" x14ac:dyDescent="0.2">
      <c r="B4856" s="9"/>
    </row>
    <row r="4857" spans="2:2" x14ac:dyDescent="0.2">
      <c r="B4857" s="9"/>
    </row>
    <row r="4858" spans="2:2" x14ac:dyDescent="0.2">
      <c r="B4858" s="9"/>
    </row>
    <row r="4859" spans="2:2" x14ac:dyDescent="0.2">
      <c r="B4859" s="9"/>
    </row>
    <row r="4860" spans="2:2" x14ac:dyDescent="0.2">
      <c r="B4860" s="9"/>
    </row>
    <row r="4861" spans="2:2" x14ac:dyDescent="0.2">
      <c r="B4861" s="9"/>
    </row>
    <row r="4862" spans="2:2" x14ac:dyDescent="0.2">
      <c r="B4862" s="9"/>
    </row>
    <row r="4863" spans="2:2" x14ac:dyDescent="0.2">
      <c r="B4863" s="9"/>
    </row>
    <row r="4864" spans="2:2" x14ac:dyDescent="0.2">
      <c r="B4864" s="9"/>
    </row>
    <row r="4865" spans="2:2" x14ac:dyDescent="0.2">
      <c r="B4865" s="9"/>
    </row>
    <row r="4866" spans="2:2" x14ac:dyDescent="0.2">
      <c r="B4866" s="9"/>
    </row>
    <row r="4867" spans="2:2" x14ac:dyDescent="0.2">
      <c r="B4867" s="9"/>
    </row>
    <row r="4868" spans="2:2" x14ac:dyDescent="0.2">
      <c r="B4868" s="9"/>
    </row>
    <row r="4869" spans="2:2" x14ac:dyDescent="0.2">
      <c r="B4869" s="9"/>
    </row>
    <row r="4870" spans="2:2" x14ac:dyDescent="0.2">
      <c r="B4870" s="9"/>
    </row>
    <row r="4871" spans="2:2" x14ac:dyDescent="0.2">
      <c r="B4871" s="9"/>
    </row>
    <row r="4872" spans="2:2" x14ac:dyDescent="0.2">
      <c r="B4872" s="9"/>
    </row>
    <row r="4873" spans="2:2" x14ac:dyDescent="0.2">
      <c r="B4873" s="9"/>
    </row>
    <row r="4874" spans="2:2" x14ac:dyDescent="0.2">
      <c r="B4874" s="9"/>
    </row>
    <row r="4875" spans="2:2" x14ac:dyDescent="0.2">
      <c r="B4875" s="9"/>
    </row>
    <row r="4876" spans="2:2" x14ac:dyDescent="0.2">
      <c r="B4876" s="9"/>
    </row>
    <row r="4877" spans="2:2" x14ac:dyDescent="0.2">
      <c r="B4877" s="9"/>
    </row>
    <row r="4878" spans="2:2" x14ac:dyDescent="0.2">
      <c r="B4878" s="9"/>
    </row>
    <row r="4879" spans="2:2" x14ac:dyDescent="0.2">
      <c r="B4879" s="9"/>
    </row>
    <row r="4880" spans="2:2" x14ac:dyDescent="0.2">
      <c r="B4880" s="9"/>
    </row>
    <row r="4881" spans="2:2" x14ac:dyDescent="0.2">
      <c r="B4881" s="9"/>
    </row>
    <row r="4882" spans="2:2" x14ac:dyDescent="0.2">
      <c r="B4882" s="9"/>
    </row>
    <row r="4883" spans="2:2" x14ac:dyDescent="0.2">
      <c r="B4883" s="9"/>
    </row>
    <row r="4884" spans="2:2" x14ac:dyDescent="0.2">
      <c r="B4884" s="9"/>
    </row>
    <row r="4885" spans="2:2" x14ac:dyDescent="0.2">
      <c r="B4885" s="9"/>
    </row>
    <row r="4886" spans="2:2" x14ac:dyDescent="0.2">
      <c r="B4886" s="9"/>
    </row>
    <row r="4887" spans="2:2" x14ac:dyDescent="0.2">
      <c r="B4887" s="9"/>
    </row>
    <row r="4888" spans="2:2" x14ac:dyDescent="0.2">
      <c r="B4888" s="9"/>
    </row>
    <row r="4889" spans="2:2" x14ac:dyDescent="0.2">
      <c r="B4889" s="9"/>
    </row>
    <row r="4890" spans="2:2" x14ac:dyDescent="0.2">
      <c r="B4890" s="9"/>
    </row>
    <row r="4891" spans="2:2" x14ac:dyDescent="0.2">
      <c r="B4891" s="9"/>
    </row>
    <row r="4892" spans="2:2" x14ac:dyDescent="0.2">
      <c r="B4892" s="9"/>
    </row>
    <row r="4893" spans="2:2" x14ac:dyDescent="0.2">
      <c r="B4893" s="9"/>
    </row>
    <row r="4894" spans="2:2" x14ac:dyDescent="0.2">
      <c r="B4894" s="9"/>
    </row>
    <row r="4895" spans="2:2" x14ac:dyDescent="0.2">
      <c r="B4895" s="9"/>
    </row>
    <row r="4896" spans="2:2" x14ac:dyDescent="0.2">
      <c r="B4896" s="9"/>
    </row>
    <row r="4897" spans="2:2" x14ac:dyDescent="0.2">
      <c r="B4897" s="9"/>
    </row>
    <row r="4898" spans="2:2" x14ac:dyDescent="0.2">
      <c r="B4898" s="9"/>
    </row>
    <row r="4899" spans="2:2" x14ac:dyDescent="0.2">
      <c r="B4899" s="9"/>
    </row>
    <row r="4900" spans="2:2" x14ac:dyDescent="0.2">
      <c r="B4900" s="9"/>
    </row>
    <row r="4901" spans="2:2" x14ac:dyDescent="0.2">
      <c r="B4901" s="9"/>
    </row>
    <row r="4902" spans="2:2" x14ac:dyDescent="0.2">
      <c r="B4902" s="9"/>
    </row>
    <row r="4903" spans="2:2" x14ac:dyDescent="0.2">
      <c r="B4903" s="9"/>
    </row>
    <row r="4904" spans="2:2" x14ac:dyDescent="0.2">
      <c r="B4904" s="9"/>
    </row>
    <row r="4905" spans="2:2" x14ac:dyDescent="0.2">
      <c r="B4905" s="9"/>
    </row>
    <row r="4906" spans="2:2" x14ac:dyDescent="0.2">
      <c r="B4906" s="9"/>
    </row>
    <row r="4907" spans="2:2" x14ac:dyDescent="0.2">
      <c r="B4907" s="9"/>
    </row>
    <row r="4908" spans="2:2" x14ac:dyDescent="0.2">
      <c r="B4908" s="9"/>
    </row>
    <row r="4909" spans="2:2" x14ac:dyDescent="0.2">
      <c r="B4909" s="9"/>
    </row>
    <row r="4910" spans="2:2" x14ac:dyDescent="0.2">
      <c r="B4910" s="9"/>
    </row>
    <row r="4911" spans="2:2" x14ac:dyDescent="0.2">
      <c r="B4911" s="9"/>
    </row>
    <row r="4912" spans="2:2" x14ac:dyDescent="0.2">
      <c r="B4912" s="9"/>
    </row>
    <row r="4913" spans="2:2" x14ac:dyDescent="0.2">
      <c r="B4913" s="9"/>
    </row>
    <row r="4914" spans="2:2" x14ac:dyDescent="0.2">
      <c r="B4914" s="9"/>
    </row>
    <row r="4915" spans="2:2" x14ac:dyDescent="0.2">
      <c r="B4915" s="9"/>
    </row>
    <row r="4916" spans="2:2" x14ac:dyDescent="0.2">
      <c r="B4916" s="9"/>
    </row>
    <row r="4917" spans="2:2" x14ac:dyDescent="0.2">
      <c r="B4917" s="9"/>
    </row>
    <row r="4918" spans="2:2" x14ac:dyDescent="0.2">
      <c r="B4918" s="9"/>
    </row>
    <row r="4919" spans="2:2" x14ac:dyDescent="0.2">
      <c r="B4919" s="9"/>
    </row>
    <row r="4920" spans="2:2" x14ac:dyDescent="0.2">
      <c r="B4920" s="9"/>
    </row>
    <row r="4921" spans="2:2" x14ac:dyDescent="0.2">
      <c r="B4921" s="9"/>
    </row>
    <row r="4922" spans="2:2" x14ac:dyDescent="0.2">
      <c r="B4922" s="9"/>
    </row>
    <row r="4923" spans="2:2" x14ac:dyDescent="0.2">
      <c r="B4923" s="9"/>
    </row>
    <row r="4924" spans="2:2" x14ac:dyDescent="0.2">
      <c r="B4924" s="9"/>
    </row>
    <row r="4925" spans="2:2" x14ac:dyDescent="0.2">
      <c r="B4925" s="9"/>
    </row>
    <row r="4926" spans="2:2" x14ac:dyDescent="0.2">
      <c r="B4926" s="9"/>
    </row>
    <row r="4927" spans="2:2" x14ac:dyDescent="0.2">
      <c r="B4927" s="9"/>
    </row>
    <row r="4928" spans="2:2" x14ac:dyDescent="0.2">
      <c r="B4928" s="9"/>
    </row>
    <row r="4929" spans="2:2" x14ac:dyDescent="0.2">
      <c r="B4929" s="9"/>
    </row>
    <row r="4930" spans="2:2" x14ac:dyDescent="0.2">
      <c r="B4930" s="9"/>
    </row>
    <row r="4931" spans="2:2" x14ac:dyDescent="0.2">
      <c r="B4931" s="9"/>
    </row>
    <row r="4932" spans="2:2" x14ac:dyDescent="0.2">
      <c r="B4932" s="9"/>
    </row>
    <row r="4933" spans="2:2" x14ac:dyDescent="0.2">
      <c r="B4933" s="9"/>
    </row>
    <row r="4934" spans="2:2" x14ac:dyDescent="0.2">
      <c r="B4934" s="9"/>
    </row>
    <row r="4935" spans="2:2" x14ac:dyDescent="0.2">
      <c r="B4935" s="9"/>
    </row>
    <row r="4936" spans="2:2" x14ac:dyDescent="0.2">
      <c r="B4936" s="9"/>
    </row>
    <row r="4937" spans="2:2" x14ac:dyDescent="0.2">
      <c r="B4937" s="9"/>
    </row>
    <row r="4938" spans="2:2" x14ac:dyDescent="0.2">
      <c r="B4938" s="9"/>
    </row>
    <row r="4939" spans="2:2" x14ac:dyDescent="0.2">
      <c r="B4939" s="9"/>
    </row>
    <row r="4940" spans="2:2" x14ac:dyDescent="0.2">
      <c r="B4940" s="9"/>
    </row>
    <row r="4941" spans="2:2" x14ac:dyDescent="0.2">
      <c r="B4941" s="9"/>
    </row>
    <row r="4942" spans="2:2" x14ac:dyDescent="0.2">
      <c r="B4942" s="9"/>
    </row>
    <row r="4943" spans="2:2" x14ac:dyDescent="0.2">
      <c r="B4943" s="9"/>
    </row>
    <row r="4944" spans="2:2" x14ac:dyDescent="0.2">
      <c r="B4944" s="9"/>
    </row>
    <row r="4945" spans="2:2" x14ac:dyDescent="0.2">
      <c r="B4945" s="9"/>
    </row>
    <row r="4946" spans="2:2" x14ac:dyDescent="0.2">
      <c r="B4946" s="9"/>
    </row>
    <row r="4947" spans="2:2" x14ac:dyDescent="0.2">
      <c r="B4947" s="9"/>
    </row>
    <row r="4948" spans="2:2" x14ac:dyDescent="0.2">
      <c r="B4948" s="9"/>
    </row>
    <row r="4949" spans="2:2" x14ac:dyDescent="0.2">
      <c r="B4949" s="9"/>
    </row>
    <row r="4950" spans="2:2" x14ac:dyDescent="0.2">
      <c r="B4950" s="9"/>
    </row>
    <row r="4951" spans="2:2" x14ac:dyDescent="0.2">
      <c r="B4951" s="9"/>
    </row>
    <row r="4952" spans="2:2" x14ac:dyDescent="0.2">
      <c r="B4952" s="9"/>
    </row>
    <row r="4953" spans="2:2" x14ac:dyDescent="0.2">
      <c r="B4953" s="9"/>
    </row>
    <row r="4954" spans="2:2" x14ac:dyDescent="0.2">
      <c r="B4954" s="9"/>
    </row>
    <row r="4955" spans="2:2" x14ac:dyDescent="0.2">
      <c r="B4955" s="9"/>
    </row>
    <row r="4956" spans="2:2" x14ac:dyDescent="0.2">
      <c r="B4956" s="9"/>
    </row>
    <row r="4957" spans="2:2" x14ac:dyDescent="0.2">
      <c r="B4957" s="9"/>
    </row>
    <row r="4958" spans="2:2" x14ac:dyDescent="0.2">
      <c r="B4958" s="9"/>
    </row>
    <row r="4959" spans="2:2" x14ac:dyDescent="0.2">
      <c r="B4959" s="9"/>
    </row>
    <row r="4960" spans="2:2" x14ac:dyDescent="0.2">
      <c r="B4960" s="9"/>
    </row>
    <row r="4961" spans="2:2" x14ac:dyDescent="0.2">
      <c r="B4961" s="9"/>
    </row>
    <row r="4962" spans="2:2" x14ac:dyDescent="0.2">
      <c r="B4962" s="9"/>
    </row>
    <row r="4963" spans="2:2" x14ac:dyDescent="0.2">
      <c r="B4963" s="9"/>
    </row>
    <row r="4964" spans="2:2" x14ac:dyDescent="0.2">
      <c r="B4964" s="9"/>
    </row>
    <row r="4965" spans="2:2" x14ac:dyDescent="0.2">
      <c r="B4965" s="9"/>
    </row>
    <row r="4966" spans="2:2" x14ac:dyDescent="0.2">
      <c r="B4966" s="9"/>
    </row>
    <row r="4967" spans="2:2" x14ac:dyDescent="0.2">
      <c r="B4967" s="9"/>
    </row>
    <row r="4968" spans="2:2" x14ac:dyDescent="0.2">
      <c r="B4968" s="9"/>
    </row>
    <row r="4969" spans="2:2" x14ac:dyDescent="0.2">
      <c r="B4969" s="9"/>
    </row>
    <row r="4970" spans="2:2" x14ac:dyDescent="0.2">
      <c r="B4970" s="9"/>
    </row>
    <row r="4971" spans="2:2" x14ac:dyDescent="0.2">
      <c r="B4971" s="9"/>
    </row>
    <row r="4972" spans="2:2" x14ac:dyDescent="0.2">
      <c r="B4972" s="9"/>
    </row>
    <row r="4973" spans="2:2" x14ac:dyDescent="0.2">
      <c r="B4973" s="9"/>
    </row>
    <row r="4974" spans="2:2" x14ac:dyDescent="0.2">
      <c r="B4974" s="9"/>
    </row>
    <row r="4975" spans="2:2" x14ac:dyDescent="0.2">
      <c r="B4975" s="9"/>
    </row>
    <row r="4976" spans="2:2" x14ac:dyDescent="0.2">
      <c r="B4976" s="9"/>
    </row>
    <row r="4977" spans="2:2" x14ac:dyDescent="0.2">
      <c r="B4977" s="9"/>
    </row>
    <row r="4978" spans="2:2" x14ac:dyDescent="0.2">
      <c r="B4978" s="9"/>
    </row>
    <row r="4979" spans="2:2" x14ac:dyDescent="0.2">
      <c r="B4979" s="9"/>
    </row>
    <row r="4980" spans="2:2" x14ac:dyDescent="0.2">
      <c r="B4980" s="9"/>
    </row>
    <row r="4981" spans="2:2" x14ac:dyDescent="0.2">
      <c r="B4981" s="9"/>
    </row>
    <row r="4982" spans="2:2" x14ac:dyDescent="0.2">
      <c r="B4982" s="9"/>
    </row>
    <row r="4983" spans="2:2" x14ac:dyDescent="0.2">
      <c r="B4983" s="9"/>
    </row>
    <row r="4984" spans="2:2" x14ac:dyDescent="0.2">
      <c r="B4984" s="9"/>
    </row>
    <row r="4985" spans="2:2" x14ac:dyDescent="0.2">
      <c r="B4985" s="9"/>
    </row>
    <row r="4986" spans="2:2" x14ac:dyDescent="0.2">
      <c r="B4986" s="9"/>
    </row>
    <row r="4987" spans="2:2" x14ac:dyDescent="0.2">
      <c r="B4987" s="9"/>
    </row>
    <row r="4988" spans="2:2" x14ac:dyDescent="0.2">
      <c r="B4988" s="9"/>
    </row>
    <row r="4989" spans="2:2" x14ac:dyDescent="0.2">
      <c r="B4989" s="9"/>
    </row>
    <row r="4990" spans="2:2" x14ac:dyDescent="0.2">
      <c r="B4990" s="9"/>
    </row>
    <row r="4991" spans="2:2" x14ac:dyDescent="0.2">
      <c r="B4991" s="9"/>
    </row>
    <row r="4992" spans="2:2" x14ac:dyDescent="0.2">
      <c r="B4992" s="9"/>
    </row>
    <row r="4993" spans="2:2" x14ac:dyDescent="0.2">
      <c r="B4993" s="9"/>
    </row>
    <row r="4994" spans="2:2" x14ac:dyDescent="0.2">
      <c r="B4994" s="9"/>
    </row>
    <row r="4995" spans="2:2" x14ac:dyDescent="0.2">
      <c r="B4995" s="9"/>
    </row>
    <row r="4996" spans="2:2" x14ac:dyDescent="0.2">
      <c r="B4996" s="9"/>
    </row>
    <row r="4997" spans="2:2" x14ac:dyDescent="0.2">
      <c r="B4997" s="9"/>
    </row>
    <row r="4998" spans="2:2" x14ac:dyDescent="0.2">
      <c r="B4998" s="9"/>
    </row>
    <row r="4999" spans="2:2" x14ac:dyDescent="0.2">
      <c r="B4999" s="9"/>
    </row>
    <row r="5000" spans="2:2" x14ac:dyDescent="0.2">
      <c r="B5000" s="9"/>
    </row>
    <row r="5001" spans="2:2" x14ac:dyDescent="0.2">
      <c r="B5001" s="9"/>
    </row>
    <row r="5002" spans="2:2" x14ac:dyDescent="0.2">
      <c r="B5002" s="9"/>
    </row>
    <row r="5003" spans="2:2" x14ac:dyDescent="0.2">
      <c r="B5003" s="9"/>
    </row>
    <row r="5004" spans="2:2" x14ac:dyDescent="0.2">
      <c r="B5004" s="9"/>
    </row>
    <row r="5005" spans="2:2" x14ac:dyDescent="0.2">
      <c r="B5005" s="9"/>
    </row>
    <row r="5006" spans="2:2" x14ac:dyDescent="0.2">
      <c r="B5006" s="9"/>
    </row>
    <row r="5007" spans="2:2" x14ac:dyDescent="0.2">
      <c r="B5007" s="9"/>
    </row>
    <row r="5008" spans="2:2" x14ac:dyDescent="0.2">
      <c r="B5008" s="9"/>
    </row>
    <row r="5009" spans="2:2" x14ac:dyDescent="0.2">
      <c r="B5009" s="9"/>
    </row>
    <row r="5010" spans="2:2" x14ac:dyDescent="0.2">
      <c r="B5010" s="9"/>
    </row>
    <row r="5011" spans="2:2" x14ac:dyDescent="0.2">
      <c r="B5011" s="9"/>
    </row>
    <row r="5012" spans="2:2" x14ac:dyDescent="0.2">
      <c r="B5012" s="9"/>
    </row>
    <row r="5013" spans="2:2" x14ac:dyDescent="0.2">
      <c r="B5013" s="9"/>
    </row>
    <row r="5014" spans="2:2" x14ac:dyDescent="0.2">
      <c r="B5014" s="9"/>
    </row>
    <row r="5015" spans="2:2" x14ac:dyDescent="0.2">
      <c r="B5015" s="9"/>
    </row>
    <row r="5016" spans="2:2" x14ac:dyDescent="0.2">
      <c r="B5016" s="9"/>
    </row>
    <row r="5017" spans="2:2" x14ac:dyDescent="0.2">
      <c r="B5017" s="9"/>
    </row>
    <row r="5018" spans="2:2" x14ac:dyDescent="0.2">
      <c r="B5018" s="9"/>
    </row>
    <row r="5019" spans="2:2" x14ac:dyDescent="0.2">
      <c r="B5019" s="9"/>
    </row>
    <row r="5020" spans="2:2" x14ac:dyDescent="0.2">
      <c r="B5020" s="9"/>
    </row>
    <row r="5021" spans="2:2" x14ac:dyDescent="0.2">
      <c r="B5021" s="9"/>
    </row>
    <row r="5022" spans="2:2" x14ac:dyDescent="0.2">
      <c r="B5022" s="9"/>
    </row>
    <row r="5023" spans="2:2" x14ac:dyDescent="0.2">
      <c r="B5023" s="9"/>
    </row>
    <row r="5024" spans="2:2" x14ac:dyDescent="0.2">
      <c r="B5024" s="9"/>
    </row>
    <row r="5025" spans="2:2" x14ac:dyDescent="0.2">
      <c r="B5025" s="9"/>
    </row>
    <row r="5026" spans="2:2" x14ac:dyDescent="0.2">
      <c r="B5026" s="9"/>
    </row>
    <row r="5027" spans="2:2" x14ac:dyDescent="0.2">
      <c r="B5027" s="9"/>
    </row>
    <row r="5028" spans="2:2" x14ac:dyDescent="0.2">
      <c r="B5028" s="9"/>
    </row>
    <row r="5029" spans="2:2" x14ac:dyDescent="0.2">
      <c r="B5029" s="9"/>
    </row>
    <row r="5030" spans="2:2" x14ac:dyDescent="0.2">
      <c r="B5030" s="9"/>
    </row>
    <row r="5031" spans="2:2" x14ac:dyDescent="0.2">
      <c r="B5031" s="9"/>
    </row>
    <row r="5032" spans="2:2" x14ac:dyDescent="0.2">
      <c r="B5032" s="9"/>
    </row>
    <row r="5033" spans="2:2" x14ac:dyDescent="0.2">
      <c r="B5033" s="9"/>
    </row>
    <row r="5034" spans="2:2" x14ac:dyDescent="0.2">
      <c r="B5034" s="9"/>
    </row>
    <row r="5035" spans="2:2" x14ac:dyDescent="0.2">
      <c r="B5035" s="9"/>
    </row>
    <row r="5036" spans="2:2" x14ac:dyDescent="0.2">
      <c r="B5036" s="9"/>
    </row>
    <row r="5037" spans="2:2" x14ac:dyDescent="0.2">
      <c r="B5037" s="9"/>
    </row>
    <row r="5038" spans="2:2" x14ac:dyDescent="0.2">
      <c r="B5038" s="9"/>
    </row>
    <row r="5039" spans="2:2" x14ac:dyDescent="0.2">
      <c r="B5039" s="9"/>
    </row>
    <row r="5040" spans="2:2" x14ac:dyDescent="0.2">
      <c r="B5040" s="9"/>
    </row>
    <row r="5041" spans="2:2" x14ac:dyDescent="0.2">
      <c r="B5041" s="9"/>
    </row>
    <row r="5042" spans="2:2" x14ac:dyDescent="0.2">
      <c r="B5042" s="9"/>
    </row>
    <row r="5043" spans="2:2" x14ac:dyDescent="0.2">
      <c r="B5043" s="9"/>
    </row>
    <row r="5044" spans="2:2" x14ac:dyDescent="0.2">
      <c r="B5044" s="9"/>
    </row>
    <row r="5045" spans="2:2" x14ac:dyDescent="0.2">
      <c r="B5045" s="9"/>
    </row>
    <row r="5046" spans="2:2" x14ac:dyDescent="0.2">
      <c r="B5046" s="9"/>
    </row>
    <row r="5047" spans="2:2" x14ac:dyDescent="0.2">
      <c r="B5047" s="9"/>
    </row>
    <row r="5048" spans="2:2" x14ac:dyDescent="0.2">
      <c r="B5048" s="9"/>
    </row>
    <row r="5049" spans="2:2" x14ac:dyDescent="0.2">
      <c r="B5049" s="9"/>
    </row>
    <row r="5050" spans="2:2" x14ac:dyDescent="0.2">
      <c r="B5050" s="9"/>
    </row>
    <row r="5051" spans="2:2" x14ac:dyDescent="0.2">
      <c r="B5051" s="9"/>
    </row>
    <row r="5052" spans="2:2" x14ac:dyDescent="0.2">
      <c r="B5052" s="9"/>
    </row>
    <row r="5053" spans="2:2" x14ac:dyDescent="0.2">
      <c r="B5053" s="9"/>
    </row>
    <row r="5054" spans="2:2" x14ac:dyDescent="0.2">
      <c r="B5054" s="9"/>
    </row>
    <row r="5055" spans="2:2" x14ac:dyDescent="0.2">
      <c r="B5055" s="9"/>
    </row>
    <row r="5056" spans="2:2" x14ac:dyDescent="0.2">
      <c r="B5056" s="9"/>
    </row>
    <row r="5057" spans="2:2" x14ac:dyDescent="0.2">
      <c r="B5057" s="9"/>
    </row>
    <row r="5058" spans="2:2" x14ac:dyDescent="0.2">
      <c r="B5058" s="9"/>
    </row>
    <row r="5059" spans="2:2" x14ac:dyDescent="0.2">
      <c r="B5059" s="9"/>
    </row>
    <row r="5060" spans="2:2" x14ac:dyDescent="0.2">
      <c r="B5060" s="9"/>
    </row>
    <row r="5061" spans="2:2" x14ac:dyDescent="0.2">
      <c r="B5061" s="9"/>
    </row>
    <row r="5062" spans="2:2" x14ac:dyDescent="0.2">
      <c r="B5062" s="9"/>
    </row>
    <row r="5063" spans="2:2" x14ac:dyDescent="0.2">
      <c r="B5063" s="9"/>
    </row>
    <row r="5064" spans="2:2" x14ac:dyDescent="0.2">
      <c r="B5064" s="9"/>
    </row>
    <row r="5065" spans="2:2" x14ac:dyDescent="0.2">
      <c r="B5065" s="9"/>
    </row>
    <row r="5066" spans="2:2" x14ac:dyDescent="0.2">
      <c r="B5066" s="9"/>
    </row>
    <row r="5067" spans="2:2" x14ac:dyDescent="0.2">
      <c r="B5067" s="9"/>
    </row>
    <row r="5068" spans="2:2" x14ac:dyDescent="0.2">
      <c r="B5068" s="9"/>
    </row>
    <row r="5069" spans="2:2" x14ac:dyDescent="0.2">
      <c r="B5069" s="9"/>
    </row>
    <row r="5070" spans="2:2" x14ac:dyDescent="0.2">
      <c r="B5070" s="9"/>
    </row>
    <row r="5071" spans="2:2" x14ac:dyDescent="0.2">
      <c r="B5071" s="9"/>
    </row>
    <row r="5072" spans="2:2" x14ac:dyDescent="0.2">
      <c r="B5072" s="9"/>
    </row>
    <row r="5073" spans="2:2" x14ac:dyDescent="0.2">
      <c r="B5073" s="9"/>
    </row>
    <row r="5074" spans="2:2" x14ac:dyDescent="0.2">
      <c r="B5074" s="9"/>
    </row>
    <row r="5075" spans="2:2" x14ac:dyDescent="0.2">
      <c r="B5075" s="9"/>
    </row>
    <row r="5076" spans="2:2" x14ac:dyDescent="0.2">
      <c r="B5076" s="9"/>
    </row>
    <row r="5077" spans="2:2" x14ac:dyDescent="0.2">
      <c r="B5077" s="9"/>
    </row>
    <row r="5078" spans="2:2" x14ac:dyDescent="0.2">
      <c r="B5078" s="9"/>
    </row>
    <row r="5079" spans="2:2" x14ac:dyDescent="0.2">
      <c r="B5079" s="9"/>
    </row>
    <row r="5080" spans="2:2" x14ac:dyDescent="0.2">
      <c r="B5080" s="9"/>
    </row>
    <row r="5081" spans="2:2" x14ac:dyDescent="0.2">
      <c r="B5081" s="9"/>
    </row>
    <row r="5082" spans="2:2" x14ac:dyDescent="0.2">
      <c r="B5082" s="9"/>
    </row>
    <row r="5083" spans="2:2" x14ac:dyDescent="0.2">
      <c r="B5083" s="9"/>
    </row>
    <row r="5084" spans="2:2" x14ac:dyDescent="0.2">
      <c r="B5084" s="9"/>
    </row>
    <row r="5085" spans="2:2" x14ac:dyDescent="0.2">
      <c r="B5085" s="9"/>
    </row>
    <row r="5086" spans="2:2" x14ac:dyDescent="0.2">
      <c r="B5086" s="9"/>
    </row>
    <row r="5087" spans="2:2" x14ac:dyDescent="0.2">
      <c r="B5087" s="9"/>
    </row>
    <row r="5088" spans="2:2" x14ac:dyDescent="0.2">
      <c r="B5088" s="9"/>
    </row>
    <row r="5089" spans="2:2" x14ac:dyDescent="0.2">
      <c r="B5089" s="9"/>
    </row>
    <row r="5090" spans="2:2" x14ac:dyDescent="0.2">
      <c r="B5090" s="9"/>
    </row>
    <row r="5091" spans="2:2" x14ac:dyDescent="0.2">
      <c r="B5091" s="9"/>
    </row>
    <row r="5092" spans="2:2" x14ac:dyDescent="0.2">
      <c r="B5092" s="9"/>
    </row>
    <row r="5093" spans="2:2" x14ac:dyDescent="0.2">
      <c r="B5093" s="9"/>
    </row>
    <row r="5094" spans="2:2" x14ac:dyDescent="0.2">
      <c r="B5094" s="9"/>
    </row>
    <row r="5095" spans="2:2" x14ac:dyDescent="0.2">
      <c r="B5095" s="9"/>
    </row>
    <row r="5096" spans="2:2" x14ac:dyDescent="0.2">
      <c r="B5096" s="9"/>
    </row>
    <row r="5097" spans="2:2" x14ac:dyDescent="0.2">
      <c r="B5097" s="9"/>
    </row>
    <row r="5098" spans="2:2" x14ac:dyDescent="0.2">
      <c r="B5098" s="9"/>
    </row>
    <row r="5099" spans="2:2" x14ac:dyDescent="0.2">
      <c r="B5099" s="9"/>
    </row>
    <row r="5100" spans="2:2" x14ac:dyDescent="0.2">
      <c r="B5100" s="9"/>
    </row>
    <row r="5101" spans="2:2" x14ac:dyDescent="0.2">
      <c r="B5101" s="9"/>
    </row>
    <row r="5102" spans="2:2" x14ac:dyDescent="0.2">
      <c r="B5102" s="9"/>
    </row>
    <row r="5103" spans="2:2" x14ac:dyDescent="0.2">
      <c r="B5103" s="9"/>
    </row>
    <row r="5104" spans="2:2" x14ac:dyDescent="0.2">
      <c r="B5104" s="9"/>
    </row>
    <row r="5105" spans="2:2" x14ac:dyDescent="0.2">
      <c r="B5105" s="9"/>
    </row>
    <row r="5106" spans="2:2" x14ac:dyDescent="0.2">
      <c r="B5106" s="9"/>
    </row>
    <row r="5107" spans="2:2" x14ac:dyDescent="0.2">
      <c r="B5107" s="9"/>
    </row>
    <row r="5108" spans="2:2" x14ac:dyDescent="0.2">
      <c r="B5108" s="9"/>
    </row>
    <row r="5109" spans="2:2" x14ac:dyDescent="0.2">
      <c r="B5109" s="9"/>
    </row>
    <row r="5110" spans="2:2" x14ac:dyDescent="0.2">
      <c r="B5110" s="9"/>
    </row>
    <row r="5111" spans="2:2" x14ac:dyDescent="0.2">
      <c r="B5111" s="9"/>
    </row>
    <row r="5112" spans="2:2" x14ac:dyDescent="0.2">
      <c r="B5112" s="9"/>
    </row>
    <row r="5113" spans="2:2" x14ac:dyDescent="0.2">
      <c r="B5113" s="9"/>
    </row>
    <row r="5114" spans="2:2" x14ac:dyDescent="0.2">
      <c r="B5114" s="9"/>
    </row>
    <row r="5115" spans="2:2" x14ac:dyDescent="0.2">
      <c r="B5115" s="9"/>
    </row>
    <row r="5116" spans="2:2" x14ac:dyDescent="0.2">
      <c r="B5116" s="9"/>
    </row>
    <row r="5117" spans="2:2" x14ac:dyDescent="0.2">
      <c r="B5117" s="9"/>
    </row>
    <row r="5118" spans="2:2" x14ac:dyDescent="0.2">
      <c r="B5118" s="9"/>
    </row>
    <row r="5119" spans="2:2" x14ac:dyDescent="0.2">
      <c r="B5119" s="9"/>
    </row>
    <row r="5120" spans="2:2" x14ac:dyDescent="0.2">
      <c r="B5120" s="9"/>
    </row>
    <row r="5121" spans="2:2" x14ac:dyDescent="0.2">
      <c r="B5121" s="9"/>
    </row>
    <row r="5122" spans="2:2" x14ac:dyDescent="0.2">
      <c r="B5122" s="9"/>
    </row>
    <row r="5123" spans="2:2" x14ac:dyDescent="0.2">
      <c r="B5123" s="9"/>
    </row>
    <row r="5124" spans="2:2" x14ac:dyDescent="0.2">
      <c r="B5124" s="9"/>
    </row>
    <row r="5125" spans="2:2" x14ac:dyDescent="0.2">
      <c r="B5125" s="9"/>
    </row>
    <row r="5126" spans="2:2" x14ac:dyDescent="0.2">
      <c r="B5126" s="9"/>
    </row>
    <row r="5127" spans="2:2" x14ac:dyDescent="0.2">
      <c r="B5127" s="9"/>
    </row>
    <row r="5128" spans="2:2" x14ac:dyDescent="0.2">
      <c r="B5128" s="9"/>
    </row>
    <row r="5129" spans="2:2" x14ac:dyDescent="0.2">
      <c r="B5129" s="9"/>
    </row>
    <row r="5130" spans="2:2" x14ac:dyDescent="0.2">
      <c r="B5130" s="9"/>
    </row>
    <row r="5131" spans="2:2" x14ac:dyDescent="0.2">
      <c r="B5131" s="9"/>
    </row>
    <row r="5132" spans="2:2" x14ac:dyDescent="0.2">
      <c r="B5132" s="9"/>
    </row>
    <row r="5133" spans="2:2" x14ac:dyDescent="0.2">
      <c r="B5133" s="9"/>
    </row>
    <row r="5134" spans="2:2" x14ac:dyDescent="0.2">
      <c r="B5134" s="9"/>
    </row>
    <row r="5135" spans="2:2" x14ac:dyDescent="0.2">
      <c r="B5135" s="9"/>
    </row>
    <row r="5136" spans="2:2" x14ac:dyDescent="0.2">
      <c r="B5136" s="9"/>
    </row>
    <row r="5137" spans="2:2" x14ac:dyDescent="0.2">
      <c r="B5137" s="9"/>
    </row>
    <row r="5138" spans="2:2" x14ac:dyDescent="0.2">
      <c r="B5138" s="9"/>
    </row>
    <row r="5139" spans="2:2" x14ac:dyDescent="0.2">
      <c r="B5139" s="9"/>
    </row>
    <row r="5140" spans="2:2" x14ac:dyDescent="0.2">
      <c r="B5140" s="9"/>
    </row>
    <row r="5141" spans="2:2" x14ac:dyDescent="0.2">
      <c r="B5141" s="9"/>
    </row>
    <row r="5142" spans="2:2" x14ac:dyDescent="0.2">
      <c r="B5142" s="9"/>
    </row>
    <row r="5143" spans="2:2" x14ac:dyDescent="0.2">
      <c r="B5143" s="9"/>
    </row>
    <row r="5144" spans="2:2" x14ac:dyDescent="0.2">
      <c r="B5144" s="9"/>
    </row>
    <row r="5145" spans="2:2" x14ac:dyDescent="0.2">
      <c r="B5145" s="9"/>
    </row>
    <row r="5146" spans="2:2" x14ac:dyDescent="0.2">
      <c r="B5146" s="9"/>
    </row>
    <row r="5147" spans="2:2" x14ac:dyDescent="0.2">
      <c r="B5147" s="9"/>
    </row>
    <row r="5148" spans="2:2" x14ac:dyDescent="0.2">
      <c r="B5148" s="9"/>
    </row>
    <row r="5149" spans="2:2" x14ac:dyDescent="0.2">
      <c r="B5149" s="9"/>
    </row>
    <row r="5150" spans="2:2" x14ac:dyDescent="0.2">
      <c r="B5150" s="9"/>
    </row>
    <row r="5151" spans="2:2" x14ac:dyDescent="0.2">
      <c r="B5151" s="9"/>
    </row>
    <row r="5152" spans="2:2" x14ac:dyDescent="0.2">
      <c r="B5152" s="9"/>
    </row>
    <row r="5153" spans="2:2" x14ac:dyDescent="0.2">
      <c r="B5153" s="9"/>
    </row>
    <row r="5154" spans="2:2" x14ac:dyDescent="0.2">
      <c r="B5154" s="9"/>
    </row>
    <row r="5155" spans="2:2" x14ac:dyDescent="0.2">
      <c r="B5155" s="9"/>
    </row>
    <row r="5156" spans="2:2" x14ac:dyDescent="0.2">
      <c r="B5156" s="9"/>
    </row>
    <row r="5157" spans="2:2" x14ac:dyDescent="0.2">
      <c r="B5157" s="9"/>
    </row>
    <row r="5158" spans="2:2" x14ac:dyDescent="0.2">
      <c r="B5158" s="9"/>
    </row>
    <row r="5159" spans="2:2" x14ac:dyDescent="0.2">
      <c r="B5159" s="9"/>
    </row>
    <row r="5160" spans="2:2" x14ac:dyDescent="0.2">
      <c r="B5160" s="9"/>
    </row>
    <row r="5161" spans="2:2" x14ac:dyDescent="0.2">
      <c r="B5161" s="9"/>
    </row>
    <row r="5162" spans="2:2" x14ac:dyDescent="0.2">
      <c r="B5162" s="9"/>
    </row>
    <row r="5163" spans="2:2" x14ac:dyDescent="0.2">
      <c r="B5163" s="9"/>
    </row>
    <row r="5164" spans="2:2" x14ac:dyDescent="0.2">
      <c r="B5164" s="9"/>
    </row>
    <row r="5165" spans="2:2" x14ac:dyDescent="0.2">
      <c r="B5165" s="9"/>
    </row>
    <row r="5166" spans="2:2" x14ac:dyDescent="0.2">
      <c r="B5166" s="9"/>
    </row>
    <row r="5167" spans="2:2" x14ac:dyDescent="0.2">
      <c r="B5167" s="9"/>
    </row>
    <row r="5168" spans="2:2" x14ac:dyDescent="0.2">
      <c r="B5168" s="9"/>
    </row>
    <row r="5169" spans="2:2" x14ac:dyDescent="0.2">
      <c r="B5169" s="9"/>
    </row>
    <row r="5170" spans="2:2" x14ac:dyDescent="0.2">
      <c r="B5170" s="9"/>
    </row>
    <row r="5171" spans="2:2" x14ac:dyDescent="0.2">
      <c r="B5171" s="9"/>
    </row>
    <row r="5172" spans="2:2" x14ac:dyDescent="0.2">
      <c r="B5172" s="9"/>
    </row>
    <row r="5173" spans="2:2" x14ac:dyDescent="0.2">
      <c r="B5173" s="9"/>
    </row>
    <row r="5174" spans="2:2" x14ac:dyDescent="0.2">
      <c r="B5174" s="9"/>
    </row>
    <row r="5175" spans="2:2" x14ac:dyDescent="0.2">
      <c r="B5175" s="9"/>
    </row>
    <row r="5176" spans="2:2" x14ac:dyDescent="0.2">
      <c r="B5176" s="9"/>
    </row>
    <row r="5177" spans="2:2" x14ac:dyDescent="0.2">
      <c r="B5177" s="9"/>
    </row>
    <row r="5178" spans="2:2" x14ac:dyDescent="0.2">
      <c r="B5178" s="9"/>
    </row>
    <row r="5179" spans="2:2" x14ac:dyDescent="0.2">
      <c r="B5179" s="9"/>
    </row>
    <row r="5180" spans="2:2" x14ac:dyDescent="0.2">
      <c r="B5180" s="9"/>
    </row>
    <row r="5181" spans="2:2" x14ac:dyDescent="0.2">
      <c r="B5181" s="9"/>
    </row>
    <row r="5182" spans="2:2" x14ac:dyDescent="0.2">
      <c r="B5182" s="9"/>
    </row>
    <row r="5183" spans="2:2" x14ac:dyDescent="0.2">
      <c r="B5183" s="9"/>
    </row>
    <row r="5184" spans="2:2" x14ac:dyDescent="0.2">
      <c r="B5184" s="9"/>
    </row>
    <row r="5185" spans="2:2" x14ac:dyDescent="0.2">
      <c r="B5185" s="9"/>
    </row>
    <row r="5186" spans="2:2" x14ac:dyDescent="0.2">
      <c r="B5186" s="9"/>
    </row>
    <row r="5187" spans="2:2" x14ac:dyDescent="0.2">
      <c r="B5187" s="9"/>
    </row>
    <row r="5188" spans="2:2" x14ac:dyDescent="0.2">
      <c r="B5188" s="9"/>
    </row>
    <row r="5189" spans="2:2" x14ac:dyDescent="0.2">
      <c r="B5189" s="9"/>
    </row>
    <row r="5190" spans="2:2" x14ac:dyDescent="0.2">
      <c r="B5190" s="9"/>
    </row>
    <row r="5191" spans="2:2" x14ac:dyDescent="0.2">
      <c r="B5191" s="9"/>
    </row>
    <row r="5192" spans="2:2" x14ac:dyDescent="0.2">
      <c r="B5192" s="9"/>
    </row>
    <row r="5193" spans="2:2" x14ac:dyDescent="0.2">
      <c r="B5193" s="9"/>
    </row>
    <row r="5194" spans="2:2" x14ac:dyDescent="0.2">
      <c r="B5194" s="9"/>
    </row>
    <row r="5195" spans="2:2" x14ac:dyDescent="0.2">
      <c r="B5195" s="9"/>
    </row>
    <row r="5196" spans="2:2" x14ac:dyDescent="0.2">
      <c r="B5196" s="9"/>
    </row>
    <row r="5197" spans="2:2" x14ac:dyDescent="0.2">
      <c r="B5197" s="9"/>
    </row>
    <row r="5198" spans="2:2" x14ac:dyDescent="0.2">
      <c r="B5198" s="9"/>
    </row>
    <row r="5199" spans="2:2" x14ac:dyDescent="0.2">
      <c r="B5199" s="9"/>
    </row>
    <row r="5200" spans="2:2" x14ac:dyDescent="0.2">
      <c r="B5200" s="9"/>
    </row>
    <row r="5201" spans="2:2" x14ac:dyDescent="0.2">
      <c r="B5201" s="9"/>
    </row>
    <row r="5202" spans="2:2" x14ac:dyDescent="0.2">
      <c r="B5202" s="9"/>
    </row>
    <row r="5203" spans="2:2" x14ac:dyDescent="0.2">
      <c r="B5203" s="9"/>
    </row>
    <row r="5204" spans="2:2" x14ac:dyDescent="0.2">
      <c r="B5204" s="9"/>
    </row>
    <row r="5205" spans="2:2" x14ac:dyDescent="0.2">
      <c r="B5205" s="9"/>
    </row>
    <row r="5206" spans="2:2" x14ac:dyDescent="0.2">
      <c r="B5206" s="9"/>
    </row>
    <row r="5207" spans="2:2" x14ac:dyDescent="0.2">
      <c r="B5207" s="9"/>
    </row>
    <row r="5208" spans="2:2" x14ac:dyDescent="0.2">
      <c r="B5208" s="9"/>
    </row>
    <row r="5209" spans="2:2" x14ac:dyDescent="0.2">
      <c r="B5209" s="9"/>
    </row>
    <row r="5210" spans="2:2" x14ac:dyDescent="0.2">
      <c r="B5210" s="9"/>
    </row>
    <row r="5211" spans="2:2" x14ac:dyDescent="0.2">
      <c r="B5211" s="9"/>
    </row>
    <row r="5212" spans="2:2" x14ac:dyDescent="0.2">
      <c r="B5212" s="9"/>
    </row>
    <row r="5213" spans="2:2" x14ac:dyDescent="0.2">
      <c r="B5213" s="9"/>
    </row>
    <row r="5214" spans="2:2" x14ac:dyDescent="0.2">
      <c r="B5214" s="9"/>
    </row>
    <row r="5215" spans="2:2" x14ac:dyDescent="0.2">
      <c r="B5215" s="9"/>
    </row>
    <row r="5216" spans="2:2" x14ac:dyDescent="0.2">
      <c r="B5216" s="9"/>
    </row>
    <row r="5217" spans="2:2" x14ac:dyDescent="0.2">
      <c r="B5217" s="9"/>
    </row>
    <row r="5218" spans="2:2" x14ac:dyDescent="0.2">
      <c r="B5218" s="9"/>
    </row>
    <row r="5219" spans="2:2" x14ac:dyDescent="0.2">
      <c r="B5219" s="9"/>
    </row>
    <row r="5220" spans="2:2" x14ac:dyDescent="0.2">
      <c r="B5220" s="9"/>
    </row>
    <row r="5221" spans="2:2" x14ac:dyDescent="0.2">
      <c r="B5221" s="9"/>
    </row>
    <row r="5222" spans="2:2" x14ac:dyDescent="0.2">
      <c r="B5222" s="9"/>
    </row>
    <row r="5223" spans="2:2" x14ac:dyDescent="0.2">
      <c r="B5223" s="9"/>
    </row>
    <row r="5224" spans="2:2" x14ac:dyDescent="0.2">
      <c r="B5224" s="9"/>
    </row>
    <row r="5225" spans="2:2" x14ac:dyDescent="0.2">
      <c r="B5225" s="9"/>
    </row>
    <row r="5226" spans="2:2" x14ac:dyDescent="0.2">
      <c r="B5226" s="9"/>
    </row>
    <row r="5227" spans="2:2" x14ac:dyDescent="0.2">
      <c r="B5227" s="9"/>
    </row>
    <row r="5228" spans="2:2" x14ac:dyDescent="0.2">
      <c r="B5228" s="9"/>
    </row>
    <row r="5229" spans="2:2" x14ac:dyDescent="0.2">
      <c r="B5229" s="9"/>
    </row>
    <row r="5230" spans="2:2" x14ac:dyDescent="0.2">
      <c r="B5230" s="9"/>
    </row>
    <row r="5231" spans="2:2" x14ac:dyDescent="0.2">
      <c r="B5231" s="9"/>
    </row>
    <row r="5232" spans="2:2" x14ac:dyDescent="0.2">
      <c r="B5232" s="9"/>
    </row>
    <row r="5233" spans="2:2" x14ac:dyDescent="0.2">
      <c r="B5233" s="9"/>
    </row>
    <row r="5234" spans="2:2" x14ac:dyDescent="0.2">
      <c r="B5234" s="9"/>
    </row>
    <row r="5235" spans="2:2" x14ac:dyDescent="0.2">
      <c r="B5235" s="9"/>
    </row>
    <row r="5236" spans="2:2" x14ac:dyDescent="0.2">
      <c r="B5236" s="9"/>
    </row>
    <row r="5237" spans="2:2" x14ac:dyDescent="0.2">
      <c r="B5237" s="9"/>
    </row>
    <row r="5238" spans="2:2" x14ac:dyDescent="0.2">
      <c r="B5238" s="9"/>
    </row>
    <row r="5239" spans="2:2" x14ac:dyDescent="0.2">
      <c r="B5239" s="9"/>
    </row>
    <row r="5240" spans="2:2" x14ac:dyDescent="0.2">
      <c r="B5240" s="9"/>
    </row>
    <row r="5241" spans="2:2" x14ac:dyDescent="0.2">
      <c r="B5241" s="9"/>
    </row>
    <row r="5242" spans="2:2" x14ac:dyDescent="0.2">
      <c r="B5242" s="9"/>
    </row>
    <row r="5243" spans="2:2" x14ac:dyDescent="0.2">
      <c r="B5243" s="9"/>
    </row>
    <row r="5244" spans="2:2" x14ac:dyDescent="0.2">
      <c r="B5244" s="9"/>
    </row>
    <row r="5245" spans="2:2" x14ac:dyDescent="0.2">
      <c r="B5245" s="9"/>
    </row>
    <row r="5246" spans="2:2" x14ac:dyDescent="0.2">
      <c r="B5246" s="9"/>
    </row>
    <row r="5247" spans="2:2" x14ac:dyDescent="0.2">
      <c r="B5247" s="9"/>
    </row>
    <row r="5248" spans="2:2" x14ac:dyDescent="0.2">
      <c r="B5248" s="9"/>
    </row>
    <row r="5249" spans="2:2" x14ac:dyDescent="0.2">
      <c r="B5249" s="9"/>
    </row>
    <row r="5250" spans="2:2" x14ac:dyDescent="0.2">
      <c r="B5250" s="9"/>
    </row>
    <row r="5251" spans="2:2" x14ac:dyDescent="0.2">
      <c r="B5251" s="9"/>
    </row>
    <row r="5252" spans="2:2" x14ac:dyDescent="0.2">
      <c r="B5252" s="9"/>
    </row>
    <row r="5253" spans="2:2" x14ac:dyDescent="0.2">
      <c r="B5253" s="9"/>
    </row>
    <row r="5254" spans="2:2" x14ac:dyDescent="0.2">
      <c r="B5254" s="9"/>
    </row>
    <row r="5255" spans="2:2" x14ac:dyDescent="0.2">
      <c r="B5255" s="9"/>
    </row>
    <row r="5256" spans="2:2" x14ac:dyDescent="0.2">
      <c r="B5256" s="9"/>
    </row>
    <row r="5257" spans="2:2" x14ac:dyDescent="0.2">
      <c r="B5257" s="9"/>
    </row>
    <row r="5258" spans="2:2" x14ac:dyDescent="0.2">
      <c r="B5258" s="9"/>
    </row>
    <row r="5259" spans="2:2" x14ac:dyDescent="0.2">
      <c r="B5259" s="9"/>
    </row>
    <row r="5260" spans="2:2" x14ac:dyDescent="0.2">
      <c r="B5260" s="9"/>
    </row>
    <row r="5261" spans="2:2" x14ac:dyDescent="0.2">
      <c r="B5261" s="9"/>
    </row>
    <row r="5262" spans="2:2" x14ac:dyDescent="0.2">
      <c r="B5262" s="9"/>
    </row>
    <row r="5263" spans="2:2" x14ac:dyDescent="0.2">
      <c r="B5263" s="9"/>
    </row>
    <row r="5264" spans="2:2" x14ac:dyDescent="0.2">
      <c r="B5264" s="9"/>
    </row>
    <row r="5265" spans="2:2" x14ac:dyDescent="0.2">
      <c r="B5265" s="9"/>
    </row>
    <row r="5266" spans="2:2" x14ac:dyDescent="0.2">
      <c r="B5266" s="9"/>
    </row>
    <row r="5267" spans="2:2" x14ac:dyDescent="0.2">
      <c r="B5267" s="9"/>
    </row>
    <row r="5268" spans="2:2" x14ac:dyDescent="0.2">
      <c r="B5268" s="9"/>
    </row>
    <row r="5269" spans="2:2" x14ac:dyDescent="0.2">
      <c r="B5269" s="9"/>
    </row>
    <row r="5270" spans="2:2" x14ac:dyDescent="0.2">
      <c r="B5270" s="9"/>
    </row>
    <row r="5271" spans="2:2" x14ac:dyDescent="0.2">
      <c r="B5271" s="9"/>
    </row>
    <row r="5272" spans="2:2" x14ac:dyDescent="0.2">
      <c r="B5272" s="9"/>
    </row>
    <row r="5273" spans="2:2" x14ac:dyDescent="0.2">
      <c r="B5273" s="9"/>
    </row>
    <row r="5274" spans="2:2" x14ac:dyDescent="0.2">
      <c r="B5274" s="9"/>
    </row>
    <row r="5275" spans="2:2" x14ac:dyDescent="0.2">
      <c r="B5275" s="9"/>
    </row>
    <row r="5276" spans="2:2" x14ac:dyDescent="0.2">
      <c r="B5276" s="9"/>
    </row>
    <row r="5277" spans="2:2" x14ac:dyDescent="0.2">
      <c r="B5277" s="9"/>
    </row>
    <row r="5278" spans="2:2" x14ac:dyDescent="0.2">
      <c r="B5278" s="9"/>
    </row>
    <row r="5279" spans="2:2" x14ac:dyDescent="0.2">
      <c r="B5279" s="9"/>
    </row>
    <row r="5280" spans="2:2" x14ac:dyDescent="0.2">
      <c r="B5280" s="9"/>
    </row>
    <row r="5281" spans="2:2" x14ac:dyDescent="0.2">
      <c r="B5281" s="9"/>
    </row>
    <row r="5282" spans="2:2" x14ac:dyDescent="0.2">
      <c r="B5282" s="9"/>
    </row>
    <row r="5283" spans="2:2" x14ac:dyDescent="0.2">
      <c r="B5283" s="9"/>
    </row>
    <row r="5284" spans="2:2" x14ac:dyDescent="0.2">
      <c r="B5284" s="9"/>
    </row>
    <row r="5285" spans="2:2" x14ac:dyDescent="0.2">
      <c r="B5285" s="9"/>
    </row>
    <row r="5286" spans="2:2" x14ac:dyDescent="0.2">
      <c r="B5286" s="9"/>
    </row>
    <row r="5287" spans="2:2" x14ac:dyDescent="0.2">
      <c r="B5287" s="9"/>
    </row>
    <row r="5288" spans="2:2" x14ac:dyDescent="0.2">
      <c r="B5288" s="9"/>
    </row>
    <row r="5289" spans="2:2" x14ac:dyDescent="0.2">
      <c r="B5289" s="9"/>
    </row>
    <row r="5290" spans="2:2" x14ac:dyDescent="0.2">
      <c r="B5290" s="9"/>
    </row>
    <row r="5291" spans="2:2" x14ac:dyDescent="0.2">
      <c r="B5291" s="9"/>
    </row>
    <row r="5292" spans="2:2" x14ac:dyDescent="0.2">
      <c r="B5292" s="9"/>
    </row>
    <row r="5293" spans="2:2" x14ac:dyDescent="0.2">
      <c r="B5293" s="9"/>
    </row>
    <row r="5294" spans="2:2" x14ac:dyDescent="0.2">
      <c r="B5294" s="9"/>
    </row>
    <row r="5295" spans="2:2" x14ac:dyDescent="0.2">
      <c r="B5295" s="9"/>
    </row>
    <row r="5296" spans="2:2" x14ac:dyDescent="0.2">
      <c r="B5296" s="9"/>
    </row>
    <row r="5297" spans="2:2" x14ac:dyDescent="0.2">
      <c r="B5297" s="9"/>
    </row>
    <row r="5298" spans="2:2" x14ac:dyDescent="0.2">
      <c r="B5298" s="9"/>
    </row>
    <row r="5299" spans="2:2" x14ac:dyDescent="0.2">
      <c r="B5299" s="9"/>
    </row>
    <row r="5300" spans="2:2" x14ac:dyDescent="0.2">
      <c r="B5300" s="9"/>
    </row>
    <row r="5301" spans="2:2" x14ac:dyDescent="0.2">
      <c r="B5301" s="9"/>
    </row>
    <row r="5302" spans="2:2" x14ac:dyDescent="0.2">
      <c r="B5302" s="9"/>
    </row>
    <row r="5303" spans="2:2" x14ac:dyDescent="0.2">
      <c r="B5303" s="9"/>
    </row>
    <row r="5304" spans="2:2" x14ac:dyDescent="0.2">
      <c r="B5304" s="9"/>
    </row>
    <row r="5305" spans="2:2" x14ac:dyDescent="0.2">
      <c r="B5305" s="9"/>
    </row>
    <row r="5306" spans="2:2" x14ac:dyDescent="0.2">
      <c r="B5306" s="9"/>
    </row>
    <row r="5307" spans="2:2" x14ac:dyDescent="0.2">
      <c r="B5307" s="9"/>
    </row>
    <row r="5308" spans="2:2" x14ac:dyDescent="0.2">
      <c r="B5308" s="9"/>
    </row>
    <row r="5309" spans="2:2" x14ac:dyDescent="0.2">
      <c r="B5309" s="9"/>
    </row>
    <row r="5310" spans="2:2" x14ac:dyDescent="0.2">
      <c r="B5310" s="9"/>
    </row>
    <row r="5311" spans="2:2" x14ac:dyDescent="0.2">
      <c r="B5311" s="9"/>
    </row>
    <row r="5312" spans="2:2" x14ac:dyDescent="0.2">
      <c r="B5312" s="9"/>
    </row>
    <row r="5313" spans="2:2" x14ac:dyDescent="0.2">
      <c r="B5313" s="9"/>
    </row>
    <row r="5314" spans="2:2" x14ac:dyDescent="0.2">
      <c r="B5314" s="9"/>
    </row>
    <row r="5315" spans="2:2" x14ac:dyDescent="0.2">
      <c r="B5315" s="9"/>
    </row>
    <row r="5316" spans="2:2" x14ac:dyDescent="0.2">
      <c r="B5316" s="9"/>
    </row>
    <row r="5317" spans="2:2" x14ac:dyDescent="0.2">
      <c r="B5317" s="9"/>
    </row>
    <row r="5318" spans="2:2" x14ac:dyDescent="0.2">
      <c r="B5318" s="9"/>
    </row>
    <row r="5319" spans="2:2" x14ac:dyDescent="0.2">
      <c r="B5319" s="9"/>
    </row>
    <row r="5320" spans="2:2" x14ac:dyDescent="0.2">
      <c r="B5320" s="9"/>
    </row>
    <row r="5321" spans="2:2" x14ac:dyDescent="0.2">
      <c r="B5321" s="9"/>
    </row>
    <row r="5322" spans="2:2" x14ac:dyDescent="0.2">
      <c r="B5322" s="9"/>
    </row>
    <row r="5323" spans="2:2" x14ac:dyDescent="0.2">
      <c r="B5323" s="9"/>
    </row>
    <row r="5324" spans="2:2" x14ac:dyDescent="0.2">
      <c r="B5324" s="9"/>
    </row>
    <row r="5325" spans="2:2" x14ac:dyDescent="0.2">
      <c r="B5325" s="9"/>
    </row>
    <row r="5326" spans="2:2" x14ac:dyDescent="0.2">
      <c r="B5326" s="9"/>
    </row>
    <row r="5327" spans="2:2" x14ac:dyDescent="0.2">
      <c r="B5327" s="9"/>
    </row>
    <row r="5328" spans="2:2" x14ac:dyDescent="0.2">
      <c r="B5328" s="9"/>
    </row>
    <row r="5329" spans="2:2" x14ac:dyDescent="0.2">
      <c r="B5329" s="9"/>
    </row>
    <row r="5330" spans="2:2" x14ac:dyDescent="0.2">
      <c r="B5330" s="9"/>
    </row>
    <row r="5331" spans="2:2" x14ac:dyDescent="0.2">
      <c r="B5331" s="9"/>
    </row>
    <row r="5332" spans="2:2" x14ac:dyDescent="0.2">
      <c r="B5332" s="9"/>
    </row>
    <row r="5333" spans="2:2" x14ac:dyDescent="0.2">
      <c r="B5333" s="9"/>
    </row>
    <row r="5334" spans="2:2" x14ac:dyDescent="0.2">
      <c r="B5334" s="9"/>
    </row>
    <row r="5335" spans="2:2" x14ac:dyDescent="0.2">
      <c r="B5335" s="9"/>
    </row>
    <row r="5336" spans="2:2" x14ac:dyDescent="0.2">
      <c r="B5336" s="9"/>
    </row>
    <row r="5337" spans="2:2" x14ac:dyDescent="0.2">
      <c r="B5337" s="9"/>
    </row>
    <row r="5338" spans="2:2" x14ac:dyDescent="0.2">
      <c r="B5338" s="9"/>
    </row>
    <row r="5339" spans="2:2" x14ac:dyDescent="0.2">
      <c r="B5339" s="9"/>
    </row>
    <row r="5340" spans="2:2" x14ac:dyDescent="0.2">
      <c r="B5340" s="9"/>
    </row>
    <row r="5341" spans="2:2" x14ac:dyDescent="0.2">
      <c r="B5341" s="9"/>
    </row>
    <row r="5342" spans="2:2" x14ac:dyDescent="0.2">
      <c r="B5342" s="9"/>
    </row>
    <row r="5343" spans="2:2" x14ac:dyDescent="0.2">
      <c r="B5343" s="9"/>
    </row>
    <row r="5344" spans="2:2" x14ac:dyDescent="0.2">
      <c r="B5344" s="9"/>
    </row>
    <row r="5345" spans="2:2" x14ac:dyDescent="0.2">
      <c r="B5345" s="9"/>
    </row>
    <row r="5346" spans="2:2" x14ac:dyDescent="0.2">
      <c r="B5346" s="9"/>
    </row>
    <row r="5347" spans="2:2" x14ac:dyDescent="0.2">
      <c r="B5347" s="9"/>
    </row>
    <row r="5348" spans="2:2" x14ac:dyDescent="0.2">
      <c r="B5348" s="9"/>
    </row>
    <row r="5349" spans="2:2" x14ac:dyDescent="0.2">
      <c r="B5349" s="9"/>
    </row>
    <row r="5350" spans="2:2" x14ac:dyDescent="0.2">
      <c r="B5350" s="9"/>
    </row>
    <row r="5351" spans="2:2" x14ac:dyDescent="0.2">
      <c r="B5351" s="9"/>
    </row>
    <row r="5352" spans="2:2" x14ac:dyDescent="0.2">
      <c r="B5352" s="9"/>
    </row>
    <row r="5353" spans="2:2" x14ac:dyDescent="0.2">
      <c r="B5353" s="9"/>
    </row>
    <row r="5354" spans="2:2" x14ac:dyDescent="0.2">
      <c r="B5354" s="9"/>
    </row>
    <row r="5355" spans="2:2" x14ac:dyDescent="0.2">
      <c r="B5355" s="9"/>
    </row>
    <row r="5356" spans="2:2" x14ac:dyDescent="0.2">
      <c r="B5356" s="9"/>
    </row>
    <row r="5357" spans="2:2" x14ac:dyDescent="0.2">
      <c r="B5357" s="9"/>
    </row>
    <row r="5358" spans="2:2" x14ac:dyDescent="0.2">
      <c r="B5358" s="9"/>
    </row>
    <row r="5359" spans="2:2" x14ac:dyDescent="0.2">
      <c r="B5359" s="9"/>
    </row>
    <row r="5360" spans="2:2" x14ac:dyDescent="0.2">
      <c r="B5360" s="9"/>
    </row>
    <row r="5361" spans="2:2" x14ac:dyDescent="0.2">
      <c r="B5361" s="9"/>
    </row>
    <row r="5362" spans="2:2" x14ac:dyDescent="0.2">
      <c r="B5362" s="9"/>
    </row>
    <row r="5363" spans="2:2" x14ac:dyDescent="0.2">
      <c r="B5363" s="9"/>
    </row>
    <row r="5364" spans="2:2" x14ac:dyDescent="0.2">
      <c r="B5364" s="9"/>
    </row>
    <row r="5365" spans="2:2" x14ac:dyDescent="0.2">
      <c r="B5365" s="9"/>
    </row>
    <row r="5366" spans="2:2" x14ac:dyDescent="0.2">
      <c r="B5366" s="9"/>
    </row>
    <row r="5367" spans="2:2" x14ac:dyDescent="0.2">
      <c r="B5367" s="9"/>
    </row>
    <row r="5368" spans="2:2" x14ac:dyDescent="0.2">
      <c r="B5368" s="9"/>
    </row>
    <row r="5369" spans="2:2" x14ac:dyDescent="0.2">
      <c r="B5369" s="9"/>
    </row>
    <row r="5370" spans="2:2" x14ac:dyDescent="0.2">
      <c r="B5370" s="9"/>
    </row>
    <row r="5371" spans="2:2" x14ac:dyDescent="0.2">
      <c r="B5371" s="9"/>
    </row>
    <row r="5372" spans="2:2" x14ac:dyDescent="0.2">
      <c r="B5372" s="9"/>
    </row>
    <row r="5373" spans="2:2" x14ac:dyDescent="0.2">
      <c r="B5373" s="9"/>
    </row>
    <row r="5374" spans="2:2" x14ac:dyDescent="0.2">
      <c r="B5374" s="9"/>
    </row>
    <row r="5375" spans="2:2" x14ac:dyDescent="0.2">
      <c r="B5375" s="9"/>
    </row>
    <row r="5376" spans="2:2" x14ac:dyDescent="0.2">
      <c r="B5376" s="9"/>
    </row>
    <row r="5377" spans="2:2" x14ac:dyDescent="0.2">
      <c r="B5377" s="9"/>
    </row>
    <row r="5378" spans="2:2" x14ac:dyDescent="0.2">
      <c r="B5378" s="9"/>
    </row>
    <row r="5379" spans="2:2" x14ac:dyDescent="0.2">
      <c r="B5379" s="9"/>
    </row>
    <row r="5380" spans="2:2" x14ac:dyDescent="0.2">
      <c r="B5380" s="9"/>
    </row>
    <row r="5381" spans="2:2" x14ac:dyDescent="0.2">
      <c r="B5381" s="9"/>
    </row>
    <row r="5382" spans="2:2" x14ac:dyDescent="0.2">
      <c r="B5382" s="9"/>
    </row>
    <row r="5383" spans="2:2" x14ac:dyDescent="0.2">
      <c r="B5383" s="9"/>
    </row>
    <row r="5384" spans="2:2" x14ac:dyDescent="0.2">
      <c r="B5384" s="9"/>
    </row>
    <row r="5385" spans="2:2" x14ac:dyDescent="0.2">
      <c r="B5385" s="9"/>
    </row>
    <row r="5386" spans="2:2" x14ac:dyDescent="0.2">
      <c r="B5386" s="9"/>
    </row>
    <row r="5387" spans="2:2" x14ac:dyDescent="0.2">
      <c r="B5387" s="9"/>
    </row>
    <row r="5388" spans="2:2" x14ac:dyDescent="0.2">
      <c r="B5388" s="9"/>
    </row>
    <row r="5389" spans="2:2" x14ac:dyDescent="0.2">
      <c r="B5389" s="9"/>
    </row>
    <row r="5390" spans="2:2" x14ac:dyDescent="0.2">
      <c r="B5390" s="9"/>
    </row>
    <row r="5391" spans="2:2" x14ac:dyDescent="0.2">
      <c r="B5391" s="9"/>
    </row>
    <row r="5392" spans="2:2" x14ac:dyDescent="0.2">
      <c r="B5392" s="9"/>
    </row>
    <row r="5393" spans="2:2" x14ac:dyDescent="0.2">
      <c r="B5393" s="9"/>
    </row>
    <row r="5394" spans="2:2" x14ac:dyDescent="0.2">
      <c r="B5394" s="9"/>
    </row>
    <row r="5395" spans="2:2" x14ac:dyDescent="0.2">
      <c r="B5395" s="9"/>
    </row>
    <row r="5396" spans="2:2" x14ac:dyDescent="0.2">
      <c r="B5396" s="9"/>
    </row>
    <row r="5397" spans="2:2" x14ac:dyDescent="0.2">
      <c r="B5397" s="9"/>
    </row>
    <row r="5398" spans="2:2" x14ac:dyDescent="0.2">
      <c r="B5398" s="9"/>
    </row>
    <row r="5399" spans="2:2" x14ac:dyDescent="0.2">
      <c r="B5399" s="9"/>
    </row>
    <row r="5400" spans="2:2" x14ac:dyDescent="0.2">
      <c r="B5400" s="9"/>
    </row>
    <row r="5401" spans="2:2" x14ac:dyDescent="0.2">
      <c r="B5401" s="9"/>
    </row>
    <row r="5402" spans="2:2" x14ac:dyDescent="0.2">
      <c r="B5402" s="9"/>
    </row>
    <row r="5403" spans="2:2" x14ac:dyDescent="0.2">
      <c r="B5403" s="9"/>
    </row>
    <row r="5404" spans="2:2" x14ac:dyDescent="0.2">
      <c r="B5404" s="9"/>
    </row>
    <row r="5405" spans="2:2" x14ac:dyDescent="0.2">
      <c r="B5405" s="9"/>
    </row>
    <row r="5406" spans="2:2" x14ac:dyDescent="0.2">
      <c r="B5406" s="9"/>
    </row>
    <row r="5407" spans="2:2" x14ac:dyDescent="0.2">
      <c r="B5407" s="9"/>
    </row>
    <row r="5408" spans="2:2" x14ac:dyDescent="0.2">
      <c r="B5408" s="9"/>
    </row>
    <row r="5409" spans="2:2" x14ac:dyDescent="0.2">
      <c r="B5409" s="9"/>
    </row>
    <row r="5410" spans="2:2" x14ac:dyDescent="0.2">
      <c r="B5410" s="9"/>
    </row>
    <row r="5411" spans="2:2" x14ac:dyDescent="0.2">
      <c r="B5411" s="9"/>
    </row>
    <row r="5412" spans="2:2" x14ac:dyDescent="0.2">
      <c r="B5412" s="9"/>
    </row>
    <row r="5413" spans="2:2" x14ac:dyDescent="0.2">
      <c r="B5413" s="9"/>
    </row>
    <row r="5414" spans="2:2" x14ac:dyDescent="0.2">
      <c r="B5414" s="9"/>
    </row>
    <row r="5415" spans="2:2" x14ac:dyDescent="0.2">
      <c r="B5415" s="9"/>
    </row>
    <row r="5416" spans="2:2" x14ac:dyDescent="0.2">
      <c r="B5416" s="9"/>
    </row>
    <row r="5417" spans="2:2" x14ac:dyDescent="0.2">
      <c r="B5417" s="9"/>
    </row>
    <row r="5418" spans="2:2" x14ac:dyDescent="0.2">
      <c r="B5418" s="9"/>
    </row>
    <row r="5419" spans="2:2" x14ac:dyDescent="0.2">
      <c r="B5419" s="9"/>
    </row>
    <row r="5420" spans="2:2" x14ac:dyDescent="0.2">
      <c r="B5420" s="9"/>
    </row>
    <row r="5421" spans="2:2" x14ac:dyDescent="0.2">
      <c r="B5421" s="9"/>
    </row>
    <row r="5422" spans="2:2" x14ac:dyDescent="0.2">
      <c r="B5422" s="9"/>
    </row>
    <row r="5423" spans="2:2" x14ac:dyDescent="0.2">
      <c r="B5423" s="9"/>
    </row>
    <row r="5424" spans="2:2" x14ac:dyDescent="0.2">
      <c r="B5424" s="9"/>
    </row>
    <row r="5425" spans="2:2" x14ac:dyDescent="0.2">
      <c r="B5425" s="9"/>
    </row>
    <row r="5426" spans="2:2" x14ac:dyDescent="0.2">
      <c r="B5426" s="9"/>
    </row>
    <row r="5427" spans="2:2" x14ac:dyDescent="0.2">
      <c r="B5427" s="9"/>
    </row>
    <row r="5428" spans="2:2" x14ac:dyDescent="0.2">
      <c r="B5428" s="9"/>
    </row>
    <row r="5429" spans="2:2" x14ac:dyDescent="0.2">
      <c r="B5429" s="9"/>
    </row>
    <row r="5430" spans="2:2" x14ac:dyDescent="0.2">
      <c r="B5430" s="9"/>
    </row>
    <row r="5431" spans="2:2" x14ac:dyDescent="0.2">
      <c r="B5431" s="9"/>
    </row>
    <row r="5432" spans="2:2" x14ac:dyDescent="0.2">
      <c r="B5432" s="9"/>
    </row>
    <row r="5433" spans="2:2" x14ac:dyDescent="0.2">
      <c r="B5433" s="9"/>
    </row>
    <row r="5434" spans="2:2" x14ac:dyDescent="0.2">
      <c r="B5434" s="9"/>
    </row>
    <row r="5435" spans="2:2" x14ac:dyDescent="0.2">
      <c r="B5435" s="9"/>
    </row>
    <row r="5436" spans="2:2" x14ac:dyDescent="0.2">
      <c r="B5436" s="9"/>
    </row>
    <row r="5437" spans="2:2" x14ac:dyDescent="0.2">
      <c r="B5437" s="9"/>
    </row>
    <row r="5438" spans="2:2" x14ac:dyDescent="0.2">
      <c r="B5438" s="9"/>
    </row>
    <row r="5439" spans="2:2" x14ac:dyDescent="0.2">
      <c r="B5439" s="9"/>
    </row>
    <row r="5440" spans="2:2" x14ac:dyDescent="0.2">
      <c r="B5440" s="9"/>
    </row>
    <row r="5441" spans="2:2" x14ac:dyDescent="0.2">
      <c r="B5441" s="9"/>
    </row>
    <row r="5442" spans="2:2" x14ac:dyDescent="0.2">
      <c r="B5442" s="9"/>
    </row>
    <row r="5443" spans="2:2" x14ac:dyDescent="0.2">
      <c r="B5443" s="9"/>
    </row>
    <row r="5444" spans="2:2" x14ac:dyDescent="0.2">
      <c r="B5444" s="9"/>
    </row>
    <row r="5445" spans="2:2" x14ac:dyDescent="0.2">
      <c r="B5445" s="9"/>
    </row>
    <row r="5446" spans="2:2" x14ac:dyDescent="0.2">
      <c r="B5446" s="9"/>
    </row>
    <row r="5447" spans="2:2" x14ac:dyDescent="0.2">
      <c r="B5447" s="9"/>
    </row>
    <row r="5448" spans="2:2" x14ac:dyDescent="0.2">
      <c r="B5448" s="9"/>
    </row>
    <row r="5449" spans="2:2" x14ac:dyDescent="0.2">
      <c r="B5449" s="9"/>
    </row>
    <row r="5450" spans="2:2" x14ac:dyDescent="0.2">
      <c r="B5450" s="9"/>
    </row>
    <row r="5451" spans="2:2" x14ac:dyDescent="0.2">
      <c r="B5451" s="9"/>
    </row>
    <row r="5452" spans="2:2" x14ac:dyDescent="0.2">
      <c r="B5452" s="9"/>
    </row>
    <row r="5453" spans="2:2" x14ac:dyDescent="0.2">
      <c r="B5453" s="9"/>
    </row>
    <row r="5454" spans="2:2" x14ac:dyDescent="0.2">
      <c r="B5454" s="9"/>
    </row>
    <row r="5455" spans="2:2" x14ac:dyDescent="0.2">
      <c r="B5455" s="9"/>
    </row>
    <row r="5456" spans="2:2" x14ac:dyDescent="0.2">
      <c r="B5456" s="9"/>
    </row>
    <row r="5457" spans="2:2" x14ac:dyDescent="0.2">
      <c r="B5457" s="9"/>
    </row>
    <row r="5458" spans="2:2" x14ac:dyDescent="0.2">
      <c r="B5458" s="9"/>
    </row>
    <row r="5459" spans="2:2" x14ac:dyDescent="0.2">
      <c r="B5459" s="9"/>
    </row>
    <row r="5460" spans="2:2" x14ac:dyDescent="0.2">
      <c r="B5460" s="9"/>
    </row>
    <row r="5461" spans="2:2" x14ac:dyDescent="0.2">
      <c r="B5461" s="9"/>
    </row>
    <row r="5462" spans="2:2" x14ac:dyDescent="0.2">
      <c r="B5462" s="9"/>
    </row>
    <row r="5463" spans="2:2" x14ac:dyDescent="0.2">
      <c r="B5463" s="9"/>
    </row>
    <row r="5464" spans="2:2" x14ac:dyDescent="0.2">
      <c r="B5464" s="9"/>
    </row>
    <row r="5465" spans="2:2" x14ac:dyDescent="0.2">
      <c r="B5465" s="9"/>
    </row>
    <row r="5466" spans="2:2" x14ac:dyDescent="0.2">
      <c r="B5466" s="9"/>
    </row>
    <row r="5467" spans="2:2" x14ac:dyDescent="0.2">
      <c r="B5467" s="9"/>
    </row>
    <row r="5468" spans="2:2" x14ac:dyDescent="0.2">
      <c r="B5468" s="9"/>
    </row>
    <row r="5469" spans="2:2" x14ac:dyDescent="0.2">
      <c r="B5469" s="9"/>
    </row>
    <row r="5470" spans="2:2" x14ac:dyDescent="0.2">
      <c r="B5470" s="9"/>
    </row>
    <row r="5471" spans="2:2" x14ac:dyDescent="0.2">
      <c r="B5471" s="9"/>
    </row>
    <row r="5472" spans="2:2" x14ac:dyDescent="0.2">
      <c r="B5472" s="9"/>
    </row>
    <row r="5473" spans="2:2" x14ac:dyDescent="0.2">
      <c r="B5473" s="9"/>
    </row>
    <row r="5474" spans="2:2" x14ac:dyDescent="0.2">
      <c r="B5474" s="9"/>
    </row>
    <row r="5475" spans="2:2" x14ac:dyDescent="0.2">
      <c r="B5475" s="9"/>
    </row>
    <row r="5476" spans="2:2" x14ac:dyDescent="0.2">
      <c r="B5476" s="9"/>
    </row>
    <row r="5477" spans="2:2" x14ac:dyDescent="0.2">
      <c r="B5477" s="9"/>
    </row>
    <row r="5478" spans="2:2" x14ac:dyDescent="0.2">
      <c r="B5478" s="9"/>
    </row>
    <row r="5479" spans="2:2" x14ac:dyDescent="0.2">
      <c r="B5479" s="9"/>
    </row>
    <row r="5480" spans="2:2" x14ac:dyDescent="0.2">
      <c r="B5480" s="9"/>
    </row>
    <row r="5481" spans="2:2" x14ac:dyDescent="0.2">
      <c r="B5481" s="9"/>
    </row>
    <row r="5482" spans="2:2" x14ac:dyDescent="0.2">
      <c r="B5482" s="9"/>
    </row>
    <row r="5483" spans="2:2" x14ac:dyDescent="0.2">
      <c r="B5483" s="9"/>
    </row>
    <row r="5484" spans="2:2" x14ac:dyDescent="0.2">
      <c r="B5484" s="9"/>
    </row>
    <row r="5485" spans="2:2" x14ac:dyDescent="0.2">
      <c r="B5485" s="9"/>
    </row>
    <row r="5486" spans="2:2" x14ac:dyDescent="0.2">
      <c r="B5486" s="9"/>
    </row>
    <row r="5487" spans="2:2" x14ac:dyDescent="0.2">
      <c r="B5487" s="9"/>
    </row>
    <row r="5488" spans="2:2" x14ac:dyDescent="0.2">
      <c r="B5488" s="9"/>
    </row>
    <row r="5489" spans="2:2" x14ac:dyDescent="0.2">
      <c r="B5489" s="9"/>
    </row>
    <row r="5490" spans="2:2" x14ac:dyDescent="0.2">
      <c r="B5490" s="9"/>
    </row>
    <row r="5491" spans="2:2" x14ac:dyDescent="0.2">
      <c r="B5491" s="9"/>
    </row>
    <row r="5492" spans="2:2" x14ac:dyDescent="0.2">
      <c r="B5492" s="9"/>
    </row>
    <row r="5493" spans="2:2" x14ac:dyDescent="0.2">
      <c r="B5493" s="9"/>
    </row>
    <row r="5494" spans="2:2" x14ac:dyDescent="0.2">
      <c r="B5494" s="9"/>
    </row>
    <row r="5495" spans="2:2" x14ac:dyDescent="0.2">
      <c r="B5495" s="9"/>
    </row>
    <row r="5496" spans="2:2" x14ac:dyDescent="0.2">
      <c r="B5496" s="9"/>
    </row>
    <row r="5497" spans="2:2" x14ac:dyDescent="0.2">
      <c r="B5497" s="9"/>
    </row>
    <row r="5498" spans="2:2" x14ac:dyDescent="0.2">
      <c r="B5498" s="9"/>
    </row>
    <row r="5499" spans="2:2" x14ac:dyDescent="0.2">
      <c r="B5499" s="9"/>
    </row>
    <row r="5500" spans="2:2" x14ac:dyDescent="0.2">
      <c r="B5500" s="9"/>
    </row>
    <row r="5501" spans="2:2" x14ac:dyDescent="0.2">
      <c r="B5501" s="9"/>
    </row>
    <row r="5502" spans="2:2" x14ac:dyDescent="0.2">
      <c r="B5502" s="9"/>
    </row>
    <row r="5503" spans="2:2" x14ac:dyDescent="0.2">
      <c r="B5503" s="9"/>
    </row>
    <row r="5504" spans="2:2" x14ac:dyDescent="0.2">
      <c r="B5504" s="9"/>
    </row>
    <row r="5505" spans="2:2" x14ac:dyDescent="0.2">
      <c r="B5505" s="9"/>
    </row>
    <row r="5506" spans="2:2" x14ac:dyDescent="0.2">
      <c r="B5506" s="9"/>
    </row>
    <row r="5507" spans="2:2" x14ac:dyDescent="0.2">
      <c r="B5507" s="9"/>
    </row>
    <row r="5508" spans="2:2" x14ac:dyDescent="0.2">
      <c r="B5508" s="9"/>
    </row>
    <row r="5509" spans="2:2" x14ac:dyDescent="0.2">
      <c r="B5509" s="9"/>
    </row>
    <row r="5510" spans="2:2" x14ac:dyDescent="0.2">
      <c r="B5510" s="9"/>
    </row>
    <row r="5511" spans="2:2" x14ac:dyDescent="0.2">
      <c r="B5511" s="9"/>
    </row>
    <row r="5512" spans="2:2" x14ac:dyDescent="0.2">
      <c r="B5512" s="9"/>
    </row>
    <row r="5513" spans="2:2" x14ac:dyDescent="0.2">
      <c r="B5513" s="9"/>
    </row>
    <row r="5514" spans="2:2" x14ac:dyDescent="0.2">
      <c r="B5514" s="9"/>
    </row>
    <row r="5515" spans="2:2" x14ac:dyDescent="0.2">
      <c r="B5515" s="9"/>
    </row>
    <row r="5516" spans="2:2" x14ac:dyDescent="0.2">
      <c r="B5516" s="9"/>
    </row>
    <row r="5517" spans="2:2" x14ac:dyDescent="0.2">
      <c r="B5517" s="9"/>
    </row>
    <row r="5518" spans="2:2" x14ac:dyDescent="0.2">
      <c r="B5518" s="9"/>
    </row>
    <row r="5519" spans="2:2" x14ac:dyDescent="0.2">
      <c r="B5519" s="9"/>
    </row>
    <row r="5520" spans="2:2" x14ac:dyDescent="0.2">
      <c r="B5520" s="9"/>
    </row>
    <row r="5521" spans="2:2" x14ac:dyDescent="0.2">
      <c r="B5521" s="9"/>
    </row>
    <row r="5522" spans="2:2" x14ac:dyDescent="0.2">
      <c r="B5522" s="9"/>
    </row>
    <row r="5523" spans="2:2" x14ac:dyDescent="0.2">
      <c r="B5523" s="9"/>
    </row>
    <row r="5524" spans="2:2" x14ac:dyDescent="0.2">
      <c r="B5524" s="9"/>
    </row>
    <row r="5525" spans="2:2" x14ac:dyDescent="0.2">
      <c r="B5525" s="9"/>
    </row>
    <row r="5526" spans="2:2" x14ac:dyDescent="0.2">
      <c r="B5526" s="9"/>
    </row>
    <row r="5527" spans="2:2" x14ac:dyDescent="0.2">
      <c r="B5527" s="9"/>
    </row>
    <row r="5528" spans="2:2" x14ac:dyDescent="0.2">
      <c r="B5528" s="9"/>
    </row>
    <row r="5529" spans="2:2" x14ac:dyDescent="0.2">
      <c r="B5529" s="9"/>
    </row>
    <row r="5530" spans="2:2" x14ac:dyDescent="0.2">
      <c r="B5530" s="9"/>
    </row>
    <row r="5531" spans="2:2" x14ac:dyDescent="0.2">
      <c r="B5531" s="9"/>
    </row>
    <row r="5532" spans="2:2" x14ac:dyDescent="0.2">
      <c r="B5532" s="9"/>
    </row>
    <row r="5533" spans="2:2" x14ac:dyDescent="0.2">
      <c r="B5533" s="9"/>
    </row>
    <row r="5534" spans="2:2" x14ac:dyDescent="0.2">
      <c r="B5534" s="9"/>
    </row>
    <row r="5535" spans="2:2" x14ac:dyDescent="0.2">
      <c r="B5535" s="9"/>
    </row>
    <row r="5536" spans="2:2" x14ac:dyDescent="0.2">
      <c r="B5536" s="9"/>
    </row>
    <row r="5537" spans="2:2" x14ac:dyDescent="0.2">
      <c r="B5537" s="9"/>
    </row>
    <row r="5538" spans="2:2" x14ac:dyDescent="0.2">
      <c r="B5538" s="9"/>
    </row>
    <row r="5539" spans="2:2" x14ac:dyDescent="0.2">
      <c r="B5539" s="9"/>
    </row>
    <row r="5540" spans="2:2" x14ac:dyDescent="0.2">
      <c r="B5540" s="9"/>
    </row>
    <row r="5541" spans="2:2" x14ac:dyDescent="0.2">
      <c r="B5541" s="9"/>
    </row>
    <row r="5542" spans="2:2" x14ac:dyDescent="0.2">
      <c r="B5542" s="9"/>
    </row>
    <row r="5543" spans="2:2" x14ac:dyDescent="0.2">
      <c r="B5543" s="9"/>
    </row>
    <row r="5544" spans="2:2" x14ac:dyDescent="0.2">
      <c r="B5544" s="9"/>
    </row>
    <row r="5545" spans="2:2" x14ac:dyDescent="0.2">
      <c r="B5545" s="9"/>
    </row>
    <row r="5546" spans="2:2" x14ac:dyDescent="0.2">
      <c r="B5546" s="9"/>
    </row>
    <row r="5547" spans="2:2" x14ac:dyDescent="0.2">
      <c r="B5547" s="9"/>
    </row>
    <row r="5548" spans="2:2" x14ac:dyDescent="0.2">
      <c r="B5548" s="9"/>
    </row>
    <row r="5549" spans="2:2" x14ac:dyDescent="0.2">
      <c r="B5549" s="9"/>
    </row>
    <row r="5550" spans="2:2" x14ac:dyDescent="0.2">
      <c r="B5550" s="9"/>
    </row>
    <row r="5551" spans="2:2" x14ac:dyDescent="0.2">
      <c r="B5551" s="9"/>
    </row>
    <row r="5552" spans="2:2" x14ac:dyDescent="0.2">
      <c r="B5552" s="9"/>
    </row>
    <row r="5553" spans="2:2" x14ac:dyDescent="0.2">
      <c r="B5553" s="9"/>
    </row>
    <row r="5554" spans="2:2" x14ac:dyDescent="0.2">
      <c r="B5554" s="9"/>
    </row>
    <row r="5555" spans="2:2" x14ac:dyDescent="0.2">
      <c r="B5555" s="9"/>
    </row>
    <row r="5556" spans="2:2" x14ac:dyDescent="0.2">
      <c r="B5556" s="9"/>
    </row>
    <row r="5557" spans="2:2" x14ac:dyDescent="0.2">
      <c r="B5557" s="9"/>
    </row>
    <row r="5558" spans="2:2" x14ac:dyDescent="0.2">
      <c r="B5558" s="9"/>
    </row>
    <row r="5559" spans="2:2" x14ac:dyDescent="0.2">
      <c r="B5559" s="9"/>
    </row>
    <row r="5560" spans="2:2" x14ac:dyDescent="0.2">
      <c r="B5560" s="9"/>
    </row>
    <row r="5561" spans="2:2" x14ac:dyDescent="0.2">
      <c r="B5561" s="9"/>
    </row>
    <row r="5562" spans="2:2" x14ac:dyDescent="0.2">
      <c r="B5562" s="9"/>
    </row>
    <row r="5563" spans="2:2" x14ac:dyDescent="0.2">
      <c r="B5563" s="9"/>
    </row>
    <row r="5564" spans="2:2" x14ac:dyDescent="0.2">
      <c r="B5564" s="9"/>
    </row>
    <row r="5565" spans="2:2" x14ac:dyDescent="0.2">
      <c r="B5565" s="9"/>
    </row>
    <row r="5566" spans="2:2" x14ac:dyDescent="0.2">
      <c r="B5566" s="9"/>
    </row>
    <row r="5567" spans="2:2" x14ac:dyDescent="0.2">
      <c r="B5567" s="9"/>
    </row>
    <row r="5568" spans="2:2" x14ac:dyDescent="0.2">
      <c r="B5568" s="9"/>
    </row>
    <row r="5569" spans="2:2" x14ac:dyDescent="0.2">
      <c r="B5569" s="9"/>
    </row>
    <row r="5570" spans="2:2" x14ac:dyDescent="0.2">
      <c r="B5570" s="9"/>
    </row>
    <row r="5571" spans="2:2" x14ac:dyDescent="0.2">
      <c r="B5571" s="9"/>
    </row>
    <row r="5572" spans="2:2" x14ac:dyDescent="0.2">
      <c r="B5572" s="9"/>
    </row>
    <row r="5573" spans="2:2" x14ac:dyDescent="0.2">
      <c r="B5573" s="9"/>
    </row>
    <row r="5574" spans="2:2" x14ac:dyDescent="0.2">
      <c r="B5574" s="9"/>
    </row>
    <row r="5575" spans="2:2" x14ac:dyDescent="0.2">
      <c r="B5575" s="9"/>
    </row>
    <row r="5576" spans="2:2" x14ac:dyDescent="0.2">
      <c r="B5576" s="9"/>
    </row>
    <row r="5577" spans="2:2" x14ac:dyDescent="0.2">
      <c r="B5577" s="9"/>
    </row>
    <row r="5578" spans="2:2" x14ac:dyDescent="0.2">
      <c r="B5578" s="9"/>
    </row>
    <row r="5579" spans="2:2" x14ac:dyDescent="0.2">
      <c r="B5579" s="9"/>
    </row>
    <row r="5580" spans="2:2" x14ac:dyDescent="0.2">
      <c r="B5580" s="9"/>
    </row>
    <row r="5581" spans="2:2" x14ac:dyDescent="0.2">
      <c r="B5581" s="9"/>
    </row>
    <row r="5582" spans="2:2" x14ac:dyDescent="0.2">
      <c r="B5582" s="9"/>
    </row>
    <row r="5583" spans="2:2" x14ac:dyDescent="0.2">
      <c r="B5583" s="9"/>
    </row>
    <row r="5584" spans="2:2" x14ac:dyDescent="0.2">
      <c r="B5584" s="9"/>
    </row>
    <row r="5585" spans="2:2" x14ac:dyDescent="0.2">
      <c r="B5585" s="9"/>
    </row>
    <row r="5586" spans="2:2" x14ac:dyDescent="0.2">
      <c r="B5586" s="9"/>
    </row>
    <row r="5587" spans="2:2" x14ac:dyDescent="0.2">
      <c r="B5587" s="9"/>
    </row>
    <row r="5588" spans="2:2" x14ac:dyDescent="0.2">
      <c r="B5588" s="9"/>
    </row>
    <row r="5589" spans="2:2" x14ac:dyDescent="0.2">
      <c r="B5589" s="9"/>
    </row>
    <row r="5590" spans="2:2" x14ac:dyDescent="0.2">
      <c r="B5590" s="9"/>
    </row>
    <row r="5591" spans="2:2" x14ac:dyDescent="0.2">
      <c r="B5591" s="9"/>
    </row>
    <row r="5592" spans="2:2" x14ac:dyDescent="0.2">
      <c r="B5592" s="9"/>
    </row>
    <row r="5593" spans="2:2" x14ac:dyDescent="0.2">
      <c r="B5593" s="9"/>
    </row>
    <row r="5594" spans="2:2" x14ac:dyDescent="0.2">
      <c r="B5594" s="9"/>
    </row>
    <row r="5595" spans="2:2" x14ac:dyDescent="0.2">
      <c r="B5595" s="9"/>
    </row>
    <row r="5596" spans="2:2" x14ac:dyDescent="0.2">
      <c r="B5596" s="9"/>
    </row>
    <row r="5597" spans="2:2" x14ac:dyDescent="0.2">
      <c r="B5597" s="9"/>
    </row>
    <row r="5598" spans="2:2" x14ac:dyDescent="0.2">
      <c r="B5598" s="9"/>
    </row>
    <row r="5599" spans="2:2" x14ac:dyDescent="0.2">
      <c r="B5599" s="9"/>
    </row>
    <row r="5600" spans="2:2" x14ac:dyDescent="0.2">
      <c r="B5600" s="9"/>
    </row>
    <row r="5601" spans="2:2" x14ac:dyDescent="0.2">
      <c r="B5601" s="9"/>
    </row>
    <row r="5602" spans="2:2" x14ac:dyDescent="0.2">
      <c r="B5602" s="9"/>
    </row>
    <row r="5603" spans="2:2" x14ac:dyDescent="0.2">
      <c r="B5603" s="9"/>
    </row>
    <row r="5604" spans="2:2" x14ac:dyDescent="0.2">
      <c r="B5604" s="9"/>
    </row>
    <row r="5605" spans="2:2" x14ac:dyDescent="0.2">
      <c r="B5605" s="9"/>
    </row>
    <row r="5606" spans="2:2" x14ac:dyDescent="0.2">
      <c r="B5606" s="9"/>
    </row>
    <row r="5607" spans="2:2" x14ac:dyDescent="0.2">
      <c r="B5607" s="9"/>
    </row>
    <row r="5608" spans="2:2" x14ac:dyDescent="0.2">
      <c r="B5608" s="9"/>
    </row>
    <row r="5609" spans="2:2" x14ac:dyDescent="0.2">
      <c r="B5609" s="9"/>
    </row>
    <row r="5610" spans="2:2" x14ac:dyDescent="0.2">
      <c r="B5610" s="9"/>
    </row>
    <row r="5611" spans="2:2" x14ac:dyDescent="0.2">
      <c r="B5611" s="9"/>
    </row>
    <row r="5612" spans="2:2" x14ac:dyDescent="0.2">
      <c r="B5612" s="9"/>
    </row>
    <row r="5613" spans="2:2" x14ac:dyDescent="0.2">
      <c r="B5613" s="9"/>
    </row>
    <row r="5614" spans="2:2" x14ac:dyDescent="0.2">
      <c r="B5614" s="9"/>
    </row>
    <row r="5615" spans="2:2" x14ac:dyDescent="0.2">
      <c r="B5615" s="9"/>
    </row>
    <row r="5616" spans="2:2" x14ac:dyDescent="0.2">
      <c r="B5616" s="9"/>
    </row>
    <row r="5617" spans="2:2" x14ac:dyDescent="0.2">
      <c r="B5617" s="9"/>
    </row>
    <row r="5618" spans="2:2" x14ac:dyDescent="0.2">
      <c r="B5618" s="9"/>
    </row>
    <row r="5619" spans="2:2" x14ac:dyDescent="0.2">
      <c r="B5619" s="9"/>
    </row>
    <row r="5620" spans="2:2" x14ac:dyDescent="0.2">
      <c r="B5620" s="9"/>
    </row>
    <row r="5621" spans="2:2" x14ac:dyDescent="0.2">
      <c r="B5621" s="9"/>
    </row>
    <row r="5622" spans="2:2" x14ac:dyDescent="0.2">
      <c r="B5622" s="9"/>
    </row>
    <row r="5623" spans="2:2" x14ac:dyDescent="0.2">
      <c r="B5623" s="9"/>
    </row>
    <row r="5624" spans="2:2" x14ac:dyDescent="0.2">
      <c r="B5624" s="9"/>
    </row>
    <row r="5625" spans="2:2" x14ac:dyDescent="0.2">
      <c r="B5625" s="9"/>
    </row>
    <row r="5626" spans="2:2" x14ac:dyDescent="0.2">
      <c r="B5626" s="9"/>
    </row>
    <row r="5627" spans="2:2" x14ac:dyDescent="0.2">
      <c r="B5627" s="9"/>
    </row>
    <row r="5628" spans="2:2" x14ac:dyDescent="0.2">
      <c r="B5628" s="9"/>
    </row>
    <row r="5629" spans="2:2" x14ac:dyDescent="0.2">
      <c r="B5629" s="9"/>
    </row>
    <row r="5630" spans="2:2" x14ac:dyDescent="0.2">
      <c r="B5630" s="9"/>
    </row>
    <row r="5631" spans="2:2" x14ac:dyDescent="0.2">
      <c r="B5631" s="9"/>
    </row>
    <row r="5632" spans="2:2" x14ac:dyDescent="0.2">
      <c r="B5632" s="9"/>
    </row>
    <row r="5633" spans="2:2" x14ac:dyDescent="0.2">
      <c r="B5633" s="9"/>
    </row>
    <row r="5634" spans="2:2" x14ac:dyDescent="0.2">
      <c r="B5634" s="9"/>
    </row>
    <row r="5635" spans="2:2" x14ac:dyDescent="0.2">
      <c r="B5635" s="9"/>
    </row>
    <row r="5636" spans="2:2" x14ac:dyDescent="0.2">
      <c r="B5636" s="9"/>
    </row>
    <row r="5637" spans="2:2" x14ac:dyDescent="0.2">
      <c r="B5637" s="9"/>
    </row>
    <row r="5638" spans="2:2" x14ac:dyDescent="0.2">
      <c r="B5638" s="9"/>
    </row>
    <row r="5639" spans="2:2" x14ac:dyDescent="0.2">
      <c r="B5639" s="9"/>
    </row>
    <row r="5640" spans="2:2" x14ac:dyDescent="0.2">
      <c r="B5640" s="9"/>
    </row>
    <row r="5641" spans="2:2" x14ac:dyDescent="0.2">
      <c r="B5641" s="9"/>
    </row>
    <row r="5642" spans="2:2" x14ac:dyDescent="0.2">
      <c r="B5642" s="9"/>
    </row>
    <row r="5643" spans="2:2" x14ac:dyDescent="0.2">
      <c r="B5643" s="9"/>
    </row>
    <row r="5644" spans="2:2" x14ac:dyDescent="0.2">
      <c r="B5644" s="9"/>
    </row>
    <row r="5645" spans="2:2" x14ac:dyDescent="0.2">
      <c r="B5645" s="9"/>
    </row>
    <row r="5646" spans="2:2" x14ac:dyDescent="0.2">
      <c r="B5646" s="9"/>
    </row>
    <row r="5647" spans="2:2" x14ac:dyDescent="0.2">
      <c r="B5647" s="9"/>
    </row>
    <row r="5648" spans="2:2" x14ac:dyDescent="0.2">
      <c r="B5648" s="9"/>
    </row>
    <row r="5649" spans="2:2" x14ac:dyDescent="0.2">
      <c r="B5649" s="9"/>
    </row>
    <row r="5650" spans="2:2" x14ac:dyDescent="0.2">
      <c r="B5650" s="9"/>
    </row>
    <row r="5651" spans="2:2" x14ac:dyDescent="0.2">
      <c r="B5651" s="9"/>
    </row>
    <row r="5652" spans="2:2" x14ac:dyDescent="0.2">
      <c r="B5652" s="9"/>
    </row>
    <row r="5653" spans="2:2" x14ac:dyDescent="0.2">
      <c r="B5653" s="9"/>
    </row>
    <row r="5654" spans="2:2" x14ac:dyDescent="0.2">
      <c r="B5654" s="9"/>
    </row>
    <row r="5655" spans="2:2" x14ac:dyDescent="0.2">
      <c r="B5655" s="9"/>
    </row>
    <row r="5656" spans="2:2" x14ac:dyDescent="0.2">
      <c r="B5656" s="9"/>
    </row>
    <row r="5657" spans="2:2" x14ac:dyDescent="0.2">
      <c r="B5657" s="9"/>
    </row>
    <row r="5658" spans="2:2" x14ac:dyDescent="0.2">
      <c r="B5658" s="9"/>
    </row>
    <row r="5659" spans="2:2" x14ac:dyDescent="0.2">
      <c r="B5659" s="9"/>
    </row>
    <row r="5660" spans="2:2" x14ac:dyDescent="0.2">
      <c r="B5660" s="9"/>
    </row>
    <row r="5661" spans="2:2" x14ac:dyDescent="0.2">
      <c r="B5661" s="9"/>
    </row>
    <row r="5662" spans="2:2" x14ac:dyDescent="0.2">
      <c r="B5662" s="9"/>
    </row>
    <row r="5663" spans="2:2" x14ac:dyDescent="0.2">
      <c r="B5663" s="9"/>
    </row>
    <row r="5664" spans="2:2" x14ac:dyDescent="0.2">
      <c r="B5664" s="9"/>
    </row>
    <row r="5665" spans="2:2" x14ac:dyDescent="0.2">
      <c r="B5665" s="9"/>
    </row>
    <row r="5666" spans="2:2" x14ac:dyDescent="0.2">
      <c r="B5666" s="9"/>
    </row>
    <row r="5667" spans="2:2" x14ac:dyDescent="0.2">
      <c r="B5667" s="9"/>
    </row>
    <row r="5668" spans="2:2" x14ac:dyDescent="0.2">
      <c r="B5668" s="9"/>
    </row>
    <row r="5669" spans="2:2" x14ac:dyDescent="0.2">
      <c r="B5669" s="9"/>
    </row>
    <row r="5670" spans="2:2" x14ac:dyDescent="0.2">
      <c r="B5670" s="9"/>
    </row>
    <row r="5671" spans="2:2" x14ac:dyDescent="0.2">
      <c r="B5671" s="9"/>
    </row>
    <row r="5672" spans="2:2" x14ac:dyDescent="0.2">
      <c r="B5672" s="9"/>
    </row>
    <row r="5673" spans="2:2" x14ac:dyDescent="0.2">
      <c r="B5673" s="9"/>
    </row>
    <row r="5674" spans="2:2" x14ac:dyDescent="0.2">
      <c r="B5674" s="9"/>
    </row>
    <row r="5675" spans="2:2" x14ac:dyDescent="0.2">
      <c r="B5675" s="9"/>
    </row>
    <row r="5676" spans="2:2" x14ac:dyDescent="0.2">
      <c r="B5676" s="9"/>
    </row>
    <row r="5677" spans="2:2" x14ac:dyDescent="0.2">
      <c r="B5677" s="9"/>
    </row>
    <row r="5678" spans="2:2" x14ac:dyDescent="0.2">
      <c r="B5678" s="9"/>
    </row>
    <row r="5679" spans="2:2" x14ac:dyDescent="0.2">
      <c r="B5679" s="9"/>
    </row>
    <row r="5680" spans="2:2" x14ac:dyDescent="0.2">
      <c r="B5680" s="9"/>
    </row>
    <row r="5681" spans="2:2" x14ac:dyDescent="0.2">
      <c r="B5681" s="9"/>
    </row>
    <row r="5682" spans="2:2" x14ac:dyDescent="0.2">
      <c r="B5682" s="9"/>
    </row>
    <row r="5683" spans="2:2" x14ac:dyDescent="0.2">
      <c r="B5683" s="9"/>
    </row>
    <row r="5684" spans="2:2" x14ac:dyDescent="0.2">
      <c r="B5684" s="9"/>
    </row>
    <row r="5685" spans="2:2" x14ac:dyDescent="0.2">
      <c r="B5685" s="9"/>
    </row>
    <row r="5686" spans="2:2" x14ac:dyDescent="0.2">
      <c r="B5686" s="9"/>
    </row>
    <row r="5687" spans="2:2" x14ac:dyDescent="0.2">
      <c r="B5687" s="9"/>
    </row>
    <row r="5688" spans="2:2" x14ac:dyDescent="0.2">
      <c r="B5688" s="9"/>
    </row>
    <row r="5689" spans="2:2" x14ac:dyDescent="0.2">
      <c r="B5689" s="9"/>
    </row>
    <row r="5690" spans="2:2" x14ac:dyDescent="0.2">
      <c r="B5690" s="9"/>
    </row>
    <row r="5691" spans="2:2" x14ac:dyDescent="0.2">
      <c r="B5691" s="9"/>
    </row>
    <row r="5692" spans="2:2" x14ac:dyDescent="0.2">
      <c r="B5692" s="9"/>
    </row>
    <row r="5693" spans="2:2" x14ac:dyDescent="0.2">
      <c r="B5693" s="9"/>
    </row>
    <row r="5694" spans="2:2" x14ac:dyDescent="0.2">
      <c r="B5694" s="9"/>
    </row>
    <row r="5695" spans="2:2" x14ac:dyDescent="0.2">
      <c r="B5695" s="9"/>
    </row>
    <row r="5696" spans="2:2" x14ac:dyDescent="0.2">
      <c r="B5696" s="9"/>
    </row>
    <row r="5697" spans="2:2" x14ac:dyDescent="0.2">
      <c r="B5697" s="9"/>
    </row>
    <row r="5698" spans="2:2" x14ac:dyDescent="0.2">
      <c r="B5698" s="9"/>
    </row>
    <row r="5699" spans="2:2" x14ac:dyDescent="0.2">
      <c r="B5699" s="9"/>
    </row>
    <row r="5700" spans="2:2" x14ac:dyDescent="0.2">
      <c r="B5700" s="9"/>
    </row>
    <row r="5701" spans="2:2" x14ac:dyDescent="0.2">
      <c r="B5701" s="9"/>
    </row>
    <row r="5702" spans="2:2" x14ac:dyDescent="0.2">
      <c r="B5702" s="9"/>
    </row>
    <row r="5703" spans="2:2" x14ac:dyDescent="0.2">
      <c r="B5703" s="9"/>
    </row>
    <row r="5704" spans="2:2" x14ac:dyDescent="0.2">
      <c r="B5704" s="9"/>
    </row>
    <row r="5705" spans="2:2" x14ac:dyDescent="0.2">
      <c r="B5705" s="9"/>
    </row>
    <row r="5706" spans="2:2" x14ac:dyDescent="0.2">
      <c r="B5706" s="9"/>
    </row>
    <row r="5707" spans="2:2" x14ac:dyDescent="0.2">
      <c r="B5707" s="9"/>
    </row>
    <row r="5708" spans="2:2" x14ac:dyDescent="0.2">
      <c r="B5708" s="9"/>
    </row>
    <row r="5709" spans="2:2" x14ac:dyDescent="0.2">
      <c r="B5709" s="9"/>
    </row>
    <row r="5710" spans="2:2" x14ac:dyDescent="0.2">
      <c r="B5710" s="9"/>
    </row>
    <row r="5711" spans="2:2" x14ac:dyDescent="0.2">
      <c r="B5711" s="9"/>
    </row>
    <row r="5712" spans="2:2" x14ac:dyDescent="0.2">
      <c r="B5712" s="9"/>
    </row>
    <row r="5713" spans="2:2" x14ac:dyDescent="0.2">
      <c r="B5713" s="9"/>
    </row>
    <row r="5714" spans="2:2" x14ac:dyDescent="0.2">
      <c r="B5714" s="9"/>
    </row>
    <row r="5715" spans="2:2" x14ac:dyDescent="0.2">
      <c r="B5715" s="9"/>
    </row>
    <row r="5716" spans="2:2" x14ac:dyDescent="0.2">
      <c r="B5716" s="9"/>
    </row>
    <row r="5717" spans="2:2" x14ac:dyDescent="0.2">
      <c r="B5717" s="9"/>
    </row>
    <row r="5718" spans="2:2" x14ac:dyDescent="0.2">
      <c r="B5718" s="9"/>
    </row>
    <row r="5719" spans="2:2" x14ac:dyDescent="0.2">
      <c r="B5719" s="9"/>
    </row>
    <row r="5720" spans="2:2" x14ac:dyDescent="0.2">
      <c r="B5720" s="9"/>
    </row>
    <row r="5721" spans="2:2" x14ac:dyDescent="0.2">
      <c r="B5721" s="9"/>
    </row>
    <row r="5722" spans="2:2" x14ac:dyDescent="0.2">
      <c r="B5722" s="9"/>
    </row>
    <row r="5723" spans="2:2" x14ac:dyDescent="0.2">
      <c r="B5723" s="9"/>
    </row>
    <row r="5724" spans="2:2" x14ac:dyDescent="0.2">
      <c r="B5724" s="9"/>
    </row>
    <row r="5725" spans="2:2" x14ac:dyDescent="0.2">
      <c r="B5725" s="9"/>
    </row>
    <row r="5726" spans="2:2" x14ac:dyDescent="0.2">
      <c r="B5726" s="9"/>
    </row>
    <row r="5727" spans="2:2" x14ac:dyDescent="0.2">
      <c r="B5727" s="9"/>
    </row>
    <row r="5728" spans="2:2" x14ac:dyDescent="0.2">
      <c r="B5728" s="9"/>
    </row>
    <row r="5729" spans="2:2" x14ac:dyDescent="0.2">
      <c r="B5729" s="9"/>
    </row>
    <row r="5730" spans="2:2" x14ac:dyDescent="0.2">
      <c r="B5730" s="9"/>
    </row>
    <row r="5731" spans="2:2" x14ac:dyDescent="0.2">
      <c r="B5731" s="9"/>
    </row>
    <row r="5732" spans="2:2" x14ac:dyDescent="0.2">
      <c r="B5732" s="9"/>
    </row>
    <row r="5733" spans="2:2" x14ac:dyDescent="0.2">
      <c r="B5733" s="9"/>
    </row>
    <row r="5734" spans="2:2" x14ac:dyDescent="0.2">
      <c r="B5734" s="9"/>
    </row>
    <row r="5735" spans="2:2" x14ac:dyDescent="0.2">
      <c r="B5735" s="9"/>
    </row>
    <row r="5736" spans="2:2" x14ac:dyDescent="0.2">
      <c r="B5736" s="9"/>
    </row>
    <row r="5737" spans="2:2" x14ac:dyDescent="0.2">
      <c r="B5737" s="9"/>
    </row>
    <row r="5738" spans="2:2" x14ac:dyDescent="0.2">
      <c r="B5738" s="9"/>
    </row>
    <row r="5739" spans="2:2" x14ac:dyDescent="0.2">
      <c r="B5739" s="9"/>
    </row>
    <row r="5740" spans="2:2" x14ac:dyDescent="0.2">
      <c r="B5740" s="9"/>
    </row>
    <row r="5741" spans="2:2" x14ac:dyDescent="0.2">
      <c r="B5741" s="9"/>
    </row>
    <row r="5742" spans="2:2" x14ac:dyDescent="0.2">
      <c r="B5742" s="9"/>
    </row>
    <row r="5743" spans="2:2" x14ac:dyDescent="0.2">
      <c r="B5743" s="9"/>
    </row>
    <row r="5744" spans="2:2" x14ac:dyDescent="0.2">
      <c r="B5744" s="9"/>
    </row>
    <row r="5745" spans="2:2" x14ac:dyDescent="0.2">
      <c r="B5745" s="9"/>
    </row>
    <row r="5746" spans="2:2" x14ac:dyDescent="0.2">
      <c r="B5746" s="9"/>
    </row>
    <row r="5747" spans="2:2" x14ac:dyDescent="0.2">
      <c r="B5747" s="9"/>
    </row>
    <row r="5748" spans="2:2" x14ac:dyDescent="0.2">
      <c r="B5748" s="9"/>
    </row>
    <row r="5749" spans="2:2" x14ac:dyDescent="0.2">
      <c r="B5749" s="9"/>
    </row>
    <row r="5750" spans="2:2" x14ac:dyDescent="0.2">
      <c r="B5750" s="9"/>
    </row>
    <row r="5751" spans="2:2" x14ac:dyDescent="0.2">
      <c r="B5751" s="9"/>
    </row>
    <row r="5752" spans="2:2" x14ac:dyDescent="0.2">
      <c r="B5752" s="9"/>
    </row>
    <row r="5753" spans="2:2" x14ac:dyDescent="0.2">
      <c r="B5753" s="9"/>
    </row>
    <row r="5754" spans="2:2" x14ac:dyDescent="0.2">
      <c r="B5754" s="9"/>
    </row>
    <row r="5755" spans="2:2" x14ac:dyDescent="0.2">
      <c r="B5755" s="9"/>
    </row>
    <row r="5756" spans="2:2" x14ac:dyDescent="0.2">
      <c r="B5756" s="9"/>
    </row>
    <row r="5757" spans="2:2" x14ac:dyDescent="0.2">
      <c r="B5757" s="9"/>
    </row>
    <row r="5758" spans="2:2" x14ac:dyDescent="0.2">
      <c r="B5758" s="9"/>
    </row>
    <row r="5759" spans="2:2" x14ac:dyDescent="0.2">
      <c r="B5759" s="9"/>
    </row>
    <row r="5760" spans="2:2" x14ac:dyDescent="0.2">
      <c r="B5760" s="9"/>
    </row>
    <row r="5761" spans="2:2" x14ac:dyDescent="0.2">
      <c r="B5761" s="9"/>
    </row>
    <row r="5762" spans="2:2" x14ac:dyDescent="0.2">
      <c r="B5762" s="9"/>
    </row>
    <row r="5763" spans="2:2" x14ac:dyDescent="0.2">
      <c r="B5763" s="9"/>
    </row>
    <row r="5764" spans="2:2" x14ac:dyDescent="0.2">
      <c r="B5764" s="9"/>
    </row>
    <row r="5765" spans="2:2" x14ac:dyDescent="0.2">
      <c r="B5765" s="9"/>
    </row>
    <row r="5766" spans="2:2" x14ac:dyDescent="0.2">
      <c r="B5766" s="9"/>
    </row>
    <row r="5767" spans="2:2" x14ac:dyDescent="0.2">
      <c r="B5767" s="9"/>
    </row>
    <row r="5768" spans="2:2" x14ac:dyDescent="0.2">
      <c r="B5768" s="9"/>
    </row>
    <row r="5769" spans="2:2" x14ac:dyDescent="0.2">
      <c r="B5769" s="9"/>
    </row>
    <row r="5770" spans="2:2" x14ac:dyDescent="0.2">
      <c r="B5770" s="9"/>
    </row>
    <row r="5771" spans="2:2" x14ac:dyDescent="0.2">
      <c r="B5771" s="9"/>
    </row>
    <row r="5772" spans="2:2" x14ac:dyDescent="0.2">
      <c r="B5772" s="9"/>
    </row>
    <row r="5773" spans="2:2" x14ac:dyDescent="0.2">
      <c r="B5773" s="9"/>
    </row>
    <row r="5774" spans="2:2" x14ac:dyDescent="0.2">
      <c r="B5774" s="9"/>
    </row>
    <row r="5775" spans="2:2" x14ac:dyDescent="0.2">
      <c r="B5775" s="9"/>
    </row>
    <row r="5776" spans="2:2" x14ac:dyDescent="0.2">
      <c r="B5776" s="9"/>
    </row>
    <row r="5777" spans="2:2" x14ac:dyDescent="0.2">
      <c r="B5777" s="9"/>
    </row>
    <row r="5778" spans="2:2" x14ac:dyDescent="0.2">
      <c r="B5778" s="9"/>
    </row>
    <row r="5779" spans="2:2" x14ac:dyDescent="0.2">
      <c r="B5779" s="9"/>
    </row>
    <row r="5780" spans="2:2" x14ac:dyDescent="0.2">
      <c r="B5780" s="9"/>
    </row>
    <row r="5781" spans="2:2" x14ac:dyDescent="0.2">
      <c r="B5781" s="9"/>
    </row>
    <row r="5782" spans="2:2" x14ac:dyDescent="0.2">
      <c r="B5782" s="9"/>
    </row>
    <row r="5783" spans="2:2" x14ac:dyDescent="0.2">
      <c r="B5783" s="9"/>
    </row>
    <row r="5784" spans="2:2" x14ac:dyDescent="0.2">
      <c r="B5784" s="9"/>
    </row>
    <row r="5785" spans="2:2" x14ac:dyDescent="0.2">
      <c r="B5785" s="9"/>
    </row>
    <row r="5786" spans="2:2" x14ac:dyDescent="0.2">
      <c r="B5786" s="9"/>
    </row>
    <row r="5787" spans="2:2" x14ac:dyDescent="0.2">
      <c r="B5787" s="9"/>
    </row>
    <row r="5788" spans="2:2" x14ac:dyDescent="0.2">
      <c r="B5788" s="9"/>
    </row>
    <row r="5789" spans="2:2" x14ac:dyDescent="0.2">
      <c r="B5789" s="9"/>
    </row>
    <row r="5790" spans="2:2" x14ac:dyDescent="0.2">
      <c r="B5790" s="9"/>
    </row>
    <row r="5791" spans="2:2" x14ac:dyDescent="0.2">
      <c r="B5791" s="9"/>
    </row>
    <row r="5792" spans="2:2" x14ac:dyDescent="0.2">
      <c r="B5792" s="9"/>
    </row>
    <row r="5793" spans="2:2" x14ac:dyDescent="0.2">
      <c r="B5793" s="9"/>
    </row>
    <row r="5794" spans="2:2" x14ac:dyDescent="0.2">
      <c r="B5794" s="9"/>
    </row>
    <row r="5795" spans="2:2" x14ac:dyDescent="0.2">
      <c r="B5795" s="9"/>
    </row>
    <row r="5796" spans="2:2" x14ac:dyDescent="0.2">
      <c r="B5796" s="9"/>
    </row>
    <row r="5797" spans="2:2" x14ac:dyDescent="0.2">
      <c r="B5797" s="9"/>
    </row>
    <row r="5798" spans="2:2" x14ac:dyDescent="0.2">
      <c r="B5798" s="9"/>
    </row>
    <row r="5799" spans="2:2" x14ac:dyDescent="0.2">
      <c r="B5799" s="9"/>
    </row>
    <row r="5800" spans="2:2" x14ac:dyDescent="0.2">
      <c r="B5800" s="9"/>
    </row>
    <row r="5801" spans="2:2" x14ac:dyDescent="0.2">
      <c r="B5801" s="9"/>
    </row>
    <row r="5802" spans="2:2" x14ac:dyDescent="0.2">
      <c r="B5802" s="9"/>
    </row>
    <row r="5803" spans="2:2" x14ac:dyDescent="0.2">
      <c r="B5803" s="9"/>
    </row>
    <row r="5804" spans="2:2" x14ac:dyDescent="0.2">
      <c r="B5804" s="9"/>
    </row>
    <row r="5805" spans="2:2" x14ac:dyDescent="0.2">
      <c r="B5805" s="9"/>
    </row>
    <row r="5806" spans="2:2" x14ac:dyDescent="0.2">
      <c r="B5806" s="9"/>
    </row>
    <row r="5807" spans="2:2" x14ac:dyDescent="0.2">
      <c r="B5807" s="9"/>
    </row>
    <row r="5808" spans="2:2" x14ac:dyDescent="0.2">
      <c r="B5808" s="9"/>
    </row>
    <row r="5809" spans="2:2" x14ac:dyDescent="0.2">
      <c r="B5809" s="9"/>
    </row>
    <row r="5810" spans="2:2" x14ac:dyDescent="0.2">
      <c r="B5810" s="9"/>
    </row>
    <row r="5811" spans="2:2" x14ac:dyDescent="0.2">
      <c r="B5811" s="9"/>
    </row>
    <row r="5812" spans="2:2" x14ac:dyDescent="0.2">
      <c r="B5812" s="9"/>
    </row>
    <row r="5813" spans="2:2" x14ac:dyDescent="0.2">
      <c r="B5813" s="9"/>
    </row>
    <row r="5814" spans="2:2" x14ac:dyDescent="0.2">
      <c r="B5814" s="9"/>
    </row>
    <row r="5815" spans="2:2" x14ac:dyDescent="0.2">
      <c r="B5815" s="9"/>
    </row>
    <row r="5816" spans="2:2" x14ac:dyDescent="0.2">
      <c r="B5816" s="9"/>
    </row>
    <row r="5817" spans="2:2" x14ac:dyDescent="0.2">
      <c r="B5817" s="9"/>
    </row>
    <row r="5818" spans="2:2" x14ac:dyDescent="0.2">
      <c r="B5818" s="9"/>
    </row>
    <row r="5819" spans="2:2" x14ac:dyDescent="0.2">
      <c r="B5819" s="9"/>
    </row>
    <row r="5820" spans="2:2" x14ac:dyDescent="0.2">
      <c r="B5820" s="9"/>
    </row>
    <row r="5821" spans="2:2" x14ac:dyDescent="0.2">
      <c r="B5821" s="9"/>
    </row>
    <row r="5822" spans="2:2" x14ac:dyDescent="0.2">
      <c r="B5822" s="9"/>
    </row>
    <row r="5823" spans="2:2" x14ac:dyDescent="0.2">
      <c r="B5823" s="9"/>
    </row>
    <row r="5824" spans="2:2" x14ac:dyDescent="0.2">
      <c r="B5824" s="9"/>
    </row>
    <row r="5825" spans="2:2" x14ac:dyDescent="0.2">
      <c r="B5825" s="9"/>
    </row>
    <row r="5826" spans="2:2" x14ac:dyDescent="0.2">
      <c r="B5826" s="9"/>
    </row>
    <row r="5827" spans="2:2" x14ac:dyDescent="0.2">
      <c r="B5827" s="9"/>
    </row>
    <row r="5828" spans="2:2" x14ac:dyDescent="0.2">
      <c r="B5828" s="9"/>
    </row>
    <row r="5829" spans="2:2" x14ac:dyDescent="0.2">
      <c r="B5829" s="9"/>
    </row>
    <row r="5830" spans="2:2" x14ac:dyDescent="0.2">
      <c r="B5830" s="9"/>
    </row>
    <row r="5831" spans="2:2" x14ac:dyDescent="0.2">
      <c r="B5831" s="9"/>
    </row>
    <row r="5832" spans="2:2" x14ac:dyDescent="0.2">
      <c r="B5832" s="9"/>
    </row>
    <row r="5833" spans="2:2" x14ac:dyDescent="0.2">
      <c r="B5833" s="9"/>
    </row>
    <row r="5834" spans="2:2" x14ac:dyDescent="0.2">
      <c r="B5834" s="9"/>
    </row>
    <row r="5835" spans="2:2" x14ac:dyDescent="0.2">
      <c r="B5835" s="9"/>
    </row>
    <row r="5836" spans="2:2" x14ac:dyDescent="0.2">
      <c r="B5836" s="9"/>
    </row>
    <row r="5837" spans="2:2" x14ac:dyDescent="0.2">
      <c r="B5837" s="9"/>
    </row>
    <row r="5838" spans="2:2" x14ac:dyDescent="0.2">
      <c r="B5838" s="9"/>
    </row>
    <row r="5839" spans="2:2" x14ac:dyDescent="0.2">
      <c r="B5839" s="9"/>
    </row>
    <row r="5840" spans="2:2" x14ac:dyDescent="0.2">
      <c r="B5840" s="9"/>
    </row>
    <row r="5841" spans="2:2" x14ac:dyDescent="0.2">
      <c r="B5841" s="9"/>
    </row>
    <row r="5842" spans="2:2" x14ac:dyDescent="0.2">
      <c r="B5842" s="9"/>
    </row>
    <row r="5843" spans="2:2" x14ac:dyDescent="0.2">
      <c r="B5843" s="9"/>
    </row>
    <row r="5844" spans="2:2" x14ac:dyDescent="0.2">
      <c r="B5844" s="9"/>
    </row>
    <row r="5845" spans="2:2" x14ac:dyDescent="0.2">
      <c r="B5845" s="9"/>
    </row>
    <row r="5846" spans="2:2" x14ac:dyDescent="0.2">
      <c r="B5846" s="9"/>
    </row>
    <row r="5847" spans="2:2" x14ac:dyDescent="0.2">
      <c r="B5847" s="9"/>
    </row>
    <row r="5848" spans="2:2" x14ac:dyDescent="0.2">
      <c r="B5848" s="9"/>
    </row>
    <row r="5849" spans="2:2" x14ac:dyDescent="0.2">
      <c r="B5849" s="9"/>
    </row>
    <row r="5850" spans="2:2" x14ac:dyDescent="0.2">
      <c r="B5850" s="9"/>
    </row>
    <row r="5851" spans="2:2" x14ac:dyDescent="0.2">
      <c r="B5851" s="9"/>
    </row>
    <row r="5852" spans="2:2" x14ac:dyDescent="0.2">
      <c r="B5852" s="9"/>
    </row>
    <row r="5853" spans="2:2" x14ac:dyDescent="0.2">
      <c r="B5853" s="9"/>
    </row>
    <row r="5854" spans="2:2" x14ac:dyDescent="0.2">
      <c r="B5854" s="9"/>
    </row>
    <row r="5855" spans="2:2" x14ac:dyDescent="0.2">
      <c r="B5855" s="9"/>
    </row>
    <row r="5856" spans="2:2" x14ac:dyDescent="0.2">
      <c r="B5856" s="9"/>
    </row>
    <row r="5857" spans="2:2" x14ac:dyDescent="0.2">
      <c r="B5857" s="9"/>
    </row>
    <row r="5858" spans="2:2" x14ac:dyDescent="0.2">
      <c r="B5858" s="9"/>
    </row>
    <row r="5859" spans="2:2" x14ac:dyDescent="0.2">
      <c r="B5859" s="9"/>
    </row>
    <row r="5860" spans="2:2" x14ac:dyDescent="0.2">
      <c r="B5860" s="9"/>
    </row>
    <row r="5861" spans="2:2" x14ac:dyDescent="0.2">
      <c r="B5861" s="9"/>
    </row>
    <row r="5862" spans="2:2" x14ac:dyDescent="0.2">
      <c r="B5862" s="9"/>
    </row>
    <row r="5863" spans="2:2" x14ac:dyDescent="0.2">
      <c r="B5863" s="9"/>
    </row>
    <row r="5864" spans="2:2" x14ac:dyDescent="0.2">
      <c r="B5864" s="9"/>
    </row>
    <row r="5865" spans="2:2" x14ac:dyDescent="0.2">
      <c r="B5865" s="9"/>
    </row>
    <row r="5866" spans="2:2" x14ac:dyDescent="0.2">
      <c r="B5866" s="9"/>
    </row>
    <row r="5867" spans="2:2" x14ac:dyDescent="0.2">
      <c r="B5867" s="9"/>
    </row>
    <row r="5868" spans="2:2" x14ac:dyDescent="0.2">
      <c r="B5868" s="9"/>
    </row>
    <row r="5869" spans="2:2" x14ac:dyDescent="0.2">
      <c r="B5869" s="9"/>
    </row>
    <row r="5870" spans="2:2" x14ac:dyDescent="0.2">
      <c r="B5870" s="9"/>
    </row>
    <row r="5871" spans="2:2" x14ac:dyDescent="0.2">
      <c r="B5871" s="9"/>
    </row>
    <row r="5872" spans="2:2" x14ac:dyDescent="0.2">
      <c r="B5872" s="9"/>
    </row>
    <row r="5873" spans="2:2" x14ac:dyDescent="0.2">
      <c r="B5873" s="9"/>
    </row>
    <row r="5874" spans="2:2" x14ac:dyDescent="0.2">
      <c r="B5874" s="9"/>
    </row>
    <row r="5875" spans="2:2" x14ac:dyDescent="0.2">
      <c r="B5875" s="9"/>
    </row>
    <row r="5876" spans="2:2" x14ac:dyDescent="0.2">
      <c r="B5876" s="9"/>
    </row>
    <row r="5877" spans="2:2" x14ac:dyDescent="0.2">
      <c r="B5877" s="9"/>
    </row>
    <row r="5878" spans="2:2" x14ac:dyDescent="0.2">
      <c r="B5878" s="9"/>
    </row>
    <row r="5879" spans="2:2" x14ac:dyDescent="0.2">
      <c r="B5879" s="9"/>
    </row>
    <row r="5880" spans="2:2" x14ac:dyDescent="0.2">
      <c r="B5880" s="9"/>
    </row>
    <row r="5881" spans="2:2" x14ac:dyDescent="0.2">
      <c r="B5881" s="9"/>
    </row>
    <row r="5882" spans="2:2" x14ac:dyDescent="0.2">
      <c r="B5882" s="9"/>
    </row>
    <row r="5883" spans="2:2" x14ac:dyDescent="0.2">
      <c r="B5883" s="9"/>
    </row>
    <row r="5884" spans="2:2" x14ac:dyDescent="0.2">
      <c r="B5884" s="9"/>
    </row>
    <row r="5885" spans="2:2" x14ac:dyDescent="0.2">
      <c r="B5885" s="9"/>
    </row>
    <row r="5886" spans="2:2" x14ac:dyDescent="0.2">
      <c r="B5886" s="9"/>
    </row>
    <row r="5887" spans="2:2" x14ac:dyDescent="0.2">
      <c r="B5887" s="9"/>
    </row>
    <row r="5888" spans="2:2" x14ac:dyDescent="0.2">
      <c r="B5888" s="9"/>
    </row>
    <row r="5889" spans="2:2" x14ac:dyDescent="0.2">
      <c r="B5889" s="9"/>
    </row>
    <row r="5890" spans="2:2" x14ac:dyDescent="0.2">
      <c r="B5890" s="9"/>
    </row>
    <row r="5891" spans="2:2" x14ac:dyDescent="0.2">
      <c r="B5891" s="9"/>
    </row>
    <row r="5892" spans="2:2" x14ac:dyDescent="0.2">
      <c r="B5892" s="9"/>
    </row>
    <row r="5893" spans="2:2" x14ac:dyDescent="0.2">
      <c r="B5893" s="9"/>
    </row>
    <row r="5894" spans="2:2" x14ac:dyDescent="0.2">
      <c r="B5894" s="9"/>
    </row>
    <row r="5895" spans="2:2" x14ac:dyDescent="0.2">
      <c r="B5895" s="9"/>
    </row>
    <row r="5896" spans="2:2" x14ac:dyDescent="0.2">
      <c r="B5896" s="9"/>
    </row>
    <row r="5897" spans="2:2" x14ac:dyDescent="0.2">
      <c r="B5897" s="9"/>
    </row>
    <row r="5898" spans="2:2" x14ac:dyDescent="0.2">
      <c r="B5898" s="9"/>
    </row>
    <row r="5899" spans="2:2" x14ac:dyDescent="0.2">
      <c r="B5899" s="9"/>
    </row>
    <row r="5900" spans="2:2" x14ac:dyDescent="0.2">
      <c r="B5900" s="9"/>
    </row>
    <row r="5901" spans="2:2" x14ac:dyDescent="0.2">
      <c r="B5901" s="9"/>
    </row>
    <row r="5902" spans="2:2" x14ac:dyDescent="0.2">
      <c r="B5902" s="9"/>
    </row>
    <row r="5903" spans="2:2" x14ac:dyDescent="0.2">
      <c r="B5903" s="9"/>
    </row>
    <row r="5904" spans="2:2" x14ac:dyDescent="0.2">
      <c r="B5904" s="9"/>
    </row>
    <row r="5905" spans="2:2" x14ac:dyDescent="0.2">
      <c r="B5905" s="9"/>
    </row>
    <row r="5906" spans="2:2" x14ac:dyDescent="0.2">
      <c r="B5906" s="9"/>
    </row>
    <row r="5907" spans="2:2" x14ac:dyDescent="0.2">
      <c r="B5907" s="9"/>
    </row>
    <row r="5908" spans="2:2" x14ac:dyDescent="0.2">
      <c r="B5908" s="9"/>
    </row>
    <row r="5909" spans="2:2" x14ac:dyDescent="0.2">
      <c r="B5909" s="9"/>
    </row>
    <row r="5910" spans="2:2" x14ac:dyDescent="0.2">
      <c r="B5910" s="9"/>
    </row>
    <row r="5911" spans="2:2" x14ac:dyDescent="0.2">
      <c r="B5911" s="9"/>
    </row>
    <row r="5912" spans="2:2" x14ac:dyDescent="0.2">
      <c r="B5912" s="9"/>
    </row>
    <row r="5913" spans="2:2" x14ac:dyDescent="0.2">
      <c r="B5913" s="9"/>
    </row>
    <row r="5914" spans="2:2" x14ac:dyDescent="0.2">
      <c r="B5914" s="9"/>
    </row>
    <row r="5915" spans="2:2" x14ac:dyDescent="0.2">
      <c r="B5915" s="9"/>
    </row>
    <row r="5916" spans="2:2" x14ac:dyDescent="0.2">
      <c r="B5916" s="9"/>
    </row>
    <row r="5917" spans="2:2" x14ac:dyDescent="0.2">
      <c r="B5917" s="9"/>
    </row>
    <row r="5918" spans="2:2" x14ac:dyDescent="0.2">
      <c r="B5918" s="9"/>
    </row>
    <row r="5919" spans="2:2" x14ac:dyDescent="0.2">
      <c r="B5919" s="9"/>
    </row>
    <row r="5920" spans="2:2" x14ac:dyDescent="0.2">
      <c r="B5920" s="9"/>
    </row>
    <row r="5921" spans="2:2" x14ac:dyDescent="0.2">
      <c r="B5921" s="9"/>
    </row>
    <row r="5922" spans="2:2" x14ac:dyDescent="0.2">
      <c r="B5922" s="9"/>
    </row>
    <row r="5923" spans="2:2" x14ac:dyDescent="0.2">
      <c r="B5923" s="9"/>
    </row>
    <row r="5924" spans="2:2" x14ac:dyDescent="0.2">
      <c r="B5924" s="9"/>
    </row>
    <row r="5925" spans="2:2" x14ac:dyDescent="0.2">
      <c r="B5925" s="9"/>
    </row>
    <row r="5926" spans="2:2" x14ac:dyDescent="0.2">
      <c r="B5926" s="9"/>
    </row>
    <row r="5927" spans="2:2" x14ac:dyDescent="0.2">
      <c r="B5927" s="9"/>
    </row>
    <row r="5928" spans="2:2" x14ac:dyDescent="0.2">
      <c r="B5928" s="9"/>
    </row>
    <row r="5929" spans="2:2" x14ac:dyDescent="0.2">
      <c r="B5929" s="9"/>
    </row>
    <row r="5930" spans="2:2" x14ac:dyDescent="0.2">
      <c r="B5930" s="9"/>
    </row>
    <row r="5931" spans="2:2" x14ac:dyDescent="0.2">
      <c r="B5931" s="9"/>
    </row>
    <row r="5932" spans="2:2" x14ac:dyDescent="0.2">
      <c r="B5932" s="9"/>
    </row>
    <row r="5933" spans="2:2" x14ac:dyDescent="0.2">
      <c r="B5933" s="9"/>
    </row>
    <row r="5934" spans="2:2" x14ac:dyDescent="0.2">
      <c r="B5934" s="9"/>
    </row>
    <row r="5935" spans="2:2" x14ac:dyDescent="0.2">
      <c r="B5935" s="9"/>
    </row>
    <row r="5936" spans="2:2" x14ac:dyDescent="0.2">
      <c r="B5936" s="9"/>
    </row>
    <row r="5937" spans="2:2" x14ac:dyDescent="0.2">
      <c r="B5937" s="9"/>
    </row>
    <row r="5938" spans="2:2" x14ac:dyDescent="0.2">
      <c r="B5938" s="9"/>
    </row>
    <row r="5939" spans="2:2" x14ac:dyDescent="0.2">
      <c r="B5939" s="9"/>
    </row>
    <row r="5940" spans="2:2" x14ac:dyDescent="0.2">
      <c r="B5940" s="9"/>
    </row>
    <row r="5941" spans="2:2" x14ac:dyDescent="0.2">
      <c r="B5941" s="9"/>
    </row>
    <row r="5942" spans="2:2" x14ac:dyDescent="0.2">
      <c r="B5942" s="9"/>
    </row>
    <row r="5943" spans="2:2" x14ac:dyDescent="0.2">
      <c r="B5943" s="9"/>
    </row>
    <row r="5944" spans="2:2" x14ac:dyDescent="0.2">
      <c r="B5944" s="9"/>
    </row>
    <row r="5945" spans="2:2" x14ac:dyDescent="0.2">
      <c r="B5945" s="9"/>
    </row>
    <row r="5946" spans="2:2" x14ac:dyDescent="0.2">
      <c r="B5946" s="9"/>
    </row>
    <row r="5947" spans="2:2" x14ac:dyDescent="0.2">
      <c r="B5947" s="9"/>
    </row>
    <row r="5948" spans="2:2" x14ac:dyDescent="0.2">
      <c r="B5948" s="9"/>
    </row>
    <row r="5949" spans="2:2" x14ac:dyDescent="0.2">
      <c r="B5949" s="9"/>
    </row>
    <row r="5950" spans="2:2" x14ac:dyDescent="0.2">
      <c r="B5950" s="9"/>
    </row>
    <row r="5951" spans="2:2" x14ac:dyDescent="0.2">
      <c r="B5951" s="9"/>
    </row>
    <row r="5952" spans="2:2" x14ac:dyDescent="0.2">
      <c r="B5952" s="9"/>
    </row>
    <row r="5953" spans="2:2" x14ac:dyDescent="0.2">
      <c r="B5953" s="9"/>
    </row>
    <row r="5954" spans="2:2" x14ac:dyDescent="0.2">
      <c r="B5954" s="9"/>
    </row>
    <row r="5955" spans="2:2" x14ac:dyDescent="0.2">
      <c r="B5955" s="9"/>
    </row>
    <row r="5956" spans="2:2" x14ac:dyDescent="0.2">
      <c r="B5956" s="9"/>
    </row>
    <row r="5957" spans="2:2" x14ac:dyDescent="0.2">
      <c r="B5957" s="9"/>
    </row>
    <row r="5958" spans="2:2" x14ac:dyDescent="0.2">
      <c r="B5958" s="9"/>
    </row>
    <row r="5959" spans="2:2" x14ac:dyDescent="0.2">
      <c r="B5959" s="9"/>
    </row>
    <row r="5960" spans="2:2" x14ac:dyDescent="0.2">
      <c r="B5960" s="9"/>
    </row>
    <row r="5961" spans="2:2" x14ac:dyDescent="0.2">
      <c r="B5961" s="9"/>
    </row>
    <row r="5962" spans="2:2" x14ac:dyDescent="0.2">
      <c r="B5962" s="9"/>
    </row>
    <row r="5963" spans="2:2" x14ac:dyDescent="0.2">
      <c r="B5963" s="9"/>
    </row>
    <row r="5964" spans="2:2" x14ac:dyDescent="0.2">
      <c r="B5964" s="9"/>
    </row>
    <row r="5965" spans="2:2" x14ac:dyDescent="0.2">
      <c r="B5965" s="9"/>
    </row>
    <row r="5966" spans="2:2" x14ac:dyDescent="0.2">
      <c r="B5966" s="9"/>
    </row>
    <row r="5967" spans="2:2" x14ac:dyDescent="0.2">
      <c r="B5967" s="9"/>
    </row>
    <row r="5968" spans="2:2" x14ac:dyDescent="0.2">
      <c r="B5968" s="9"/>
    </row>
    <row r="5969" spans="2:2" x14ac:dyDescent="0.2">
      <c r="B5969" s="9"/>
    </row>
    <row r="5970" spans="2:2" x14ac:dyDescent="0.2">
      <c r="B5970" s="9"/>
    </row>
    <row r="5971" spans="2:2" x14ac:dyDescent="0.2">
      <c r="B5971" s="9"/>
    </row>
    <row r="5972" spans="2:2" x14ac:dyDescent="0.2">
      <c r="B5972" s="9"/>
    </row>
    <row r="5973" spans="2:2" x14ac:dyDescent="0.2">
      <c r="B5973" s="9"/>
    </row>
    <row r="5974" spans="2:2" x14ac:dyDescent="0.2">
      <c r="B5974" s="9"/>
    </row>
    <row r="5975" spans="2:2" x14ac:dyDescent="0.2">
      <c r="B5975" s="9"/>
    </row>
    <row r="5976" spans="2:2" x14ac:dyDescent="0.2">
      <c r="B5976" s="9"/>
    </row>
    <row r="5977" spans="2:2" x14ac:dyDescent="0.2">
      <c r="B5977" s="9"/>
    </row>
    <row r="5978" spans="2:2" x14ac:dyDescent="0.2">
      <c r="B5978" s="9"/>
    </row>
    <row r="5979" spans="2:2" x14ac:dyDescent="0.2">
      <c r="B5979" s="9"/>
    </row>
    <row r="5980" spans="2:2" x14ac:dyDescent="0.2">
      <c r="B5980" s="9"/>
    </row>
    <row r="5981" spans="2:2" x14ac:dyDescent="0.2">
      <c r="B5981" s="9"/>
    </row>
    <row r="5982" spans="2:2" x14ac:dyDescent="0.2">
      <c r="B5982" s="9"/>
    </row>
    <row r="5983" spans="2:2" x14ac:dyDescent="0.2">
      <c r="B5983" s="9"/>
    </row>
    <row r="5984" spans="2:2" x14ac:dyDescent="0.2">
      <c r="B5984" s="9"/>
    </row>
    <row r="5985" spans="2:2" x14ac:dyDescent="0.2">
      <c r="B5985" s="9"/>
    </row>
    <row r="5986" spans="2:2" x14ac:dyDescent="0.2">
      <c r="B5986" s="9"/>
    </row>
    <row r="5987" spans="2:2" x14ac:dyDescent="0.2">
      <c r="B5987" s="9"/>
    </row>
    <row r="5988" spans="2:2" x14ac:dyDescent="0.2">
      <c r="B5988" s="9"/>
    </row>
    <row r="5989" spans="2:2" x14ac:dyDescent="0.2">
      <c r="B5989" s="9"/>
    </row>
    <row r="5990" spans="2:2" x14ac:dyDescent="0.2">
      <c r="B5990" s="9"/>
    </row>
    <row r="5991" spans="2:2" x14ac:dyDescent="0.2">
      <c r="B5991" s="9"/>
    </row>
    <row r="5992" spans="2:2" x14ac:dyDescent="0.2">
      <c r="B5992" s="9"/>
    </row>
    <row r="5993" spans="2:2" x14ac:dyDescent="0.2">
      <c r="B5993" s="9"/>
    </row>
    <row r="5994" spans="2:2" x14ac:dyDescent="0.2">
      <c r="B5994" s="9"/>
    </row>
    <row r="5995" spans="2:2" x14ac:dyDescent="0.2">
      <c r="B5995" s="9"/>
    </row>
    <row r="5996" spans="2:2" x14ac:dyDescent="0.2">
      <c r="B5996" s="9"/>
    </row>
    <row r="5997" spans="2:2" x14ac:dyDescent="0.2">
      <c r="B5997" s="9"/>
    </row>
    <row r="5998" spans="2:2" x14ac:dyDescent="0.2">
      <c r="B5998" s="9"/>
    </row>
    <row r="5999" spans="2:2" x14ac:dyDescent="0.2">
      <c r="B5999" s="9"/>
    </row>
    <row r="6000" spans="2:2" x14ac:dyDescent="0.2">
      <c r="B6000" s="9"/>
    </row>
    <row r="6001" spans="2:2" x14ac:dyDescent="0.2">
      <c r="B6001" s="9"/>
    </row>
    <row r="6002" spans="2:2" x14ac:dyDescent="0.2">
      <c r="B6002" s="9"/>
    </row>
    <row r="6003" spans="2:2" x14ac:dyDescent="0.2">
      <c r="B6003" s="9"/>
    </row>
    <row r="6004" spans="2:2" x14ac:dyDescent="0.2">
      <c r="B6004" s="9"/>
    </row>
    <row r="6005" spans="2:2" x14ac:dyDescent="0.2">
      <c r="B6005" s="9"/>
    </row>
    <row r="6006" spans="2:2" x14ac:dyDescent="0.2">
      <c r="B6006" s="9"/>
    </row>
    <row r="6007" spans="2:2" x14ac:dyDescent="0.2">
      <c r="B6007" s="9"/>
    </row>
    <row r="6008" spans="2:2" x14ac:dyDescent="0.2">
      <c r="B6008" s="9"/>
    </row>
    <row r="6009" spans="2:2" x14ac:dyDescent="0.2">
      <c r="B6009" s="9"/>
    </row>
    <row r="6010" spans="2:2" x14ac:dyDescent="0.2">
      <c r="B6010" s="9"/>
    </row>
    <row r="6011" spans="2:2" x14ac:dyDescent="0.2">
      <c r="B6011" s="9"/>
    </row>
    <row r="6012" spans="2:2" x14ac:dyDescent="0.2">
      <c r="B6012" s="9"/>
    </row>
    <row r="6013" spans="2:2" x14ac:dyDescent="0.2">
      <c r="B6013" s="9"/>
    </row>
    <row r="6014" spans="2:2" x14ac:dyDescent="0.2">
      <c r="B6014" s="9"/>
    </row>
    <row r="6015" spans="2:2" x14ac:dyDescent="0.2">
      <c r="B6015" s="9"/>
    </row>
    <row r="6016" spans="2:2" x14ac:dyDescent="0.2">
      <c r="B6016" s="9"/>
    </row>
    <row r="6017" spans="2:2" x14ac:dyDescent="0.2">
      <c r="B6017" s="9"/>
    </row>
    <row r="6018" spans="2:2" x14ac:dyDescent="0.2">
      <c r="B6018" s="9"/>
    </row>
    <row r="6019" spans="2:2" x14ac:dyDescent="0.2">
      <c r="B6019" s="9"/>
    </row>
    <row r="6020" spans="2:2" x14ac:dyDescent="0.2">
      <c r="B6020" s="9"/>
    </row>
    <row r="6021" spans="2:2" x14ac:dyDescent="0.2">
      <c r="B6021" s="9"/>
    </row>
    <row r="6022" spans="2:2" x14ac:dyDescent="0.2">
      <c r="B6022" s="9"/>
    </row>
    <row r="6023" spans="2:2" x14ac:dyDescent="0.2">
      <c r="B6023" s="9"/>
    </row>
    <row r="6024" spans="2:2" x14ac:dyDescent="0.2">
      <c r="B6024" s="9"/>
    </row>
    <row r="6025" spans="2:2" x14ac:dyDescent="0.2">
      <c r="B6025" s="9"/>
    </row>
    <row r="6026" spans="2:2" x14ac:dyDescent="0.2">
      <c r="B6026" s="9"/>
    </row>
    <row r="6027" spans="2:2" x14ac:dyDescent="0.2">
      <c r="B6027" s="9"/>
    </row>
    <row r="6028" spans="2:2" x14ac:dyDescent="0.2">
      <c r="B6028" s="9"/>
    </row>
    <row r="6029" spans="2:2" x14ac:dyDescent="0.2">
      <c r="B6029" s="9"/>
    </row>
    <row r="6030" spans="2:2" x14ac:dyDescent="0.2">
      <c r="B6030" s="9"/>
    </row>
    <row r="6031" spans="2:2" x14ac:dyDescent="0.2">
      <c r="B6031" s="9"/>
    </row>
    <row r="6032" spans="2:2" x14ac:dyDescent="0.2">
      <c r="B6032" s="9"/>
    </row>
    <row r="6033" spans="2:2" x14ac:dyDescent="0.2">
      <c r="B6033" s="9"/>
    </row>
    <row r="6034" spans="2:2" x14ac:dyDescent="0.2">
      <c r="B6034" s="9"/>
    </row>
    <row r="6035" spans="2:2" x14ac:dyDescent="0.2">
      <c r="B6035" s="9"/>
    </row>
    <row r="6036" spans="2:2" x14ac:dyDescent="0.2">
      <c r="B6036" s="9"/>
    </row>
    <row r="6037" spans="2:2" x14ac:dyDescent="0.2">
      <c r="B6037" s="9"/>
    </row>
    <row r="6038" spans="2:2" x14ac:dyDescent="0.2">
      <c r="B6038" s="9"/>
    </row>
    <row r="6039" spans="2:2" x14ac:dyDescent="0.2">
      <c r="B6039" s="9"/>
    </row>
    <row r="6040" spans="2:2" x14ac:dyDescent="0.2">
      <c r="B6040" s="9"/>
    </row>
    <row r="6041" spans="2:2" x14ac:dyDescent="0.2">
      <c r="B6041" s="9"/>
    </row>
    <row r="6042" spans="2:2" x14ac:dyDescent="0.2">
      <c r="B6042" s="9"/>
    </row>
    <row r="6043" spans="2:2" x14ac:dyDescent="0.2">
      <c r="B6043" s="9"/>
    </row>
    <row r="6044" spans="2:2" x14ac:dyDescent="0.2">
      <c r="B6044" s="9"/>
    </row>
    <row r="6045" spans="2:2" x14ac:dyDescent="0.2">
      <c r="B6045" s="9"/>
    </row>
    <row r="6046" spans="2:2" x14ac:dyDescent="0.2">
      <c r="B6046" s="9"/>
    </row>
    <row r="6047" spans="2:2" x14ac:dyDescent="0.2">
      <c r="B6047" s="9"/>
    </row>
    <row r="6048" spans="2:2" x14ac:dyDescent="0.2">
      <c r="B6048" s="9"/>
    </row>
    <row r="6049" spans="2:2" x14ac:dyDescent="0.2">
      <c r="B6049" s="9"/>
    </row>
    <row r="6050" spans="2:2" x14ac:dyDescent="0.2">
      <c r="B6050" s="9"/>
    </row>
    <row r="6051" spans="2:2" x14ac:dyDescent="0.2">
      <c r="B6051" s="9"/>
    </row>
    <row r="6052" spans="2:2" x14ac:dyDescent="0.2">
      <c r="B6052" s="9"/>
    </row>
    <row r="6053" spans="2:2" x14ac:dyDescent="0.2">
      <c r="B6053" s="9"/>
    </row>
    <row r="6054" spans="2:2" x14ac:dyDescent="0.2">
      <c r="B6054" s="9"/>
    </row>
    <row r="6055" spans="2:2" x14ac:dyDescent="0.2">
      <c r="B6055" s="9"/>
    </row>
    <row r="6056" spans="2:2" x14ac:dyDescent="0.2">
      <c r="B6056" s="9"/>
    </row>
    <row r="6057" spans="2:2" x14ac:dyDescent="0.2">
      <c r="B6057" s="9"/>
    </row>
    <row r="6058" spans="2:2" x14ac:dyDescent="0.2">
      <c r="B6058" s="9"/>
    </row>
    <row r="6059" spans="2:2" x14ac:dyDescent="0.2">
      <c r="B6059" s="9"/>
    </row>
    <row r="6060" spans="2:2" x14ac:dyDescent="0.2">
      <c r="B6060" s="9"/>
    </row>
    <row r="6061" spans="2:2" x14ac:dyDescent="0.2">
      <c r="B6061" s="9"/>
    </row>
    <row r="6062" spans="2:2" x14ac:dyDescent="0.2">
      <c r="B6062" s="9"/>
    </row>
    <row r="6063" spans="2:2" x14ac:dyDescent="0.2">
      <c r="B6063" s="9"/>
    </row>
    <row r="6064" spans="2:2" x14ac:dyDescent="0.2">
      <c r="B6064" s="9"/>
    </row>
    <row r="6065" spans="2:2" x14ac:dyDescent="0.2">
      <c r="B6065" s="9"/>
    </row>
    <row r="6066" spans="2:2" x14ac:dyDescent="0.2">
      <c r="B6066" s="9"/>
    </row>
    <row r="6067" spans="2:2" x14ac:dyDescent="0.2">
      <c r="B6067" s="9"/>
    </row>
    <row r="6068" spans="2:2" x14ac:dyDescent="0.2">
      <c r="B6068" s="9"/>
    </row>
    <row r="6069" spans="2:2" x14ac:dyDescent="0.2">
      <c r="B6069" s="9"/>
    </row>
    <row r="6070" spans="2:2" x14ac:dyDescent="0.2">
      <c r="B6070" s="9"/>
    </row>
    <row r="6071" spans="2:2" x14ac:dyDescent="0.2">
      <c r="B6071" s="9"/>
    </row>
    <row r="6072" spans="2:2" x14ac:dyDescent="0.2">
      <c r="B6072" s="9"/>
    </row>
    <row r="6073" spans="2:2" x14ac:dyDescent="0.2">
      <c r="B6073" s="9"/>
    </row>
    <row r="6074" spans="2:2" x14ac:dyDescent="0.2">
      <c r="B6074" s="9"/>
    </row>
    <row r="6075" spans="2:2" x14ac:dyDescent="0.2">
      <c r="B6075" s="9"/>
    </row>
    <row r="6076" spans="2:2" x14ac:dyDescent="0.2">
      <c r="B6076" s="9"/>
    </row>
    <row r="6077" spans="2:2" x14ac:dyDescent="0.2">
      <c r="B6077" s="9"/>
    </row>
    <row r="6078" spans="2:2" x14ac:dyDescent="0.2">
      <c r="B6078" s="9"/>
    </row>
    <row r="6079" spans="2:2" x14ac:dyDescent="0.2">
      <c r="B6079" s="9"/>
    </row>
    <row r="6080" spans="2:2" x14ac:dyDescent="0.2">
      <c r="B6080" s="9"/>
    </row>
    <row r="6081" spans="2:2" x14ac:dyDescent="0.2">
      <c r="B6081" s="9"/>
    </row>
    <row r="6082" spans="2:2" x14ac:dyDescent="0.2">
      <c r="B6082" s="9"/>
    </row>
    <row r="6083" spans="2:2" x14ac:dyDescent="0.2">
      <c r="B6083" s="9"/>
    </row>
    <row r="6084" spans="2:2" x14ac:dyDescent="0.2">
      <c r="B6084" s="9"/>
    </row>
    <row r="6085" spans="2:2" x14ac:dyDescent="0.2">
      <c r="B6085" s="9"/>
    </row>
    <row r="6086" spans="2:2" x14ac:dyDescent="0.2">
      <c r="B6086" s="9"/>
    </row>
    <row r="6087" spans="2:2" x14ac:dyDescent="0.2">
      <c r="B6087" s="9"/>
    </row>
    <row r="6088" spans="2:2" x14ac:dyDescent="0.2">
      <c r="B6088" s="9"/>
    </row>
    <row r="6089" spans="2:2" x14ac:dyDescent="0.2">
      <c r="B6089" s="9"/>
    </row>
    <row r="6090" spans="2:2" x14ac:dyDescent="0.2">
      <c r="B6090" s="9"/>
    </row>
    <row r="6091" spans="2:2" x14ac:dyDescent="0.2">
      <c r="B6091" s="9"/>
    </row>
    <row r="6092" spans="2:2" x14ac:dyDescent="0.2">
      <c r="B6092" s="9"/>
    </row>
    <row r="6093" spans="2:2" x14ac:dyDescent="0.2">
      <c r="B6093" s="9"/>
    </row>
    <row r="6094" spans="2:2" x14ac:dyDescent="0.2">
      <c r="B6094" s="9"/>
    </row>
    <row r="6095" spans="2:2" x14ac:dyDescent="0.2">
      <c r="B6095" s="9"/>
    </row>
    <row r="6096" spans="2:2" x14ac:dyDescent="0.2">
      <c r="B6096" s="9"/>
    </row>
    <row r="6097" spans="2:2" x14ac:dyDescent="0.2">
      <c r="B6097" s="9"/>
    </row>
    <row r="6098" spans="2:2" x14ac:dyDescent="0.2">
      <c r="B6098" s="9"/>
    </row>
    <row r="6099" spans="2:2" x14ac:dyDescent="0.2">
      <c r="B6099" s="9"/>
    </row>
    <row r="6100" spans="2:2" x14ac:dyDescent="0.2">
      <c r="B6100" s="9"/>
    </row>
    <row r="6101" spans="2:2" x14ac:dyDescent="0.2">
      <c r="B6101" s="9"/>
    </row>
    <row r="6102" spans="2:2" x14ac:dyDescent="0.2">
      <c r="B6102" s="9"/>
    </row>
    <row r="6103" spans="2:2" x14ac:dyDescent="0.2">
      <c r="B6103" s="9"/>
    </row>
    <row r="6104" spans="2:2" x14ac:dyDescent="0.2">
      <c r="B6104" s="9"/>
    </row>
    <row r="6105" spans="2:2" x14ac:dyDescent="0.2">
      <c r="B6105" s="9"/>
    </row>
    <row r="6106" spans="2:2" x14ac:dyDescent="0.2">
      <c r="B6106" s="9"/>
    </row>
    <row r="6107" spans="2:2" x14ac:dyDescent="0.2">
      <c r="B6107" s="9"/>
    </row>
    <row r="6108" spans="2:2" x14ac:dyDescent="0.2">
      <c r="B6108" s="9"/>
    </row>
    <row r="6109" spans="2:2" x14ac:dyDescent="0.2">
      <c r="B6109" s="9"/>
    </row>
    <row r="6110" spans="2:2" x14ac:dyDescent="0.2">
      <c r="B6110" s="9"/>
    </row>
    <row r="6111" spans="2:2" x14ac:dyDescent="0.2">
      <c r="B6111" s="9"/>
    </row>
    <row r="6112" spans="2:2" x14ac:dyDescent="0.2">
      <c r="B6112" s="9"/>
    </row>
    <row r="6113" spans="2:2" x14ac:dyDescent="0.2">
      <c r="B6113" s="9"/>
    </row>
    <row r="6114" spans="2:2" x14ac:dyDescent="0.2">
      <c r="B6114" s="9"/>
    </row>
    <row r="6115" spans="2:2" x14ac:dyDescent="0.2">
      <c r="B6115" s="9"/>
    </row>
    <row r="6116" spans="2:2" x14ac:dyDescent="0.2">
      <c r="B6116" s="9"/>
    </row>
    <row r="6117" spans="2:2" x14ac:dyDescent="0.2">
      <c r="B6117" s="9"/>
    </row>
    <row r="6118" spans="2:2" x14ac:dyDescent="0.2">
      <c r="B6118" s="9"/>
    </row>
    <row r="6119" spans="2:2" x14ac:dyDescent="0.2">
      <c r="B6119" s="9"/>
    </row>
    <row r="6120" spans="2:2" x14ac:dyDescent="0.2">
      <c r="B6120" s="9"/>
    </row>
    <row r="6121" spans="2:2" x14ac:dyDescent="0.2">
      <c r="B6121" s="9"/>
    </row>
    <row r="6122" spans="2:2" x14ac:dyDescent="0.2">
      <c r="B6122" s="9"/>
    </row>
    <row r="6123" spans="2:2" x14ac:dyDescent="0.2">
      <c r="B6123" s="9"/>
    </row>
    <row r="6124" spans="2:2" x14ac:dyDescent="0.2">
      <c r="B6124" s="9"/>
    </row>
    <row r="6125" spans="2:2" x14ac:dyDescent="0.2">
      <c r="B6125" s="9"/>
    </row>
    <row r="6126" spans="2:2" x14ac:dyDescent="0.2">
      <c r="B6126" s="9"/>
    </row>
    <row r="6127" spans="2:2" x14ac:dyDescent="0.2">
      <c r="B6127" s="9"/>
    </row>
    <row r="6128" spans="2:2" x14ac:dyDescent="0.2">
      <c r="B6128" s="9"/>
    </row>
    <row r="6129" spans="2:2" x14ac:dyDescent="0.2">
      <c r="B6129" s="9"/>
    </row>
    <row r="6130" spans="2:2" x14ac:dyDescent="0.2">
      <c r="B6130" s="9"/>
    </row>
    <row r="6131" spans="2:2" x14ac:dyDescent="0.2">
      <c r="B6131" s="9"/>
    </row>
    <row r="6132" spans="2:2" x14ac:dyDescent="0.2">
      <c r="B6132" s="9"/>
    </row>
    <row r="6133" spans="2:2" x14ac:dyDescent="0.2">
      <c r="B6133" s="9"/>
    </row>
    <row r="6134" spans="2:2" x14ac:dyDescent="0.2">
      <c r="B6134" s="9"/>
    </row>
    <row r="6135" spans="2:2" x14ac:dyDescent="0.2">
      <c r="B6135" s="9"/>
    </row>
    <row r="6136" spans="2:2" x14ac:dyDescent="0.2">
      <c r="B6136" s="9"/>
    </row>
    <row r="6137" spans="2:2" x14ac:dyDescent="0.2">
      <c r="B6137" s="9"/>
    </row>
    <row r="6138" spans="2:2" x14ac:dyDescent="0.2">
      <c r="B6138" s="9"/>
    </row>
    <row r="6139" spans="2:2" x14ac:dyDescent="0.2">
      <c r="B6139" s="9"/>
    </row>
    <row r="6140" spans="2:2" x14ac:dyDescent="0.2">
      <c r="B6140" s="9"/>
    </row>
    <row r="6141" spans="2:2" x14ac:dyDescent="0.2">
      <c r="B6141" s="9"/>
    </row>
    <row r="6142" spans="2:2" x14ac:dyDescent="0.2">
      <c r="B6142" s="9"/>
    </row>
    <row r="6143" spans="2:2" x14ac:dyDescent="0.2">
      <c r="B6143" s="9"/>
    </row>
    <row r="6144" spans="2:2" x14ac:dyDescent="0.2">
      <c r="B6144" s="9"/>
    </row>
    <row r="6145" spans="2:2" x14ac:dyDescent="0.2">
      <c r="B6145" s="9"/>
    </row>
    <row r="6146" spans="2:2" x14ac:dyDescent="0.2">
      <c r="B6146" s="9"/>
    </row>
    <row r="6147" spans="2:2" x14ac:dyDescent="0.2">
      <c r="B6147" s="9"/>
    </row>
    <row r="6148" spans="2:2" x14ac:dyDescent="0.2">
      <c r="B6148" s="9"/>
    </row>
    <row r="6149" spans="2:2" x14ac:dyDescent="0.2">
      <c r="B6149" s="9"/>
    </row>
    <row r="6150" spans="2:2" x14ac:dyDescent="0.2">
      <c r="B6150" s="9"/>
    </row>
    <row r="6151" spans="2:2" x14ac:dyDescent="0.2">
      <c r="B6151" s="9"/>
    </row>
    <row r="6152" spans="2:2" x14ac:dyDescent="0.2">
      <c r="B6152" s="9"/>
    </row>
    <row r="6153" spans="2:2" x14ac:dyDescent="0.2">
      <c r="B6153" s="9"/>
    </row>
    <row r="6154" spans="2:2" x14ac:dyDescent="0.2">
      <c r="B6154" s="9"/>
    </row>
    <row r="6155" spans="2:2" x14ac:dyDescent="0.2">
      <c r="B6155" s="9"/>
    </row>
    <row r="6156" spans="2:2" x14ac:dyDescent="0.2">
      <c r="B6156" s="9"/>
    </row>
    <row r="6157" spans="2:2" x14ac:dyDescent="0.2">
      <c r="B6157" s="9"/>
    </row>
    <row r="6158" spans="2:2" x14ac:dyDescent="0.2">
      <c r="B6158" s="9"/>
    </row>
    <row r="6159" spans="2:2" x14ac:dyDescent="0.2">
      <c r="B6159" s="9"/>
    </row>
    <row r="6160" spans="2:2" x14ac:dyDescent="0.2">
      <c r="B6160" s="9"/>
    </row>
    <row r="6161" spans="2:2" x14ac:dyDescent="0.2">
      <c r="B6161" s="9"/>
    </row>
    <row r="6162" spans="2:2" x14ac:dyDescent="0.2">
      <c r="B6162" s="9"/>
    </row>
    <row r="6163" spans="2:2" x14ac:dyDescent="0.2">
      <c r="B6163" s="9"/>
    </row>
    <row r="6164" spans="2:2" x14ac:dyDescent="0.2">
      <c r="B6164" s="9"/>
    </row>
    <row r="6165" spans="2:2" x14ac:dyDescent="0.2">
      <c r="B6165" s="9"/>
    </row>
    <row r="6166" spans="2:2" x14ac:dyDescent="0.2">
      <c r="B6166" s="9"/>
    </row>
    <row r="6167" spans="2:2" x14ac:dyDescent="0.2">
      <c r="B6167" s="9"/>
    </row>
    <row r="6168" spans="2:2" x14ac:dyDescent="0.2">
      <c r="B6168" s="9"/>
    </row>
    <row r="6169" spans="2:2" x14ac:dyDescent="0.2">
      <c r="B6169" s="9"/>
    </row>
    <row r="6170" spans="2:2" x14ac:dyDescent="0.2">
      <c r="B6170" s="9"/>
    </row>
    <row r="6171" spans="2:2" x14ac:dyDescent="0.2">
      <c r="B6171" s="9"/>
    </row>
    <row r="6172" spans="2:2" x14ac:dyDescent="0.2">
      <c r="B6172" s="9"/>
    </row>
    <row r="6173" spans="2:2" x14ac:dyDescent="0.2">
      <c r="B6173" s="9"/>
    </row>
    <row r="6174" spans="2:2" x14ac:dyDescent="0.2">
      <c r="B6174" s="9"/>
    </row>
    <row r="6175" spans="2:2" x14ac:dyDescent="0.2">
      <c r="B6175" s="9"/>
    </row>
    <row r="6176" spans="2:2" x14ac:dyDescent="0.2">
      <c r="B6176" s="9"/>
    </row>
    <row r="6177" spans="2:2" x14ac:dyDescent="0.2">
      <c r="B6177" s="9"/>
    </row>
    <row r="6178" spans="2:2" x14ac:dyDescent="0.2">
      <c r="B6178" s="9"/>
    </row>
    <row r="6179" spans="2:2" x14ac:dyDescent="0.2">
      <c r="B6179" s="9"/>
    </row>
    <row r="6180" spans="2:2" x14ac:dyDescent="0.2">
      <c r="B6180" s="9"/>
    </row>
    <row r="6181" spans="2:2" x14ac:dyDescent="0.2">
      <c r="B6181" s="9"/>
    </row>
    <row r="6182" spans="2:2" x14ac:dyDescent="0.2">
      <c r="B6182" s="9"/>
    </row>
    <row r="6183" spans="2:2" x14ac:dyDescent="0.2">
      <c r="B6183" s="9"/>
    </row>
    <row r="6184" spans="2:2" x14ac:dyDescent="0.2">
      <c r="B6184" s="9"/>
    </row>
    <row r="6185" spans="2:2" x14ac:dyDescent="0.2">
      <c r="B6185" s="9"/>
    </row>
    <row r="6186" spans="2:2" x14ac:dyDescent="0.2">
      <c r="B6186" s="9"/>
    </row>
    <row r="6187" spans="2:2" x14ac:dyDescent="0.2">
      <c r="B6187" s="9"/>
    </row>
    <row r="6188" spans="2:2" x14ac:dyDescent="0.2">
      <c r="B6188" s="9"/>
    </row>
    <row r="6189" spans="2:2" x14ac:dyDescent="0.2">
      <c r="B6189" s="9"/>
    </row>
    <row r="6190" spans="2:2" x14ac:dyDescent="0.2">
      <c r="B6190" s="9"/>
    </row>
    <row r="6191" spans="2:2" x14ac:dyDescent="0.2">
      <c r="B6191" s="9"/>
    </row>
    <row r="6192" spans="2:2" x14ac:dyDescent="0.2">
      <c r="B6192" s="9"/>
    </row>
    <row r="6193" spans="2:2" x14ac:dyDescent="0.2">
      <c r="B6193" s="9"/>
    </row>
    <row r="6194" spans="2:2" x14ac:dyDescent="0.2">
      <c r="B6194" s="9"/>
    </row>
    <row r="6195" spans="2:2" x14ac:dyDescent="0.2">
      <c r="B6195" s="9"/>
    </row>
    <row r="6196" spans="2:2" x14ac:dyDescent="0.2">
      <c r="B6196" s="9"/>
    </row>
    <row r="6197" spans="2:2" x14ac:dyDescent="0.2">
      <c r="B6197" s="9"/>
    </row>
    <row r="6198" spans="2:2" x14ac:dyDescent="0.2">
      <c r="B6198" s="9"/>
    </row>
    <row r="6199" spans="2:2" x14ac:dyDescent="0.2">
      <c r="B6199" s="9"/>
    </row>
    <row r="6200" spans="2:2" x14ac:dyDescent="0.2">
      <c r="B6200" s="9"/>
    </row>
    <row r="6201" spans="2:2" x14ac:dyDescent="0.2">
      <c r="B6201" s="9"/>
    </row>
    <row r="6202" spans="2:2" x14ac:dyDescent="0.2">
      <c r="B6202" s="9"/>
    </row>
    <row r="6203" spans="2:2" x14ac:dyDescent="0.2">
      <c r="B6203" s="9"/>
    </row>
    <row r="6204" spans="2:2" x14ac:dyDescent="0.2">
      <c r="B6204" s="9"/>
    </row>
    <row r="6205" spans="2:2" x14ac:dyDescent="0.2">
      <c r="B6205" s="9"/>
    </row>
    <row r="6206" spans="2:2" x14ac:dyDescent="0.2">
      <c r="B6206" s="9"/>
    </row>
    <row r="6207" spans="2:2" x14ac:dyDescent="0.2">
      <c r="B6207" s="9"/>
    </row>
    <row r="6208" spans="2:2" x14ac:dyDescent="0.2">
      <c r="B6208" s="9"/>
    </row>
    <row r="6209" spans="2:2" x14ac:dyDescent="0.2">
      <c r="B6209" s="9"/>
    </row>
    <row r="6210" spans="2:2" x14ac:dyDescent="0.2">
      <c r="B6210" s="9"/>
    </row>
    <row r="6211" spans="2:2" x14ac:dyDescent="0.2">
      <c r="B6211" s="9"/>
    </row>
    <row r="6212" spans="2:2" x14ac:dyDescent="0.2">
      <c r="B6212" s="9"/>
    </row>
    <row r="6213" spans="2:2" x14ac:dyDescent="0.2">
      <c r="B6213" s="9"/>
    </row>
    <row r="6214" spans="2:2" x14ac:dyDescent="0.2">
      <c r="B6214" s="9"/>
    </row>
    <row r="6215" spans="2:2" x14ac:dyDescent="0.2">
      <c r="B6215" s="9"/>
    </row>
    <row r="6216" spans="2:2" x14ac:dyDescent="0.2">
      <c r="B6216" s="9"/>
    </row>
    <row r="6217" spans="2:2" x14ac:dyDescent="0.2">
      <c r="B6217" s="9"/>
    </row>
    <row r="6218" spans="2:2" x14ac:dyDescent="0.2">
      <c r="B6218" s="9"/>
    </row>
    <row r="6219" spans="2:2" x14ac:dyDescent="0.2">
      <c r="B6219" s="9"/>
    </row>
    <row r="6220" spans="2:2" x14ac:dyDescent="0.2">
      <c r="B6220" s="9"/>
    </row>
    <row r="6221" spans="2:2" x14ac:dyDescent="0.2">
      <c r="B6221" s="9"/>
    </row>
    <row r="6222" spans="2:2" x14ac:dyDescent="0.2">
      <c r="B6222" s="9"/>
    </row>
    <row r="6223" spans="2:2" x14ac:dyDescent="0.2">
      <c r="B6223" s="9"/>
    </row>
    <row r="6224" spans="2:2" x14ac:dyDescent="0.2">
      <c r="B6224" s="9"/>
    </row>
    <row r="6225" spans="2:2" x14ac:dyDescent="0.2">
      <c r="B6225" s="9"/>
    </row>
    <row r="6226" spans="2:2" x14ac:dyDescent="0.2">
      <c r="B6226" s="9"/>
    </row>
    <row r="6227" spans="2:2" x14ac:dyDescent="0.2">
      <c r="B6227" s="9"/>
    </row>
    <row r="6228" spans="2:2" x14ac:dyDescent="0.2">
      <c r="B6228" s="9"/>
    </row>
    <row r="6229" spans="2:2" x14ac:dyDescent="0.2">
      <c r="B6229" s="9"/>
    </row>
    <row r="6230" spans="2:2" x14ac:dyDescent="0.2">
      <c r="B6230" s="9"/>
    </row>
    <row r="6231" spans="2:2" x14ac:dyDescent="0.2">
      <c r="B6231" s="9"/>
    </row>
    <row r="6232" spans="2:2" x14ac:dyDescent="0.2">
      <c r="B6232" s="9"/>
    </row>
    <row r="6233" spans="2:2" x14ac:dyDescent="0.2">
      <c r="B6233" s="9"/>
    </row>
    <row r="6234" spans="2:2" x14ac:dyDescent="0.2">
      <c r="B6234" s="9"/>
    </row>
    <row r="6235" spans="2:2" x14ac:dyDescent="0.2">
      <c r="B6235" s="9"/>
    </row>
    <row r="6236" spans="2:2" x14ac:dyDescent="0.2">
      <c r="B6236" s="9"/>
    </row>
    <row r="6237" spans="2:2" x14ac:dyDescent="0.2">
      <c r="B6237" s="9"/>
    </row>
    <row r="6238" spans="2:2" x14ac:dyDescent="0.2">
      <c r="B6238" s="9"/>
    </row>
    <row r="6239" spans="2:2" x14ac:dyDescent="0.2">
      <c r="B6239" s="9"/>
    </row>
    <row r="6240" spans="2:2" x14ac:dyDescent="0.2">
      <c r="B6240" s="9"/>
    </row>
    <row r="6241" spans="2:2" x14ac:dyDescent="0.2">
      <c r="B6241" s="9"/>
    </row>
    <row r="6242" spans="2:2" x14ac:dyDescent="0.2">
      <c r="B6242" s="9"/>
    </row>
    <row r="6243" spans="2:2" x14ac:dyDescent="0.2">
      <c r="B6243" s="9"/>
    </row>
    <row r="6244" spans="2:2" x14ac:dyDescent="0.2">
      <c r="B6244" s="9"/>
    </row>
    <row r="6245" spans="2:2" x14ac:dyDescent="0.2">
      <c r="B6245" s="9"/>
    </row>
    <row r="6246" spans="2:2" x14ac:dyDescent="0.2">
      <c r="B6246" s="9"/>
    </row>
    <row r="6247" spans="2:2" x14ac:dyDescent="0.2">
      <c r="B6247" s="9"/>
    </row>
    <row r="6248" spans="2:2" x14ac:dyDescent="0.2">
      <c r="B6248" s="9"/>
    </row>
    <row r="6249" spans="2:2" x14ac:dyDescent="0.2">
      <c r="B6249" s="9"/>
    </row>
    <row r="6250" spans="2:2" x14ac:dyDescent="0.2">
      <c r="B6250" s="9"/>
    </row>
    <row r="6251" spans="2:2" x14ac:dyDescent="0.2">
      <c r="B6251" s="9"/>
    </row>
    <row r="6252" spans="2:2" x14ac:dyDescent="0.2">
      <c r="B6252" s="9"/>
    </row>
    <row r="6253" spans="2:2" x14ac:dyDescent="0.2">
      <c r="B6253" s="9"/>
    </row>
    <row r="6254" spans="2:2" x14ac:dyDescent="0.2">
      <c r="B6254" s="9"/>
    </row>
    <row r="6255" spans="2:2" x14ac:dyDescent="0.2">
      <c r="B6255" s="9"/>
    </row>
    <row r="6256" spans="2:2" x14ac:dyDescent="0.2">
      <c r="B6256" s="9"/>
    </row>
    <row r="6257" spans="2:2" x14ac:dyDescent="0.2">
      <c r="B6257" s="9"/>
    </row>
    <row r="6258" spans="2:2" x14ac:dyDescent="0.2">
      <c r="B6258" s="9"/>
    </row>
    <row r="6259" spans="2:2" x14ac:dyDescent="0.2">
      <c r="B6259" s="9"/>
    </row>
    <row r="6260" spans="2:2" x14ac:dyDescent="0.2">
      <c r="B6260" s="9"/>
    </row>
    <row r="6261" spans="2:2" x14ac:dyDescent="0.2">
      <c r="B6261" s="9"/>
    </row>
    <row r="6262" spans="2:2" x14ac:dyDescent="0.2">
      <c r="B6262" s="9"/>
    </row>
    <row r="6263" spans="2:2" x14ac:dyDescent="0.2">
      <c r="B6263" s="9"/>
    </row>
    <row r="6264" spans="2:2" x14ac:dyDescent="0.2">
      <c r="B6264" s="9"/>
    </row>
    <row r="6265" spans="2:2" x14ac:dyDescent="0.2">
      <c r="B6265" s="9"/>
    </row>
    <row r="6266" spans="2:2" x14ac:dyDescent="0.2">
      <c r="B6266" s="9"/>
    </row>
    <row r="6267" spans="2:2" x14ac:dyDescent="0.2">
      <c r="B6267" s="9"/>
    </row>
    <row r="6268" spans="2:2" x14ac:dyDescent="0.2">
      <c r="B6268" s="9"/>
    </row>
  </sheetData>
  <dataValidations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B8:D696 C7" xr:uid="{BD8FD307-EE92-4FFD-89C7-7F2BC4E8E0AC}">
      <formula1>"FALSE"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Informe</vt:lpstr>
      <vt:lpstr>Referencias</vt:lpstr>
      <vt:lpstr>Gráfico</vt:lpstr>
      <vt:lpstr>Informe!Área_de_impresión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Marcelo Sepulveda P.</cp:lastModifiedBy>
  <cp:lastPrinted>2019-02-18T17:55:19Z</cp:lastPrinted>
  <dcterms:created xsi:type="dcterms:W3CDTF">2019-01-15T10:45:13Z</dcterms:created>
  <dcterms:modified xsi:type="dcterms:W3CDTF">2020-06-18T04:07:36Z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1276908090</vt:lpwstr>
  </property>
  <property fmtid="{D5CDD505-2E9C-101B-9397-08002B2CF9AE}" pid="3" name="EcoUpdateMessage">
    <vt:lpwstr>2020/06/18-00:41:30</vt:lpwstr>
  </property>
  <property fmtid="{D5CDD505-2E9C-101B-9397-08002B2CF9AE}" pid="4" name="EcoUpdateStatus">
    <vt:lpwstr>2020-06-17=BRA:St,ME,Fd,TP;USA:St,ME;ARG:St,ME,TP;MEX:St,ME,Fd,TP;CHL:St,ME;COL:St,ME;PER:St,ME,Fd|2000-07-28=USA:TP|2020-06-16=ARG:Fd;CHL:Fd;COL:Fd;PER:TP|2019-10-28=CHL:TP|2014-02-26=VEN:St|2002-11-08=JPN:St|2020-06-15=GBR:St,ME|2016-08-18=NNN:St|2007-0</vt:lpwstr>
  </property>
</Properties>
</file>