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2E6947BB-A706-504E-29CB-9DD9B7763434}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marce\Desktop\Planillas\"/>
    </mc:Choice>
  </mc:AlternateContent>
  <xr:revisionPtr revIDLastSave="0" documentId="13_ncr:1_{2F7FA49F-C4FF-4D45-850B-232B0C0174B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Gráfico" sheetId="1" r:id="rId1"/>
    <sheet name="Referencias" sheetId="5" r:id="rId2"/>
    <sheet name="Base Benchmark" sheetId="4" r:id="rId3"/>
    <sheet name="No Modificar" sheetId="3" r:id="rId4"/>
  </sheets>
  <functionGroups builtInGroupCount="19"/>
  <definedNames>
    <definedName name="_ECO_RANGE_ID021a4ff5d8c94b0b87440a3d4baacf65" localSheetId="3" hidden="1">'No Modificar'!$I$10:$I$271</definedName>
    <definedName name="_ECO_RANGE_ID02a5ee2d2f6b43d9a17e3511da6c5a0e" localSheetId="3" hidden="1">'No Modificar'!$C$10:$C$271</definedName>
    <definedName name="_ECO_RANGE_ID0c9e4dea09a54e2f9cc2cd3ab6f33d9b" localSheetId="3" hidden="1">'No Modificar'!$L$10:$L$271</definedName>
    <definedName name="_ECO_RANGE_ID14edd384d4d34bae926c4776db8381f1" localSheetId="1" hidden="1">Referencias!$A$3:$A$219</definedName>
    <definedName name="_ECO_RANGE_ID22e891fd16e344aa861ff6cb49c4168c" localSheetId="3" hidden="1">'No Modificar'!$D$10:$D$271</definedName>
    <definedName name="_ECO_RANGE_ID2ee24514600a4d87ad51fbbd07c56581" localSheetId="2" hidden="1">'Base Benchmark'!$C$3:$C$31</definedName>
    <definedName name="_ECO_RANGE_ID3147aea1eeec4175a4c1d6b70150fe7e" localSheetId="3" hidden="1">'No Modificar'!$K$10:$K$271</definedName>
    <definedName name="_ECO_RANGE_ID34b7c3a1eb064c328e0747b42581be0a" localSheetId="2" hidden="1">'Base Benchmark'!$B$3:$B$31</definedName>
    <definedName name="_ECO_RANGE_ID39a4c384b6a1417b93014f04493843fe" localSheetId="1" hidden="1">Referencias!$D$3:$D$219</definedName>
    <definedName name="_ECO_RANGE_ID456bb3297c8c44968e48be34281b9861" localSheetId="2" hidden="1">'Base Benchmark'!$A$3:$A$31</definedName>
    <definedName name="_ECO_RANGE_ID4a92fe6995de474cad96b336d6e45043" localSheetId="3" hidden="1">'No Modificar'!$M$10:$M$271</definedName>
    <definedName name="_ECO_RANGE_ID4baa050cc7284d5fb2895bf558001dbf" localSheetId="3" hidden="1">'No Modificar'!$J$10:$J$271</definedName>
    <definedName name="_ECO_RANGE_ID4bdf567e1fd34b4eb1ef68314ee65f9d" localSheetId="3" hidden="1">'No Modificar'!$H$10:$H$271</definedName>
    <definedName name="_ECO_RANGE_ID58dcd8b647444c659d541e9566f23ecc" localSheetId="3" hidden="1">'No Modificar'!$F$10:$F$271</definedName>
    <definedName name="_ECO_RANGE_ID6877ec84b2554ea88ff59bc087db1473" localSheetId="2" hidden="1">'Base Benchmark'!$D$3:$D$31</definedName>
    <definedName name="_ECO_RANGE_ID865ef75f330e46549591c4e1ca1e7759" localSheetId="1" hidden="1">Referencias!$B$3:$B$219</definedName>
    <definedName name="_ECO_RANGE_ID8a108d842a3f44dc9ea3c35e1195e11d" localSheetId="1" hidden="1">Referencias!$C$3:$C$219</definedName>
    <definedName name="_ECO_RANGE_IDa8260d199d194e2bb8dbf16a9404910d" localSheetId="3" hidden="1">'No Modificar'!$B$9</definedName>
    <definedName name="_ECO_RANGE_IDc0ef024b8ce749fd846441ace1367c9e" localSheetId="3" hidden="1">'No Modificar'!$A$10:$B$271</definedName>
    <definedName name="_ECO_RANGE_IDfa1356e987074c369e5b5a3d4b095fdd" localSheetId="3" hidden="1">'No Modificar'!$E$10:$E$271</definedName>
    <definedName name="_ECO_RANGE_IDfe753dc4532144848019eeab466b1a63" localSheetId="3" hidden="1">'No Modificar'!$G$10:$G$271</definedName>
    <definedName name="_xlnm.Print_Area" localSheetId="0">Gráfico!$B$1:$P$36</definedName>
    <definedName name="Lista1">OFFSET('Base Benchmark'!#REF!,0,0,COUNTA('Base Benchmark'!#REF!)-1)</definedName>
    <definedName name="Lista2">OFFSET('Base Benchmark'!#REF!,0,0,COUNTA('Base Benchmark'!#REF!)-1)</definedName>
    <definedName name="Lista3">OFFSET('Base Benchmark'!#REF!,0,0,COUNTA('Base Benchmark'!#REF!)-1)</definedName>
    <definedName name="Lista4">OFFSET('Base Benchmark'!#REF!,0,0,COUNTA('Base Benchmark'!#REF!)-1)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2" i="1" l="1"/>
  <c r="A2" i="4"/>
  <c r="C2" i="4"/>
  <c r="D2" i="4"/>
  <c r="B2" i="4"/>
  <c r="A2" i="5"/>
  <c r="B2" i="5"/>
  <c r="D2" i="5"/>
  <c r="C2" i="5"/>
  <c r="J4" i="1"/>
  <c r="B4" i="3" l="1"/>
  <c r="M8" i="3" l="1"/>
  <c r="L8" i="3"/>
  <c r="K8" i="3"/>
  <c r="J8" i="3"/>
  <c r="I8" i="3"/>
  <c r="H8" i="3"/>
  <c r="G8" i="3"/>
  <c r="F8" i="3"/>
  <c r="E8" i="3"/>
  <c r="D8" i="3"/>
  <c r="B8" i="3"/>
  <c r="C8" i="3"/>
  <c r="M7" i="3"/>
  <c r="J7" i="3"/>
  <c r="G7" i="3"/>
  <c r="E7" i="3"/>
  <c r="L7" i="3"/>
  <c r="C7" i="3"/>
  <c r="H7" i="3"/>
  <c r="B7" i="3"/>
  <c r="K7" i="3"/>
  <c r="I7" i="3"/>
  <c r="F7" i="3"/>
  <c r="D7" i="3"/>
  <c r="B3" i="3" l="1"/>
  <c r="B5" i="3" l="1"/>
  <c r="G9" i="3"/>
  <c r="H9" i="3"/>
  <c r="A9" i="3"/>
  <c r="J9" i="3"/>
  <c r="K9" i="3"/>
  <c r="C9" i="3"/>
  <c r="I9" i="3"/>
  <c r="F9" i="3"/>
  <c r="L9" i="3"/>
  <c r="D9" i="3"/>
  <c r="M9" i="3"/>
  <c r="E9" i="3"/>
  <c r="E4" i="3" l="1"/>
  <c r="E3" i="3"/>
  <c r="E5" i="3"/>
</calcChain>
</file>

<file path=xl/sharedStrings.xml><?xml version="1.0" encoding="utf-8"?>
<sst xmlns="http://schemas.openxmlformats.org/spreadsheetml/2006/main" count="1022" uniqueCount="767">
  <si>
    <t xml:space="preserve"> </t>
  </si>
  <si>
    <t>Mínimo:</t>
  </si>
  <si>
    <t>Máximo:</t>
  </si>
  <si>
    <t>VBA Gráfico:</t>
  </si>
  <si>
    <t>D</t>
  </si>
  <si>
    <t>12M</t>
  </si>
  <si>
    <t>falabella</t>
  </si>
  <si>
    <t>cencosud</t>
  </si>
  <si>
    <t>ripley</t>
  </si>
  <si>
    <t>Ind Acciones</t>
  </si>
  <si>
    <t>Djsi Chile</t>
  </si>
  <si>
    <t>Igpa</t>
  </si>
  <si>
    <t>Inter-10</t>
  </si>
  <si>
    <t>Ipsa</t>
  </si>
  <si>
    <t>S&amp;P Mila Pacific Alliance Select</t>
  </si>
  <si>
    <t>S&amp;P/Clx Igpa Midsmallcap</t>
  </si>
  <si>
    <t>Spclcrcp</t>
  </si>
  <si>
    <t>Spclfbcp</t>
  </si>
  <si>
    <t>Spclfecp</t>
  </si>
  <si>
    <t>Spclitcp</t>
  </si>
  <si>
    <t>Spclnrcp</t>
  </si>
  <si>
    <t>Spclutcp</t>
  </si>
  <si>
    <t>Spclx Discret</t>
  </si>
  <si>
    <t>Spclx Energy</t>
  </si>
  <si>
    <t>Spclx Financls</t>
  </si>
  <si>
    <t>Spclx Hlthcr</t>
  </si>
  <si>
    <t>Spclx Inds</t>
  </si>
  <si>
    <t>Spclx It</t>
  </si>
  <si>
    <t>Spclx Materls</t>
  </si>
  <si>
    <t>Spclx Re</t>
  </si>
  <si>
    <t>Spclx Staples</t>
  </si>
  <si>
    <t>Spclx Telecos</t>
  </si>
  <si>
    <t>Spclx Utils</t>
  </si>
  <si>
    <t>Spclxbcp</t>
  </si>
  <si>
    <t>Spclxdcp</t>
  </si>
  <si>
    <t>Spclxigl</t>
  </si>
  <si>
    <t>Spclxigm</t>
  </si>
  <si>
    <t>Spclxigs</t>
  </si>
  <si>
    <t>Spclxrcp</t>
  </si>
  <si>
    <t>DJSCLCP</t>
  </si>
  <si>
    <t>SPCLXIGPA</t>
  </si>
  <si>
    <t>SPCLXIN10</t>
  </si>
  <si>
    <t>SP IPSA</t>
  </si>
  <si>
    <t>SPMILA</t>
  </si>
  <si>
    <t>SPCLX MSCP</t>
  </si>
  <si>
    <t>SPCLCRCP</t>
  </si>
  <si>
    <t>SPCLFBCP</t>
  </si>
  <si>
    <t>SPCLFECP</t>
  </si>
  <si>
    <t>SPCLITCP</t>
  </si>
  <si>
    <t>SPCLNRCP</t>
  </si>
  <si>
    <t>SPCLUTCP</t>
  </si>
  <si>
    <t>SPCLX DISCRET</t>
  </si>
  <si>
    <t>SPCLX ENERGY</t>
  </si>
  <si>
    <t>SPCLX FINANCLS</t>
  </si>
  <si>
    <t>SPCLX HLTHCR</t>
  </si>
  <si>
    <t>SPCLX INDS</t>
  </si>
  <si>
    <t>SPCLX IT</t>
  </si>
  <si>
    <t>SPCLX MATERLS</t>
  </si>
  <si>
    <t>SPCLX RE</t>
  </si>
  <si>
    <t>SPCLX STAPLES</t>
  </si>
  <si>
    <t>SPCLX TELECOS</t>
  </si>
  <si>
    <t>SPCLX UTILS</t>
  </si>
  <si>
    <t>SPCLXBCP</t>
  </si>
  <si>
    <t>SPCLXDCP</t>
  </si>
  <si>
    <t>SPCLXIGL</t>
  </si>
  <si>
    <t>SPCLXIGM</t>
  </si>
  <si>
    <t>SPCLXIGS</t>
  </si>
  <si>
    <t>SPCLXRCP</t>
  </si>
  <si>
    <t>copec</t>
  </si>
  <si>
    <t>ltm</t>
  </si>
  <si>
    <t>ccu</t>
  </si>
  <si>
    <t>blumar</t>
  </si>
  <si>
    <t>SELECCIÓN DE BENCHMARK</t>
  </si>
  <si>
    <t>PERIODO</t>
  </si>
  <si>
    <t>MESES</t>
  </si>
  <si>
    <t>FECHA ÚLT. COTIZACIÓN</t>
  </si>
  <si>
    <t>FECHA DE PREFERENCIA</t>
  </si>
  <si>
    <t>SELECCIÓN DE ACCIONES</t>
  </si>
  <si>
    <t>BENCHMARK 1</t>
  </si>
  <si>
    <t>BENCHMARK 2</t>
  </si>
  <si>
    <t>BENCHMARK 3</t>
  </si>
  <si>
    <t>BENCHMARK 4</t>
  </si>
  <si>
    <t>HOJA AUXILIAR - NO MODIFICAR</t>
  </si>
  <si>
    <t>FINAL</t>
  </si>
  <si>
    <t>INICIO</t>
  </si>
  <si>
    <t>FECHA</t>
  </si>
  <si>
    <t>sqm-b</t>
  </si>
  <si>
    <t>AFPCAPITAL&lt;XSGO&gt;</t>
  </si>
  <si>
    <t>A.F.P. Capital S.A.</t>
  </si>
  <si>
    <t>AFPCAPITAL</t>
  </si>
  <si>
    <t>Ord</t>
  </si>
  <si>
    <t>CUPRUM&lt;XSGO&gt;</t>
  </si>
  <si>
    <t>A.F.P. Cuprum S.A.</t>
  </si>
  <si>
    <t>CUPRUM</t>
  </si>
  <si>
    <t>HABITAT&lt;XSGO&gt;</t>
  </si>
  <si>
    <t>A.F.P. Habitat S.A.</t>
  </si>
  <si>
    <t>HABITAT</t>
  </si>
  <si>
    <t>PLANVITAL&lt;XSGO&gt;</t>
  </si>
  <si>
    <t>A.F.P. Planvital S.A.</t>
  </si>
  <si>
    <t>PLANVITAL</t>
  </si>
  <si>
    <t>PROVIDA&lt;XSGO&gt;</t>
  </si>
  <si>
    <t>A.F.P. Provida S.A.</t>
  </si>
  <si>
    <t>PROVIDA</t>
  </si>
  <si>
    <t>AESGENER&lt;XSGO&gt;</t>
  </si>
  <si>
    <t>Aes Gener S.A.</t>
  </si>
  <si>
    <t>AESGENER</t>
  </si>
  <si>
    <t>AGUNSA&lt;XSGO&gt;</t>
  </si>
  <si>
    <t>Agencias Universales S.A.</t>
  </si>
  <si>
    <t>AGUNSA</t>
  </si>
  <si>
    <t>ANASAC&lt;XSGO&gt;</t>
  </si>
  <si>
    <t>Agricola Nacional S.A.C. E I.</t>
  </si>
  <si>
    <t>ANASAC</t>
  </si>
  <si>
    <t>AGUAS-A&lt;XSGO&gt;</t>
  </si>
  <si>
    <t>Aguas Andinas S.A.</t>
  </si>
  <si>
    <t>AGUAS-A</t>
  </si>
  <si>
    <t>A</t>
  </si>
  <si>
    <t>AGUAS-B&lt;XSGO&gt;</t>
  </si>
  <si>
    <t>AGUAS-B</t>
  </si>
  <si>
    <t>B</t>
  </si>
  <si>
    <t>ALMENDRAL&lt;XSGO&gt;</t>
  </si>
  <si>
    <t>Almendral S.A.</t>
  </si>
  <si>
    <t>ALMENDRAL</t>
  </si>
  <si>
    <t>ANDACOR&lt;XSGO&gt;</t>
  </si>
  <si>
    <t>Andacor S.A.</t>
  </si>
  <si>
    <t>ANDACOR</t>
  </si>
  <si>
    <t>ANTARCHILE&lt;XSGO&gt;</t>
  </si>
  <si>
    <t>Antarchile S.A.</t>
  </si>
  <si>
    <t>ANTARCHILE</t>
  </si>
  <si>
    <t>AUSTRALIS&lt;XSGO&gt;</t>
  </si>
  <si>
    <t>Australis Seafoods S.A.</t>
  </si>
  <si>
    <t>AUSTRALIS</t>
  </si>
  <si>
    <t>ATSA&lt;XSGO&gt;</t>
  </si>
  <si>
    <t>Automovilismo Y Turismo S.A.</t>
  </si>
  <si>
    <t>ATSA</t>
  </si>
  <si>
    <t>AXXION&lt;XSGO&gt;</t>
  </si>
  <si>
    <t>Axxion S.A.</t>
  </si>
  <si>
    <t>AXXION</t>
  </si>
  <si>
    <t>AZUL AZUL&lt;XSGO&gt;</t>
  </si>
  <si>
    <t>Azul Azul S.A.</t>
  </si>
  <si>
    <t>AZUL AZUL</t>
  </si>
  <si>
    <t>CHILE&lt;XSGO&gt;</t>
  </si>
  <si>
    <t>Banco De Chile</t>
  </si>
  <si>
    <t>CHILE</t>
  </si>
  <si>
    <t>BCI&lt;XSGO&gt;</t>
  </si>
  <si>
    <t>Banco De Credito E Inversiones</t>
  </si>
  <si>
    <t>BCI</t>
  </si>
  <si>
    <t>BINT&lt;XSGO&gt;</t>
  </si>
  <si>
    <t>Banco Internacional</t>
  </si>
  <si>
    <t>BINT</t>
  </si>
  <si>
    <t>ITAUCORP&lt;XSGO&gt;</t>
  </si>
  <si>
    <t>Banco Itau Corpbanca</t>
  </si>
  <si>
    <t>ITAUCORP</t>
  </si>
  <si>
    <t>BSANTANDER&lt;XSGO&gt;</t>
  </si>
  <si>
    <t>Banco Santander-Chile</t>
  </si>
  <si>
    <t>BSANTANDER</t>
  </si>
  <si>
    <t>BANMEDICA&lt;XSGO&gt;</t>
  </si>
  <si>
    <t>Banmedica S.A.</t>
  </si>
  <si>
    <t>BANMEDICA</t>
  </si>
  <si>
    <t>BANVIDA&lt;XSGO&gt;</t>
  </si>
  <si>
    <t>Banvida S.A.</t>
  </si>
  <si>
    <t>BANVIDA</t>
  </si>
  <si>
    <t>BESALCO&lt;XSGO&gt;</t>
  </si>
  <si>
    <t>Besalco S.A.</t>
  </si>
  <si>
    <t>BESALCO</t>
  </si>
  <si>
    <t>BETLAN DOS&lt;XSGO&gt;</t>
  </si>
  <si>
    <t>Betlan Dos S.A.</t>
  </si>
  <si>
    <t>BETLAN DOS</t>
  </si>
  <si>
    <t>BICECORP&lt;XSGO&gt;</t>
  </si>
  <si>
    <t>Bicecorp S.A.</t>
  </si>
  <si>
    <t>BICECORP</t>
  </si>
  <si>
    <t>COLO COLO&lt;XSGO&gt;</t>
  </si>
  <si>
    <t>Blanco Y Negro S.A.</t>
  </si>
  <si>
    <t>COLO COLO</t>
  </si>
  <si>
    <t>BLUMAR&lt;XSGO&gt;</t>
  </si>
  <si>
    <t>Blumar S.A.</t>
  </si>
  <si>
    <t>BLUMAR</t>
  </si>
  <si>
    <t>BOLSASTGO&lt;XSGO&gt;</t>
  </si>
  <si>
    <t>Bolsa De Comercio De Santiago - Bolsa De Valores</t>
  </si>
  <si>
    <t>BOLSASTGO</t>
  </si>
  <si>
    <t>CAP&lt;XSGO&gt;</t>
  </si>
  <si>
    <t>Cap S.A.</t>
  </si>
  <si>
    <t>CAP</t>
  </si>
  <si>
    <t>CAROZZI&lt;XSGO&gt;</t>
  </si>
  <si>
    <t>Carozzi S.A.</t>
  </si>
  <si>
    <t>CAROZZI</t>
  </si>
  <si>
    <t>CEM&lt;XSGO&gt;</t>
  </si>
  <si>
    <t>Cem S.A.</t>
  </si>
  <si>
    <t>CEM</t>
  </si>
  <si>
    <t>POLPAICO&lt;XSGO&gt;</t>
  </si>
  <si>
    <t>Cemento Polpaico S.A.</t>
  </si>
  <si>
    <t>POLPAICO</t>
  </si>
  <si>
    <t>CEMENTOS&lt;XSGO&gt;</t>
  </si>
  <si>
    <t>Cementos Bio Bio S.A.</t>
  </si>
  <si>
    <t>CEMENTOS</t>
  </si>
  <si>
    <t>CENCOSUD&lt;XSGO&gt;</t>
  </si>
  <si>
    <t>Cencosud S.A.</t>
  </si>
  <si>
    <t>CENCOSUD</t>
  </si>
  <si>
    <t>CENCOSHOPP&lt;XSGO&gt;</t>
  </si>
  <si>
    <t>Cencosud Shopping S.A.</t>
  </si>
  <si>
    <t>CENCOSHOPP</t>
  </si>
  <si>
    <t>CGEGAS&lt;XSGO&gt;</t>
  </si>
  <si>
    <t>Cge Gas Natural S.A.</t>
  </si>
  <si>
    <t>CGEGAS</t>
  </si>
  <si>
    <t>CONSOGRAL&lt;XSGO&gt;</t>
  </si>
  <si>
    <t>Chilena Consolidada Seguros Generales S.A.</t>
  </si>
  <si>
    <t>CONSOGRAL</t>
  </si>
  <si>
    <t>CINTAC&lt;XSGO&gt;</t>
  </si>
  <si>
    <t>Cintac S.A.</t>
  </si>
  <si>
    <t>CINTAC</t>
  </si>
  <si>
    <t>LAS CONDES&lt;XSGO&gt;</t>
  </si>
  <si>
    <t>Clinica Las Condes S.A.</t>
  </si>
  <si>
    <t>LAS CONDES</t>
  </si>
  <si>
    <t>POLO&lt;XSGO&gt;</t>
  </si>
  <si>
    <t>Club De Polo Y Equitacion San Cristobal S.A.</t>
  </si>
  <si>
    <t>POLO</t>
  </si>
  <si>
    <t>ESPANOLVAL&lt;XSGO&gt;</t>
  </si>
  <si>
    <t>Club Español De Valparaiso S.A.</t>
  </si>
  <si>
    <t>ESPANOLVAL</t>
  </si>
  <si>
    <t>HIPICO&lt;XSGO&gt;</t>
  </si>
  <si>
    <t>Club Hipico De Santiago S.A.</t>
  </si>
  <si>
    <t>HIPICO</t>
  </si>
  <si>
    <t>EMBONOR-A&lt;XSGO&gt;</t>
  </si>
  <si>
    <t>Coca Cola Embonor S.A.</t>
  </si>
  <si>
    <t>EMBONOR-A</t>
  </si>
  <si>
    <t>EMBONOR-B&lt;XSGO&gt;</t>
  </si>
  <si>
    <t>EMBONOR-B</t>
  </si>
  <si>
    <t>COLBUN&lt;XSGO&gt;</t>
  </si>
  <si>
    <t>Colbun S.A.</t>
  </si>
  <si>
    <t>COLBUN</t>
  </si>
  <si>
    <t>MARGARET'S&lt;XSGO&gt;</t>
  </si>
  <si>
    <t>Colegio Britanico St. Margaret</t>
  </si>
  <si>
    <t>MARGARET'S</t>
  </si>
  <si>
    <t>MAISONNETT&lt;XSGO&gt;</t>
  </si>
  <si>
    <t>Colegio La Maisonnette S.A.</t>
  </si>
  <si>
    <t>MAISONNETT</t>
  </si>
  <si>
    <t>UNESPA&lt;XSGO&gt;</t>
  </si>
  <si>
    <t>Comp Nac. De Seguros Generales Union Española S.A.</t>
  </si>
  <si>
    <t>UNESPA</t>
  </si>
  <si>
    <t>COPEVAL&lt;XSGO&gt;</t>
  </si>
  <si>
    <t>Compañia Agropecuaria Copeval S.A.</t>
  </si>
  <si>
    <t>COPEVAL</t>
  </si>
  <si>
    <t>CCU&lt;XSGO&gt;</t>
  </si>
  <si>
    <t>Compañia Cervecerias Unidas S.A.</t>
  </si>
  <si>
    <t>CCU</t>
  </si>
  <si>
    <t>FOSFOROS&lt;XSGO&gt;</t>
  </si>
  <si>
    <t>Compañia Chilena De Fosforos S.A.</t>
  </si>
  <si>
    <t>FOSFOROS</t>
  </si>
  <si>
    <t>ESPANOLA&lt;XSGO&gt;</t>
  </si>
  <si>
    <t>Compañia De Inversiones La Española S.A.</t>
  </si>
  <si>
    <t>ESPANOLA</t>
  </si>
  <si>
    <t>LITORAL&lt;XSGO&gt;</t>
  </si>
  <si>
    <t>Compañia Electrica Del Litoral S.A.</t>
  </si>
  <si>
    <t>LITORAL</t>
  </si>
  <si>
    <t>ELECMETAL&lt;XSGO&gt;</t>
  </si>
  <si>
    <t>Compañia Electro Metalurgica S.A.</t>
  </si>
  <si>
    <t>ELECMETAL</t>
  </si>
  <si>
    <t>CGE&lt;XSGO&gt;</t>
  </si>
  <si>
    <t>Compañia General De Electricidad S.A.</t>
  </si>
  <si>
    <t>CGE</t>
  </si>
  <si>
    <t>VOLCAN&lt;XSGO&gt;</t>
  </si>
  <si>
    <t>Compañia Industrial El Volcan S.A.</t>
  </si>
  <si>
    <t>VOLCAN</t>
  </si>
  <si>
    <t>INTEROCEAN&lt;XSGO&gt;</t>
  </si>
  <si>
    <t>Compañia Maritima Chilena S.A.</t>
  </si>
  <si>
    <t>INTEROCEAN</t>
  </si>
  <si>
    <t>CAMANCHACA&lt;XSGO&gt;</t>
  </si>
  <si>
    <t>Compañia Pesquera Camanchaca S.A.</t>
  </si>
  <si>
    <t>CAMANCHACA</t>
  </si>
  <si>
    <t>VAPORES&lt;XSGO&gt;</t>
  </si>
  <si>
    <t>Compañia Sud Americana De Vapores S.A.</t>
  </si>
  <si>
    <t>VAPORES</t>
  </si>
  <si>
    <t>CIC&lt;XSGO&gt;</t>
  </si>
  <si>
    <t>Compañias Cic S.A.</t>
  </si>
  <si>
    <t>CIC</t>
  </si>
  <si>
    <t>CVA&lt;XSGO&gt;</t>
  </si>
  <si>
    <t>Costa Verde Aeronautica S.A.</t>
  </si>
  <si>
    <t>CVA</t>
  </si>
  <si>
    <t>CRISTALES&lt;XSGO&gt;</t>
  </si>
  <si>
    <t>Cristalerias De Chile S.A.</t>
  </si>
  <si>
    <t>CRISTALES</t>
  </si>
  <si>
    <t>CRUZADOS&lt;XSGO&gt;</t>
  </si>
  <si>
    <t>Cruzados S.A.D.P.</t>
  </si>
  <si>
    <t>CRUZADOS</t>
  </si>
  <si>
    <t>DUNCANFOX&lt;XSGO&gt;</t>
  </si>
  <si>
    <t>Duncan Fox S.A.</t>
  </si>
  <si>
    <t>DUNCANFOX</t>
  </si>
  <si>
    <t>EISA&lt;XSGO&gt;</t>
  </si>
  <si>
    <t>Echeverria, Izquierdo S.A.</t>
  </si>
  <si>
    <t>EISA</t>
  </si>
  <si>
    <t>PUNTILLA&lt;XSGO&gt;</t>
  </si>
  <si>
    <t>Electrica Puntilla S.A.</t>
  </si>
  <si>
    <t>PUNTILLA</t>
  </si>
  <si>
    <t>ELUXSA&lt;XSGO&gt;</t>
  </si>
  <si>
    <t>Electrolux De Chile S.A.</t>
  </si>
  <si>
    <t>ELUXSA</t>
  </si>
  <si>
    <t>ANDINA-A&lt;XSGO&gt;</t>
  </si>
  <si>
    <t>Embotelladora Andina S.A.</t>
  </si>
  <si>
    <t>ANDINA-A</t>
  </si>
  <si>
    <t>ANDINA-B&lt;XSGO&gt;</t>
  </si>
  <si>
    <t>ANDINA-B</t>
  </si>
  <si>
    <t>ESSAL-A&lt;XSGO&gt;</t>
  </si>
  <si>
    <t>Emp. De Serv. Sanitarios De Los Lagos S.A.</t>
  </si>
  <si>
    <t>ESSAL-A</t>
  </si>
  <si>
    <t>ESSAL-B&lt;XSGO&gt;</t>
  </si>
  <si>
    <t>ESSAL-B</t>
  </si>
  <si>
    <t>MOLLER&lt;XSGO&gt;</t>
  </si>
  <si>
    <t>Empresa Const Moller Y Perez Cotapos S.A.</t>
  </si>
  <si>
    <t>MOLLER</t>
  </si>
  <si>
    <t>EDELMAG&lt;XSGO&gt;</t>
  </si>
  <si>
    <t>Empresa Electrica De Magallanes S.A.</t>
  </si>
  <si>
    <t>EDELMAG</t>
  </si>
  <si>
    <t>PEHUENCHE&lt;XSGO&gt;</t>
  </si>
  <si>
    <t>Empresa Electrica Pehuenche S.A.</t>
  </si>
  <si>
    <t>PEHUENCHE</t>
  </si>
  <si>
    <t>ENTEL&lt;XSGO&gt;</t>
  </si>
  <si>
    <t>Empresa Nacional De Telecomunicaciones S.A.</t>
  </si>
  <si>
    <t>ENTEL</t>
  </si>
  <si>
    <t>EPERVA&lt;XSGO&gt;</t>
  </si>
  <si>
    <t>Empresa Pesquera Eperva S.A.</t>
  </si>
  <si>
    <t>EPERVA</t>
  </si>
  <si>
    <t>AQUACHILE&lt;XSGO&gt;</t>
  </si>
  <si>
    <t>Empresas Aquachile S.A.</t>
  </si>
  <si>
    <t>AQUACHILE</t>
  </si>
  <si>
    <t>HORNOS&lt;XSGO&gt;</t>
  </si>
  <si>
    <t>Empresas Cabo De Hornos S.A.</t>
  </si>
  <si>
    <t>HORNOS</t>
  </si>
  <si>
    <t>CMPC&lt;XSGO&gt;</t>
  </si>
  <si>
    <t>Empresas Cmpc S.A.</t>
  </si>
  <si>
    <t>CMPC</t>
  </si>
  <si>
    <t>COPEC&lt;XSGO&gt;</t>
  </si>
  <si>
    <t>Empresas Copec S.A.</t>
  </si>
  <si>
    <t>COPEC</t>
  </si>
  <si>
    <t>HITES&lt;XSGO&gt;</t>
  </si>
  <si>
    <t>Empresas Hites S.A.</t>
  </si>
  <si>
    <t>HITES</t>
  </si>
  <si>
    <t>IANSA&lt;XSGO&gt;</t>
  </si>
  <si>
    <t>Empresas Iansa S.A.</t>
  </si>
  <si>
    <t>IANSA</t>
  </si>
  <si>
    <t>NUEVAPOLAR&lt;XSGO&gt;</t>
  </si>
  <si>
    <t>Empresas La Polar S.A.</t>
  </si>
  <si>
    <t>NUEVAPOLAR</t>
  </si>
  <si>
    <t>LIPIGAS&lt;XSGO&gt;</t>
  </si>
  <si>
    <t>Empresas Lipigas S.A.</t>
  </si>
  <si>
    <t>LIPIGAS</t>
  </si>
  <si>
    <t>TRICOT&lt;XSGO&gt;</t>
  </si>
  <si>
    <t>Empresas Tricot S.A.</t>
  </si>
  <si>
    <t>TRICOT</t>
  </si>
  <si>
    <t>ENAEX&lt;XSGO&gt;</t>
  </si>
  <si>
    <t>Enaex S.A.</t>
  </si>
  <si>
    <t>ENAEX</t>
  </si>
  <si>
    <t>ENELAM&lt;XSGO&gt;</t>
  </si>
  <si>
    <t>Enel Americas S.A.</t>
  </si>
  <si>
    <t>ENELAM</t>
  </si>
  <si>
    <t>ENELCHILE&lt;XSGO&gt;</t>
  </si>
  <si>
    <t>Enel Chile S.A.</t>
  </si>
  <si>
    <t>ENELCHILE</t>
  </si>
  <si>
    <t>ENELDXCH&lt;XSGO&gt;</t>
  </si>
  <si>
    <t>Enel Distribucion Chile S.A.</t>
  </si>
  <si>
    <t>ENELDXCH</t>
  </si>
  <si>
    <t>ENELGXCH&lt;XSGO&gt;</t>
  </si>
  <si>
    <t>Enel Generacion Chile S.A.</t>
  </si>
  <si>
    <t>ENELGXCH</t>
  </si>
  <si>
    <t>CASABLANCA&lt;XSGO&gt;</t>
  </si>
  <si>
    <t>Energia De Casablanca S.A.</t>
  </si>
  <si>
    <t>CASABLANCA</t>
  </si>
  <si>
    <t>ENLASA&lt;XSGO&gt;</t>
  </si>
  <si>
    <t>Energia Latina S.A.</t>
  </si>
  <si>
    <t>ENLASA</t>
  </si>
  <si>
    <t>ECL&lt;XSGO&gt;</t>
  </si>
  <si>
    <t>Engie Energia Chile S.A.</t>
  </si>
  <si>
    <t>ECL</t>
  </si>
  <si>
    <t>Enjoy&lt;XSGO&gt;</t>
  </si>
  <si>
    <t>Enjoy S.A.</t>
  </si>
  <si>
    <t>Enjoy</t>
  </si>
  <si>
    <t>EDELPA&lt;XSGO&gt;</t>
  </si>
  <si>
    <t>Envases Del Pacifico S.A.</t>
  </si>
  <si>
    <t>EDELPA</t>
  </si>
  <si>
    <t>ESSBIO-A&lt;XSGO&gt;</t>
  </si>
  <si>
    <t>Essbio S.A.</t>
  </si>
  <si>
    <t>ESSBIO-A</t>
  </si>
  <si>
    <t>ESSBIO-B&lt;XSGO&gt;</t>
  </si>
  <si>
    <t>ESSBIO-B</t>
  </si>
  <si>
    <t>ESSBIO-C&lt;XSGO&gt;</t>
  </si>
  <si>
    <t>ESSBIO-C</t>
  </si>
  <si>
    <t>C</t>
  </si>
  <si>
    <t>OXIQUIM&lt;XSGO&gt;</t>
  </si>
  <si>
    <t>Estab Industriales Quimicos Oxiquim S.A.</t>
  </si>
  <si>
    <t>OXIQUIM</t>
  </si>
  <si>
    <t>ESVAL-A&lt;XSGO&gt;</t>
  </si>
  <si>
    <t>Esval S.A.</t>
  </si>
  <si>
    <t>ESVAL-A</t>
  </si>
  <si>
    <t>ESVAL-B&lt;XSGO&gt;</t>
  </si>
  <si>
    <t>ESVAL-B</t>
  </si>
  <si>
    <t>ESVAL-C&lt;XSGO&gt;</t>
  </si>
  <si>
    <t>ESVAL-C</t>
  </si>
  <si>
    <t>FALABELLA&lt;XSGO&gt;</t>
  </si>
  <si>
    <t>Falabella S.A.</t>
  </si>
  <si>
    <t>FALABELLA</t>
  </si>
  <si>
    <t>FERIAOSOR&lt;XSGO&gt;</t>
  </si>
  <si>
    <t>Feria De Osorno S.A.</t>
  </si>
  <si>
    <t>FERIAOSOR</t>
  </si>
  <si>
    <t>FEPASA&lt;XSGO&gt;</t>
  </si>
  <si>
    <t>Ferrocarril Del Pacifico S.A.</t>
  </si>
  <si>
    <t>FEPASA</t>
  </si>
  <si>
    <t>PASUR&lt;XSGO&gt;</t>
  </si>
  <si>
    <t>Forestal Const. Y Com. Del Pacifico Sur S.A.</t>
  </si>
  <si>
    <t>PASUR</t>
  </si>
  <si>
    <t>FORUS&lt;XSGO&gt;</t>
  </si>
  <si>
    <t>Forus S.A.</t>
  </si>
  <si>
    <t>FORUS</t>
  </si>
  <si>
    <t>VICONTO&lt;XSGO&gt;</t>
  </si>
  <si>
    <t>Fruticola Viconto S.A.</t>
  </si>
  <si>
    <t>VICONTO</t>
  </si>
  <si>
    <t>GASCO&lt;XSGO&gt;</t>
  </si>
  <si>
    <t>Gasco S.A.</t>
  </si>
  <si>
    <t>GASCO</t>
  </si>
  <si>
    <t>GRANADILLA&lt;XSGO&gt;</t>
  </si>
  <si>
    <t>Granadilla Country Club S.A.</t>
  </si>
  <si>
    <t>GRANADILLA</t>
  </si>
  <si>
    <t>NAVIERA&lt;XSGO&gt;</t>
  </si>
  <si>
    <t>Grupo Empresas Navieras S.A.</t>
  </si>
  <si>
    <t>NAVIERA</t>
  </si>
  <si>
    <t>SECURITY&lt;XSGO&gt;</t>
  </si>
  <si>
    <t>Grupo Security S.A.</t>
  </si>
  <si>
    <t>SECURITY</t>
  </si>
  <si>
    <t>HIPERMARC&lt;XSGO&gt;</t>
  </si>
  <si>
    <t>Hipermarc S.A.</t>
  </si>
  <si>
    <t>HIPERMARC</t>
  </si>
  <si>
    <t>HF&lt;XSGO&gt;</t>
  </si>
  <si>
    <t>Hortifrut S.A.</t>
  </si>
  <si>
    <t>HF</t>
  </si>
  <si>
    <t>HWM&lt;XSGO&gt;</t>
  </si>
  <si>
    <t>Howmet Aerospace Inc.</t>
  </si>
  <si>
    <t>HWM</t>
  </si>
  <si>
    <t>INFODEMA&lt;XSGO&gt;</t>
  </si>
  <si>
    <t>Infodema S. A.</t>
  </si>
  <si>
    <t>INFODEMA</t>
  </si>
  <si>
    <t>INGEVEC&lt;XSGO&gt;</t>
  </si>
  <si>
    <t>Ingevec S.A.</t>
  </si>
  <si>
    <t>INGEVEC</t>
  </si>
  <si>
    <t>ESTACIONAM&lt;XSGO&gt;</t>
  </si>
  <si>
    <t>Inmob. Central De Estacionamientos Agustinas S.A.</t>
  </si>
  <si>
    <t>ESTACIONAM</t>
  </si>
  <si>
    <t>CLUBCAMPO&lt;XSGO&gt;</t>
  </si>
  <si>
    <t>Inmobiliaria Club De Campo S.A.</t>
  </si>
  <si>
    <t>CLUBCAMPO</t>
  </si>
  <si>
    <t>MANQUEHUE&lt;XSGO&gt;</t>
  </si>
  <si>
    <t>Inmobiliaria Manquehue S.A.</t>
  </si>
  <si>
    <t>MANQUEHUE</t>
  </si>
  <si>
    <t>ISANPA&lt;XSGO&gt;</t>
  </si>
  <si>
    <t>Inmobiliaria San Patricio S.A.</t>
  </si>
  <si>
    <t>ISANPA</t>
  </si>
  <si>
    <t>SIXTERRA&lt;XSGO&gt;</t>
  </si>
  <si>
    <t>Inmobiliaria Sixterra S.A.</t>
  </si>
  <si>
    <t>SIXTERRA</t>
  </si>
  <si>
    <t>STADITALIA&lt;XSGO&gt;</t>
  </si>
  <si>
    <t>Inmobiliaria Stadio Italiano S.A.</t>
  </si>
  <si>
    <t>STADITALIA</t>
  </si>
  <si>
    <t>YUGOSLAVA&lt;XSGO&gt;</t>
  </si>
  <si>
    <t>Inmobiliaria Yugoslava Sociedad Anonima</t>
  </si>
  <si>
    <t>YUGOSLAVA</t>
  </si>
  <si>
    <t>INDISA&lt;XSGO&gt;</t>
  </si>
  <si>
    <t>Instituto De Diagnostico S.A.</t>
  </si>
  <si>
    <t>INDISA</t>
  </si>
  <si>
    <t>INTASA&lt;XSGO&gt;</t>
  </si>
  <si>
    <t>Intasa S.A.</t>
  </si>
  <si>
    <t>INTASA</t>
  </si>
  <si>
    <t>INVERCAP&lt;XSGO&gt;</t>
  </si>
  <si>
    <t>Invercap S.A.</t>
  </si>
  <si>
    <t>INVERCAP</t>
  </si>
  <si>
    <t>INVERMAR&lt;XSGO&gt;</t>
  </si>
  <si>
    <t>Invermar S.A.</t>
  </si>
  <si>
    <t>INVERMAR</t>
  </si>
  <si>
    <t>INVERNOVA&lt;XSGO&gt;</t>
  </si>
  <si>
    <t>Invernova S.A.</t>
  </si>
  <si>
    <t>INVERNOVA</t>
  </si>
  <si>
    <t>IACSA&lt;XSGO&gt;</t>
  </si>
  <si>
    <t>Inversiones Agricolas Y Comerciales S.A.</t>
  </si>
  <si>
    <t>IACSA</t>
  </si>
  <si>
    <t>IAM&lt;XSGO&gt;</t>
  </si>
  <si>
    <t>Inversiones Aguas Metropolitanas S.A.</t>
  </si>
  <si>
    <t>IAM</t>
  </si>
  <si>
    <t>COVADONGA&lt;XSGO&gt;</t>
  </si>
  <si>
    <t>Inversiones Covadonga S.A.</t>
  </si>
  <si>
    <t>COVADONGA</t>
  </si>
  <si>
    <t>ILC&lt;XSGO&gt;</t>
  </si>
  <si>
    <t>Inversiones La Construccion S.A.</t>
  </si>
  <si>
    <t>ILC</t>
  </si>
  <si>
    <t>NUEVAREG&lt;XSGO&gt;</t>
  </si>
  <si>
    <t>Inversiones Nueva Region S.A.</t>
  </si>
  <si>
    <t>NUEVAREG</t>
  </si>
  <si>
    <t>SIEMEL&lt;XSGO&gt;</t>
  </si>
  <si>
    <t>Inversiones Siemel S.A.</t>
  </si>
  <si>
    <t>SIEMEL</t>
  </si>
  <si>
    <t>TRICAHUE&lt;XSGO&gt;</t>
  </si>
  <si>
    <t>Inversiones Tricahue S.A.</t>
  </si>
  <si>
    <t>TRICAHUE</t>
  </si>
  <si>
    <t>INVIESPA&lt;XSGO&gt;</t>
  </si>
  <si>
    <t>Inversiones Union Española S.A.</t>
  </si>
  <si>
    <t>INVIESPA</t>
  </si>
  <si>
    <t>INVERFOODS&lt;XSGO&gt;</t>
  </si>
  <si>
    <t>Invertec Foods S.A.</t>
  </si>
  <si>
    <t>INVERFOODS</t>
  </si>
  <si>
    <t>INVEXANS&lt;XSGO&gt;</t>
  </si>
  <si>
    <t>Invexans S.A.</t>
  </si>
  <si>
    <t>INVEXANS</t>
  </si>
  <si>
    <t>IPAL&lt;XSGO&gt;</t>
  </si>
  <si>
    <t>Ipal S.A.</t>
  </si>
  <si>
    <t>IPAL</t>
  </si>
  <si>
    <t>LTM&lt;XSGO&gt;</t>
  </si>
  <si>
    <t>Latam Airlines Group S.A.</t>
  </si>
  <si>
    <t>LTM</t>
  </si>
  <si>
    <t>MARBELLACC&lt;XSGO&gt;</t>
  </si>
  <si>
    <t>Marbella Country Club S.A.</t>
  </si>
  <si>
    <t>MARBELLACC</t>
  </si>
  <si>
    <t>MARINSA&lt;XSGO&gt;</t>
  </si>
  <si>
    <t>Maritima De Inversiones S.A.</t>
  </si>
  <si>
    <t>MARINSA</t>
  </si>
  <si>
    <t>MASISA&lt;XSGO&gt;</t>
  </si>
  <si>
    <t>Masisa S.A.</t>
  </si>
  <si>
    <t>MASISA</t>
  </si>
  <si>
    <t>MELON&lt;XSGO&gt;</t>
  </si>
  <si>
    <t>Melon S.A.</t>
  </si>
  <si>
    <t>MELON</t>
  </si>
  <si>
    <t>MINERA&lt;XSGO&gt;</t>
  </si>
  <si>
    <t>Minera Valparaiso S.A.</t>
  </si>
  <si>
    <t>MINERA</t>
  </si>
  <si>
    <t>MOLYMET&lt;XSGO&gt;</t>
  </si>
  <si>
    <t>Molibdenos Y Metales S. A.</t>
  </si>
  <si>
    <t>MOLYMET</t>
  </si>
  <si>
    <t>MS&lt;XSGO&gt;</t>
  </si>
  <si>
    <t>Morgan Stanley</t>
  </si>
  <si>
    <t>MS</t>
  </si>
  <si>
    <t>MUELLES&lt;XSGO&gt;</t>
  </si>
  <si>
    <t>Muelles De Penco S.A.</t>
  </si>
  <si>
    <t>MUELLES</t>
  </si>
  <si>
    <t>MULTIFOODS&lt;XSGO&gt;</t>
  </si>
  <si>
    <t>Multiexport Foods S.A.</t>
  </si>
  <si>
    <t>MULTIFOODS</t>
  </si>
  <si>
    <t>NAVARINO&lt;XSGO&gt;</t>
  </si>
  <si>
    <t>Navarino S.A.</t>
  </si>
  <si>
    <t>NAVARINO</t>
  </si>
  <si>
    <t>NIBSA&lt;XSGO&gt;</t>
  </si>
  <si>
    <t>Nibsa S.A.</t>
  </si>
  <si>
    <t>NIBSA</t>
  </si>
  <si>
    <t>NITRATOS&lt;XSGO&gt;</t>
  </si>
  <si>
    <t>Nitratos De Chile S.A.</t>
  </si>
  <si>
    <t>NITRATOS</t>
  </si>
  <si>
    <t>NORTEGRAN&lt;XSGO&gt;</t>
  </si>
  <si>
    <t>Norte Grande S.A.</t>
  </si>
  <si>
    <t>NORTEGRAN</t>
  </si>
  <si>
    <t>OLDBOYS&lt;XSGO&gt;</t>
  </si>
  <si>
    <t>Old Grangonian Club S.A.</t>
  </si>
  <si>
    <t>OLDBOYS</t>
  </si>
  <si>
    <t>PARAUCO&lt;XSGO&gt;</t>
  </si>
  <si>
    <t>Parque Arauco S.A.</t>
  </si>
  <si>
    <t>PARAUCO</t>
  </si>
  <si>
    <t>PAZ&lt;XSGO&gt;</t>
  </si>
  <si>
    <t>Paz Corp S.A.</t>
  </si>
  <si>
    <t>PAZ</t>
  </si>
  <si>
    <t>PPXCL&lt;XSGO&gt;</t>
  </si>
  <si>
    <t>Peruvian Precious Metals Corp</t>
  </si>
  <si>
    <t>PPXCL</t>
  </si>
  <si>
    <t>MALLPLAZA&lt;XSGO&gt;</t>
  </si>
  <si>
    <t>Plaza S.A.</t>
  </si>
  <si>
    <t>MALLPLAZA</t>
  </si>
  <si>
    <t>FROWARD&lt;XSGO&gt;</t>
  </si>
  <si>
    <t>Portuaria Cabo Froward S.A.</t>
  </si>
  <si>
    <t>FROWARD</t>
  </si>
  <si>
    <t>POTASIOS-A&lt;XSGO&gt;</t>
  </si>
  <si>
    <t>Potasios De Chile S.A.</t>
  </si>
  <si>
    <t>POTASIOS-A</t>
  </si>
  <si>
    <t>POTASIOS-B&lt;XSGO&gt;</t>
  </si>
  <si>
    <t>POTASIOS-B</t>
  </si>
  <si>
    <t>COUNTRY-A&lt;XSGO&gt;</t>
  </si>
  <si>
    <t>Prince Of Wales Country Club S.A. Inmobiliaria</t>
  </si>
  <si>
    <t>COUNTRY-A</t>
  </si>
  <si>
    <t>COUNTRY-B&lt;XSGO&gt;</t>
  </si>
  <si>
    <t>COUNTRY-B</t>
  </si>
  <si>
    <t>COUNTRY-P&lt;XSGO&gt;</t>
  </si>
  <si>
    <t>COUNTRY-P</t>
  </si>
  <si>
    <t>P</t>
  </si>
  <si>
    <t>VENTANAS&lt;XSGO&gt;</t>
  </si>
  <si>
    <t>Puerto Ventanas S.A.</t>
  </si>
  <si>
    <t>VENTANAS</t>
  </si>
  <si>
    <t>PUERTO&lt;XSGO&gt;</t>
  </si>
  <si>
    <t>Puertos Y Logistica S.A.</t>
  </si>
  <si>
    <t>PUERTO</t>
  </si>
  <si>
    <t>QUEMCHI&lt;XSGO&gt;</t>
  </si>
  <si>
    <t>Quemchi S.A.</t>
  </si>
  <si>
    <t>QUEMCHI</t>
  </si>
  <si>
    <t>QUILICURA&lt;XSGO&gt;</t>
  </si>
  <si>
    <t>Quilicura S.A.</t>
  </si>
  <si>
    <t>QUILICURA</t>
  </si>
  <si>
    <t>QUINENCO&lt;XSGO&gt;</t>
  </si>
  <si>
    <t>Quiñenco S.A.</t>
  </si>
  <si>
    <t>QUINENCO</t>
  </si>
  <si>
    <t>RTX&lt;XSGO&gt;</t>
  </si>
  <si>
    <t>Raytheon Technologies Corp.</t>
  </si>
  <si>
    <t>RTX</t>
  </si>
  <si>
    <t>REBRISA-A&lt;XSGO&gt;</t>
  </si>
  <si>
    <t>Rebrisa S.A.</t>
  </si>
  <si>
    <t>REBRISA-A</t>
  </si>
  <si>
    <t>REBRISA-B&lt;XSGO&gt;</t>
  </si>
  <si>
    <t>REBRISA-B</t>
  </si>
  <si>
    <t>RIPLEY&lt;XSGO&gt;</t>
  </si>
  <si>
    <t>Ripley Corp S.A.</t>
  </si>
  <si>
    <t>RIPLEY</t>
  </si>
  <si>
    <t>SPORTFRAN&lt;XSGO&gt;</t>
  </si>
  <si>
    <t>S. A. Inmobiliaria Sport Francais</t>
  </si>
  <si>
    <t>SPORTFRAN</t>
  </si>
  <si>
    <t>SALFACORP&lt;XSGO&gt;</t>
  </si>
  <si>
    <t>Salfacorp S.A.</t>
  </si>
  <si>
    <t>SALFACORP</t>
  </si>
  <si>
    <t>SALMOCAM&lt;XSGO&gt;</t>
  </si>
  <si>
    <t>Salmones Camanchaca S.A.</t>
  </si>
  <si>
    <t>SALMOCAM</t>
  </si>
  <si>
    <t>SANTANA&lt;XSGO&gt;</t>
  </si>
  <si>
    <t>Santana S.A.</t>
  </si>
  <si>
    <t>SANTANA</t>
  </si>
  <si>
    <t>SCHWAGER&lt;XSGO&gt;</t>
  </si>
  <si>
    <t>Schwager Energy S.A.</t>
  </si>
  <si>
    <t>SCHWAGER</t>
  </si>
  <si>
    <t>SCOTIABKCL&lt;XSGO&gt;</t>
  </si>
  <si>
    <t>Scotiabank Chile</t>
  </si>
  <si>
    <t>SCOTIABKCL</t>
  </si>
  <si>
    <t>PREVISION&lt;XSGO&gt;</t>
  </si>
  <si>
    <t>Seguros Vida Security Prevision S.A.</t>
  </si>
  <si>
    <t>PREVISION</t>
  </si>
  <si>
    <t>SK&lt;XSGO&gt;</t>
  </si>
  <si>
    <t>Sigdo Koppers S.A.</t>
  </si>
  <si>
    <t>SK</t>
  </si>
  <si>
    <t>SIPSA&lt;XSGO&gt;</t>
  </si>
  <si>
    <t>Sipsa Sociedad Anonima</t>
  </si>
  <si>
    <t>SIPSA</t>
  </si>
  <si>
    <t>SMU&lt;XSGO&gt;</t>
  </si>
  <si>
    <t>Smu S.A.</t>
  </si>
  <si>
    <t>SMU</t>
  </si>
  <si>
    <t>GOLF&lt;XSGO&gt;</t>
  </si>
  <si>
    <t>Soc. Anonima De Deportes, Club De Golf Santiago</t>
  </si>
  <si>
    <t>GOLF</t>
  </si>
  <si>
    <t>CANALISTAS&lt;XSGO&gt;</t>
  </si>
  <si>
    <t>Soc. De Canalistas La Foresta De Apoquindo S.A.</t>
  </si>
  <si>
    <t>CANALISTAS</t>
  </si>
  <si>
    <t>SOFRUCO&lt;XSGO&gt;</t>
  </si>
  <si>
    <t>Sociedad Agricola La Rosa Sofruco S.A.</t>
  </si>
  <si>
    <t>SOFRUCO</t>
  </si>
  <si>
    <t>SANTA RITA&lt;XSGO&gt;</t>
  </si>
  <si>
    <t>Sociedad Anonima Viña Santa Rita</t>
  </si>
  <si>
    <t>SANTA RITA</t>
  </si>
  <si>
    <t>CAMPOS&lt;XSGO&gt;</t>
  </si>
  <si>
    <t>Sociedad De Inversiones Campos Chilenos S.A.</t>
  </si>
  <si>
    <t>CAMPOS</t>
  </si>
  <si>
    <t>ORO BLANCO&lt;XSGO&gt;</t>
  </si>
  <si>
    <t>Sociedad De Inversiones Oro Blanco S.A.</t>
  </si>
  <si>
    <t>ORO BLANCO</t>
  </si>
  <si>
    <t>CALICHERAA&lt;XSGO&gt;</t>
  </si>
  <si>
    <t>Sociedad De Inversiones Pampa Calichera S.A.</t>
  </si>
  <si>
    <t>CALICHERAA</t>
  </si>
  <si>
    <t>CALICHERAB&lt;XSGO&gt;</t>
  </si>
  <si>
    <t>CALICHERAB</t>
  </si>
  <si>
    <t>HIPODROMOA&lt;XSGO&gt;</t>
  </si>
  <si>
    <t>Sociedad Hipodromo Chile S.A.</t>
  </si>
  <si>
    <t>HIPODROMOA</t>
  </si>
  <si>
    <t>HIPODROMOB&lt;XSGO&gt;</t>
  </si>
  <si>
    <t>HIPODROMOB</t>
  </si>
  <si>
    <t>INMOBVINA&lt;XSGO&gt;</t>
  </si>
  <si>
    <t>Sociedad Inmobiliaria Viña Del Mar S.A.</t>
  </si>
  <si>
    <t>INMOBVINA</t>
  </si>
  <si>
    <t>SMSAAM&lt;XSGO&gt;</t>
  </si>
  <si>
    <t>Sociedad Matriz Saam S.A.</t>
  </si>
  <si>
    <t>SMSAAM</t>
  </si>
  <si>
    <t>COLOSO&lt;XSGO&gt;</t>
  </si>
  <si>
    <t>Sociedad Pesquera Coloso S.A.</t>
  </si>
  <si>
    <t>COLOSO</t>
  </si>
  <si>
    <t>PUCOBRE&lt;XSGO&gt;</t>
  </si>
  <si>
    <t>Sociedad Punta Del Cobre S.A.</t>
  </si>
  <si>
    <t>PUCOBRE</t>
  </si>
  <si>
    <t>SQM-A&lt;XSGO&gt;</t>
  </si>
  <si>
    <t>Sociedad Quimica Y Minera De Chile S.A.</t>
  </si>
  <si>
    <t>SQM-A</t>
  </si>
  <si>
    <t>SQM-B&lt;XSGO&gt;</t>
  </si>
  <si>
    <t>SQM-B</t>
  </si>
  <si>
    <t>SOCOVESA&lt;XSGO&gt;</t>
  </si>
  <si>
    <t>Socovesa S.A.</t>
  </si>
  <si>
    <t>SOCOVESA</t>
  </si>
  <si>
    <t>SONDA&lt;XSGO&gt;</t>
  </si>
  <si>
    <t>Sonda S.A.</t>
  </si>
  <si>
    <t>SONDA</t>
  </si>
  <si>
    <t>SOPROCAL&lt;XSGO&gt;</t>
  </si>
  <si>
    <t>Soprocal Calerias E Industrias S.A.</t>
  </si>
  <si>
    <t>SOPROCAL</t>
  </si>
  <si>
    <t>SOQUICOM&lt;XSGO&gt;</t>
  </si>
  <si>
    <t>Soquimich Comercial S.A.</t>
  </si>
  <si>
    <t>SOQUICOM</t>
  </si>
  <si>
    <t>CTC&lt;XSGO&gt;</t>
  </si>
  <si>
    <t>Telefonica Chile S.A.</t>
  </si>
  <si>
    <t>CTC</t>
  </si>
  <si>
    <t>UNION GOLF&lt;XSGO&gt;</t>
  </si>
  <si>
    <t>Union El Golf S.A.</t>
  </si>
  <si>
    <t>UNION GOLF</t>
  </si>
  <si>
    <t>CLUBUNION&lt;XSGO&gt;</t>
  </si>
  <si>
    <t>Union Inmobiliaria S.A.</t>
  </si>
  <si>
    <t>CLUBUNION</t>
  </si>
  <si>
    <t>SPORTING&lt;XSGO&gt;</t>
  </si>
  <si>
    <t>Valparaiso Sporting Club S.A.</t>
  </si>
  <si>
    <t>SPORTING</t>
  </si>
  <si>
    <t>CONCHATORO&lt;XSGO&gt;</t>
  </si>
  <si>
    <t>Viña Concha Y Toro S.A.</t>
  </si>
  <si>
    <t>CONCHATORO</t>
  </si>
  <si>
    <t>VSPT&lt;XSGO&gt;</t>
  </si>
  <si>
    <t>Viña San Pedro Tarapaca S.A.</t>
  </si>
  <si>
    <t>VSPT</t>
  </si>
  <si>
    <t>EMILIANA&lt;XSGO&gt;</t>
  </si>
  <si>
    <t>Viñedos Emiliana S.A.</t>
  </si>
  <si>
    <t>EMILIANA</t>
  </si>
  <si>
    <t>VCMBC1&lt;XSGO&gt;</t>
  </si>
  <si>
    <t>Volcan Compania Minera S.A.A., Clase B</t>
  </si>
  <si>
    <t>VCMBC1</t>
  </si>
  <si>
    <t>VCMAC1&lt;XSGO&gt;</t>
  </si>
  <si>
    <t>VCMAC1</t>
  </si>
  <si>
    <t>WATTS&lt;XSGO&gt;</t>
  </si>
  <si>
    <t>Watts S.A.</t>
  </si>
  <si>
    <t>WATTS</t>
  </si>
  <si>
    <t>ZOFRI&lt;XSGO&gt;</t>
  </si>
  <si>
    <t>Zona Franca De Iquique S.A.</t>
  </si>
  <si>
    <t>ZOFRI</t>
  </si>
  <si>
    <t>GRÁFICO DESEMPEÑO DE ACCIONES | (Base 100)</t>
  </si>
  <si>
    <t>NO MODIFICAR</t>
  </si>
  <si>
    <t>DIGITE UNA FECHA. PUEDE TRABAJAR CON LA FECHA DE LA ÚLTIMA COTIZACIÓN; PARA ESO, DEJE ESTA CELDA EN BLANCO</t>
  </si>
  <si>
    <t>SELECCIONE EL PERIODO DE LA  CELDA Q9</t>
  </si>
  <si>
    <t>SELECCIONE LOS AÑOS O DIGITE UNA FECHA EN LA CELDA T9; ej: 25/06/2017.</t>
  </si>
  <si>
    <t>D: Días</t>
  </si>
  <si>
    <t>W: Semanas</t>
  </si>
  <si>
    <t>M: Meses</t>
  </si>
  <si>
    <t>Q: Trimestres</t>
  </si>
  <si>
    <t>Y: Años</t>
  </si>
  <si>
    <t>DIGITE LOS CÓDIGOS DE LOS BENCHMARK Y ACCIONES QUE DESEA ANALIZAR; USE LA HOJA "REFERENCIAS" PARA ELLO.</t>
  </si>
  <si>
    <t>DJSCLCP&lt;XSGO&gt;</t>
  </si>
  <si>
    <t>SPCLXIGPA&lt;XSGO&gt;</t>
  </si>
  <si>
    <t>SPCLXIN10&lt;XSGO&gt;</t>
  </si>
  <si>
    <t>SP IPSA&lt;XSGO&gt;</t>
  </si>
  <si>
    <t>SPMILA&lt;XSGO&gt;</t>
  </si>
  <si>
    <t>SPCLX MSCP&lt;XSGO&gt;</t>
  </si>
  <si>
    <t>SPCLCRCP&lt;XSGO&gt;</t>
  </si>
  <si>
    <t>SPCLFBCP&lt;XSGO&gt;</t>
  </si>
  <si>
    <t>SPCLFECP&lt;XSGO&gt;</t>
  </si>
  <si>
    <t>SPCLITCP&lt;XSGO&gt;</t>
  </si>
  <si>
    <t>SPCLNRCP&lt;XSGO&gt;</t>
  </si>
  <si>
    <t>SPCLUTCP&lt;XSGO&gt;</t>
  </si>
  <si>
    <t>SPCLX DISCRET&lt;XSGO&gt;</t>
  </si>
  <si>
    <t>SPCLX ENERGY&lt;XSGO&gt;</t>
  </si>
  <si>
    <t>SPCLX FINANCLS&lt;XSGO&gt;</t>
  </si>
  <si>
    <t>SPCLX HLTHCR&lt;XSGO&gt;</t>
  </si>
  <si>
    <t>SPCLX INDS&lt;XSGO&gt;</t>
  </si>
  <si>
    <t>SPCLX IT&lt;XSGO&gt;</t>
  </si>
  <si>
    <t>SPCLX MATERLS&lt;XSGO&gt;</t>
  </si>
  <si>
    <t>SPCLX RE&lt;XSGO&gt;</t>
  </si>
  <si>
    <t>SPCLX STAPLES&lt;XSGO&gt;</t>
  </si>
  <si>
    <t>SPCLX TELECOS&lt;XSGO&gt;</t>
  </si>
  <si>
    <t>SPCLX UTILS&lt;XSGO&gt;</t>
  </si>
  <si>
    <t>SPCLXBCP&lt;XSGO&gt;</t>
  </si>
  <si>
    <t>SPCLXDCP&lt;XSGO&gt;</t>
  </si>
  <si>
    <t>SPCLXIGL&lt;XSGO&gt;</t>
  </si>
  <si>
    <t>SPCLXIGM&lt;XSGO&gt;</t>
  </si>
  <si>
    <t>SPCLXIGS&lt;XSGO&gt;</t>
  </si>
  <si>
    <t>SPCLXRCP&lt;XSGO&gt;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</si>
</sst>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2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sz val="11"/>
      <color rgb="FF006B66"/>
      <name val="Calibri"/>
      <family val="2"/>
      <scheme val="minor"/>
    </font>
    <font>
      <b/>
      <sz val="18"/>
      <color rgb="FFC59C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b/>
      <sz val="12"/>
      <color rgb="FF006B6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B66"/>
      <name val="Calibri"/>
      <family val="2"/>
      <scheme val="minor"/>
    </font>
    <font>
      <b/>
      <sz val="12"/>
      <color rgb="FFC59C00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4"/>
      <color rgb="FF006B66"/>
      <name val="Calibri"/>
      <family val="2"/>
      <scheme val="minor"/>
    </font>
    <font>
      <sz val="11"/>
      <color rgb="FF006B66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rgb="FFC59C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6B66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0"/>
      <color rgb="FF006B66"/>
      <name val="Calibri"/>
      <family val="2"/>
      <scheme val="minor"/>
    </font>
    <font>
      <b/>
      <sz val="11"/>
      <color rgb="FFC59C00"/>
      <name val="Calibri"/>
      <family val="2"/>
      <scheme val="minor"/>
    </font>
    <font>
      <sz val="8"/>
      <color theme="0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006B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ck">
        <color theme="0" tint="-0.34998626667073579"/>
      </left>
      <right style="thick">
        <color theme="0" tint="-0.34998626667073579"/>
      </right>
      <top style="thick">
        <color theme="0" tint="-0.34998626667073579"/>
      </top>
      <bottom style="thick">
        <color theme="0" tint="-0.34998626667073579"/>
      </bottom>
      <diagonal/>
    </border>
    <border>
      <left/>
      <right/>
      <top/>
      <bottom style="medium">
        <color rgb="FFC59C00"/>
      </bottom>
      <diagonal/>
    </border>
    <border>
      <left/>
      <right/>
      <top style="medium">
        <color rgb="FF006B66"/>
      </top>
      <bottom style="medium">
        <color rgb="FF006B66"/>
      </bottom>
      <diagonal/>
    </border>
    <border>
      <left style="medium">
        <color rgb="FFC59C00"/>
      </left>
      <right style="medium">
        <color rgb="FFC59C00"/>
      </right>
      <top style="medium">
        <color rgb="FFC59C00"/>
      </top>
      <bottom style="medium">
        <color rgb="FFC59C00"/>
      </bottom>
      <diagonal/>
    </border>
    <border>
      <left style="thin">
        <color indexed="64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 tint="-4.9989318521683403E-2"/>
      </left>
      <right style="thin">
        <color indexed="64"/>
      </right>
      <top style="medium">
        <color rgb="FFC59C00"/>
      </top>
      <bottom style="medium">
        <color rgb="FFC59C00"/>
      </bottom>
      <diagonal/>
    </border>
    <border>
      <left style="thin">
        <color theme="0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/>
      </left>
      <right style="thin">
        <color theme="0"/>
      </right>
      <top style="medium">
        <color rgb="FFC59C00"/>
      </top>
      <bottom style="medium">
        <color rgb="FFC59C00"/>
      </bottom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2" fontId="3" fillId="0" borderId="0" xfId="0" applyNumberFormat="1" applyFont="1"/>
    <xf numFmtId="0" fontId="8" fillId="0" borderId="0" xfId="0" applyFont="1"/>
    <xf numFmtId="0" fontId="10" fillId="0" borderId="0" xfId="0" applyFont="1"/>
    <xf numFmtId="0" fontId="11" fillId="0" borderId="0" xfId="0" applyFont="1"/>
    <xf numFmtId="0" fontId="7" fillId="0" borderId="0" xfId="0" applyFont="1"/>
    <xf numFmtId="0" fontId="9" fillId="0" borderId="0" xfId="0" applyFont="1"/>
    <xf numFmtId="0" fontId="14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4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/>
    <xf numFmtId="0" fontId="19" fillId="0" borderId="0" xfId="0" applyFont="1"/>
    <xf numFmtId="1" fontId="1" fillId="0" borderId="0" xfId="0" applyNumberFormat="1" applyFont="1" applyAlignment="1">
      <alignment horizontal="center"/>
    </xf>
    <xf numFmtId="14" fontId="1" fillId="0" borderId="0" xfId="0" applyNumberFormat="1" applyFont="1"/>
    <xf numFmtId="1" fontId="20" fillId="0" borderId="0" xfId="1" applyNumberFormat="1" applyFont="1" applyFill="1" applyAlignment="1">
      <alignment horizontal="center"/>
    </xf>
    <xf numFmtId="0" fontId="21" fillId="0" borderId="0" xfId="0" applyFont="1"/>
    <xf numFmtId="1" fontId="1" fillId="0" borderId="0" xfId="0" applyNumberFormat="1" applyFont="1" applyAlignment="1">
      <alignment horizontal="left"/>
    </xf>
    <xf numFmtId="0" fontId="22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/>
    <xf numFmtId="0" fontId="18" fillId="0" borderId="0" xfId="0" applyFont="1" applyBorder="1" applyAlignment="1">
      <alignment horizontal="left"/>
    </xf>
    <xf numFmtId="0" fontId="0" fillId="0" borderId="0" xfId="0" applyBorder="1"/>
    <xf numFmtId="0" fontId="5" fillId="0" borderId="0" xfId="0" applyFont="1" applyBorder="1" applyAlignment="1">
      <alignment horizontal="left"/>
    </xf>
    <xf numFmtId="0" fontId="1" fillId="0" borderId="0" xfId="0" applyFont="1" applyBorder="1"/>
    <xf numFmtId="0" fontId="15" fillId="0" borderId="0" xfId="0" applyFont="1" applyBorder="1" applyAlignment="1">
      <alignment horizontal="right"/>
    </xf>
    <xf numFmtId="164" fontId="1" fillId="0" borderId="0" xfId="0" applyNumberFormat="1" applyFont="1" applyBorder="1" applyAlignment="1">
      <alignment horizontal="center"/>
    </xf>
    <xf numFmtId="0" fontId="21" fillId="0" borderId="0" xfId="0" applyFont="1" applyBorder="1" applyAlignment="1">
      <alignment horizontal="right" vertical="center"/>
    </xf>
    <xf numFmtId="14" fontId="24" fillId="5" borderId="1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left"/>
    </xf>
    <xf numFmtId="0" fontId="0" fillId="0" borderId="2" xfId="0" applyBorder="1"/>
    <xf numFmtId="0" fontId="5" fillId="0" borderId="2" xfId="0" applyFont="1" applyBorder="1" applyAlignment="1">
      <alignment horizontal="left"/>
    </xf>
    <xf numFmtId="0" fontId="1" fillId="0" borderId="2" xfId="0" applyFont="1" applyBorder="1"/>
    <xf numFmtId="164" fontId="24" fillId="5" borderId="1" xfId="0" applyNumberFormat="1" applyFont="1" applyFill="1" applyBorder="1" applyAlignment="1">
      <alignment horizontal="center" vertical="center"/>
    </xf>
    <xf numFmtId="0" fontId="9" fillId="5" borderId="3" xfId="0" applyFont="1" applyFill="1" applyBorder="1"/>
    <xf numFmtId="0" fontId="0" fillId="5" borderId="3" xfId="0" applyFill="1" applyBorder="1"/>
    <xf numFmtId="0" fontId="13" fillId="3" borderId="3" xfId="0" applyFont="1" applyFill="1" applyBorder="1" applyAlignment="1">
      <alignment horizontal="center"/>
    </xf>
    <xf numFmtId="14" fontId="13" fillId="3" borderId="3" xfId="0" applyNumberFormat="1" applyFont="1" applyFill="1" applyBorder="1" applyAlignment="1">
      <alignment horizontal="center"/>
    </xf>
    <xf numFmtId="0" fontId="21" fillId="0" borderId="0" xfId="0" applyFont="1" applyAlignment="1">
      <alignment horizontal="right"/>
    </xf>
    <xf numFmtId="14" fontId="25" fillId="0" borderId="0" xfId="0" quotePrefix="1" applyNumberFormat="1" applyFont="1" applyAlignment="1">
      <alignment horizontal="left"/>
    </xf>
    <xf numFmtId="0" fontId="25" fillId="0" borderId="0" xfId="0" applyFont="1" applyAlignment="1">
      <alignment horizontal="left"/>
    </xf>
    <xf numFmtId="14" fontId="23" fillId="5" borderId="4" xfId="0" applyNumberFormat="1" applyFont="1" applyFill="1" applyBorder="1" applyAlignment="1">
      <alignment horizontal="center"/>
    </xf>
    <xf numFmtId="2" fontId="23" fillId="5" borderId="4" xfId="0" applyNumberFormat="1" applyFont="1" applyFill="1" applyBorder="1" applyAlignment="1">
      <alignment horizontal="center"/>
    </xf>
    <xf numFmtId="1" fontId="23" fillId="5" borderId="4" xfId="0" applyNumberFormat="1" applyFont="1" applyFill="1" applyBorder="1" applyAlignment="1">
      <alignment horizontal="center"/>
    </xf>
    <xf numFmtId="0" fontId="4" fillId="6" borderId="5" xfId="0" applyFont="1" applyFill="1" applyBorder="1"/>
    <xf numFmtId="0" fontId="4" fillId="6" borderId="6" xfId="0" applyFont="1" applyFill="1" applyBorder="1"/>
    <xf numFmtId="0" fontId="4" fillId="6" borderId="7" xfId="0" applyFont="1" applyFill="1" applyBorder="1"/>
    <xf numFmtId="0" fontId="27" fillId="0" borderId="0" xfId="0" applyFont="1" applyAlignment="1">
      <alignment vertical="top"/>
    </xf>
    <xf numFmtId="0" fontId="27" fillId="0" borderId="0" xfId="0" applyFont="1" applyAlignment="1">
      <alignment horizontal="right" vertical="top"/>
    </xf>
    <xf numFmtId="0" fontId="27" fillId="0" borderId="0" xfId="0" applyFont="1" applyAlignment="1">
      <alignment horizontal="left" vertical="center"/>
    </xf>
    <xf numFmtId="0" fontId="26" fillId="6" borderId="9" xfId="0" applyFont="1" applyFill="1" applyBorder="1"/>
    <xf numFmtId="0" fontId="26" fillId="6" borderId="8" xfId="0" applyFont="1" applyFill="1" applyBorder="1"/>
    <xf numFmtId="0" fontId="9" fillId="5" borderId="3" xfId="0" applyFont="1" applyFill="1" applyBorder="1" applyAlignment="1">
      <alignment horizontal="left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top" wrapText="1"/>
    </xf>
    <xf numFmtId="0" fontId="12" fillId="5" borderId="3" xfId="0" applyFont="1" applyFill="1" applyBorder="1" applyAlignment="1">
      <alignment horizontal="right"/>
    </xf>
    <xf numFmtId="0" fontId="27" fillId="0" borderId="0" xfId="0" applyFont="1" applyAlignment="1">
      <alignment horizontal="left"/>
    </xf>
    <xf numFmtId="0" fontId="27" fillId="0" borderId="0" xfId="0" applyFont="1" applyAlignment="1">
      <alignment horizontal="left" vertical="center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colors>
    <mruColors>
      <color rgb="FFC59C00"/>
      <color rgb="FF006B66"/>
      <color rgb="FFFF00FF"/>
      <color rgb="FF00FF00"/>
      <color rgb="FFDAE2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tdsrv.bbffcc87f7cd4316b7828d1a320a212d">
      <tp t="e">
        <v>#N/A</v>
        <stp/>
        <stp>8503365c-737a-406a-bb61-9683cc98adbb</stp>
        <stp>1</stp>
        <tr r="D2" s="4"/>
      </tp>
    </main>
    <main first="rtdsrv.bbffcc87f7cd4316b7828d1a320a212d">
      <tp t="e">
        <v>#N/A</v>
        <stp/>
        <stp>b9fdea9e-2697-4ffa-a888-97f1985ab092</stp>
        <stp>1</stp>
        <tr r="F9" s="3"/>
      </tp>
    </main>
    <main first="rtdsrv.bbffcc87f7cd4316b7828d1a320a212d">
      <tp t="e">
        <v>#N/A</v>
        <stp/>
        <stp>18ac21a0-ef08-4f33-bfa8-85f95e774534</stp>
        <stp>1</stp>
        <tr r="C7" s="3"/>
      </tp>
      <tp t="e">
        <v>#N/A</v>
        <stp/>
        <stp>465e800f-a988-4215-ae73-94d40e16c5a4</stp>
        <stp>1</stp>
        <tr r="M9" s="3"/>
      </tp>
      <tp t="e">
        <v>#N/A</v>
        <stp/>
        <stp>ef924503-b128-4767-aa93-b9d8023b47fa</stp>
        <stp>1</stp>
        <tr r="B7" s="3"/>
      </tp>
    </main>
    <main first="rtdsrv.bbffcc87f7cd4316b7828d1a320a212d">
      <tp t="e">
        <v>#N/A</v>
        <stp/>
        <stp>1255be14-0e45-4702-906c-d6c6b5d0b6ab</stp>
        <stp>1</stp>
        <tr r="K9" s="3"/>
      </tp>
      <tp t="e">
        <v>#N/A</v>
        <stp/>
        <stp>8390ffbb-f2a6-4975-b1d8-86bed5940d0a</stp>
        <stp>1</stp>
        <tr r="I7" s="3"/>
      </tp>
      <tp t="e">
        <v>#N/A</v>
        <stp/>
        <stp>8f0c1900-6ced-482f-a5b2-02f2518a59ad</stp>
        <stp>1</stp>
        <tr r="G7" s="3"/>
      </tp>
      <tp t="e">
        <v>#N/A</v>
        <stp/>
        <stp>c85633b6-39f0-48bf-a893-ce654236cb7e</stp>
        <stp>1</stp>
        <tr r="J9" s="3"/>
      </tp>
    </main>
    <main first="rtdsrv.bbffcc87f7cd4316b7828d1a320a212d">
      <tp t="e">
        <v>#N/A</v>
        <stp/>
        <stp>6147b647-e440-44a0-b465-4be996190ee4</stp>
        <stp>1</stp>
        <tr r="C2" s="5"/>
      </tp>
    </main>
    <main first="rtdsrv.bbffcc87f7cd4316b7828d1a320a212d">
      <tp t="e">
        <v>#N/A</v>
        <stp/>
        <stp>89fea678-0ed4-4314-904d-892485d1be2a</stp>
        <stp>1</stp>
        <tr r="E9" s="3"/>
      </tp>
      <tp t="e">
        <v>#N/A</v>
        <stp/>
        <stp>b988830a-0566-41cf-ba93-b9c2ac4848da</stp>
        <stp>1</stp>
        <tr r="J4" s="1"/>
      </tp>
    </main>
    <main first="rtdsrv.bbffcc87f7cd4316b7828d1a320a212d">
      <tp t="e">
        <v>#N/A</v>
        <stp/>
        <stp>0b62e795-ebaf-4f90-a7b6-950bb0cb6e23</stp>
        <stp>1</stp>
        <tr r="K7" s="3"/>
      </tp>
      <tp t="e">
        <v>#N/A</v>
        <stp/>
        <stp>47b7dc43-0d57-410b-81ad-fcdad0a97ee2</stp>
        <stp>1</stp>
        <tr r="A2" s="5"/>
      </tp>
      <tp t="e">
        <v>#N/A</v>
        <stp/>
        <stp>fe32763f-16a0-481b-b13d-2824aa616439</stp>
        <stp>1</stp>
        <tr r="D2" s="5"/>
      </tp>
    </main>
    <main first="rtdsrv.bbffcc87f7cd4316b7828d1a320a212d">
      <tp t="e">
        <v>#N/A</v>
        <stp/>
        <stp>35e7bbfe-9016-42f8-800e-08a43f73a34b</stp>
        <stp>1</stp>
        <tr r="J7" s="3"/>
      </tp>
    </main>
    <main first="rtdsrv.bbffcc87f7cd4316b7828d1a320a212d">
      <tp t="e">
        <v>#N/A</v>
        <stp/>
        <stp>0a7acfcf-a18a-4146-a66e-d17f8d503e44</stp>
        <stp>1</stp>
        <tr r="L7" s="3"/>
      </tp>
    </main>
    <main first="rtdsrv.bbffcc87f7cd4316b7828d1a320a212d">
      <tp t="e">
        <v>#N/A</v>
        <stp/>
        <stp>3cab553a-2bdf-465f-81d3-e635693d54f6</stp>
        <stp>1</stp>
        <tr r="E7" s="3"/>
      </tp>
      <tp t="e">
        <v>#N/A</v>
        <stp/>
        <stp>5d52a8f3-a1f3-4a42-a173-d758400b83e2</stp>
        <stp>1</stp>
        <tr r="M7" s="3"/>
      </tp>
      <tp t="e">
        <v>#N/A</v>
        <stp/>
        <stp>5931e404-e336-4d32-8d7a-b133038ab100</stp>
        <stp>1</stp>
        <tr r="C2" s="4"/>
      </tp>
      <tp t="e">
        <v>#N/A</v>
        <stp/>
        <stp>a6c6b9d8-e04b-4970-b025-bafe6a856ce9</stp>
        <stp>1</stp>
        <tr r="D9" s="3"/>
      </tp>
      <tp t="e">
        <v>#N/A</v>
        <stp/>
        <stp>ba523e05-876a-4c7a-826f-8b1219e5d0be</stp>
        <stp>1</stp>
        <tr r="A2" s="4"/>
      </tp>
    </main>
    <main first="rtdsrv.bbffcc87f7cd4316b7828d1a320a212d">
      <tp t="e">
        <v>#N/A</v>
        <stp/>
        <stp>73e20f3c-c8e4-4b52-a21f-db6347851b38</stp>
        <stp>1</stp>
        <tr r="L9" s="3"/>
      </tp>
    </main>
    <main first="rtdsrv.bbffcc87f7cd4316b7828d1a320a212d">
      <tp t="e">
        <v>#N/A</v>
        <stp/>
        <stp>0aa83511-eaa0-42aa-ae2c-5dda1c1bdae3</stp>
        <stp>1</stp>
        <tr r="B2" s="5"/>
      </tp>
    </main>
    <main first="rtdsrv.bbffcc87f7cd4316b7828d1a320a212d">
      <tp t="e">
        <v>#N/A</v>
        <stp/>
        <stp>d6289ad5-e1cf-44e9-a9e6-56f2587960f4</stp>
        <stp>1</stp>
        <tr r="I9" s="3"/>
      </tp>
    </main>
    <main first="rtdsrv.bbffcc87f7cd4316b7828d1a320a212d">
      <tp t="e">
        <v>#N/A</v>
        <stp/>
        <stp>24127ad3-bc91-46de-8602-42f6704a6d9d</stp>
        <stp>1</stp>
        <tr r="C9" s="3"/>
      </tp>
      <tp t="e">
        <v>#N/A</v>
        <stp/>
        <stp>6cefc01a-f2d5-4213-a65e-5086b052deb1</stp>
        <stp>1</stp>
        <tr r="H7" s="3"/>
      </tp>
    </main>
    <main first="rtdsrv.bbffcc87f7cd4316b7828d1a320a212d">
      <tp t="e">
        <v>#N/A</v>
        <stp/>
        <stp>1b93ead8-90af-4ed4-8a16-d890c6ff341f</stp>
        <stp>1</stp>
        <tr r="G9" s="3"/>
      </tp>
    </main>
    <main first="rtdsrv.bbffcc87f7cd4316b7828d1a320a212d">
      <tp t="e">
        <v>#N/A</v>
        <stp/>
        <stp>d26230b0-fda2-47d3-a0e1-a715fc918b01</stp>
        <stp>1</stp>
        <tr r="D7" s="3"/>
      </tp>
      <tp t="e">
        <v>#N/A</v>
        <stp/>
        <stp>548023e4-5444-4164-b370-333f344f453c</stp>
        <stp>1</stp>
        <tr r="B2" s="4"/>
      </tp>
    </main>
    <main first="rtdsrv.bbffcc87f7cd4316b7828d1a320a212d">
      <tp t="e">
        <v>#N/A</v>
        <stp/>
        <stp>733649a3-41b2-4de9-a75f-470cd4b2b6c2</stp>
        <stp>1</stp>
        <tr r="F7" s="3"/>
      </tp>
    </main>
    <main first="rtdsrv.bbffcc87f7cd4316b7828d1a320a212d">
      <tp t="e">
        <v>#N/A</v>
        <stp/>
        <stp>05dcbe82-7458-487a-bfd8-c44f501bff29</stp>
        <stp>1</stp>
        <tr r="A9" s="3"/>
      </tp>
      <tp t="e">
        <v>#N/A</v>
        <stp/>
        <stp>727e1ed6-bd84-49d6-a54e-d01e7edf3cd3</stp>
        <stp>1</stp>
        <tr r="H9" s="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volatileDependencies" Target="volatileDependenci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'No Modificar'!$B$7</c:f>
              <c:strCache>
                <c:ptCount val="1"/>
                <c:pt idx="0">
                  <c:v>SP IPSA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Modificar'!$B$9:$B$5000</c15:sqref>
                  </c15:fullRef>
                </c:ext>
              </c:extLst>
              <c:f>('No Modificar'!$B$9,'No Modificar'!$B$11:$B$5000)</c:f>
              <c:numCache>
                <c:formatCode>0</c:formatCode>
                <c:ptCount val="4991"/>
                <c:pt idx="0">
                  <c:v>100</c:v>
                </c:pt>
                <c:pt idx="1">
                  <c:v>100.169546165504</c:v>
                </c:pt>
                <c:pt idx="2">
                  <c:v>100.69111952197299</c:v>
                </c:pt>
                <c:pt idx="3">
                  <c:v>100.691318519996</c:v>
                </c:pt>
                <c:pt idx="4">
                  <c:v>101.313584786956</c:v>
                </c:pt>
                <c:pt idx="5">
                  <c:v>101.457858225913</c:v>
                </c:pt>
                <c:pt idx="6">
                  <c:v>101.168117361027</c:v>
                </c:pt>
                <c:pt idx="7">
                  <c:v>100.97787541942699</c:v>
                </c:pt>
                <c:pt idx="8">
                  <c:v>100.89648529992</c:v>
                </c:pt>
                <c:pt idx="9">
                  <c:v>100.76116676418999</c:v>
                </c:pt>
                <c:pt idx="10">
                  <c:v>99.692349328775904</c:v>
                </c:pt>
                <c:pt idx="11">
                  <c:v>100.598187527619</c:v>
                </c:pt>
                <c:pt idx="12">
                  <c:v>100.59719253832</c:v>
                </c:pt>
                <c:pt idx="13">
                  <c:v>101.025833900436</c:v>
                </c:pt>
                <c:pt idx="14">
                  <c:v>100.879968478694</c:v>
                </c:pt>
                <c:pt idx="15">
                  <c:v>100.58226769976299</c:v>
                </c:pt>
                <c:pt idx="16">
                  <c:v>100.985039341846</c:v>
                </c:pt>
                <c:pt idx="17">
                  <c:v>100.998571195407</c:v>
                </c:pt>
                <c:pt idx="18">
                  <c:v>100.867829610012</c:v>
                </c:pt>
                <c:pt idx="19">
                  <c:v>101.032798825065</c:v>
                </c:pt>
                <c:pt idx="21">
                  <c:v>100.506250522332</c:v>
                </c:pt>
                <c:pt idx="22">
                  <c:v>100.323172503267</c:v>
                </c:pt>
                <c:pt idx="23">
                  <c:v>100.549632052891</c:v>
                </c:pt>
                <c:pt idx="24">
                  <c:v>100.145268428139</c:v>
                </c:pt>
                <c:pt idx="25">
                  <c:v>99.456138884648695</c:v>
                </c:pt>
                <c:pt idx="26">
                  <c:v>98.882428092183503</c:v>
                </c:pt>
                <c:pt idx="27">
                  <c:v>99.367584842722906</c:v>
                </c:pt>
                <c:pt idx="28">
                  <c:v>99.122419495368405</c:v>
                </c:pt>
                <c:pt idx="29">
                  <c:v>99.491162505582906</c:v>
                </c:pt>
                <c:pt idx="30">
                  <c:v>99.504495361354202</c:v>
                </c:pt>
                <c:pt idx="31">
                  <c:v>98.943918426753996</c:v>
                </c:pt>
                <c:pt idx="32">
                  <c:v>98.312896254472406</c:v>
                </c:pt>
                <c:pt idx="33">
                  <c:v>97.226766006438993</c:v>
                </c:pt>
                <c:pt idx="34">
                  <c:v>95.156392407836407</c:v>
                </c:pt>
                <c:pt idx="35">
                  <c:v>95.079380240989806</c:v>
                </c:pt>
                <c:pt idx="36">
                  <c:v>95.739257101202398</c:v>
                </c:pt>
                <c:pt idx="37">
                  <c:v>97.719484675093597</c:v>
                </c:pt>
                <c:pt idx="38">
                  <c:v>97.778189040021999</c:v>
                </c:pt>
                <c:pt idx="39">
                  <c:v>96.049494744394906</c:v>
                </c:pt>
                <c:pt idx="40">
                  <c:v>96.427192657720298</c:v>
                </c:pt>
                <c:pt idx="41">
                  <c:v>95.187834067619406</c:v>
                </c:pt>
                <c:pt idx="43">
                  <c:v>95.506628618342802</c:v>
                </c:pt>
                <c:pt idx="44">
                  <c:v>95.274597128853202</c:v>
                </c:pt>
                <c:pt idx="45">
                  <c:v>95.053709518746501</c:v>
                </c:pt>
                <c:pt idx="46">
                  <c:v>95.206340867327498</c:v>
                </c:pt>
                <c:pt idx="47">
                  <c:v>94.302691644872496</c:v>
                </c:pt>
                <c:pt idx="48">
                  <c:v>92.517083965125494</c:v>
                </c:pt>
                <c:pt idx="49">
                  <c:v>91.8689479778986</c:v>
                </c:pt>
                <c:pt idx="50">
                  <c:v>91.632140540168606</c:v>
                </c:pt>
                <c:pt idx="51">
                  <c:v>91.737609399016904</c:v>
                </c:pt>
                <c:pt idx="52">
                  <c:v>93.381530611892202</c:v>
                </c:pt>
                <c:pt idx="53">
                  <c:v>95.610107498592697</c:v>
                </c:pt>
                <c:pt idx="54">
                  <c:v>94.996398139046505</c:v>
                </c:pt>
                <c:pt idx="55">
                  <c:v>93.962405326776206</c:v>
                </c:pt>
                <c:pt idx="56">
                  <c:v>94.668051691725907</c:v>
                </c:pt>
                <c:pt idx="57">
                  <c:v>95.873779645655304</c:v>
                </c:pt>
                <c:pt idx="58">
                  <c:v>95.961935691768304</c:v>
                </c:pt>
                <c:pt idx="59">
                  <c:v>96.643304319470204</c:v>
                </c:pt>
                <c:pt idx="60">
                  <c:v>97.122889130376294</c:v>
                </c:pt>
                <c:pt idx="61">
                  <c:v>98.643232680158704</c:v>
                </c:pt>
                <c:pt idx="62">
                  <c:v>98.972574116662102</c:v>
                </c:pt>
                <c:pt idx="63">
                  <c:v>99.6063822589349</c:v>
                </c:pt>
                <c:pt idx="64">
                  <c:v>100.345858257846</c:v>
                </c:pt>
                <c:pt idx="65">
                  <c:v>100.112234785571</c:v>
                </c:pt>
                <c:pt idx="69">
                  <c:v>99.992637079674793</c:v>
                </c:pt>
                <c:pt idx="70">
                  <c:v>99.519818195491098</c:v>
                </c:pt>
                <c:pt idx="71">
                  <c:v>99.339526146301097</c:v>
                </c:pt>
                <c:pt idx="72">
                  <c:v>100.006964924629</c:v>
                </c:pt>
                <c:pt idx="73">
                  <c:v>101.639742257888</c:v>
                </c:pt>
                <c:pt idx="74">
                  <c:v>100.667836774024</c:v>
                </c:pt>
                <c:pt idx="75">
                  <c:v>100.35740013292499</c:v>
                </c:pt>
                <c:pt idx="76">
                  <c:v>99.846373662236104</c:v>
                </c:pt>
                <c:pt idx="77">
                  <c:v>99.531161072780407</c:v>
                </c:pt>
                <c:pt idx="78">
                  <c:v>100.285760908038</c:v>
                </c:pt>
                <c:pt idx="79">
                  <c:v>100.52097636298301</c:v>
                </c:pt>
                <c:pt idx="80">
                  <c:v>100.180889042793</c:v>
                </c:pt>
                <c:pt idx="81">
                  <c:v>100.153029344161</c:v>
                </c:pt>
                <c:pt idx="82">
                  <c:v>100.61331136396601</c:v>
                </c:pt>
                <c:pt idx="83">
                  <c:v>102.197334224824</c:v>
                </c:pt>
                <c:pt idx="84">
                  <c:v>102.119526066701</c:v>
                </c:pt>
                <c:pt idx="85">
                  <c:v>102.22459692985301</c:v>
                </c:pt>
                <c:pt idx="86">
                  <c:v>102.48548310704101</c:v>
                </c:pt>
                <c:pt idx="87">
                  <c:v>102.953526042867</c:v>
                </c:pt>
                <c:pt idx="88">
                  <c:v>103.32624900993</c:v>
                </c:pt>
                <c:pt idx="89">
                  <c:v>98.160463903797805</c:v>
                </c:pt>
                <c:pt idx="90">
                  <c:v>99.355047978460803</c:v>
                </c:pt>
                <c:pt idx="91">
                  <c:v>97.693017961573801</c:v>
                </c:pt>
                <c:pt idx="92">
                  <c:v>99.485789563856102</c:v>
                </c:pt>
                <c:pt idx="93">
                  <c:v>98.509307129308596</c:v>
                </c:pt>
                <c:pt idx="94">
                  <c:v>98.508710135822199</c:v>
                </c:pt>
                <c:pt idx="95">
                  <c:v>97.122093138983502</c:v>
                </c:pt>
                <c:pt idx="96">
                  <c:v>94.155234240344697</c:v>
                </c:pt>
                <c:pt idx="99">
                  <c:v>95.283552031964106</c:v>
                </c:pt>
                <c:pt idx="100">
                  <c:v>94.125782559043699</c:v>
                </c:pt>
                <c:pt idx="101">
                  <c:v>91.539805539301597</c:v>
                </c:pt>
                <c:pt idx="102">
                  <c:v>92.987315877224304</c:v>
                </c:pt>
                <c:pt idx="103">
                  <c:v>93.339940061792703</c:v>
                </c:pt>
                <c:pt idx="104">
                  <c:v>91.949940101592802</c:v>
                </c:pt>
                <c:pt idx="105">
                  <c:v>90.483524968265598</c:v>
                </c:pt>
                <c:pt idx="106">
                  <c:v>87.789691115613095</c:v>
                </c:pt>
                <c:pt idx="107">
                  <c:v>89.519778396002906</c:v>
                </c:pt>
                <c:pt idx="108">
                  <c:v>96.760713049094207</c:v>
                </c:pt>
                <c:pt idx="109">
                  <c:v>95.839751013787506</c:v>
                </c:pt>
                <c:pt idx="110">
                  <c:v>95.365141149261007</c:v>
                </c:pt>
                <c:pt idx="111">
                  <c:v>95.247135426034205</c:v>
                </c:pt>
                <c:pt idx="112">
                  <c:v>94.412140460684896</c:v>
                </c:pt>
                <c:pt idx="113">
                  <c:v>94.148866309202305</c:v>
                </c:pt>
                <c:pt idx="114">
                  <c:v>92.528028846718399</c:v>
                </c:pt>
                <c:pt idx="115">
                  <c:v>90.796349583426505</c:v>
                </c:pt>
                <c:pt idx="116">
                  <c:v>91.482295161578804</c:v>
                </c:pt>
                <c:pt idx="117">
                  <c:v>89.960359628894395</c:v>
                </c:pt>
                <c:pt idx="118">
                  <c:v>90.352584385080306</c:v>
                </c:pt>
                <c:pt idx="119">
                  <c:v>89.543061144067906</c:v>
                </c:pt>
                <c:pt idx="120">
                  <c:v>89.380479903193205</c:v>
                </c:pt>
                <c:pt idx="121">
                  <c:v>92.434101862949305</c:v>
                </c:pt>
                <c:pt idx="122">
                  <c:v>94.255728153046206</c:v>
                </c:pt>
                <c:pt idx="123">
                  <c:v>93.991857008077204</c:v>
                </c:pt>
                <c:pt idx="124">
                  <c:v>94.501689491793499</c:v>
                </c:pt>
                <c:pt idx="125">
                  <c:v>94.716010172734997</c:v>
                </c:pt>
                <c:pt idx="126">
                  <c:v>95.176292192540103</c:v>
                </c:pt>
                <c:pt idx="127">
                  <c:v>95.825423168833396</c:v>
                </c:pt>
                <c:pt idx="128">
                  <c:v>97.216816114028902</c:v>
                </c:pt>
                <c:pt idx="129">
                  <c:v>97.037917049718104</c:v>
                </c:pt>
                <c:pt idx="130">
                  <c:v>95.8110953238793</c:v>
                </c:pt>
                <c:pt idx="131">
                  <c:v>94.310452561010607</c:v>
                </c:pt>
                <c:pt idx="132">
                  <c:v>94.580094643402802</c:v>
                </c:pt>
                <c:pt idx="133">
                  <c:v>94.243390286457696</c:v>
                </c:pt>
                <c:pt idx="134">
                  <c:v>94.041009476175503</c:v>
                </c:pt>
                <c:pt idx="135">
                  <c:v>93.864100390463094</c:v>
                </c:pt>
                <c:pt idx="137">
                  <c:v>93.013782590860501</c:v>
                </c:pt>
                <c:pt idx="138">
                  <c:v>92.928611512412303</c:v>
                </c:pt>
                <c:pt idx="139">
                  <c:v>92.9672170947306</c:v>
                </c:pt>
                <c:pt idx="142">
                  <c:v>95.616873425431507</c:v>
                </c:pt>
                <c:pt idx="143">
                  <c:v>96.303018001257399</c:v>
                </c:pt>
                <c:pt idx="144">
                  <c:v>97.219602083903695</c:v>
                </c:pt>
                <c:pt idx="145">
                  <c:v>97.777990042232005</c:v>
                </c:pt>
                <c:pt idx="146">
                  <c:v>97.688640008913396</c:v>
                </c:pt>
                <c:pt idx="147">
                  <c:v>97.477105297730304</c:v>
                </c:pt>
                <c:pt idx="148">
                  <c:v>99.426488205324901</c:v>
                </c:pt>
                <c:pt idx="149">
                  <c:v>98.6788532948121</c:v>
                </c:pt>
                <c:pt idx="150">
                  <c:v>97.9453472313471</c:v>
                </c:pt>
                <c:pt idx="151">
                  <c:v>97.187563430634299</c:v>
                </c:pt>
                <c:pt idx="152">
                  <c:v>97.363477527163894</c:v>
                </c:pt>
                <c:pt idx="153">
                  <c:v>97.132043031277107</c:v>
                </c:pt>
                <c:pt idx="154">
                  <c:v>95.837562037515497</c:v>
                </c:pt>
                <c:pt idx="155">
                  <c:v>93.407997325528399</c:v>
                </c:pt>
                <c:pt idx="156">
                  <c:v>92.931596480077104</c:v>
                </c:pt>
                <c:pt idx="157">
                  <c:v>92.564644450554596</c:v>
                </c:pt>
                <c:pt idx="158">
                  <c:v>92.349328780197496</c:v>
                </c:pt>
                <c:pt idx="159">
                  <c:v>90.772270843968698</c:v>
                </c:pt>
                <c:pt idx="160">
                  <c:v>90.950771912583207</c:v>
                </c:pt>
                <c:pt idx="161">
                  <c:v>91.006491309846794</c:v>
                </c:pt>
                <c:pt idx="162">
                  <c:v>90.5589451522101</c:v>
                </c:pt>
                <c:pt idx="163">
                  <c:v>90.982810565969004</c:v>
                </c:pt>
                <c:pt idx="164">
                  <c:v>91.133053940371596</c:v>
                </c:pt>
                <c:pt idx="165">
                  <c:v>92.909507719101398</c:v>
                </c:pt>
                <c:pt idx="166">
                  <c:v>93.037463334621904</c:v>
                </c:pt>
                <c:pt idx="167">
                  <c:v>93.514461173559496</c:v>
                </c:pt>
                <c:pt idx="168">
                  <c:v>93.256360966130202</c:v>
                </c:pt>
                <c:pt idx="169">
                  <c:v>92.119287269189996</c:v>
                </c:pt>
                <c:pt idx="170">
                  <c:v>92.750508439494297</c:v>
                </c:pt>
                <c:pt idx="171">
                  <c:v>92.881051026983201</c:v>
                </c:pt>
                <c:pt idx="172">
                  <c:v>92.726031704340102</c:v>
                </c:pt>
                <c:pt idx="173">
                  <c:v>92.646233567735194</c:v>
                </c:pt>
                <c:pt idx="174">
                  <c:v>92.133814112166903</c:v>
                </c:pt>
                <c:pt idx="175">
                  <c:v>90.412482736981502</c:v>
                </c:pt>
                <c:pt idx="176">
                  <c:v>89.913993130670903</c:v>
                </c:pt>
                <c:pt idx="177">
                  <c:v>90.252090472378796</c:v>
                </c:pt>
                <c:pt idx="178">
                  <c:v>90.209106937516495</c:v>
                </c:pt>
                <c:pt idx="179">
                  <c:v>88.149081226903903</c:v>
                </c:pt>
                <c:pt idx="180">
                  <c:v>86.813606676762006</c:v>
                </c:pt>
                <c:pt idx="181">
                  <c:v>85.526289605535595</c:v>
                </c:pt>
                <c:pt idx="182">
                  <c:v>84.813678315957105</c:v>
                </c:pt>
                <c:pt idx="183">
                  <c:v>82.042832296458101</c:v>
                </c:pt>
                <c:pt idx="184">
                  <c:v>85.234160766354805</c:v>
                </c:pt>
                <c:pt idx="185">
                  <c:v>85.345400562742697</c:v>
                </c:pt>
                <c:pt idx="186">
                  <c:v>86.861963153467499</c:v>
                </c:pt>
                <c:pt idx="187">
                  <c:v>86.026968188118204</c:v>
                </c:pt>
                <c:pt idx="188">
                  <c:v>84.152607468771706</c:v>
                </c:pt>
                <c:pt idx="189">
                  <c:v>80.311551028978997</c:v>
                </c:pt>
                <c:pt idx="190">
                  <c:v>81.006849505822203</c:v>
                </c:pt>
                <c:pt idx="191">
                  <c:v>79.169900381704807</c:v>
                </c:pt>
                <c:pt idx="192">
                  <c:v>74.171273466781699</c:v>
                </c:pt>
                <c:pt idx="193">
                  <c:v>74.850851113791606</c:v>
                </c:pt>
                <c:pt idx="194">
                  <c:v>64.173223645659206</c:v>
                </c:pt>
                <c:pt idx="195">
                  <c:v>65.109508515102803</c:v>
                </c:pt>
                <c:pt idx="196">
                  <c:v>57.231183758587598</c:v>
                </c:pt>
                <c:pt idx="197">
                  <c:v>61.316012560681003</c:v>
                </c:pt>
                <c:pt idx="198">
                  <c:v>61.210941697645502</c:v>
                </c:pt>
                <c:pt idx="199">
                  <c:v>57.647885249869397</c:v>
                </c:pt>
                <c:pt idx="200">
                  <c:v>57.590175874298403</c:v>
                </c:pt>
                <c:pt idx="201">
                  <c:v>62.157176459382796</c:v>
                </c:pt>
                <c:pt idx="202">
                  <c:v>63.949749063700402</c:v>
                </c:pt>
                <c:pt idx="203">
                  <c:v>64.294015338760801</c:v>
                </c:pt>
                <c:pt idx="204">
                  <c:v>65.994451940059704</c:v>
                </c:pt>
                <c:pt idx="205">
                  <c:v>69.402688062866204</c:v>
                </c:pt>
                <c:pt idx="206">
                  <c:v>68.086914299521595</c:v>
                </c:pt>
                <c:pt idx="207">
                  <c:v>70.830696611898006</c:v>
                </c:pt>
                <c:pt idx="208">
                  <c:v>73.1287237472134</c:v>
                </c:pt>
                <c:pt idx="209">
                  <c:v>74.587775960331797</c:v>
                </c:pt>
                <c:pt idx="210">
                  <c:v>73.849095952813499</c:v>
                </c:pt>
                <c:pt idx="211">
                  <c:v>74.813439518562504</c:v>
                </c:pt>
                <c:pt idx="212">
                  <c:v>76.052201115176999</c:v>
                </c:pt>
                <c:pt idx="214">
                  <c:v>76.805208967649406</c:v>
                </c:pt>
                <c:pt idx="215">
                  <c:v>78.014518882962903</c:v>
                </c:pt>
                <c:pt idx="216">
                  <c:v>76.703322070068694</c:v>
                </c:pt>
                <c:pt idx="217">
                  <c:v>75.657986380509101</c:v>
                </c:pt>
                <c:pt idx="218">
                  <c:v>76.006033614743501</c:v>
                </c:pt>
                <c:pt idx="219">
                  <c:v>74.589168945094599</c:v>
                </c:pt>
                <c:pt idx="220">
                  <c:v>72.7092362859985</c:v>
                </c:pt>
                <c:pt idx="221">
                  <c:v>73.192204060382196</c:v>
                </c:pt>
                <c:pt idx="222">
                  <c:v>74.601108815986706</c:v>
                </c:pt>
                <c:pt idx="223">
                  <c:v>73.216879793326399</c:v>
                </c:pt>
                <c:pt idx="224">
                  <c:v>75.852208279073196</c:v>
                </c:pt>
                <c:pt idx="225">
                  <c:v>77.6260750858346</c:v>
                </c:pt>
                <c:pt idx="226">
                  <c:v>79.877735722926403</c:v>
                </c:pt>
                <c:pt idx="227">
                  <c:v>79.151393581880299</c:v>
                </c:pt>
                <c:pt idx="229">
                  <c:v>76.675064375740504</c:v>
                </c:pt>
                <c:pt idx="230">
                  <c:v>78.060885381186395</c:v>
                </c:pt>
                <c:pt idx="231">
                  <c:v>78.901054290588903</c:v>
                </c:pt>
                <c:pt idx="232">
                  <c:v>79.608292638324201</c:v>
                </c:pt>
                <c:pt idx="233">
                  <c:v>75.982153873075703</c:v>
                </c:pt>
                <c:pt idx="234">
                  <c:v>75.853004270466002</c:v>
                </c:pt>
                <c:pt idx="235">
                  <c:v>74.311367950984305</c:v>
                </c:pt>
                <c:pt idx="236">
                  <c:v>71.735937817138606</c:v>
                </c:pt>
                <c:pt idx="237">
                  <c:v>72.492726628668606</c:v>
                </c:pt>
                <c:pt idx="238">
                  <c:v>72.101297863875502</c:v>
                </c:pt>
                <c:pt idx="239">
                  <c:v>74.883287762757405</c:v>
                </c:pt>
                <c:pt idx="240">
                  <c:v>74.2234109026613</c:v>
                </c:pt>
                <c:pt idx="241">
                  <c:v>74.737223343225196</c:v>
                </c:pt>
                <c:pt idx="243">
                  <c:v>74.114957076148102</c:v>
                </c:pt>
                <c:pt idx="244">
                  <c:v>74.666380109731094</c:v>
                </c:pt>
                <c:pt idx="245">
                  <c:v>74.275150342844398</c:v>
                </c:pt>
                <c:pt idx="246">
                  <c:v>75.009850393398693</c:v>
                </c:pt>
                <c:pt idx="247">
                  <c:v>72.760179734788807</c:v>
                </c:pt>
                <c:pt idx="248">
                  <c:v>72.586454614531206</c:v>
                </c:pt>
                <c:pt idx="249">
                  <c:v>73.369312144001</c:v>
                </c:pt>
                <c:pt idx="250">
                  <c:v>74.628371521015694</c:v>
                </c:pt>
                <c:pt idx="251">
                  <c:v>76.266720794024906</c:v>
                </c:pt>
                <c:pt idx="252">
                  <c:v>77.317827421124093</c:v>
                </c:pt>
                <c:pt idx="253">
                  <c:v>80.259811588795898</c:v>
                </c:pt>
                <c:pt idx="254">
                  <c:v>82.373964713653507</c:v>
                </c:pt>
                <c:pt idx="255">
                  <c:v>82.110093568800906</c:v>
                </c:pt>
                <c:pt idx="256">
                  <c:v>80.843472273671097</c:v>
                </c:pt>
                <c:pt idx="257">
                  <c:v>78.497287659323803</c:v>
                </c:pt>
                <c:pt idx="258">
                  <c:v>79.238355641020505</c:v>
                </c:pt>
                <c:pt idx="259">
                  <c:v>77.472249750280795</c:v>
                </c:pt>
                <c:pt idx="260">
                  <c:v>78.401967690675505</c:v>
                </c:pt>
                <c:pt idx="261">
                  <c:v>79.509191710501895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CB-4EFB-9A08-3DD1FC8A0BB4}"/>
            </c:ext>
          </c:extLst>
        </c:ser>
        <c:ser>
          <c:idx val="2"/>
          <c:order val="1"/>
          <c:tx>
            <c:strRef>
              <c:f>'No Modificar'!$C$7</c:f>
              <c:strCache>
                <c:ptCount val="1"/>
                <c:pt idx="0">
                  <c:v>SPCLXIGPA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Modificar'!$C$9:$C$5000</c15:sqref>
                  </c15:fullRef>
                </c:ext>
              </c:extLst>
              <c:f>('No Modificar'!$C$9,'No Modificar'!$C$11:$C$5000)</c:f>
              <c:numCache>
                <c:formatCode>0</c:formatCode>
                <c:ptCount val="4991"/>
                <c:pt idx="0">
                  <c:v>100</c:v>
                </c:pt>
                <c:pt idx="1">
                  <c:v>100.11832448770301</c:v>
                </c:pt>
                <c:pt idx="2">
                  <c:v>100.581057752017</c:v>
                </c:pt>
                <c:pt idx="3">
                  <c:v>100.662092809565</c:v>
                </c:pt>
                <c:pt idx="4">
                  <c:v>101.187157723703</c:v>
                </c:pt>
                <c:pt idx="5">
                  <c:v>101.326494198758</c:v>
                </c:pt>
                <c:pt idx="6">
                  <c:v>101.11915244604501</c:v>
                </c:pt>
                <c:pt idx="7">
                  <c:v>100.96126907703</c:v>
                </c:pt>
                <c:pt idx="8">
                  <c:v>100.903476329637</c:v>
                </c:pt>
                <c:pt idx="9">
                  <c:v>100.749936220585</c:v>
                </c:pt>
                <c:pt idx="10">
                  <c:v>99.836443003034205</c:v>
                </c:pt>
                <c:pt idx="11">
                  <c:v>100.568927926943</c:v>
                </c:pt>
                <c:pt idx="12">
                  <c:v>100.561258747126</c:v>
                </c:pt>
                <c:pt idx="13">
                  <c:v>100.915058356128</c:v>
                </c:pt>
                <c:pt idx="14">
                  <c:v>100.79802510782601</c:v>
                </c:pt>
                <c:pt idx="15">
                  <c:v>100.514069814584</c:v>
                </c:pt>
                <c:pt idx="16">
                  <c:v>100.792234094581</c:v>
                </c:pt>
                <c:pt idx="17">
                  <c:v>100.84912688727501</c:v>
                </c:pt>
                <c:pt idx="18">
                  <c:v>100.68713502911901</c:v>
                </c:pt>
                <c:pt idx="19">
                  <c:v>100.87882539467</c:v>
                </c:pt>
                <c:pt idx="21">
                  <c:v>100.37414641247599</c:v>
                </c:pt>
                <c:pt idx="22">
                  <c:v>100.24705714779</c:v>
                </c:pt>
                <c:pt idx="23">
                  <c:v>100.431195718935</c:v>
                </c:pt>
                <c:pt idx="24">
                  <c:v>100.076613540528</c:v>
                </c:pt>
                <c:pt idx="25">
                  <c:v>99.424655004288098</c:v>
                </c:pt>
                <c:pt idx="26">
                  <c:v>98.811198880663099</c:v>
                </c:pt>
                <c:pt idx="27">
                  <c:v>99.159990045707701</c:v>
                </c:pt>
                <c:pt idx="28">
                  <c:v>98.982894598855594</c:v>
                </c:pt>
                <c:pt idx="29">
                  <c:v>99.242433728068093</c:v>
                </c:pt>
                <c:pt idx="30">
                  <c:v>99.309147766325594</c:v>
                </c:pt>
                <c:pt idx="31">
                  <c:v>98.915124092018203</c:v>
                </c:pt>
                <c:pt idx="32">
                  <c:v>98.225719611509703</c:v>
                </c:pt>
                <c:pt idx="33">
                  <c:v>97.219491924624904</c:v>
                </c:pt>
                <c:pt idx="34">
                  <c:v>95.211105911293998</c:v>
                </c:pt>
                <c:pt idx="35">
                  <c:v>95.152843622257905</c:v>
                </c:pt>
                <c:pt idx="36">
                  <c:v>95.700055249384604</c:v>
                </c:pt>
                <c:pt idx="37">
                  <c:v>97.420729636331103</c:v>
                </c:pt>
                <c:pt idx="38">
                  <c:v>97.475392106338404</c:v>
                </c:pt>
                <c:pt idx="39">
                  <c:v>95.875820328365094</c:v>
                </c:pt>
                <c:pt idx="40">
                  <c:v>96.227859156322694</c:v>
                </c:pt>
                <c:pt idx="41">
                  <c:v>95.171742672333494</c:v>
                </c:pt>
                <c:pt idx="43">
                  <c:v>95.417469452368096</c:v>
                </c:pt>
                <c:pt idx="44">
                  <c:v>95.185046351514799</c:v>
                </c:pt>
                <c:pt idx="45">
                  <c:v>94.925468093831995</c:v>
                </c:pt>
                <c:pt idx="46">
                  <c:v>95.010611640522299</c:v>
                </c:pt>
                <c:pt idx="47">
                  <c:v>94.146185522084096</c:v>
                </c:pt>
                <c:pt idx="48">
                  <c:v>92.4574790936895</c:v>
                </c:pt>
                <c:pt idx="49">
                  <c:v>91.917545361560798</c:v>
                </c:pt>
                <c:pt idx="50">
                  <c:v>91.674401060561607</c:v>
                </c:pt>
                <c:pt idx="51">
                  <c:v>91.689230749965603</c:v>
                </c:pt>
                <c:pt idx="52">
                  <c:v>93.083886740263594</c:v>
                </c:pt>
                <c:pt idx="53">
                  <c:v>95.023915319703505</c:v>
                </c:pt>
                <c:pt idx="54">
                  <c:v>94.420749983168207</c:v>
                </c:pt>
                <c:pt idx="55">
                  <c:v>93.6053518352564</c:v>
                </c:pt>
                <c:pt idx="56">
                  <c:v>94.080723594874101</c:v>
                </c:pt>
                <c:pt idx="57">
                  <c:v>95.150300271809101</c:v>
                </c:pt>
                <c:pt idx="58">
                  <c:v>95.258764385478599</c:v>
                </c:pt>
                <c:pt idx="59">
                  <c:v>95.871868352987804</c:v>
                </c:pt>
                <c:pt idx="60">
                  <c:v>96.338592721149297</c:v>
                </c:pt>
                <c:pt idx="61">
                  <c:v>97.712510623270603</c:v>
                </c:pt>
                <c:pt idx="62">
                  <c:v>98.058328024926595</c:v>
                </c:pt>
                <c:pt idx="63">
                  <c:v>98.618882459588306</c:v>
                </c:pt>
                <c:pt idx="64">
                  <c:v>99.260824108147105</c:v>
                </c:pt>
                <c:pt idx="65">
                  <c:v>99.055830063414803</c:v>
                </c:pt>
                <c:pt idx="69">
                  <c:v>99.006880349828904</c:v>
                </c:pt>
                <c:pt idx="70">
                  <c:v>98.537769145099404</c:v>
                </c:pt>
                <c:pt idx="71">
                  <c:v>98.353513188660102</c:v>
                </c:pt>
                <c:pt idx="72">
                  <c:v>98.933397086569997</c:v>
                </c:pt>
                <c:pt idx="73">
                  <c:v>100.433073885506</c:v>
                </c:pt>
                <c:pt idx="74">
                  <c:v>99.605272013228401</c:v>
                </c:pt>
                <c:pt idx="75">
                  <c:v>99.342563478043303</c:v>
                </c:pt>
                <c:pt idx="76">
                  <c:v>98.947326821275098</c:v>
                </c:pt>
                <c:pt idx="77">
                  <c:v>98.698861048556907</c:v>
                </c:pt>
                <c:pt idx="78">
                  <c:v>99.380987633718206</c:v>
                </c:pt>
                <c:pt idx="79">
                  <c:v>99.616306241252502</c:v>
                </c:pt>
                <c:pt idx="80">
                  <c:v>99.289857431431301</c:v>
                </c:pt>
                <c:pt idx="81">
                  <c:v>99.286922796396496</c:v>
                </c:pt>
                <c:pt idx="82">
                  <c:v>99.724261684925295</c:v>
                </c:pt>
                <c:pt idx="83">
                  <c:v>101.24182019371101</c:v>
                </c:pt>
                <c:pt idx="84">
                  <c:v>101.17733647814001</c:v>
                </c:pt>
                <c:pt idx="85">
                  <c:v>101.268036267371</c:v>
                </c:pt>
                <c:pt idx="86">
                  <c:v>101.466065444751</c:v>
                </c:pt>
                <c:pt idx="87">
                  <c:v>101.929972563172</c:v>
                </c:pt>
                <c:pt idx="88">
                  <c:v>102.274694367545</c:v>
                </c:pt>
                <c:pt idx="89">
                  <c:v>97.362936888821395</c:v>
                </c:pt>
                <c:pt idx="90">
                  <c:v>98.426096496987199</c:v>
                </c:pt>
                <c:pt idx="91">
                  <c:v>96.754997879266696</c:v>
                </c:pt>
                <c:pt idx="92">
                  <c:v>98.435135173145696</c:v>
                </c:pt>
                <c:pt idx="93">
                  <c:v>97.488774042460093</c:v>
                </c:pt>
                <c:pt idx="94">
                  <c:v>97.446789196110302</c:v>
                </c:pt>
                <c:pt idx="95">
                  <c:v>96.008504963829196</c:v>
                </c:pt>
                <c:pt idx="96">
                  <c:v>93.104429186089007</c:v>
                </c:pt>
                <c:pt idx="99">
                  <c:v>94.088001489872099</c:v>
                </c:pt>
                <c:pt idx="100">
                  <c:v>92.811904758098507</c:v>
                </c:pt>
                <c:pt idx="101">
                  <c:v>90.324860193999498</c:v>
                </c:pt>
                <c:pt idx="102">
                  <c:v>91.585227281553699</c:v>
                </c:pt>
                <c:pt idx="103">
                  <c:v>91.832675714162207</c:v>
                </c:pt>
                <c:pt idx="104">
                  <c:v>90.399478182662307</c:v>
                </c:pt>
                <c:pt idx="105">
                  <c:v>88.857190482085599</c:v>
                </c:pt>
                <c:pt idx="106">
                  <c:v>86.303627521963804</c:v>
                </c:pt>
                <c:pt idx="107">
                  <c:v>87.7615542453714</c:v>
                </c:pt>
                <c:pt idx="108">
                  <c:v>94.847445928258793</c:v>
                </c:pt>
                <c:pt idx="109">
                  <c:v>94.033104249043404</c:v>
                </c:pt>
                <c:pt idx="110">
                  <c:v>93.566262495703995</c:v>
                </c:pt>
                <c:pt idx="111">
                  <c:v>93.399888249114198</c:v>
                </c:pt>
                <c:pt idx="112">
                  <c:v>92.642791518708705</c:v>
                </c:pt>
                <c:pt idx="113">
                  <c:v>92.382195920916303</c:v>
                </c:pt>
                <c:pt idx="114">
                  <c:v>91.013247334165499</c:v>
                </c:pt>
                <c:pt idx="115">
                  <c:v>89.391059301560702</c:v>
                </c:pt>
                <c:pt idx="116">
                  <c:v>89.903485720511497</c:v>
                </c:pt>
                <c:pt idx="117">
                  <c:v>88.506012480356702</c:v>
                </c:pt>
                <c:pt idx="118">
                  <c:v>88.8913887632079</c:v>
                </c:pt>
                <c:pt idx="119">
                  <c:v>88.097354758996502</c:v>
                </c:pt>
                <c:pt idx="120">
                  <c:v>87.909303341060905</c:v>
                </c:pt>
                <c:pt idx="121">
                  <c:v>90.577590969740399</c:v>
                </c:pt>
                <c:pt idx="122">
                  <c:v>92.359305766993202</c:v>
                </c:pt>
                <c:pt idx="123">
                  <c:v>92.160298377974001</c:v>
                </c:pt>
                <c:pt idx="124">
                  <c:v>92.607262869714802</c:v>
                </c:pt>
                <c:pt idx="125">
                  <c:v>92.848568132729298</c:v>
                </c:pt>
                <c:pt idx="126">
                  <c:v>93.319400990149006</c:v>
                </c:pt>
                <c:pt idx="127">
                  <c:v>93.943852213327801</c:v>
                </c:pt>
                <c:pt idx="128">
                  <c:v>95.252269059768906</c:v>
                </c:pt>
                <c:pt idx="129">
                  <c:v>95.135627096286001</c:v>
                </c:pt>
                <c:pt idx="130">
                  <c:v>93.982354625943103</c:v>
                </c:pt>
                <c:pt idx="131">
                  <c:v>92.600102360011107</c:v>
                </c:pt>
                <c:pt idx="132">
                  <c:v>92.821530361310593</c:v>
                </c:pt>
                <c:pt idx="133">
                  <c:v>92.563125957618496</c:v>
                </c:pt>
                <c:pt idx="134">
                  <c:v>92.374291970278094</c:v>
                </c:pt>
                <c:pt idx="135">
                  <c:v>92.245246282313005</c:v>
                </c:pt>
                <c:pt idx="137">
                  <c:v>91.512370073818602</c:v>
                </c:pt>
                <c:pt idx="138">
                  <c:v>91.471441696281502</c:v>
                </c:pt>
                <c:pt idx="139">
                  <c:v>91.568206397932997</c:v>
                </c:pt>
                <c:pt idx="142">
                  <c:v>93.871190647943905</c:v>
                </c:pt>
                <c:pt idx="143">
                  <c:v>94.467938915826394</c:v>
                </c:pt>
                <c:pt idx="144">
                  <c:v>95.282437108806306</c:v>
                </c:pt>
                <c:pt idx="145">
                  <c:v>95.945742900832599</c:v>
                </c:pt>
                <c:pt idx="146">
                  <c:v>95.751783084240699</c:v>
                </c:pt>
                <c:pt idx="147">
                  <c:v>95.573826811160004</c:v>
                </c:pt>
                <c:pt idx="148">
                  <c:v>97.339772835723096</c:v>
                </c:pt>
                <c:pt idx="149">
                  <c:v>96.727960107731604</c:v>
                </c:pt>
                <c:pt idx="150">
                  <c:v>96.108556456863894</c:v>
                </c:pt>
                <c:pt idx="151">
                  <c:v>95.434138179756701</c:v>
                </c:pt>
                <c:pt idx="152">
                  <c:v>95.586700077168601</c:v>
                </c:pt>
                <c:pt idx="153">
                  <c:v>95.4647757703206</c:v>
                </c:pt>
                <c:pt idx="154">
                  <c:v>94.350827410584301</c:v>
                </c:pt>
                <c:pt idx="155">
                  <c:v>92.267745151533703</c:v>
                </c:pt>
                <c:pt idx="156">
                  <c:v>91.751288500381605</c:v>
                </c:pt>
                <c:pt idx="157">
                  <c:v>91.369433779618703</c:v>
                </c:pt>
                <c:pt idx="158">
                  <c:v>91.213076421059696</c:v>
                </c:pt>
                <c:pt idx="159">
                  <c:v>89.734568123356397</c:v>
                </c:pt>
                <c:pt idx="160">
                  <c:v>89.883647587033906</c:v>
                </c:pt>
                <c:pt idx="161">
                  <c:v>89.836067369789802</c:v>
                </c:pt>
                <c:pt idx="162">
                  <c:v>89.474011653917799</c:v>
                </c:pt>
                <c:pt idx="163">
                  <c:v>89.821668093558401</c:v>
                </c:pt>
                <c:pt idx="164">
                  <c:v>89.904385675210506</c:v>
                </c:pt>
                <c:pt idx="165">
                  <c:v>91.478758719749706</c:v>
                </c:pt>
                <c:pt idx="166">
                  <c:v>91.619542948203204</c:v>
                </c:pt>
                <c:pt idx="167">
                  <c:v>92.018692451762007</c:v>
                </c:pt>
                <c:pt idx="168">
                  <c:v>91.802585922181606</c:v>
                </c:pt>
                <c:pt idx="169">
                  <c:v>90.819913572980994</c:v>
                </c:pt>
                <c:pt idx="170">
                  <c:v>91.423587579629398</c:v>
                </c:pt>
                <c:pt idx="171">
                  <c:v>91.548368264571806</c:v>
                </c:pt>
                <c:pt idx="172">
                  <c:v>91.383207000559196</c:v>
                </c:pt>
                <c:pt idx="173">
                  <c:v>91.326901134918401</c:v>
                </c:pt>
                <c:pt idx="174">
                  <c:v>90.903178953216397</c:v>
                </c:pt>
                <c:pt idx="175">
                  <c:v>89.3111589696491</c:v>
                </c:pt>
                <c:pt idx="176">
                  <c:v>88.857973051373804</c:v>
                </c:pt>
                <c:pt idx="177">
                  <c:v>89.034716342110201</c:v>
                </c:pt>
                <c:pt idx="178">
                  <c:v>88.916078826529002</c:v>
                </c:pt>
                <c:pt idx="179">
                  <c:v>86.991701634484301</c:v>
                </c:pt>
                <c:pt idx="180">
                  <c:v>85.746125107747503</c:v>
                </c:pt>
                <c:pt idx="181">
                  <c:v>84.524260432692202</c:v>
                </c:pt>
                <c:pt idx="182">
                  <c:v>83.723300689715003</c:v>
                </c:pt>
                <c:pt idx="183">
                  <c:v>81.194036508328296</c:v>
                </c:pt>
                <c:pt idx="184">
                  <c:v>83.977283576503396</c:v>
                </c:pt>
                <c:pt idx="185">
                  <c:v>84.073265708866501</c:v>
                </c:pt>
                <c:pt idx="186">
                  <c:v>85.302095251274295</c:v>
                </c:pt>
                <c:pt idx="187">
                  <c:v>84.535059890011297</c:v>
                </c:pt>
                <c:pt idx="188">
                  <c:v>82.797442876268207</c:v>
                </c:pt>
                <c:pt idx="189">
                  <c:v>79.188898158026902</c:v>
                </c:pt>
                <c:pt idx="190">
                  <c:v>79.782085735118002</c:v>
                </c:pt>
                <c:pt idx="191">
                  <c:v>78.019661272759507</c:v>
                </c:pt>
                <c:pt idx="192">
                  <c:v>73.245753387338496</c:v>
                </c:pt>
                <c:pt idx="193">
                  <c:v>73.782400327967494</c:v>
                </c:pt>
                <c:pt idx="194">
                  <c:v>64.143532612011796</c:v>
                </c:pt>
                <c:pt idx="195">
                  <c:v>64.7853177466895</c:v>
                </c:pt>
                <c:pt idx="196">
                  <c:v>57.464420483913301</c:v>
                </c:pt>
                <c:pt idx="197">
                  <c:v>60.923690096242403</c:v>
                </c:pt>
                <c:pt idx="198">
                  <c:v>60.9570666796062</c:v>
                </c:pt>
                <c:pt idx="199">
                  <c:v>57.7962298938073</c:v>
                </c:pt>
                <c:pt idx="200">
                  <c:v>57.835671389708303</c:v>
                </c:pt>
                <c:pt idx="201">
                  <c:v>61.555497471476002</c:v>
                </c:pt>
                <c:pt idx="202">
                  <c:v>63.270498230587698</c:v>
                </c:pt>
                <c:pt idx="203">
                  <c:v>63.557701186858999</c:v>
                </c:pt>
                <c:pt idx="204">
                  <c:v>65.158212048118003</c:v>
                </c:pt>
                <c:pt idx="205">
                  <c:v>68.457407097332194</c:v>
                </c:pt>
                <c:pt idx="206">
                  <c:v>67.236833661794705</c:v>
                </c:pt>
                <c:pt idx="207">
                  <c:v>69.730686579365297</c:v>
                </c:pt>
                <c:pt idx="208">
                  <c:v>71.578998029464898</c:v>
                </c:pt>
                <c:pt idx="209">
                  <c:v>72.967706492636395</c:v>
                </c:pt>
                <c:pt idx="210">
                  <c:v>72.394630948081598</c:v>
                </c:pt>
                <c:pt idx="211">
                  <c:v>73.538825613679407</c:v>
                </c:pt>
                <c:pt idx="212">
                  <c:v>74.840316721470998</c:v>
                </c:pt>
                <c:pt idx="214">
                  <c:v>75.508200544281905</c:v>
                </c:pt>
                <c:pt idx="215">
                  <c:v>76.671489902539193</c:v>
                </c:pt>
                <c:pt idx="216">
                  <c:v>75.494896865217001</c:v>
                </c:pt>
                <c:pt idx="217">
                  <c:v>74.551705140387597</c:v>
                </c:pt>
                <c:pt idx="218">
                  <c:v>74.954337077681004</c:v>
                </c:pt>
                <c:pt idx="219">
                  <c:v>73.697335038334103</c:v>
                </c:pt>
                <c:pt idx="220">
                  <c:v>71.9374930546619</c:v>
                </c:pt>
                <c:pt idx="221">
                  <c:v>72.378744789981297</c:v>
                </c:pt>
                <c:pt idx="222">
                  <c:v>73.608122130855904</c:v>
                </c:pt>
                <c:pt idx="223">
                  <c:v>72.312187265721107</c:v>
                </c:pt>
                <c:pt idx="224">
                  <c:v>74.577177773113405</c:v>
                </c:pt>
                <c:pt idx="225">
                  <c:v>76.173227988998406</c:v>
                </c:pt>
                <c:pt idx="226">
                  <c:v>78.196874104905902</c:v>
                </c:pt>
                <c:pt idx="227">
                  <c:v>77.484305571415504</c:v>
                </c:pt>
                <c:pt idx="229">
                  <c:v>75.478189009241802</c:v>
                </c:pt>
                <c:pt idx="230">
                  <c:v>76.762854875647506</c:v>
                </c:pt>
                <c:pt idx="231">
                  <c:v>77.502109024440898</c:v>
                </c:pt>
                <c:pt idx="232">
                  <c:v>78.148589575197505</c:v>
                </c:pt>
                <c:pt idx="233">
                  <c:v>74.994365500519095</c:v>
                </c:pt>
                <c:pt idx="234">
                  <c:v>74.913369571557297</c:v>
                </c:pt>
                <c:pt idx="235">
                  <c:v>73.576545457122805</c:v>
                </c:pt>
                <c:pt idx="236">
                  <c:v>71.032529843156198</c:v>
                </c:pt>
                <c:pt idx="237">
                  <c:v>71.6095573630882</c:v>
                </c:pt>
                <c:pt idx="238">
                  <c:v>71.254740413976805</c:v>
                </c:pt>
                <c:pt idx="239">
                  <c:v>73.8829604912316</c:v>
                </c:pt>
                <c:pt idx="240">
                  <c:v>73.382468255120301</c:v>
                </c:pt>
                <c:pt idx="241">
                  <c:v>73.999641583184697</c:v>
                </c:pt>
                <c:pt idx="243">
                  <c:v>73.459199181059404</c:v>
                </c:pt>
                <c:pt idx="244">
                  <c:v>73.965208531124503</c:v>
                </c:pt>
                <c:pt idx="245">
                  <c:v>73.622443150146907</c:v>
                </c:pt>
                <c:pt idx="246">
                  <c:v>74.152242608950502</c:v>
                </c:pt>
                <c:pt idx="247">
                  <c:v>72.241599509143299</c:v>
                </c:pt>
                <c:pt idx="248">
                  <c:v>71.856497125583701</c:v>
                </c:pt>
                <c:pt idx="249">
                  <c:v>72.473787839175202</c:v>
                </c:pt>
                <c:pt idx="250">
                  <c:v>73.794295382336699</c:v>
                </c:pt>
                <c:pt idx="251">
                  <c:v>75.184021185617894</c:v>
                </c:pt>
                <c:pt idx="252">
                  <c:v>76.327511538984297</c:v>
                </c:pt>
                <c:pt idx="253">
                  <c:v>79.108215256594093</c:v>
                </c:pt>
                <c:pt idx="254">
                  <c:v>81.071603531600005</c:v>
                </c:pt>
                <c:pt idx="255">
                  <c:v>80.850958099588794</c:v>
                </c:pt>
                <c:pt idx="256">
                  <c:v>79.670452215476004</c:v>
                </c:pt>
                <c:pt idx="257">
                  <c:v>77.603569142403998</c:v>
                </c:pt>
                <c:pt idx="258">
                  <c:v>78.219451230950696</c:v>
                </c:pt>
                <c:pt idx="259">
                  <c:v>76.674581051454894</c:v>
                </c:pt>
                <c:pt idx="260">
                  <c:v>77.5037132916041</c:v>
                </c:pt>
                <c:pt idx="261">
                  <c:v>78.491276699234703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CB-4EFB-9A08-3DD1FC8A0BB4}"/>
            </c:ext>
          </c:extLst>
        </c:ser>
        <c:ser>
          <c:idx val="3"/>
          <c:order val="2"/>
          <c:tx>
            <c:strRef>
              <c:f>'No Modificar'!$D$7</c:f>
              <c:strCache>
                <c:ptCount val="1"/>
                <c:pt idx="0">
                  <c:v>SPMILA</c:v>
                </c:pt>
              </c:strCache>
            </c:strRef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Modificar'!$D$9:$D$5000</c15:sqref>
                  </c15:fullRef>
                </c:ext>
              </c:extLst>
              <c:f>('No Modificar'!$D$9,'No Modificar'!$D$11:$D$5000)</c:f>
              <c:numCache>
                <c:formatCode>0</c:formatCode>
                <c:ptCount val="4991"/>
                <c:pt idx="0">
                  <c:v>100</c:v>
                </c:pt>
                <c:pt idx="1">
                  <c:v>100.57074519572799</c:v>
                </c:pt>
                <c:pt idx="2">
                  <c:v>100.69704313483101</c:v>
                </c:pt>
                <c:pt idx="3">
                  <c:v>100.25613930728299</c:v>
                </c:pt>
                <c:pt idx="4">
                  <c:v>100.386739981826</c:v>
                </c:pt>
                <c:pt idx="5">
                  <c:v>100.458620973164</c:v>
                </c:pt>
                <c:pt idx="6">
                  <c:v>100.402558861882</c:v>
                </c:pt>
                <c:pt idx="7">
                  <c:v>99.625155815854697</c:v>
                </c:pt>
                <c:pt idx="8">
                  <c:v>98.997082998394006</c:v>
                </c:pt>
                <c:pt idx="9">
                  <c:v>99.885850960737997</c:v>
                </c:pt>
                <c:pt idx="10">
                  <c:v>99.808907927712397</c:v>
                </c:pt>
                <c:pt idx="12">
                  <c:v>100.387119634892</c:v>
                </c:pt>
                <c:pt idx="13">
                  <c:v>101.095805465593</c:v>
                </c:pt>
                <c:pt idx="14">
                  <c:v>101.944962952053</c:v>
                </c:pt>
                <c:pt idx="15">
                  <c:v>100.46482197428099</c:v>
                </c:pt>
                <c:pt idx="16">
                  <c:v>100.279045045725</c:v>
                </c:pt>
                <c:pt idx="17">
                  <c:v>100.18577692844001</c:v>
                </c:pt>
                <c:pt idx="18">
                  <c:v>99.932168641826095</c:v>
                </c:pt>
                <c:pt idx="19">
                  <c:v>100.35092603717899</c:v>
                </c:pt>
                <c:pt idx="21">
                  <c:v>99.878384449402802</c:v>
                </c:pt>
                <c:pt idx="22">
                  <c:v>98.984934098436497</c:v>
                </c:pt>
                <c:pt idx="23">
                  <c:v>99.414574883296197</c:v>
                </c:pt>
                <c:pt idx="24">
                  <c:v>98.622618467546999</c:v>
                </c:pt>
                <c:pt idx="25">
                  <c:v>98.048962597735198</c:v>
                </c:pt>
                <c:pt idx="26">
                  <c:v>98.392042470397399</c:v>
                </c:pt>
                <c:pt idx="27">
                  <c:v>98.851169647881804</c:v>
                </c:pt>
                <c:pt idx="29">
                  <c:v>98.837628686567797</c:v>
                </c:pt>
                <c:pt idx="30">
                  <c:v>98.394193838117602</c:v>
                </c:pt>
                <c:pt idx="31">
                  <c:v>98.004669733345494</c:v>
                </c:pt>
                <c:pt idx="32">
                  <c:v>96.762697814963801</c:v>
                </c:pt>
                <c:pt idx="33">
                  <c:v>96.178538208827405</c:v>
                </c:pt>
                <c:pt idx="34">
                  <c:v>94.326210618833997</c:v>
                </c:pt>
                <c:pt idx="35">
                  <c:v>94.426565594505504</c:v>
                </c:pt>
                <c:pt idx="36">
                  <c:v>95.370889463811196</c:v>
                </c:pt>
                <c:pt idx="37">
                  <c:v>96.459734622389107</c:v>
                </c:pt>
                <c:pt idx="39">
                  <c:v>94.532109162886599</c:v>
                </c:pt>
                <c:pt idx="40">
                  <c:v>93.946177842095494</c:v>
                </c:pt>
                <c:pt idx="41">
                  <c:v>91.929713551653506</c:v>
                </c:pt>
                <c:pt idx="45">
                  <c:v>93.348730376572306</c:v>
                </c:pt>
                <c:pt idx="46">
                  <c:v>94.276476059574605</c:v>
                </c:pt>
                <c:pt idx="47">
                  <c:v>93.8942919151159</c:v>
                </c:pt>
                <c:pt idx="48">
                  <c:v>93.128531564842007</c:v>
                </c:pt>
                <c:pt idx="49">
                  <c:v>93.4093483253382</c:v>
                </c:pt>
                <c:pt idx="50">
                  <c:v>94.229525623377398</c:v>
                </c:pt>
                <c:pt idx="51">
                  <c:v>94.536665000370704</c:v>
                </c:pt>
                <c:pt idx="52">
                  <c:v>96.0368010427337</c:v>
                </c:pt>
                <c:pt idx="53">
                  <c:v>97.976069198106401</c:v>
                </c:pt>
                <c:pt idx="54">
                  <c:v>97.468852624879204</c:v>
                </c:pt>
                <c:pt idx="55">
                  <c:v>97.139313713647397</c:v>
                </c:pt>
                <c:pt idx="56">
                  <c:v>98.693487050593802</c:v>
                </c:pt>
                <c:pt idx="57">
                  <c:v>99.130088142701396</c:v>
                </c:pt>
                <c:pt idx="58">
                  <c:v>99.252589550567805</c:v>
                </c:pt>
                <c:pt idx="59">
                  <c:v>99.550870354753002</c:v>
                </c:pt>
                <c:pt idx="60">
                  <c:v>99.458108441554899</c:v>
                </c:pt>
                <c:pt idx="62">
                  <c:v>100.21425091265699</c:v>
                </c:pt>
                <c:pt idx="63">
                  <c:v>100.398762330762</c:v>
                </c:pt>
                <c:pt idx="64">
                  <c:v>101.126177715487</c:v>
                </c:pt>
                <c:pt idx="65">
                  <c:v>102.36182208173</c:v>
                </c:pt>
                <c:pt idx="69">
                  <c:v>102.311707869405</c:v>
                </c:pt>
                <c:pt idx="70">
                  <c:v>101.900543536642</c:v>
                </c:pt>
                <c:pt idx="71">
                  <c:v>102.168705192977</c:v>
                </c:pt>
                <c:pt idx="72">
                  <c:v>102.078347749542</c:v>
                </c:pt>
                <c:pt idx="73">
                  <c:v>102.079486708972</c:v>
                </c:pt>
                <c:pt idx="74">
                  <c:v>101.810565746389</c:v>
                </c:pt>
                <c:pt idx="75">
                  <c:v>101.17616537679</c:v>
                </c:pt>
                <c:pt idx="76">
                  <c:v>99.576560216140905</c:v>
                </c:pt>
                <c:pt idx="77">
                  <c:v>99.593897708691699</c:v>
                </c:pt>
                <c:pt idx="78">
                  <c:v>101.506590145407</c:v>
                </c:pt>
                <c:pt idx="79">
                  <c:v>101.15541100606799</c:v>
                </c:pt>
                <c:pt idx="80">
                  <c:v>101.15212067903499</c:v>
                </c:pt>
                <c:pt idx="81">
                  <c:v>100.937869766261</c:v>
                </c:pt>
                <c:pt idx="82">
                  <c:v>101.460905219545</c:v>
                </c:pt>
                <c:pt idx="83">
                  <c:v>102.007099513314</c:v>
                </c:pt>
                <c:pt idx="84">
                  <c:v>102.530641170801</c:v>
                </c:pt>
                <c:pt idx="85">
                  <c:v>102.81917754467599</c:v>
                </c:pt>
                <c:pt idx="86">
                  <c:v>103.22565948905</c:v>
                </c:pt>
                <c:pt idx="87">
                  <c:v>102.783869804232</c:v>
                </c:pt>
                <c:pt idx="88">
                  <c:v>102.81487480935201</c:v>
                </c:pt>
                <c:pt idx="89">
                  <c:v>103.412828478962</c:v>
                </c:pt>
                <c:pt idx="90">
                  <c:v>103.634292801144</c:v>
                </c:pt>
                <c:pt idx="91">
                  <c:v>103.91042717301799</c:v>
                </c:pt>
                <c:pt idx="92">
                  <c:v>104.561785381986</c:v>
                </c:pt>
                <c:pt idx="93">
                  <c:v>104.116578818997</c:v>
                </c:pt>
                <c:pt idx="94">
                  <c:v>104.27438796730701</c:v>
                </c:pt>
                <c:pt idx="95">
                  <c:v>104.452571833506</c:v>
                </c:pt>
                <c:pt idx="96">
                  <c:v>104.793626889354</c:v>
                </c:pt>
                <c:pt idx="99">
                  <c:v>106.000544169336</c:v>
                </c:pt>
                <c:pt idx="100">
                  <c:v>106.256050721509</c:v>
                </c:pt>
                <c:pt idx="101">
                  <c:v>104.95105638483101</c:v>
                </c:pt>
                <c:pt idx="102">
                  <c:v>106.239852188271</c:v>
                </c:pt>
                <c:pt idx="103">
                  <c:v>105.97548706317301</c:v>
                </c:pt>
                <c:pt idx="104">
                  <c:v>106.646460683784</c:v>
                </c:pt>
                <c:pt idx="105">
                  <c:v>107.018394193845</c:v>
                </c:pt>
                <c:pt idx="106">
                  <c:v>107.414625503705</c:v>
                </c:pt>
                <c:pt idx="107">
                  <c:v>108.857180822408</c:v>
                </c:pt>
                <c:pt idx="108">
                  <c:v>108.93804693769199</c:v>
                </c:pt>
                <c:pt idx="109">
                  <c:v>108.37919753964501</c:v>
                </c:pt>
                <c:pt idx="110">
                  <c:v>109.335543758119</c:v>
                </c:pt>
                <c:pt idx="111">
                  <c:v>109.22101506590801</c:v>
                </c:pt>
                <c:pt idx="112">
                  <c:v>109.495377723128</c:v>
                </c:pt>
                <c:pt idx="113">
                  <c:v>110.331373901223</c:v>
                </c:pt>
                <c:pt idx="114">
                  <c:v>108.86540663999</c:v>
                </c:pt>
                <c:pt idx="115">
                  <c:v>107.649124582997</c:v>
                </c:pt>
                <c:pt idx="116">
                  <c:v>110.07447528769301</c:v>
                </c:pt>
                <c:pt idx="117">
                  <c:v>111.09523598593699</c:v>
                </c:pt>
                <c:pt idx="118">
                  <c:v>108.147862236481</c:v>
                </c:pt>
                <c:pt idx="119">
                  <c:v>107.389694948564</c:v>
                </c:pt>
                <c:pt idx="120">
                  <c:v>106.60166161507399</c:v>
                </c:pt>
                <c:pt idx="121">
                  <c:v>106.594068552717</c:v>
                </c:pt>
                <c:pt idx="122">
                  <c:v>106.717329266714</c:v>
                </c:pt>
                <c:pt idx="123">
                  <c:v>106.182398015633</c:v>
                </c:pt>
                <c:pt idx="124">
                  <c:v>106.06546485342599</c:v>
                </c:pt>
                <c:pt idx="125">
                  <c:v>107.555350261508</c:v>
                </c:pt>
                <c:pt idx="126">
                  <c:v>108.023336011916</c:v>
                </c:pt>
                <c:pt idx="127">
                  <c:v>108.426907282323</c:v>
                </c:pt>
                <c:pt idx="128">
                  <c:v>110.050050936639</c:v>
                </c:pt>
                <c:pt idx="129">
                  <c:v>110.192294307053</c:v>
                </c:pt>
                <c:pt idx="130">
                  <c:v>109.463486860739</c:v>
                </c:pt>
                <c:pt idx="131">
                  <c:v>109.60003543424</c:v>
                </c:pt>
                <c:pt idx="132">
                  <c:v>109.763033175259</c:v>
                </c:pt>
                <c:pt idx="133">
                  <c:v>109.66229854640601</c:v>
                </c:pt>
                <c:pt idx="134">
                  <c:v>109.12445662124099</c:v>
                </c:pt>
                <c:pt idx="135">
                  <c:v>108.529666727642</c:v>
                </c:pt>
                <c:pt idx="137">
                  <c:v>108.318453039974</c:v>
                </c:pt>
                <c:pt idx="138">
                  <c:v>108.71076126769201</c:v>
                </c:pt>
                <c:pt idx="139">
                  <c:v>107.926397914416</c:v>
                </c:pt>
                <c:pt idx="142">
                  <c:v>110.153569688438</c:v>
                </c:pt>
                <c:pt idx="143">
                  <c:v>112.028676465852</c:v>
                </c:pt>
                <c:pt idx="144">
                  <c:v>113.36429615458501</c:v>
                </c:pt>
                <c:pt idx="145">
                  <c:v>112.131689013448</c:v>
                </c:pt>
                <c:pt idx="146">
                  <c:v>111.50855168642001</c:v>
                </c:pt>
                <c:pt idx="147">
                  <c:v>112.602711988729</c:v>
                </c:pt>
                <c:pt idx="148">
                  <c:v>113.96376843680601</c:v>
                </c:pt>
                <c:pt idx="149">
                  <c:v>114.161061510094</c:v>
                </c:pt>
                <c:pt idx="150">
                  <c:v>113.308107492281</c:v>
                </c:pt>
                <c:pt idx="151">
                  <c:v>113.211675599101</c:v>
                </c:pt>
                <c:pt idx="152">
                  <c:v>114.528186080512</c:v>
                </c:pt>
                <c:pt idx="153">
                  <c:v>115.38481007854</c:v>
                </c:pt>
                <c:pt idx="154">
                  <c:v>114.75977448606901</c:v>
                </c:pt>
                <c:pt idx="155">
                  <c:v>113.578040863154</c:v>
                </c:pt>
                <c:pt idx="156">
                  <c:v>113.40833591693099</c:v>
                </c:pt>
                <c:pt idx="157">
                  <c:v>113.310765064321</c:v>
                </c:pt>
                <c:pt idx="158">
                  <c:v>112.60220578452601</c:v>
                </c:pt>
                <c:pt idx="159">
                  <c:v>110.99564031639601</c:v>
                </c:pt>
                <c:pt idx="160">
                  <c:v>112.121818032232</c:v>
                </c:pt>
                <c:pt idx="161">
                  <c:v>113.687380962772</c:v>
                </c:pt>
                <c:pt idx="162">
                  <c:v>113.272673200816</c:v>
                </c:pt>
                <c:pt idx="163">
                  <c:v>111.959959250409</c:v>
                </c:pt>
                <c:pt idx="164">
                  <c:v>111.06220616423499</c:v>
                </c:pt>
                <c:pt idx="165">
                  <c:v>113.349616233842</c:v>
                </c:pt>
                <c:pt idx="166">
                  <c:v>112.97818892798399</c:v>
                </c:pt>
                <c:pt idx="167">
                  <c:v>112.72002480388601</c:v>
                </c:pt>
                <c:pt idx="168">
                  <c:v>112.779250691296</c:v>
                </c:pt>
                <c:pt idx="169">
                  <c:v>112.565759084653</c:v>
                </c:pt>
                <c:pt idx="170">
                  <c:v>113.858604521491</c:v>
                </c:pt>
                <c:pt idx="171">
                  <c:v>114.867595973075</c:v>
                </c:pt>
                <c:pt idx="172">
                  <c:v>114.748384892242</c:v>
                </c:pt>
                <c:pt idx="173">
                  <c:v>114.347091540694</c:v>
                </c:pt>
                <c:pt idx="174">
                  <c:v>114.287612551241</c:v>
                </c:pt>
                <c:pt idx="175">
                  <c:v>113.858731072629</c:v>
                </c:pt>
                <c:pt idx="176">
                  <c:v>113.91770385776201</c:v>
                </c:pt>
                <c:pt idx="177">
                  <c:v>113.971361499163</c:v>
                </c:pt>
                <c:pt idx="178">
                  <c:v>112.86783642007499</c:v>
                </c:pt>
                <c:pt idx="179">
                  <c:v>110.244939540164</c:v>
                </c:pt>
                <c:pt idx="180">
                  <c:v>108.874897968024</c:v>
                </c:pt>
                <c:pt idx="181">
                  <c:v>107.363878536271</c:v>
                </c:pt>
                <c:pt idx="182">
                  <c:v>104.425236808485</c:v>
                </c:pt>
                <c:pt idx="183">
                  <c:v>102.69844785134801</c:v>
                </c:pt>
                <c:pt idx="184">
                  <c:v>105.25389302626699</c:v>
                </c:pt>
                <c:pt idx="185">
                  <c:v>105.461563284858</c:v>
                </c:pt>
                <c:pt idx="186">
                  <c:v>108.48119767895</c:v>
                </c:pt>
                <c:pt idx="187">
                  <c:v>105.946000670549</c:v>
                </c:pt>
                <c:pt idx="188">
                  <c:v>102.523301210371</c:v>
                </c:pt>
                <c:pt idx="189">
                  <c:v>93.447440188727299</c:v>
                </c:pt>
                <c:pt idx="190">
                  <c:v>95.562867393367895</c:v>
                </c:pt>
                <c:pt idx="191">
                  <c:v>91.677876979694702</c:v>
                </c:pt>
                <c:pt idx="192">
                  <c:v>84.685046096215999</c:v>
                </c:pt>
                <c:pt idx="193">
                  <c:v>86.547877422533901</c:v>
                </c:pt>
                <c:pt idx="194">
                  <c:v>80.057960376841905</c:v>
                </c:pt>
                <c:pt idx="195">
                  <c:v>78.356355076888605</c:v>
                </c:pt>
                <c:pt idx="196">
                  <c:v>72.506406646454707</c:v>
                </c:pt>
                <c:pt idx="198">
                  <c:v>71.089920842321604</c:v>
                </c:pt>
                <c:pt idx="200">
                  <c:v>68.431842772988603</c:v>
                </c:pt>
                <c:pt idx="201">
                  <c:v>74.000088585657096</c:v>
                </c:pt>
                <c:pt idx="202">
                  <c:v>76.315466435393304</c:v>
                </c:pt>
                <c:pt idx="203">
                  <c:v>73.176241307519405</c:v>
                </c:pt>
                <c:pt idx="204">
                  <c:v>75.105891583603807</c:v>
                </c:pt>
                <c:pt idx="205">
                  <c:v>77.085402970085894</c:v>
                </c:pt>
                <c:pt idx="206">
                  <c:v>74.053240022971295</c:v>
                </c:pt>
                <c:pt idx="207">
                  <c:v>75.138035548036001</c:v>
                </c:pt>
                <c:pt idx="208">
                  <c:v>74.448585475678598</c:v>
                </c:pt>
                <c:pt idx="209">
                  <c:v>76.414302798570105</c:v>
                </c:pt>
                <c:pt idx="210">
                  <c:v>77.958352052257396</c:v>
                </c:pt>
                <c:pt idx="211">
                  <c:v>78.171210903557906</c:v>
                </c:pt>
                <c:pt idx="212">
                  <c:v>79.2362644663081</c:v>
                </c:pt>
                <c:pt idx="214">
                  <c:v>80.221084668883094</c:v>
                </c:pt>
                <c:pt idx="215">
                  <c:v>81.143515208270401</c:v>
                </c:pt>
                <c:pt idx="216">
                  <c:v>78.967723156907596</c:v>
                </c:pt>
                <c:pt idx="217">
                  <c:v>77.866855649510399</c:v>
                </c:pt>
                <c:pt idx="218">
                  <c:v>80.097444301587501</c:v>
                </c:pt>
                <c:pt idx="219">
                  <c:v>78.831680787610793</c:v>
                </c:pt>
                <c:pt idx="220">
                  <c:v>76.455558437970495</c:v>
                </c:pt>
                <c:pt idx="221">
                  <c:v>76.885325773968404</c:v>
                </c:pt>
                <c:pt idx="222">
                  <c:v>76.964293623692399</c:v>
                </c:pt>
                <c:pt idx="223">
                  <c:v>76.052493371884296</c:v>
                </c:pt>
                <c:pt idx="224">
                  <c:v>77.874701814027503</c:v>
                </c:pt>
                <c:pt idx="225">
                  <c:v>79.515815716236801</c:v>
                </c:pt>
                <c:pt idx="226">
                  <c:v>82.526464986498496</c:v>
                </c:pt>
                <c:pt idx="227">
                  <c:v>81.181986724724993</c:v>
                </c:pt>
                <c:pt idx="229">
                  <c:v>79.951657502213493</c:v>
                </c:pt>
                <c:pt idx="230">
                  <c:v>80.762090370058999</c:v>
                </c:pt>
                <c:pt idx="231">
                  <c:v>81.078721075085895</c:v>
                </c:pt>
                <c:pt idx="232">
                  <c:v>81.502540512126899</c:v>
                </c:pt>
                <c:pt idx="233">
                  <c:v>81.379026695853099</c:v>
                </c:pt>
                <c:pt idx="234">
                  <c:v>80.587323382147602</c:v>
                </c:pt>
                <c:pt idx="235">
                  <c:v>79.229304158943705</c:v>
                </c:pt>
                <c:pt idx="236">
                  <c:v>76.435183720430402</c:v>
                </c:pt>
                <c:pt idx="237">
                  <c:v>77.190060681197807</c:v>
                </c:pt>
                <c:pt idx="238">
                  <c:v>76.674491739366204</c:v>
                </c:pt>
                <c:pt idx="240">
                  <c:v>77.920260188868298</c:v>
                </c:pt>
                <c:pt idx="241">
                  <c:v>78.139320041169398</c:v>
                </c:pt>
                <c:pt idx="243">
                  <c:v>78.681844354839996</c:v>
                </c:pt>
                <c:pt idx="244">
                  <c:v>78.828896664665095</c:v>
                </c:pt>
                <c:pt idx="245">
                  <c:v>80.463556463830201</c:v>
                </c:pt>
                <c:pt idx="246">
                  <c:v>82.653648782870704</c:v>
                </c:pt>
                <c:pt idx="247">
                  <c:v>81.052525009494303</c:v>
                </c:pt>
                <c:pt idx="248">
                  <c:v>79.712349483277606</c:v>
                </c:pt>
                <c:pt idx="249">
                  <c:v>81.0999816500116</c:v>
                </c:pt>
                <c:pt idx="250">
                  <c:v>81.706667341524707</c:v>
                </c:pt>
                <c:pt idx="251">
                  <c:v>84.7222521022195</c:v>
                </c:pt>
                <c:pt idx="252">
                  <c:v>83.332088914699895</c:v>
                </c:pt>
                <c:pt idx="253">
                  <c:v>86.420313973096199</c:v>
                </c:pt>
                <c:pt idx="254">
                  <c:v>88.909952606540202</c:v>
                </c:pt>
                <c:pt idx="255">
                  <c:v>86.959168306435501</c:v>
                </c:pt>
                <c:pt idx="256">
                  <c:v>85.223141123307897</c:v>
                </c:pt>
                <c:pt idx="257">
                  <c:v>81.652756597963204</c:v>
                </c:pt>
                <c:pt idx="258">
                  <c:v>83.860186409670902</c:v>
                </c:pt>
                <c:pt idx="259">
                  <c:v>82.574301279964899</c:v>
                </c:pt>
                <c:pt idx="260">
                  <c:v>83.370433880132595</c:v>
                </c:pt>
                <c:pt idx="261">
                  <c:v>84.738324084435604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CB-4EFB-9A08-3DD1FC8A0BB4}"/>
            </c:ext>
          </c:extLst>
        </c:ser>
        <c:ser>
          <c:idx val="4"/>
          <c:order val="3"/>
          <c:tx>
            <c:strRef>
              <c:f>'No Modificar'!$E$7</c:f>
              <c:strCache>
                <c:ptCount val="1"/>
                <c:pt idx="0">
                  <c:v>DJSCLCP</c:v>
                </c:pt>
              </c:strCache>
            </c:strRef>
          </c:tx>
          <c:spPr>
            <a:ln w="1905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Modificar'!$E$9:$E$5000</c15:sqref>
                  </c15:fullRef>
                </c:ext>
              </c:extLst>
              <c:f>('No Modificar'!$E$9,'No Modificar'!$E$11:$E$5000)</c:f>
              <c:numCache>
                <c:formatCode>0</c:formatCode>
                <c:ptCount val="4991"/>
                <c:pt idx="0">
                  <c:v>100</c:v>
                </c:pt>
                <c:pt idx="1">
                  <c:v>100.191267940798</c:v>
                </c:pt>
                <c:pt idx="2">
                  <c:v>100.74699920182999</c:v>
                </c:pt>
                <c:pt idx="3">
                  <c:v>100.71537221944899</c:v>
                </c:pt>
                <c:pt idx="4">
                  <c:v>101.409659783938</c:v>
                </c:pt>
                <c:pt idx="5">
                  <c:v>101.683007274172</c:v>
                </c:pt>
                <c:pt idx="6">
                  <c:v>101.350170936319</c:v>
                </c:pt>
                <c:pt idx="7">
                  <c:v>101.04218437022099</c:v>
                </c:pt>
                <c:pt idx="8">
                  <c:v>101.094896007446</c:v>
                </c:pt>
                <c:pt idx="9">
                  <c:v>100.967635054723</c:v>
                </c:pt>
                <c:pt idx="10">
                  <c:v>100.024096748559</c:v>
                </c:pt>
                <c:pt idx="11">
                  <c:v>100.903628066764</c:v>
                </c:pt>
                <c:pt idx="12">
                  <c:v>100.803475955967</c:v>
                </c:pt>
                <c:pt idx="13">
                  <c:v>101.183752767276</c:v>
                </c:pt>
                <c:pt idx="14">
                  <c:v>101.155890902039</c:v>
                </c:pt>
                <c:pt idx="15">
                  <c:v>101.007545294357</c:v>
                </c:pt>
                <c:pt idx="16">
                  <c:v>101.407400713884</c:v>
                </c:pt>
                <c:pt idx="17">
                  <c:v>101.384810012183</c:v>
                </c:pt>
                <c:pt idx="18">
                  <c:v>101.067787165521</c:v>
                </c:pt>
                <c:pt idx="19">
                  <c:v>101.259055106202</c:v>
                </c:pt>
                <c:pt idx="21">
                  <c:v>100.84564526577</c:v>
                </c:pt>
                <c:pt idx="22">
                  <c:v>100.626515459619</c:v>
                </c:pt>
                <c:pt idx="23">
                  <c:v>100.697299658204</c:v>
                </c:pt>
                <c:pt idx="24">
                  <c:v>100.22741306340301</c:v>
                </c:pt>
                <c:pt idx="25">
                  <c:v>99.486438048770694</c:v>
                </c:pt>
                <c:pt idx="26">
                  <c:v>98.893055618275</c:v>
                </c:pt>
                <c:pt idx="27">
                  <c:v>99.323031973442994</c:v>
                </c:pt>
                <c:pt idx="28">
                  <c:v>99.119715658365706</c:v>
                </c:pt>
                <c:pt idx="29">
                  <c:v>99.530113405315205</c:v>
                </c:pt>
                <c:pt idx="30">
                  <c:v>99.559481317526703</c:v>
                </c:pt>
                <c:pt idx="31">
                  <c:v>99.075287278392395</c:v>
                </c:pt>
                <c:pt idx="32">
                  <c:v>98.672419765382102</c:v>
                </c:pt>
                <c:pt idx="33">
                  <c:v>97.578276781248903</c:v>
                </c:pt>
                <c:pt idx="34">
                  <c:v>95.505203391541698</c:v>
                </c:pt>
                <c:pt idx="35">
                  <c:v>95.544360607862501</c:v>
                </c:pt>
                <c:pt idx="36">
                  <c:v>95.998433711356498</c:v>
                </c:pt>
                <c:pt idx="37">
                  <c:v>97.766532628564207</c:v>
                </c:pt>
                <c:pt idx="38">
                  <c:v>97.816985195619097</c:v>
                </c:pt>
                <c:pt idx="39">
                  <c:v>96.311691441107499</c:v>
                </c:pt>
                <c:pt idx="40">
                  <c:v>96.7198301178869</c:v>
                </c:pt>
                <c:pt idx="41">
                  <c:v>95.499932228005505</c:v>
                </c:pt>
                <c:pt idx="43">
                  <c:v>95.798882513307007</c:v>
                </c:pt>
                <c:pt idx="44">
                  <c:v>95.544360607862501</c:v>
                </c:pt>
                <c:pt idx="45">
                  <c:v>95.414840584970094</c:v>
                </c:pt>
                <c:pt idx="46">
                  <c:v>95.684422958176597</c:v>
                </c:pt>
                <c:pt idx="47">
                  <c:v>95.023268422810403</c:v>
                </c:pt>
                <c:pt idx="48">
                  <c:v>93.301856955629802</c:v>
                </c:pt>
                <c:pt idx="49">
                  <c:v>92.687389870290602</c:v>
                </c:pt>
                <c:pt idx="50">
                  <c:v>92.415548426914</c:v>
                </c:pt>
                <c:pt idx="51">
                  <c:v>92.383921444648905</c:v>
                </c:pt>
                <c:pt idx="52">
                  <c:v>93.957740327459803</c:v>
                </c:pt>
                <c:pt idx="53">
                  <c:v>96.161839786684098</c:v>
                </c:pt>
                <c:pt idx="54">
                  <c:v>95.560174098936798</c:v>
                </c:pt>
                <c:pt idx="55">
                  <c:v>94.498411120613994</c:v>
                </c:pt>
                <c:pt idx="56">
                  <c:v>95.263482883805395</c:v>
                </c:pt>
                <c:pt idx="57">
                  <c:v>96.3787105227821</c:v>
                </c:pt>
                <c:pt idx="58">
                  <c:v>96.500700311735301</c:v>
                </c:pt>
                <c:pt idx="59">
                  <c:v>97.126462747925004</c:v>
                </c:pt>
                <c:pt idx="60">
                  <c:v>97.475865600514197</c:v>
                </c:pt>
                <c:pt idx="61">
                  <c:v>98.816247232607594</c:v>
                </c:pt>
                <c:pt idx="62">
                  <c:v>99.150589617318502</c:v>
                </c:pt>
                <c:pt idx="63">
                  <c:v>99.774846006766893</c:v>
                </c:pt>
                <c:pt idx="64">
                  <c:v>100.440518682473</c:v>
                </c:pt>
                <c:pt idx="65">
                  <c:v>100.237202367629</c:v>
                </c:pt>
                <c:pt idx="69">
                  <c:v>99.981927438639104</c:v>
                </c:pt>
                <c:pt idx="70">
                  <c:v>99.632524586166298</c:v>
                </c:pt>
                <c:pt idx="71">
                  <c:v>99.359177096048398</c:v>
                </c:pt>
                <c:pt idx="72">
                  <c:v>99.864455790026099</c:v>
                </c:pt>
                <c:pt idx="73">
                  <c:v>101.655898432247</c:v>
                </c:pt>
                <c:pt idx="74">
                  <c:v>100.65211825480201</c:v>
                </c:pt>
                <c:pt idx="75">
                  <c:v>100.32003494037799</c:v>
                </c:pt>
                <c:pt idx="76">
                  <c:v>99.883281374699393</c:v>
                </c:pt>
                <c:pt idx="77">
                  <c:v>99.731170650222296</c:v>
                </c:pt>
                <c:pt idx="78">
                  <c:v>100.449554963154</c:v>
                </c:pt>
                <c:pt idx="79">
                  <c:v>100.70482989202701</c:v>
                </c:pt>
                <c:pt idx="80">
                  <c:v>100.412656817236</c:v>
                </c:pt>
                <c:pt idx="81">
                  <c:v>100.485700085876</c:v>
                </c:pt>
                <c:pt idx="82">
                  <c:v>100.89534480939599</c:v>
                </c:pt>
                <c:pt idx="83">
                  <c:v>102.378800885635</c:v>
                </c:pt>
                <c:pt idx="84">
                  <c:v>102.444313920336</c:v>
                </c:pt>
                <c:pt idx="85">
                  <c:v>102.50982695526901</c:v>
                </c:pt>
                <c:pt idx="86">
                  <c:v>102.70636605972</c:v>
                </c:pt>
                <c:pt idx="87">
                  <c:v>103.169475443894</c:v>
                </c:pt>
                <c:pt idx="88">
                  <c:v>103.509842015686</c:v>
                </c:pt>
                <c:pt idx="89">
                  <c:v>98.917152366717303</c:v>
                </c:pt>
                <c:pt idx="90">
                  <c:v>98.975888191140299</c:v>
                </c:pt>
                <c:pt idx="91">
                  <c:v>97.637765628984198</c:v>
                </c:pt>
                <c:pt idx="92">
                  <c:v>99.6039096975001</c:v>
                </c:pt>
                <c:pt idx="93">
                  <c:v>98.668654648470707</c:v>
                </c:pt>
                <c:pt idx="94">
                  <c:v>98.569255561102196</c:v>
                </c:pt>
                <c:pt idx="95">
                  <c:v>97.086552508291803</c:v>
                </c:pt>
                <c:pt idx="96">
                  <c:v>94.167833852930897</c:v>
                </c:pt>
                <c:pt idx="99">
                  <c:v>94.952484224108005</c:v>
                </c:pt>
                <c:pt idx="100">
                  <c:v>93.817677977145607</c:v>
                </c:pt>
                <c:pt idx="101">
                  <c:v>91.283754273434198</c:v>
                </c:pt>
                <c:pt idx="102">
                  <c:v>92.694167080917396</c:v>
                </c:pt>
                <c:pt idx="103">
                  <c:v>93.255922528915093</c:v>
                </c:pt>
                <c:pt idx="104">
                  <c:v>91.679844576050499</c:v>
                </c:pt>
                <c:pt idx="105">
                  <c:v>90.410247142310297</c:v>
                </c:pt>
                <c:pt idx="106">
                  <c:v>87.997560204239605</c:v>
                </c:pt>
                <c:pt idx="107">
                  <c:v>89.5465293151792</c:v>
                </c:pt>
                <c:pt idx="108">
                  <c:v>97.076763204298899</c:v>
                </c:pt>
                <c:pt idx="109">
                  <c:v>96.176900254562497</c:v>
                </c:pt>
                <c:pt idx="110">
                  <c:v>95.603096432168996</c:v>
                </c:pt>
                <c:pt idx="111">
                  <c:v>95.737134595401599</c:v>
                </c:pt>
                <c:pt idx="112">
                  <c:v>94.802632569801105</c:v>
                </c:pt>
                <c:pt idx="113">
                  <c:v>94.517236705403803</c:v>
                </c:pt>
                <c:pt idx="114">
                  <c:v>92.909531770041198</c:v>
                </c:pt>
                <c:pt idx="115">
                  <c:v>91.1986626303988</c:v>
                </c:pt>
                <c:pt idx="116">
                  <c:v>91.600777120096595</c:v>
                </c:pt>
                <c:pt idx="117">
                  <c:v>90.049548938986803</c:v>
                </c:pt>
                <c:pt idx="118">
                  <c:v>90.526212744182004</c:v>
                </c:pt>
                <c:pt idx="119">
                  <c:v>89.6692721275613</c:v>
                </c:pt>
                <c:pt idx="120">
                  <c:v>89.487793490989105</c:v>
                </c:pt>
                <c:pt idx="121">
                  <c:v>92.5111823972547</c:v>
                </c:pt>
                <c:pt idx="122">
                  <c:v>94.443440413218894</c:v>
                </c:pt>
                <c:pt idx="123">
                  <c:v>94.144490127917393</c:v>
                </c:pt>
                <c:pt idx="124">
                  <c:v>94.635461377445594</c:v>
                </c:pt>
                <c:pt idx="125">
                  <c:v>94.729589301045095</c:v>
                </c:pt>
                <c:pt idx="126">
                  <c:v>95.185921474825605</c:v>
                </c:pt>
                <c:pt idx="127">
                  <c:v>95.813189957756506</c:v>
                </c:pt>
                <c:pt idx="128">
                  <c:v>97.152065543225007</c:v>
                </c:pt>
                <c:pt idx="129">
                  <c:v>96.975858070189105</c:v>
                </c:pt>
                <c:pt idx="130">
                  <c:v>95.574481543502799</c:v>
                </c:pt>
                <c:pt idx="131">
                  <c:v>94.071446859161398</c:v>
                </c:pt>
                <c:pt idx="132">
                  <c:v>94.458500881097294</c:v>
                </c:pt>
                <c:pt idx="133">
                  <c:v>94.097049654345</c:v>
                </c:pt>
                <c:pt idx="134">
                  <c:v>93.777014714083606</c:v>
                </c:pt>
                <c:pt idx="135">
                  <c:v>93.541318393428796</c:v>
                </c:pt>
                <c:pt idx="137">
                  <c:v>92.776999653666294</c:v>
                </c:pt>
                <c:pt idx="138">
                  <c:v>92.795825238339603</c:v>
                </c:pt>
                <c:pt idx="139">
                  <c:v>92.880916881258599</c:v>
                </c:pt>
                <c:pt idx="142">
                  <c:v>95.550384795060396</c:v>
                </c:pt>
                <c:pt idx="143">
                  <c:v>96.266510037821703</c:v>
                </c:pt>
                <c:pt idx="144">
                  <c:v>97.094835765659795</c:v>
                </c:pt>
                <c:pt idx="145">
                  <c:v>97.625717254704796</c:v>
                </c:pt>
                <c:pt idx="146">
                  <c:v>97.460052109206998</c:v>
                </c:pt>
                <c:pt idx="147">
                  <c:v>97.310200454783597</c:v>
                </c:pt>
                <c:pt idx="148">
                  <c:v>99.182216599583597</c:v>
                </c:pt>
                <c:pt idx="149">
                  <c:v>97.999969879048905</c:v>
                </c:pt>
                <c:pt idx="150">
                  <c:v>97.029322730726605</c:v>
                </c:pt>
                <c:pt idx="151">
                  <c:v>96.3109384177951</c:v>
                </c:pt>
                <c:pt idx="152">
                  <c:v>96.258979803998997</c:v>
                </c:pt>
                <c:pt idx="153">
                  <c:v>96.260485850740196</c:v>
                </c:pt>
                <c:pt idx="154">
                  <c:v>94.952484224108005</c:v>
                </c:pt>
                <c:pt idx="155">
                  <c:v>92.643714513746104</c:v>
                </c:pt>
                <c:pt idx="156">
                  <c:v>92.305607012240202</c:v>
                </c:pt>
                <c:pt idx="157">
                  <c:v>91.812376692425502</c:v>
                </c:pt>
                <c:pt idx="158">
                  <c:v>91.798069248092403</c:v>
                </c:pt>
                <c:pt idx="159">
                  <c:v>90.2438289733836</c:v>
                </c:pt>
                <c:pt idx="160">
                  <c:v>90.372595972847193</c:v>
                </c:pt>
                <c:pt idx="161">
                  <c:v>90.374102019588506</c:v>
                </c:pt>
                <c:pt idx="162">
                  <c:v>89.922287986264607</c:v>
                </c:pt>
                <c:pt idx="163">
                  <c:v>90.400457838201007</c:v>
                </c:pt>
                <c:pt idx="164">
                  <c:v>90.531483907950999</c:v>
                </c:pt>
                <c:pt idx="165">
                  <c:v>91.873371587018497</c:v>
                </c:pt>
                <c:pt idx="166">
                  <c:v>92.2784981700825</c:v>
                </c:pt>
                <c:pt idx="167">
                  <c:v>92.705462431651497</c:v>
                </c:pt>
                <c:pt idx="168">
                  <c:v>92.653503817855395</c:v>
                </c:pt>
                <c:pt idx="169">
                  <c:v>91.490835705422796</c:v>
                </c:pt>
                <c:pt idx="170">
                  <c:v>91.985572071978794</c:v>
                </c:pt>
                <c:pt idx="171">
                  <c:v>91.876383680500993</c:v>
                </c:pt>
                <c:pt idx="172">
                  <c:v>91.7054473712342</c:v>
                </c:pt>
                <c:pt idx="173">
                  <c:v>91.700929230777504</c:v>
                </c:pt>
                <c:pt idx="174">
                  <c:v>91.100769590004305</c:v>
                </c:pt>
                <c:pt idx="175">
                  <c:v>89.527703730505905</c:v>
                </c:pt>
                <c:pt idx="176">
                  <c:v>88.798777090036296</c:v>
                </c:pt>
                <c:pt idx="177">
                  <c:v>88.640642178361304</c:v>
                </c:pt>
                <c:pt idx="178">
                  <c:v>88.728745914879298</c:v>
                </c:pt>
                <c:pt idx="179">
                  <c:v>86.822843717527604</c:v>
                </c:pt>
                <c:pt idx="180">
                  <c:v>85.5012876699911</c:v>
                </c:pt>
                <c:pt idx="181">
                  <c:v>84.325065136537901</c:v>
                </c:pt>
                <c:pt idx="182">
                  <c:v>83.712857121252497</c:v>
                </c:pt>
                <c:pt idx="183">
                  <c:v>81.050919441506295</c:v>
                </c:pt>
                <c:pt idx="184">
                  <c:v>83.999759032507399</c:v>
                </c:pt>
                <c:pt idx="185">
                  <c:v>84.041175318998299</c:v>
                </c:pt>
                <c:pt idx="186">
                  <c:v>85.426738354493907</c:v>
                </c:pt>
                <c:pt idx="187">
                  <c:v>84.660160544561194</c:v>
                </c:pt>
                <c:pt idx="188">
                  <c:v>82.994472808321007</c:v>
                </c:pt>
                <c:pt idx="189">
                  <c:v>79.394267985946499</c:v>
                </c:pt>
                <c:pt idx="190">
                  <c:v>80.004216930945404</c:v>
                </c:pt>
                <c:pt idx="191">
                  <c:v>78.325727797113402</c:v>
                </c:pt>
                <c:pt idx="192">
                  <c:v>73.4212864651345</c:v>
                </c:pt>
                <c:pt idx="193">
                  <c:v>74.041777737555094</c:v>
                </c:pt>
                <c:pt idx="194">
                  <c:v>64.042380156344706</c:v>
                </c:pt>
                <c:pt idx="195">
                  <c:v>64.795403545256704</c:v>
                </c:pt>
                <c:pt idx="198">
                  <c:v>61.267488968209399</c:v>
                </c:pt>
                <c:pt idx="200">
                  <c:v>57.178571966476703</c:v>
                </c:pt>
                <c:pt idx="201">
                  <c:v>61.189927559171302</c:v>
                </c:pt>
                <c:pt idx="202">
                  <c:v>62.887995301105498</c:v>
                </c:pt>
                <c:pt idx="203">
                  <c:v>63.558186117268598</c:v>
                </c:pt>
                <c:pt idx="204">
                  <c:v>65.092094760504594</c:v>
                </c:pt>
                <c:pt idx="205">
                  <c:v>68.472416753298603</c:v>
                </c:pt>
                <c:pt idx="206">
                  <c:v>67.392581213614903</c:v>
                </c:pt>
                <c:pt idx="207">
                  <c:v>70.091417039395296</c:v>
                </c:pt>
                <c:pt idx="208">
                  <c:v>72.503350954037202</c:v>
                </c:pt>
                <c:pt idx="209">
                  <c:v>73.870841428404702</c:v>
                </c:pt>
                <c:pt idx="210">
                  <c:v>73.057576168328495</c:v>
                </c:pt>
                <c:pt idx="211">
                  <c:v>73.935601439792705</c:v>
                </c:pt>
                <c:pt idx="212">
                  <c:v>75.277489118860103</c:v>
                </c:pt>
                <c:pt idx="214">
                  <c:v>76.093013448990007</c:v>
                </c:pt>
                <c:pt idx="215">
                  <c:v>77.137456889380701</c:v>
                </c:pt>
                <c:pt idx="216">
                  <c:v>75.986837151111104</c:v>
                </c:pt>
                <c:pt idx="217">
                  <c:v>75.049323031911598</c:v>
                </c:pt>
                <c:pt idx="218">
                  <c:v>75.276736095431303</c:v>
                </c:pt>
                <c:pt idx="219">
                  <c:v>73.909245621180204</c:v>
                </c:pt>
                <c:pt idx="220">
                  <c:v>72.094459253945402</c:v>
                </c:pt>
                <c:pt idx="221">
                  <c:v>72.403198843356193</c:v>
                </c:pt>
                <c:pt idx="222">
                  <c:v>73.908492597751305</c:v>
                </c:pt>
                <c:pt idx="223">
                  <c:v>72.6147984155687</c:v>
                </c:pt>
                <c:pt idx="224">
                  <c:v>75.044804891687804</c:v>
                </c:pt>
                <c:pt idx="225">
                  <c:v>76.626907031750306</c:v>
                </c:pt>
                <c:pt idx="226">
                  <c:v>79.047124203760205</c:v>
                </c:pt>
                <c:pt idx="227">
                  <c:v>78.175123119377503</c:v>
                </c:pt>
                <c:pt idx="229">
                  <c:v>76.070422747405203</c:v>
                </c:pt>
                <c:pt idx="230">
                  <c:v>77.519239747547502</c:v>
                </c:pt>
                <c:pt idx="231">
                  <c:v>78.486874802270904</c:v>
                </c:pt>
                <c:pt idx="232">
                  <c:v>79.023780478630201</c:v>
                </c:pt>
                <c:pt idx="233">
                  <c:v>75.391195650561698</c:v>
                </c:pt>
                <c:pt idx="234">
                  <c:v>75.083962107892106</c:v>
                </c:pt>
                <c:pt idx="235">
                  <c:v>73.712706516613295</c:v>
                </c:pt>
                <c:pt idx="236">
                  <c:v>71.170499555766597</c:v>
                </c:pt>
                <c:pt idx="237">
                  <c:v>71.821864787139901</c:v>
                </c:pt>
                <c:pt idx="238">
                  <c:v>71.364026566734495</c:v>
                </c:pt>
                <c:pt idx="240">
                  <c:v>73.310592027031802</c:v>
                </c:pt>
                <c:pt idx="241">
                  <c:v>73.9145167849492</c:v>
                </c:pt>
                <c:pt idx="244">
                  <c:v>73.734544194885501</c:v>
                </c:pt>
                <c:pt idx="245">
                  <c:v>73.191614331561098</c:v>
                </c:pt>
                <c:pt idx="246">
                  <c:v>73.734544194885501</c:v>
                </c:pt>
                <c:pt idx="247">
                  <c:v>71.571107998606706</c:v>
                </c:pt>
                <c:pt idx="248">
                  <c:v>71.600475910818204</c:v>
                </c:pt>
                <c:pt idx="249">
                  <c:v>72.284221147885503</c:v>
                </c:pt>
                <c:pt idx="250">
                  <c:v>73.498847874230705</c:v>
                </c:pt>
                <c:pt idx="251">
                  <c:v>74.922062079305803</c:v>
                </c:pt>
                <c:pt idx="252">
                  <c:v>76.102802753099198</c:v>
                </c:pt>
                <c:pt idx="253">
                  <c:v>78.953749303473202</c:v>
                </c:pt>
                <c:pt idx="254">
                  <c:v>80.777571951504797</c:v>
                </c:pt>
                <c:pt idx="255">
                  <c:v>80.553924004896501</c:v>
                </c:pt>
                <c:pt idx="256">
                  <c:v>79.382219611667097</c:v>
                </c:pt>
                <c:pt idx="257">
                  <c:v>77.393484841566504</c:v>
                </c:pt>
                <c:pt idx="258">
                  <c:v>78.086266359547196</c:v>
                </c:pt>
                <c:pt idx="259">
                  <c:v>76.430367927299798</c:v>
                </c:pt>
                <c:pt idx="260">
                  <c:v>77.086251299013398</c:v>
                </c:pt>
                <c:pt idx="261">
                  <c:v>78.2315998735139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CB-4EFB-9A08-3DD1FC8A0BB4}"/>
            </c:ext>
          </c:extLst>
        </c:ser>
        <c:ser>
          <c:idx val="5"/>
          <c:order val="4"/>
          <c:tx>
            <c:strRef>
              <c:f>'No Modificar'!$F$7</c:f>
              <c:strCache>
                <c:ptCount val="1"/>
                <c:pt idx="0">
                  <c:v>FALABELLA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Modificar'!$F$9:$F$5000</c15:sqref>
                  </c15:fullRef>
                </c:ext>
              </c:extLst>
              <c:f>('No Modificar'!$F$9,'No Modificar'!$F$11:$F$5000)</c:f>
              <c:numCache>
                <c:formatCode>0</c:formatCode>
                <c:ptCount val="4991"/>
                <c:pt idx="0">
                  <c:v>100</c:v>
                </c:pt>
                <c:pt idx="1">
                  <c:v>98.960739030037104</c:v>
                </c:pt>
                <c:pt idx="2">
                  <c:v>99.076212471234598</c:v>
                </c:pt>
                <c:pt idx="3">
                  <c:v>99.307159353396898</c:v>
                </c:pt>
                <c:pt idx="4">
                  <c:v>101.33949191693701</c:v>
                </c:pt>
                <c:pt idx="5">
                  <c:v>103.926096997806</c:v>
                </c:pt>
                <c:pt idx="6">
                  <c:v>102.655889145564</c:v>
                </c:pt>
                <c:pt idx="7">
                  <c:v>102.769053117838</c:v>
                </c:pt>
                <c:pt idx="8">
                  <c:v>102.191685912316</c:v>
                </c:pt>
                <c:pt idx="9">
                  <c:v>101.639722863911</c:v>
                </c:pt>
                <c:pt idx="10">
                  <c:v>100.923787528882</c:v>
                </c:pt>
                <c:pt idx="11">
                  <c:v>102.30946882220501</c:v>
                </c:pt>
                <c:pt idx="12">
                  <c:v>102.193995381123</c:v>
                </c:pt>
                <c:pt idx="13">
                  <c:v>102.30946882220501</c:v>
                </c:pt>
                <c:pt idx="14">
                  <c:v>103.57967667444601</c:v>
                </c:pt>
                <c:pt idx="15">
                  <c:v>102.956120092422</c:v>
                </c:pt>
                <c:pt idx="16">
                  <c:v>102.930715935305</c:v>
                </c:pt>
                <c:pt idx="17">
                  <c:v>103.210161662893</c:v>
                </c:pt>
                <c:pt idx="18">
                  <c:v>103.926096997806</c:v>
                </c:pt>
                <c:pt idx="19">
                  <c:v>103.903002309613</c:v>
                </c:pt>
                <c:pt idx="21">
                  <c:v>103.926096997806</c:v>
                </c:pt>
                <c:pt idx="22">
                  <c:v>102.193995381123</c:v>
                </c:pt>
                <c:pt idx="23">
                  <c:v>101.593533487408</c:v>
                </c:pt>
                <c:pt idx="24">
                  <c:v>101.478060046211</c:v>
                </c:pt>
                <c:pt idx="25">
                  <c:v>101.847575057764</c:v>
                </c:pt>
                <c:pt idx="26">
                  <c:v>101.847575057764</c:v>
                </c:pt>
                <c:pt idx="27">
                  <c:v>103.233256351086</c:v>
                </c:pt>
                <c:pt idx="28">
                  <c:v>101.38568129343901</c:v>
                </c:pt>
                <c:pt idx="29">
                  <c:v>101.501154734404</c:v>
                </c:pt>
                <c:pt idx="30">
                  <c:v>101.732101616682</c:v>
                </c:pt>
                <c:pt idx="31">
                  <c:v>100.461893764557</c:v>
                </c:pt>
                <c:pt idx="32">
                  <c:v>101.039260970079</c:v>
                </c:pt>
                <c:pt idx="33">
                  <c:v>100.34642032335999</c:v>
                </c:pt>
                <c:pt idx="34">
                  <c:v>98.385681293439106</c:v>
                </c:pt>
                <c:pt idx="35">
                  <c:v>98.154734411160504</c:v>
                </c:pt>
                <c:pt idx="36">
                  <c:v>97.459584295633206</c:v>
                </c:pt>
                <c:pt idx="37">
                  <c:v>98.845265589072397</c:v>
                </c:pt>
                <c:pt idx="38">
                  <c:v>98.152424942352795</c:v>
                </c:pt>
                <c:pt idx="39">
                  <c:v>97.113163972389899</c:v>
                </c:pt>
                <c:pt idx="40">
                  <c:v>98.614318706677295</c:v>
                </c:pt>
                <c:pt idx="41">
                  <c:v>96.997690531192305</c:v>
                </c:pt>
                <c:pt idx="43">
                  <c:v>96.997690531192305</c:v>
                </c:pt>
                <c:pt idx="44">
                  <c:v>95.847575057879993</c:v>
                </c:pt>
                <c:pt idx="45">
                  <c:v>96.304849884472802</c:v>
                </c:pt>
                <c:pt idx="46">
                  <c:v>97.921478060190594</c:v>
                </c:pt>
                <c:pt idx="47">
                  <c:v>96.997690531192305</c:v>
                </c:pt>
                <c:pt idx="48">
                  <c:v>95.034642032347605</c:v>
                </c:pt>
                <c:pt idx="49">
                  <c:v>93.533487297943793</c:v>
                </c:pt>
                <c:pt idx="50">
                  <c:v>91.870669745956505</c:v>
                </c:pt>
                <c:pt idx="51">
                  <c:v>90.531177829136098</c:v>
                </c:pt>
                <c:pt idx="52">
                  <c:v>92.355658198706806</c:v>
                </c:pt>
                <c:pt idx="53">
                  <c:v>93.533487297943793</c:v>
                </c:pt>
                <c:pt idx="54">
                  <c:v>92.725173210143097</c:v>
                </c:pt>
                <c:pt idx="55">
                  <c:v>90.836027713725301</c:v>
                </c:pt>
                <c:pt idx="56">
                  <c:v>92.378752886899704</c:v>
                </c:pt>
                <c:pt idx="57">
                  <c:v>93.1870669747004</c:v>
                </c:pt>
                <c:pt idx="58">
                  <c:v>93.4180138568627</c:v>
                </c:pt>
                <c:pt idx="59">
                  <c:v>94.459584295749707</c:v>
                </c:pt>
                <c:pt idx="60">
                  <c:v>94.480369515134996</c:v>
                </c:pt>
                <c:pt idx="61">
                  <c:v>94.919168591266498</c:v>
                </c:pt>
                <c:pt idx="62">
                  <c:v>94.457274826825596</c:v>
                </c:pt>
                <c:pt idx="63">
                  <c:v>94.748267898568898</c:v>
                </c:pt>
                <c:pt idx="64">
                  <c:v>96.304849884472802</c:v>
                </c:pt>
                <c:pt idx="65">
                  <c:v>96.997690531192305</c:v>
                </c:pt>
                <c:pt idx="69">
                  <c:v>97.505773672019103</c:v>
                </c:pt>
                <c:pt idx="70">
                  <c:v>97.344110854552099</c:v>
                </c:pt>
                <c:pt idx="71">
                  <c:v>96.882217089994796</c:v>
                </c:pt>
                <c:pt idx="72">
                  <c:v>96.928406466497094</c:v>
                </c:pt>
                <c:pt idx="73">
                  <c:v>97.667436489718995</c:v>
                </c:pt>
                <c:pt idx="74">
                  <c:v>94.110854503465802</c:v>
                </c:pt>
                <c:pt idx="75">
                  <c:v>95.3810623557074</c:v>
                </c:pt>
                <c:pt idx="76">
                  <c:v>94.665127020911299</c:v>
                </c:pt>
                <c:pt idx="77">
                  <c:v>95.150115473428698</c:v>
                </c:pt>
                <c:pt idx="78">
                  <c:v>95.196304849930996</c:v>
                </c:pt>
                <c:pt idx="79">
                  <c:v>95.032332563539995</c:v>
                </c:pt>
                <c:pt idx="80">
                  <c:v>94.226327944663396</c:v>
                </c:pt>
                <c:pt idx="81">
                  <c:v>94.249422632856295</c:v>
                </c:pt>
                <c:pt idx="82">
                  <c:v>94.341801385744503</c:v>
                </c:pt>
                <c:pt idx="83">
                  <c:v>96.512702078674906</c:v>
                </c:pt>
                <c:pt idx="84">
                  <c:v>96.882217089994796</c:v>
                </c:pt>
                <c:pt idx="85">
                  <c:v>97.413394919247395</c:v>
                </c:pt>
                <c:pt idx="86">
                  <c:v>98.960739030037104</c:v>
                </c:pt>
                <c:pt idx="87">
                  <c:v>98.842956120148301</c:v>
                </c:pt>
                <c:pt idx="88">
                  <c:v>98.614318706677295</c:v>
                </c:pt>
                <c:pt idx="89">
                  <c:v>91.685912240296602</c:v>
                </c:pt>
                <c:pt idx="90">
                  <c:v>92.3810623557074</c:v>
                </c:pt>
                <c:pt idx="91">
                  <c:v>89.353348729899196</c:v>
                </c:pt>
                <c:pt idx="92">
                  <c:v>93.540415704483195</c:v>
                </c:pt>
                <c:pt idx="93">
                  <c:v>91.244803695124602</c:v>
                </c:pt>
                <c:pt idx="94">
                  <c:v>92.374133949167998</c:v>
                </c:pt>
                <c:pt idx="95">
                  <c:v>90.300230946857496</c:v>
                </c:pt>
                <c:pt idx="96">
                  <c:v>87.182448036968694</c:v>
                </c:pt>
                <c:pt idx="99">
                  <c:v>84.524249422596796</c:v>
                </c:pt>
                <c:pt idx="100">
                  <c:v>84.062355658272295</c:v>
                </c:pt>
                <c:pt idx="101">
                  <c:v>79.445727482787305</c:v>
                </c:pt>
                <c:pt idx="102">
                  <c:v>81.963048498844699</c:v>
                </c:pt>
                <c:pt idx="103">
                  <c:v>83.140877598198102</c:v>
                </c:pt>
                <c:pt idx="104">
                  <c:v>83.094688221695804</c:v>
                </c:pt>
                <c:pt idx="105">
                  <c:v>78.521939953789101</c:v>
                </c:pt>
                <c:pt idx="106">
                  <c:v>73.4180138568627</c:v>
                </c:pt>
                <c:pt idx="107">
                  <c:v>73.9030023094965</c:v>
                </c:pt>
                <c:pt idx="108">
                  <c:v>84.295612009358607</c:v>
                </c:pt>
                <c:pt idx="109">
                  <c:v>84.642032332602</c:v>
                </c:pt>
                <c:pt idx="110">
                  <c:v>86.027713625924704</c:v>
                </c:pt>
                <c:pt idx="111">
                  <c:v>84.4110854504397</c:v>
                </c:pt>
                <c:pt idx="112">
                  <c:v>81.177829099353403</c:v>
                </c:pt>
                <c:pt idx="113">
                  <c:v>79.792147806030698</c:v>
                </c:pt>
                <c:pt idx="114">
                  <c:v>77.598152425023699</c:v>
                </c:pt>
                <c:pt idx="115">
                  <c:v>76.327944572782101</c:v>
                </c:pt>
                <c:pt idx="116">
                  <c:v>75.750577367260107</c:v>
                </c:pt>
                <c:pt idx="117">
                  <c:v>74.1339491916588</c:v>
                </c:pt>
                <c:pt idx="118">
                  <c:v>74.593533487292007</c:v>
                </c:pt>
                <c:pt idx="119">
                  <c:v>72.752886836067802</c:v>
                </c:pt>
                <c:pt idx="120">
                  <c:v>72.510392609750895</c:v>
                </c:pt>
                <c:pt idx="121">
                  <c:v>76.674364896141896</c:v>
                </c:pt>
                <c:pt idx="122">
                  <c:v>78.2909930716269</c:v>
                </c:pt>
                <c:pt idx="123">
                  <c:v>74.711316397297196</c:v>
                </c:pt>
                <c:pt idx="124">
                  <c:v>75.981524249422407</c:v>
                </c:pt>
                <c:pt idx="125">
                  <c:v>78.521939953789101</c:v>
                </c:pt>
                <c:pt idx="126">
                  <c:v>76.212471131700994</c:v>
                </c:pt>
                <c:pt idx="127">
                  <c:v>76.212471131700994</c:v>
                </c:pt>
                <c:pt idx="128">
                  <c:v>79.191685912315705</c:v>
                </c:pt>
                <c:pt idx="129">
                  <c:v>78.8429561200319</c:v>
                </c:pt>
                <c:pt idx="130">
                  <c:v>75.337182448129198</c:v>
                </c:pt>
                <c:pt idx="131">
                  <c:v>73.648960739141302</c:v>
                </c:pt>
                <c:pt idx="132">
                  <c:v>72.748267898452497</c:v>
                </c:pt>
                <c:pt idx="133">
                  <c:v>73.787528868415393</c:v>
                </c:pt>
                <c:pt idx="134">
                  <c:v>75.517321016173796</c:v>
                </c:pt>
                <c:pt idx="135">
                  <c:v>75.632794457254903</c:v>
                </c:pt>
                <c:pt idx="137">
                  <c:v>73.9030023094965</c:v>
                </c:pt>
                <c:pt idx="138">
                  <c:v>75.404157043900298</c:v>
                </c:pt>
                <c:pt idx="139">
                  <c:v>74.849884526571302</c:v>
                </c:pt>
                <c:pt idx="142">
                  <c:v>77.367205542745097</c:v>
                </c:pt>
                <c:pt idx="143">
                  <c:v>77.761817752267206</c:v>
                </c:pt>
                <c:pt idx="144">
                  <c:v>78.690317068714606</c:v>
                </c:pt>
                <c:pt idx="145">
                  <c:v>80.083066043327605</c:v>
                </c:pt>
                <c:pt idx="146">
                  <c:v>80.220019692438697</c:v>
                </c:pt>
                <c:pt idx="147">
                  <c:v>80.616953150252797</c:v>
                </c:pt>
                <c:pt idx="148">
                  <c:v>82.404314334387905</c:v>
                </c:pt>
                <c:pt idx="149">
                  <c:v>79.734878799645202</c:v>
                </c:pt>
                <c:pt idx="150">
                  <c:v>77.274355611065403</c:v>
                </c:pt>
                <c:pt idx="151">
                  <c:v>76.4851311920211</c:v>
                </c:pt>
                <c:pt idx="152">
                  <c:v>76.020881533855601</c:v>
                </c:pt>
                <c:pt idx="153">
                  <c:v>75.440569461090504</c:v>
                </c:pt>
                <c:pt idx="154">
                  <c:v>74.435468951007394</c:v>
                </c:pt>
                <c:pt idx="155">
                  <c:v>72.005121990223401</c:v>
                </c:pt>
                <c:pt idx="156">
                  <c:v>73.351445999112897</c:v>
                </c:pt>
                <c:pt idx="157">
                  <c:v>73.351445999112897</c:v>
                </c:pt>
                <c:pt idx="158">
                  <c:v>74.050141734769596</c:v>
                </c:pt>
                <c:pt idx="159">
                  <c:v>72.100293170195101</c:v>
                </c:pt>
                <c:pt idx="160">
                  <c:v>73.467508413596093</c:v>
                </c:pt>
                <c:pt idx="161">
                  <c:v>72.887196340830997</c:v>
                </c:pt>
                <c:pt idx="162">
                  <c:v>72.539009097148707</c:v>
                </c:pt>
                <c:pt idx="163">
                  <c:v>72.887196340830997</c:v>
                </c:pt>
                <c:pt idx="164">
                  <c:v>72.887196340830997</c:v>
                </c:pt>
                <c:pt idx="165">
                  <c:v>73.467508413596093</c:v>
                </c:pt>
                <c:pt idx="166">
                  <c:v>74.233520349720493</c:v>
                </c:pt>
                <c:pt idx="167">
                  <c:v>73.931758071877994</c:v>
                </c:pt>
                <c:pt idx="168">
                  <c:v>73.697311994386794</c:v>
                </c:pt>
                <c:pt idx="169">
                  <c:v>73.376979730324805</c:v>
                </c:pt>
                <c:pt idx="170">
                  <c:v>73.235383584513301</c:v>
                </c:pt>
                <c:pt idx="171">
                  <c:v>73.119321169913704</c:v>
                </c:pt>
                <c:pt idx="172">
                  <c:v>73.421083447872704</c:v>
                </c:pt>
                <c:pt idx="173">
                  <c:v>73.335197261068998</c:v>
                </c:pt>
                <c:pt idx="174">
                  <c:v>73.119321169913704</c:v>
                </c:pt>
                <c:pt idx="175">
                  <c:v>72.330096750985803</c:v>
                </c:pt>
                <c:pt idx="176">
                  <c:v>71.471234883298195</c:v>
                </c:pt>
                <c:pt idx="177">
                  <c:v>70.774860395933501</c:v>
                </c:pt>
                <c:pt idx="178">
                  <c:v>70.101698391605197</c:v>
                </c:pt>
                <c:pt idx="179">
                  <c:v>69.635127485031305</c:v>
                </c:pt>
                <c:pt idx="180">
                  <c:v>67.6643876858288</c:v>
                </c:pt>
                <c:pt idx="181">
                  <c:v>65.459201809251695</c:v>
                </c:pt>
                <c:pt idx="182">
                  <c:v>64.416961326613105</c:v>
                </c:pt>
                <c:pt idx="183">
                  <c:v>63.137953518249603</c:v>
                </c:pt>
                <c:pt idx="184">
                  <c:v>67.6643876858288</c:v>
                </c:pt>
                <c:pt idx="185">
                  <c:v>66.596613471978301</c:v>
                </c:pt>
                <c:pt idx="186">
                  <c:v>66.851950783980996</c:v>
                </c:pt>
                <c:pt idx="187">
                  <c:v>65.923451467533596</c:v>
                </c:pt>
                <c:pt idx="188">
                  <c:v>63.186699732381399</c:v>
                </c:pt>
                <c:pt idx="189">
                  <c:v>60.352455568849102</c:v>
                </c:pt>
                <c:pt idx="190">
                  <c:v>59.656081081542702</c:v>
                </c:pt>
                <c:pt idx="191">
                  <c:v>58.843644179694799</c:v>
                </c:pt>
                <c:pt idx="192">
                  <c:v>56.197421127813897</c:v>
                </c:pt>
                <c:pt idx="193">
                  <c:v>55.477834157587502</c:v>
                </c:pt>
                <c:pt idx="194">
                  <c:v>44.5679671893595</c:v>
                </c:pt>
                <c:pt idx="195">
                  <c:v>43.639467872853899</c:v>
                </c:pt>
                <c:pt idx="196">
                  <c:v>38.971437559463098</c:v>
                </c:pt>
                <c:pt idx="197">
                  <c:v>38.764846461592199</c:v>
                </c:pt>
                <c:pt idx="198">
                  <c:v>40.157595436205199</c:v>
                </c:pt>
                <c:pt idx="199">
                  <c:v>35.515098854026299</c:v>
                </c:pt>
                <c:pt idx="200">
                  <c:v>35.515098854026299</c:v>
                </c:pt>
                <c:pt idx="201">
                  <c:v>36.675722999556498</c:v>
                </c:pt>
                <c:pt idx="202">
                  <c:v>36.698935482476401</c:v>
                </c:pt>
                <c:pt idx="203">
                  <c:v>36.907847828697399</c:v>
                </c:pt>
                <c:pt idx="204">
                  <c:v>38.439871700771597</c:v>
                </c:pt>
                <c:pt idx="205">
                  <c:v>43.778742770373398</c:v>
                </c:pt>
                <c:pt idx="206">
                  <c:v>42.246718898182699</c:v>
                </c:pt>
                <c:pt idx="207">
                  <c:v>44.848838232574103</c:v>
                </c:pt>
                <c:pt idx="208">
                  <c:v>44.753667052660603</c:v>
                </c:pt>
                <c:pt idx="209">
                  <c:v>46.378540856356302</c:v>
                </c:pt>
                <c:pt idx="210">
                  <c:v>45.844653749430996</c:v>
                </c:pt>
                <c:pt idx="211">
                  <c:v>46.427287070488099</c:v>
                </c:pt>
                <c:pt idx="212">
                  <c:v>48.746214113314601</c:v>
                </c:pt>
                <c:pt idx="214">
                  <c:v>48.723001630394698</c:v>
                </c:pt>
                <c:pt idx="215">
                  <c:v>51.415649648115497</c:v>
                </c:pt>
                <c:pt idx="216">
                  <c:v>51.299587233574101</c:v>
                </c:pt>
                <c:pt idx="217">
                  <c:v>50.046113156364299</c:v>
                </c:pt>
                <c:pt idx="218">
                  <c:v>51.067462404491401</c:v>
                </c:pt>
                <c:pt idx="219">
                  <c:v>49.899874513968797</c:v>
                </c:pt>
                <c:pt idx="220">
                  <c:v>47.933777211466797</c:v>
                </c:pt>
                <c:pt idx="221">
                  <c:v>47.5855899677845</c:v>
                </c:pt>
                <c:pt idx="222">
                  <c:v>48.351601903792499</c:v>
                </c:pt>
                <c:pt idx="223">
                  <c:v>48.165902040549597</c:v>
                </c:pt>
                <c:pt idx="224">
                  <c:v>50.257346750877304</c:v>
                </c:pt>
                <c:pt idx="225">
                  <c:v>51.531712062715101</c:v>
                </c:pt>
                <c:pt idx="226">
                  <c:v>54.247572563239402</c:v>
                </c:pt>
                <c:pt idx="227">
                  <c:v>52.924461037328001</c:v>
                </c:pt>
                <c:pt idx="229">
                  <c:v>52.576273793645697</c:v>
                </c:pt>
                <c:pt idx="230">
                  <c:v>55.361771743046098</c:v>
                </c:pt>
                <c:pt idx="231">
                  <c:v>57.218770375882698</c:v>
                </c:pt>
                <c:pt idx="232">
                  <c:v>58.890069145476403</c:v>
                </c:pt>
                <c:pt idx="233">
                  <c:v>56.247266201302402</c:v>
                </c:pt>
                <c:pt idx="234">
                  <c:v>56.130328017927198</c:v>
                </c:pt>
                <c:pt idx="235">
                  <c:v>55.6391876477282</c:v>
                </c:pt>
                <c:pt idx="236">
                  <c:v>52.271367966663099</c:v>
                </c:pt>
                <c:pt idx="237">
                  <c:v>51.452800683095099</c:v>
                </c:pt>
                <c:pt idx="238">
                  <c:v>49.689372877881397</c:v>
                </c:pt>
                <c:pt idx="239">
                  <c:v>51.457478210388203</c:v>
                </c:pt>
                <c:pt idx="240">
                  <c:v>49.4882392024738</c:v>
                </c:pt>
                <c:pt idx="241">
                  <c:v>51.1019861329696</c:v>
                </c:pt>
                <c:pt idx="243">
                  <c:v>50.430760960443898</c:v>
                </c:pt>
                <c:pt idx="244">
                  <c:v>50.5172952160938</c:v>
                </c:pt>
                <c:pt idx="245">
                  <c:v>47.944655181956499</c:v>
                </c:pt>
                <c:pt idx="246">
                  <c:v>47.212622154038399</c:v>
                </c:pt>
                <c:pt idx="247">
                  <c:v>43.992144584015499</c:v>
                </c:pt>
                <c:pt idx="248">
                  <c:v>43.617942397249898</c:v>
                </c:pt>
                <c:pt idx="249">
                  <c:v>44.4014282258577</c:v>
                </c:pt>
                <c:pt idx="250">
                  <c:v>46.424458798137501</c:v>
                </c:pt>
                <c:pt idx="251">
                  <c:v>47.944655181956499</c:v>
                </c:pt>
                <c:pt idx="252">
                  <c:v>49.303476872795699</c:v>
                </c:pt>
                <c:pt idx="253">
                  <c:v>54.493193450733102</c:v>
                </c:pt>
                <c:pt idx="254">
                  <c:v>55.756125831103397</c:v>
                </c:pt>
                <c:pt idx="255">
                  <c:v>56.953572828846497</c:v>
                </c:pt>
                <c:pt idx="256">
                  <c:v>54.495532214408698</c:v>
                </c:pt>
                <c:pt idx="257">
                  <c:v>51.943941053235903</c:v>
                </c:pt>
                <c:pt idx="258">
                  <c:v>54.703682180785101</c:v>
                </c:pt>
                <c:pt idx="259">
                  <c:v>55.685962921124897</c:v>
                </c:pt>
                <c:pt idx="260">
                  <c:v>54.953929893206798</c:v>
                </c:pt>
                <c:pt idx="261">
                  <c:v>56.948895301495199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1CB-4EFB-9A08-3DD1FC8A0BB4}"/>
            </c:ext>
          </c:extLst>
        </c:ser>
        <c:ser>
          <c:idx val="6"/>
          <c:order val="5"/>
          <c:tx>
            <c:strRef>
              <c:f>'No Modificar'!$G$7</c:f>
              <c:strCache>
                <c:ptCount val="1"/>
                <c:pt idx="0">
                  <c:v>CENCOSUD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Modificar'!$G$9:$G$5000</c15:sqref>
                  </c15:fullRef>
                </c:ext>
              </c:extLst>
              <c:f>('No Modificar'!$G$9,'No Modificar'!$G$11:$G$5000)</c:f>
              <c:numCache>
                <c:formatCode>0</c:formatCode>
                <c:ptCount val="4991"/>
                <c:pt idx="0">
                  <c:v>100</c:v>
                </c:pt>
                <c:pt idx="1">
                  <c:v>99.970544919022402</c:v>
                </c:pt>
                <c:pt idx="2">
                  <c:v>99.771723122335999</c:v>
                </c:pt>
                <c:pt idx="3">
                  <c:v>97.827687776298305</c:v>
                </c:pt>
                <c:pt idx="4">
                  <c:v>100.14727540512099</c:v>
                </c:pt>
                <c:pt idx="5">
                  <c:v>99.307805596385194</c:v>
                </c:pt>
                <c:pt idx="6">
                  <c:v>98.674521354958401</c:v>
                </c:pt>
                <c:pt idx="7">
                  <c:v>98.681885125231901</c:v>
                </c:pt>
                <c:pt idx="8">
                  <c:v>97.938144330051699</c:v>
                </c:pt>
                <c:pt idx="9">
                  <c:v>99.410898379981504</c:v>
                </c:pt>
                <c:pt idx="10">
                  <c:v>98.019145802594707</c:v>
                </c:pt>
                <c:pt idx="11">
                  <c:v>100.66273932263699</c:v>
                </c:pt>
                <c:pt idx="12">
                  <c:v>99.926362297614105</c:v>
                </c:pt>
                <c:pt idx="13">
                  <c:v>98.674521354958401</c:v>
                </c:pt>
                <c:pt idx="14">
                  <c:v>100.95729013264599</c:v>
                </c:pt>
                <c:pt idx="15">
                  <c:v>101.251840942656</c:v>
                </c:pt>
                <c:pt idx="16">
                  <c:v>104.565537555376</c:v>
                </c:pt>
                <c:pt idx="17">
                  <c:v>106.70103092794299</c:v>
                </c:pt>
                <c:pt idx="18">
                  <c:v>104.63917525776201</c:v>
                </c:pt>
                <c:pt idx="19">
                  <c:v>103.681885125232</c:v>
                </c:pt>
                <c:pt idx="21">
                  <c:v>103.01178203243801</c:v>
                </c:pt>
                <c:pt idx="22">
                  <c:v>103.460972017725</c:v>
                </c:pt>
                <c:pt idx="23">
                  <c:v>102.437407952966</c:v>
                </c:pt>
                <c:pt idx="24">
                  <c:v>103.829160530237</c:v>
                </c:pt>
                <c:pt idx="25">
                  <c:v>102.687776141567</c:v>
                </c:pt>
                <c:pt idx="26">
                  <c:v>102.871870397707</c:v>
                </c:pt>
                <c:pt idx="27">
                  <c:v>103.01914580271099</c:v>
                </c:pt>
                <c:pt idx="28">
                  <c:v>102.577319587581</c:v>
                </c:pt>
                <c:pt idx="29">
                  <c:v>102.6509572902</c:v>
                </c:pt>
                <c:pt idx="30">
                  <c:v>102.724594992702</c:v>
                </c:pt>
                <c:pt idx="31">
                  <c:v>102.35640648019</c:v>
                </c:pt>
                <c:pt idx="32">
                  <c:v>101.627393225441</c:v>
                </c:pt>
                <c:pt idx="33">
                  <c:v>99.410898379981504</c:v>
                </c:pt>
                <c:pt idx="34">
                  <c:v>97.201767304912195</c:v>
                </c:pt>
                <c:pt idx="35">
                  <c:v>96.097201767377598</c:v>
                </c:pt>
                <c:pt idx="36">
                  <c:v>96.097201767377598</c:v>
                </c:pt>
                <c:pt idx="37">
                  <c:v>97.923416789504699</c:v>
                </c:pt>
                <c:pt idx="38">
                  <c:v>96.097201767377598</c:v>
                </c:pt>
                <c:pt idx="39">
                  <c:v>89.617083947057793</c:v>
                </c:pt>
                <c:pt idx="40">
                  <c:v>87.150220913230399</c:v>
                </c:pt>
                <c:pt idx="41">
                  <c:v>83.770250368281296</c:v>
                </c:pt>
                <c:pt idx="43">
                  <c:v>85.7879234168213</c:v>
                </c:pt>
                <c:pt idx="44">
                  <c:v>84.005891016335198</c:v>
                </c:pt>
                <c:pt idx="45">
                  <c:v>81.958762886701194</c:v>
                </c:pt>
                <c:pt idx="46">
                  <c:v>82.474226804100894</c:v>
                </c:pt>
                <c:pt idx="47">
                  <c:v>81.001472754171104</c:v>
                </c:pt>
                <c:pt idx="48">
                  <c:v>78.438880706904499</c:v>
                </c:pt>
                <c:pt idx="49">
                  <c:v>78.055964653962306</c:v>
                </c:pt>
                <c:pt idx="50">
                  <c:v>77.695139911607797</c:v>
                </c:pt>
                <c:pt idx="51">
                  <c:v>78.011782032553995</c:v>
                </c:pt>
                <c:pt idx="52">
                  <c:v>80.618556701112496</c:v>
                </c:pt>
                <c:pt idx="53">
                  <c:v>79.528718704008497</c:v>
                </c:pt>
                <c:pt idx="54">
                  <c:v>78.085419734939904</c:v>
                </c:pt>
                <c:pt idx="55">
                  <c:v>76.958762886701194</c:v>
                </c:pt>
                <c:pt idx="56">
                  <c:v>78.792341678985395</c:v>
                </c:pt>
                <c:pt idx="57">
                  <c:v>80.2650957290316</c:v>
                </c:pt>
                <c:pt idx="58">
                  <c:v>81.701030927943094</c:v>
                </c:pt>
                <c:pt idx="59">
                  <c:v>83.578792341752006</c:v>
                </c:pt>
                <c:pt idx="60">
                  <c:v>82.098674521432301</c:v>
                </c:pt>
                <c:pt idx="61">
                  <c:v>85.714285714319004</c:v>
                </c:pt>
                <c:pt idx="62">
                  <c:v>87.533136966056205</c:v>
                </c:pt>
                <c:pt idx="63">
                  <c:v>88.217967599513898</c:v>
                </c:pt>
                <c:pt idx="64">
                  <c:v>89.977908689295901</c:v>
                </c:pt>
                <c:pt idx="65">
                  <c:v>90.441826215013904</c:v>
                </c:pt>
                <c:pt idx="69">
                  <c:v>89.852724594995394</c:v>
                </c:pt>
                <c:pt idx="70">
                  <c:v>88.807069219532394</c:v>
                </c:pt>
                <c:pt idx="71">
                  <c:v>88.674521354958401</c:v>
                </c:pt>
                <c:pt idx="72">
                  <c:v>87.628865979495501</c:v>
                </c:pt>
                <c:pt idx="73">
                  <c:v>89.690721649560103</c:v>
                </c:pt>
                <c:pt idx="74">
                  <c:v>88.365243004518604</c:v>
                </c:pt>
                <c:pt idx="75">
                  <c:v>87.849779087002403</c:v>
                </c:pt>
                <c:pt idx="76">
                  <c:v>87.474226804217295</c:v>
                </c:pt>
                <c:pt idx="77">
                  <c:v>85.567010309314398</c:v>
                </c:pt>
                <c:pt idx="78">
                  <c:v>84.315169366775095</c:v>
                </c:pt>
                <c:pt idx="79">
                  <c:v>83.571428571594893</c:v>
                </c:pt>
                <c:pt idx="80">
                  <c:v>82.989690721733496</c:v>
                </c:pt>
                <c:pt idx="81">
                  <c:v>82.599410898401402</c:v>
                </c:pt>
                <c:pt idx="82">
                  <c:v>81.737849779194207</c:v>
                </c:pt>
                <c:pt idx="83">
                  <c:v>85.7879234168213</c:v>
                </c:pt>
                <c:pt idx="84">
                  <c:v>83.659793814527802</c:v>
                </c:pt>
                <c:pt idx="85">
                  <c:v>83.578792341752006</c:v>
                </c:pt>
                <c:pt idx="86">
                  <c:v>83.578792341752006</c:v>
                </c:pt>
                <c:pt idx="87">
                  <c:v>83.578792341752006</c:v>
                </c:pt>
                <c:pt idx="88">
                  <c:v>83.873343151644804</c:v>
                </c:pt>
                <c:pt idx="89">
                  <c:v>79.160530191496903</c:v>
                </c:pt>
                <c:pt idx="90">
                  <c:v>80.706921944045504</c:v>
                </c:pt>
                <c:pt idx="91">
                  <c:v>76.730486008920707</c:v>
                </c:pt>
                <c:pt idx="92">
                  <c:v>78.792341678985395</c:v>
                </c:pt>
                <c:pt idx="93">
                  <c:v>78.541973490500794</c:v>
                </c:pt>
                <c:pt idx="94">
                  <c:v>77.245949926436893</c:v>
                </c:pt>
                <c:pt idx="95">
                  <c:v>76.877761413925299</c:v>
                </c:pt>
                <c:pt idx="96">
                  <c:v>74.153166421223403</c:v>
                </c:pt>
                <c:pt idx="99">
                  <c:v>76.288659793906803</c:v>
                </c:pt>
                <c:pt idx="100">
                  <c:v>74.455081001506201</c:v>
                </c:pt>
                <c:pt idx="101">
                  <c:v>75.058910162071697</c:v>
                </c:pt>
                <c:pt idx="102">
                  <c:v>75.110456553753494</c:v>
                </c:pt>
                <c:pt idx="103">
                  <c:v>76.5832106039161</c:v>
                </c:pt>
                <c:pt idx="104">
                  <c:v>74.005891016335198</c:v>
                </c:pt>
                <c:pt idx="105">
                  <c:v>73.483063328545498</c:v>
                </c:pt>
                <c:pt idx="106">
                  <c:v>70.691458026529304</c:v>
                </c:pt>
                <c:pt idx="107">
                  <c:v>73.652430044254302</c:v>
                </c:pt>
                <c:pt idx="108">
                  <c:v>82.474226804100894</c:v>
                </c:pt>
                <c:pt idx="109">
                  <c:v>79.771723122335999</c:v>
                </c:pt>
                <c:pt idx="110">
                  <c:v>75.942562592099407</c:v>
                </c:pt>
                <c:pt idx="111">
                  <c:v>75.846833578892998</c:v>
                </c:pt>
                <c:pt idx="112">
                  <c:v>76.296023564063901</c:v>
                </c:pt>
                <c:pt idx="113">
                  <c:v>77.120765832136399</c:v>
                </c:pt>
                <c:pt idx="114">
                  <c:v>77.319587628939203</c:v>
                </c:pt>
                <c:pt idx="115">
                  <c:v>75.699558173888406</c:v>
                </c:pt>
                <c:pt idx="116">
                  <c:v>73.564064801204907</c:v>
                </c:pt>
                <c:pt idx="117">
                  <c:v>73.564064801204907</c:v>
                </c:pt>
                <c:pt idx="118">
                  <c:v>75.478645066381404</c:v>
                </c:pt>
                <c:pt idx="119">
                  <c:v>74.815905743744196</c:v>
                </c:pt>
                <c:pt idx="120">
                  <c:v>75.397643593605594</c:v>
                </c:pt>
                <c:pt idx="121">
                  <c:v>75.846833578892998</c:v>
                </c:pt>
                <c:pt idx="122">
                  <c:v>77.319587628939203</c:v>
                </c:pt>
                <c:pt idx="123">
                  <c:v>79.823269514134196</c:v>
                </c:pt>
                <c:pt idx="124">
                  <c:v>77.687776141450698</c:v>
                </c:pt>
                <c:pt idx="125">
                  <c:v>77.466863033943795</c:v>
                </c:pt>
                <c:pt idx="126">
                  <c:v>75.942562592099407</c:v>
                </c:pt>
                <c:pt idx="127">
                  <c:v>74.7422680412419</c:v>
                </c:pt>
                <c:pt idx="128">
                  <c:v>75.110456553753494</c:v>
                </c:pt>
                <c:pt idx="129">
                  <c:v>75.478645066381404</c:v>
                </c:pt>
                <c:pt idx="130">
                  <c:v>74.374079528730405</c:v>
                </c:pt>
                <c:pt idx="131">
                  <c:v>72.9013254786842</c:v>
                </c:pt>
                <c:pt idx="132">
                  <c:v>73.416789396200301</c:v>
                </c:pt>
                <c:pt idx="133">
                  <c:v>72.902061855769702</c:v>
                </c:pt>
                <c:pt idx="134">
                  <c:v>72.893225331441499</c:v>
                </c:pt>
                <c:pt idx="135">
                  <c:v>72.606774668674902</c:v>
                </c:pt>
                <c:pt idx="137">
                  <c:v>72.533136966172606</c:v>
                </c:pt>
                <c:pt idx="138">
                  <c:v>73.269513991195694</c:v>
                </c:pt>
                <c:pt idx="139">
                  <c:v>72.9013254786842</c:v>
                </c:pt>
                <c:pt idx="142">
                  <c:v>76.288659793906803</c:v>
                </c:pt>
                <c:pt idx="143">
                  <c:v>76.207658321131007</c:v>
                </c:pt>
                <c:pt idx="144">
                  <c:v>76.215022091288105</c:v>
                </c:pt>
                <c:pt idx="145">
                  <c:v>76.811487481580102</c:v>
                </c:pt>
                <c:pt idx="146">
                  <c:v>75.184094256372205</c:v>
                </c:pt>
                <c:pt idx="147">
                  <c:v>75.331369661260396</c:v>
                </c:pt>
                <c:pt idx="148">
                  <c:v>77.164948453661097</c:v>
                </c:pt>
                <c:pt idx="149">
                  <c:v>75.773195876390702</c:v>
                </c:pt>
                <c:pt idx="150">
                  <c:v>75.2650957290316</c:v>
                </c:pt>
                <c:pt idx="151">
                  <c:v>73.858615611214205</c:v>
                </c:pt>
                <c:pt idx="152">
                  <c:v>75.861561119323596</c:v>
                </c:pt>
                <c:pt idx="153">
                  <c:v>77.835051546338903</c:v>
                </c:pt>
                <c:pt idx="154">
                  <c:v>78.217967599397497</c:v>
                </c:pt>
                <c:pt idx="155">
                  <c:v>76.951399116427595</c:v>
                </c:pt>
                <c:pt idx="156">
                  <c:v>77.319587628939203</c:v>
                </c:pt>
                <c:pt idx="157">
                  <c:v>76.656848306418397</c:v>
                </c:pt>
                <c:pt idx="158">
                  <c:v>75.795287187211201</c:v>
                </c:pt>
                <c:pt idx="159">
                  <c:v>73.637702503707303</c:v>
                </c:pt>
                <c:pt idx="160">
                  <c:v>73.733431517030098</c:v>
                </c:pt>
                <c:pt idx="161">
                  <c:v>74.013254786492297</c:v>
                </c:pt>
                <c:pt idx="162">
                  <c:v>73.343151693698005</c:v>
                </c:pt>
                <c:pt idx="163">
                  <c:v>72.9013254786842</c:v>
                </c:pt>
                <c:pt idx="164">
                  <c:v>73.637702503707303</c:v>
                </c:pt>
                <c:pt idx="165">
                  <c:v>75.5522827688837</c:v>
                </c:pt>
                <c:pt idx="166">
                  <c:v>75.154639175278106</c:v>
                </c:pt>
                <c:pt idx="167">
                  <c:v>75.846833578892998</c:v>
                </c:pt>
                <c:pt idx="168">
                  <c:v>76.215022091288105</c:v>
                </c:pt>
                <c:pt idx="169">
                  <c:v>74.7496318115154</c:v>
                </c:pt>
                <c:pt idx="170">
                  <c:v>75.846833578892998</c:v>
                </c:pt>
                <c:pt idx="171">
                  <c:v>75.846833578892998</c:v>
                </c:pt>
                <c:pt idx="172">
                  <c:v>75.478645066381404</c:v>
                </c:pt>
                <c:pt idx="173">
                  <c:v>74.889543446362893</c:v>
                </c:pt>
                <c:pt idx="174">
                  <c:v>75.250368188601001</c:v>
                </c:pt>
                <c:pt idx="175">
                  <c:v>73.269513991195694</c:v>
                </c:pt>
                <c:pt idx="176">
                  <c:v>73.4543446244206</c:v>
                </c:pt>
                <c:pt idx="177">
                  <c:v>73.637702503707303</c:v>
                </c:pt>
                <c:pt idx="178">
                  <c:v>74.815905743744196</c:v>
                </c:pt>
                <c:pt idx="179">
                  <c:v>73.195876288693398</c:v>
                </c:pt>
                <c:pt idx="180">
                  <c:v>71.0603829161264</c:v>
                </c:pt>
                <c:pt idx="181">
                  <c:v>71.427835051668794</c:v>
                </c:pt>
                <c:pt idx="182">
                  <c:v>71.428571428637994</c:v>
                </c:pt>
                <c:pt idx="183">
                  <c:v>70.692194403614806</c:v>
                </c:pt>
                <c:pt idx="184">
                  <c:v>72.606774668674902</c:v>
                </c:pt>
                <c:pt idx="185">
                  <c:v>71.796759941149503</c:v>
                </c:pt>
                <c:pt idx="186">
                  <c:v>73.269513991195694</c:v>
                </c:pt>
                <c:pt idx="187">
                  <c:v>73.262150220922194</c:v>
                </c:pt>
                <c:pt idx="188">
                  <c:v>71.605301914620199</c:v>
                </c:pt>
                <c:pt idx="189">
                  <c:v>68.483063328429097</c:v>
                </c:pt>
                <c:pt idx="190">
                  <c:v>68.262886598007796</c:v>
                </c:pt>
                <c:pt idx="191">
                  <c:v>69.145802651066305</c:v>
                </c:pt>
                <c:pt idx="192">
                  <c:v>64.064801178290494</c:v>
                </c:pt>
                <c:pt idx="193">
                  <c:v>62.592783505213397</c:v>
                </c:pt>
                <c:pt idx="194">
                  <c:v>54.4918998527573</c:v>
                </c:pt>
                <c:pt idx="195">
                  <c:v>52.282768777687998</c:v>
                </c:pt>
                <c:pt idx="196">
                  <c:v>44.182621502259302</c:v>
                </c:pt>
                <c:pt idx="197">
                  <c:v>48.011782032437601</c:v>
                </c:pt>
                <c:pt idx="198">
                  <c:v>45.729013254807803</c:v>
                </c:pt>
                <c:pt idx="199">
                  <c:v>45.655375552363701</c:v>
                </c:pt>
                <c:pt idx="200">
                  <c:v>45.142857142898698</c:v>
                </c:pt>
                <c:pt idx="201">
                  <c:v>49.418262150255003</c:v>
                </c:pt>
                <c:pt idx="202">
                  <c:v>54.050073637743502</c:v>
                </c:pt>
                <c:pt idx="203">
                  <c:v>56.332842415315099</c:v>
                </c:pt>
                <c:pt idx="204">
                  <c:v>59.720176730537801</c:v>
                </c:pt>
                <c:pt idx="205">
                  <c:v>65.5456553755794</c:v>
                </c:pt>
                <c:pt idx="206">
                  <c:v>64.801178203313597</c:v>
                </c:pt>
                <c:pt idx="207">
                  <c:v>64.801178203313597</c:v>
                </c:pt>
                <c:pt idx="208">
                  <c:v>65.0220913108205</c:v>
                </c:pt>
                <c:pt idx="209">
                  <c:v>65.464653902803505</c:v>
                </c:pt>
                <c:pt idx="210">
                  <c:v>63.777614138438402</c:v>
                </c:pt>
                <c:pt idx="211">
                  <c:v>66.568483063369101</c:v>
                </c:pt>
                <c:pt idx="212">
                  <c:v>69.219440353568601</c:v>
                </c:pt>
                <c:pt idx="214">
                  <c:v>69.963181148748802</c:v>
                </c:pt>
                <c:pt idx="215">
                  <c:v>72.9013254786842</c:v>
                </c:pt>
                <c:pt idx="216">
                  <c:v>71.723122238647207</c:v>
                </c:pt>
                <c:pt idx="217">
                  <c:v>71.354933726135599</c:v>
                </c:pt>
                <c:pt idx="218">
                  <c:v>71.804123711423003</c:v>
                </c:pt>
                <c:pt idx="219">
                  <c:v>68.932253313716501</c:v>
                </c:pt>
                <c:pt idx="220">
                  <c:v>68.114874815917602</c:v>
                </c:pt>
                <c:pt idx="221">
                  <c:v>68.262886598007796</c:v>
                </c:pt>
                <c:pt idx="222">
                  <c:v>71.796759941149503</c:v>
                </c:pt>
                <c:pt idx="223">
                  <c:v>70.250368188601001</c:v>
                </c:pt>
                <c:pt idx="224">
                  <c:v>73.1737849779893</c:v>
                </c:pt>
                <c:pt idx="225">
                  <c:v>74.7422680412419</c:v>
                </c:pt>
                <c:pt idx="226">
                  <c:v>76.804123711423003</c:v>
                </c:pt>
                <c:pt idx="227">
                  <c:v>74.374079528730405</c:v>
                </c:pt>
                <c:pt idx="229">
                  <c:v>72.9013254786842</c:v>
                </c:pt>
                <c:pt idx="230">
                  <c:v>77.459499263670295</c:v>
                </c:pt>
                <c:pt idx="231">
                  <c:v>75.188650133321104</c:v>
                </c:pt>
                <c:pt idx="232">
                  <c:v>75.657250104355597</c:v>
                </c:pt>
                <c:pt idx="233">
                  <c:v>71.930475294240793</c:v>
                </c:pt>
                <c:pt idx="234">
                  <c:v>73.745635635801605</c:v>
                </c:pt>
                <c:pt idx="235">
                  <c:v>72.226673006894998</c:v>
                </c:pt>
                <c:pt idx="236">
                  <c:v>69.8722809320316</c:v>
                </c:pt>
                <c:pt idx="237">
                  <c:v>73.745635635801605</c:v>
                </c:pt>
                <c:pt idx="238">
                  <c:v>76.707612762344098</c:v>
                </c:pt>
                <c:pt idx="239">
                  <c:v>81.264500649180306</c:v>
                </c:pt>
                <c:pt idx="240">
                  <c:v>77.543042208184502</c:v>
                </c:pt>
                <c:pt idx="241">
                  <c:v>75.575985603733002</c:v>
                </c:pt>
                <c:pt idx="243">
                  <c:v>75.264598264824599</c:v>
                </c:pt>
                <c:pt idx="244">
                  <c:v>75.189409614657094</c:v>
                </c:pt>
                <c:pt idx="245">
                  <c:v>73.822343248641104</c:v>
                </c:pt>
                <c:pt idx="246">
                  <c:v>74.884857607539701</c:v>
                </c:pt>
                <c:pt idx="247">
                  <c:v>71.770984218223006</c:v>
                </c:pt>
                <c:pt idx="248">
                  <c:v>71.011502903769696</c:v>
                </c:pt>
                <c:pt idx="249">
                  <c:v>73.301339066936606</c:v>
                </c:pt>
                <c:pt idx="250">
                  <c:v>75.948131447774401</c:v>
                </c:pt>
                <c:pt idx="251">
                  <c:v>76.631664630840504</c:v>
                </c:pt>
                <c:pt idx="252">
                  <c:v>75.940536634763703</c:v>
                </c:pt>
                <c:pt idx="253">
                  <c:v>79.441745494375894</c:v>
                </c:pt>
                <c:pt idx="254">
                  <c:v>82.023981963633602</c:v>
                </c:pt>
                <c:pt idx="255">
                  <c:v>82.548024070682004</c:v>
                </c:pt>
                <c:pt idx="256">
                  <c:v>79.145547781721703</c:v>
                </c:pt>
                <c:pt idx="257">
                  <c:v>79.365797362988801</c:v>
                </c:pt>
                <c:pt idx="258">
                  <c:v>80.656915597617598</c:v>
                </c:pt>
                <c:pt idx="259">
                  <c:v>80.656915597617598</c:v>
                </c:pt>
                <c:pt idx="260">
                  <c:v>82.267015984281898</c:v>
                </c:pt>
                <c:pt idx="261">
                  <c:v>85.441647878848002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1CB-4EFB-9A08-3DD1FC8A0BB4}"/>
            </c:ext>
          </c:extLst>
        </c:ser>
        <c:ser>
          <c:idx val="7"/>
          <c:order val="6"/>
          <c:tx>
            <c:strRef>
              <c:f>'No Modificar'!$H$7</c:f>
              <c:strCache>
                <c:ptCount val="1"/>
                <c:pt idx="0">
                  <c:v>RIPLEY</c:v>
                </c:pt>
              </c:strCache>
            </c:strRef>
          </c:tx>
          <c:spPr>
            <a:ln w="19050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Modificar'!$H$9:$H$5000</c15:sqref>
                  </c15:fullRef>
                </c:ext>
              </c:extLst>
              <c:f>('No Modificar'!$H$9,'No Modificar'!$H$11:$H$5000)</c:f>
              <c:numCache>
                <c:formatCode>0</c:formatCode>
                <c:ptCount val="4991"/>
                <c:pt idx="0">
                  <c:v>100</c:v>
                </c:pt>
                <c:pt idx="1">
                  <c:v>102.612248029211</c:v>
                </c:pt>
                <c:pt idx="2">
                  <c:v>104.443890369846</c:v>
                </c:pt>
                <c:pt idx="3">
                  <c:v>105.29354226205</c:v>
                </c:pt>
                <c:pt idx="4">
                  <c:v>105.431634668843</c:v>
                </c:pt>
                <c:pt idx="5">
                  <c:v>104.294290262624</c:v>
                </c:pt>
                <c:pt idx="6">
                  <c:v>103.79178733762799</c:v>
                </c:pt>
                <c:pt idx="7">
                  <c:v>104.528280174127</c:v>
                </c:pt>
                <c:pt idx="8">
                  <c:v>103.571223076782</c:v>
                </c:pt>
                <c:pt idx="9">
                  <c:v>103.878095092019</c:v>
                </c:pt>
                <c:pt idx="10">
                  <c:v>102.993920098175</c:v>
                </c:pt>
                <c:pt idx="11">
                  <c:v>102.80212508863799</c:v>
                </c:pt>
                <c:pt idx="12">
                  <c:v>102.80212508863799</c:v>
                </c:pt>
                <c:pt idx="13">
                  <c:v>103.73041293467401</c:v>
                </c:pt>
                <c:pt idx="14">
                  <c:v>102.37825811770701</c:v>
                </c:pt>
                <c:pt idx="15">
                  <c:v>101.095149504137</c:v>
                </c:pt>
                <c:pt idx="16">
                  <c:v>101.680124283186</c:v>
                </c:pt>
                <c:pt idx="17">
                  <c:v>99.859989643213297</c:v>
                </c:pt>
                <c:pt idx="18">
                  <c:v>100.876503193402</c:v>
                </c:pt>
                <c:pt idx="19">
                  <c:v>101.235159861157</c:v>
                </c:pt>
                <c:pt idx="21">
                  <c:v>102.140432305983</c:v>
                </c:pt>
                <c:pt idx="22">
                  <c:v>102.57388902735001</c:v>
                </c:pt>
                <c:pt idx="23">
                  <c:v>102.652524981298</c:v>
                </c:pt>
                <c:pt idx="24">
                  <c:v>100.500584974885</c:v>
                </c:pt>
                <c:pt idx="25">
                  <c:v>99.315291816135897</c:v>
                </c:pt>
                <c:pt idx="26">
                  <c:v>98.768676038947902</c:v>
                </c:pt>
                <c:pt idx="27">
                  <c:v>98.7514144881861</c:v>
                </c:pt>
                <c:pt idx="28">
                  <c:v>97.911352346651299</c:v>
                </c:pt>
                <c:pt idx="29">
                  <c:v>98.929783846950201</c:v>
                </c:pt>
                <c:pt idx="30">
                  <c:v>98.582634879858205</c:v>
                </c:pt>
                <c:pt idx="31">
                  <c:v>99.637507432140396</c:v>
                </c:pt>
                <c:pt idx="32">
                  <c:v>97.731065037660301</c:v>
                </c:pt>
                <c:pt idx="33">
                  <c:v>95.295268417103202</c:v>
                </c:pt>
                <c:pt idx="34">
                  <c:v>92.053932756651207</c:v>
                </c:pt>
                <c:pt idx="35">
                  <c:v>91.422927175415694</c:v>
                </c:pt>
                <c:pt idx="36">
                  <c:v>93.945031550247194</c:v>
                </c:pt>
                <c:pt idx="37">
                  <c:v>95.565699380473205</c:v>
                </c:pt>
                <c:pt idx="38">
                  <c:v>95.368150520836906</c:v>
                </c:pt>
                <c:pt idx="39">
                  <c:v>94.311360018444205</c:v>
                </c:pt>
                <c:pt idx="40">
                  <c:v>94.708375688060201</c:v>
                </c:pt>
                <c:pt idx="41">
                  <c:v>96.281094765989096</c:v>
                </c:pt>
                <c:pt idx="43">
                  <c:v>95.114981108112303</c:v>
                </c:pt>
                <c:pt idx="44">
                  <c:v>95.563781430362695</c:v>
                </c:pt>
                <c:pt idx="45">
                  <c:v>96.664684784947895</c:v>
                </c:pt>
                <c:pt idx="46">
                  <c:v>96.068202305468702</c:v>
                </c:pt>
                <c:pt idx="47">
                  <c:v>95.513914727955097</c:v>
                </c:pt>
                <c:pt idx="48">
                  <c:v>93.787759642466</c:v>
                </c:pt>
                <c:pt idx="49">
                  <c:v>93.595964633044801</c:v>
                </c:pt>
                <c:pt idx="50">
                  <c:v>92.061604557093204</c:v>
                </c:pt>
                <c:pt idx="51">
                  <c:v>91.223460365552498</c:v>
                </c:pt>
                <c:pt idx="52">
                  <c:v>92.249563666409799</c:v>
                </c:pt>
                <c:pt idx="53">
                  <c:v>95.897504746913896</c:v>
                </c:pt>
                <c:pt idx="54">
                  <c:v>96.603310381877193</c:v>
                </c:pt>
                <c:pt idx="55">
                  <c:v>96.150674159522197</c:v>
                </c:pt>
                <c:pt idx="56">
                  <c:v>96.635915533523104</c:v>
                </c:pt>
                <c:pt idx="57">
                  <c:v>95.872571395710096</c:v>
                </c:pt>
                <c:pt idx="58">
                  <c:v>95.928191948449197</c:v>
                </c:pt>
                <c:pt idx="59">
                  <c:v>96.162181859952398</c:v>
                </c:pt>
                <c:pt idx="60">
                  <c:v>96.737566888565198</c:v>
                </c:pt>
                <c:pt idx="61">
                  <c:v>96.664684784947895</c:v>
                </c:pt>
                <c:pt idx="62">
                  <c:v>95.897504746913896</c:v>
                </c:pt>
                <c:pt idx="63">
                  <c:v>97.796275340835606</c:v>
                </c:pt>
                <c:pt idx="64">
                  <c:v>98.007249851361806</c:v>
                </c:pt>
                <c:pt idx="65">
                  <c:v>98.793609390151701</c:v>
                </c:pt>
                <c:pt idx="69">
                  <c:v>97.968890849500895</c:v>
                </c:pt>
                <c:pt idx="70">
                  <c:v>97.815454841940706</c:v>
                </c:pt>
                <c:pt idx="71">
                  <c:v>96.478643625625395</c:v>
                </c:pt>
                <c:pt idx="72">
                  <c:v>98.764840138959698</c:v>
                </c:pt>
                <c:pt idx="73">
                  <c:v>99.8082049904624</c:v>
                </c:pt>
                <c:pt idx="74">
                  <c:v>99.829302441561595</c:v>
                </c:pt>
                <c:pt idx="75">
                  <c:v>99.704635685426197</c:v>
                </c:pt>
                <c:pt idx="76">
                  <c:v>99.2213122615358</c:v>
                </c:pt>
                <c:pt idx="77">
                  <c:v>98.469475824269495</c:v>
                </c:pt>
                <c:pt idx="78">
                  <c:v>99.695045934990006</c:v>
                </c:pt>
                <c:pt idx="79">
                  <c:v>99.733404936851002</c:v>
                </c:pt>
                <c:pt idx="80">
                  <c:v>99.541609927313402</c:v>
                </c:pt>
                <c:pt idx="81">
                  <c:v>98.774429889395805</c:v>
                </c:pt>
                <c:pt idx="82">
                  <c:v>99.232819961966001</c:v>
                </c:pt>
                <c:pt idx="83">
                  <c:v>99.925199946388602</c:v>
                </c:pt>
                <c:pt idx="84">
                  <c:v>99.399681620183401</c:v>
                </c:pt>
                <c:pt idx="85">
                  <c:v>100.692379984306</c:v>
                </c:pt>
                <c:pt idx="86">
                  <c:v>100.58881067915399</c:v>
                </c:pt>
                <c:pt idx="87">
                  <c:v>100.669364583096</c:v>
                </c:pt>
                <c:pt idx="88">
                  <c:v>102.226740060258</c:v>
                </c:pt>
                <c:pt idx="89">
                  <c:v>94.946201499900795</c:v>
                </c:pt>
                <c:pt idx="90">
                  <c:v>94.263411266030701</c:v>
                </c:pt>
                <c:pt idx="91">
                  <c:v>91.104547459632201</c:v>
                </c:pt>
                <c:pt idx="92">
                  <c:v>93.7513185908319</c:v>
                </c:pt>
                <c:pt idx="93">
                  <c:v>91.158250062377206</c:v>
                </c:pt>
                <c:pt idx="94">
                  <c:v>92.061604557093204</c:v>
                </c:pt>
                <c:pt idx="95">
                  <c:v>88.417499376693698</c:v>
                </c:pt>
                <c:pt idx="96">
                  <c:v>82.088264063466298</c:v>
                </c:pt>
                <c:pt idx="99">
                  <c:v>81.512879034969998</c:v>
                </c:pt>
                <c:pt idx="100">
                  <c:v>76.955829609418302</c:v>
                </c:pt>
                <c:pt idx="101">
                  <c:v>73.545714340521997</c:v>
                </c:pt>
                <c:pt idx="102">
                  <c:v>75.743685149354903</c:v>
                </c:pt>
                <c:pt idx="103">
                  <c:v>76.017952012945898</c:v>
                </c:pt>
                <c:pt idx="104">
                  <c:v>72.878267707535997</c:v>
                </c:pt>
                <c:pt idx="105">
                  <c:v>72.416041734628394</c:v>
                </c:pt>
                <c:pt idx="106">
                  <c:v>68.493833790416801</c:v>
                </c:pt>
                <c:pt idx="107">
                  <c:v>69.659947448293707</c:v>
                </c:pt>
                <c:pt idx="108">
                  <c:v>79.710005945642493</c:v>
                </c:pt>
                <c:pt idx="109">
                  <c:v>79.410805730847599</c:v>
                </c:pt>
                <c:pt idx="110">
                  <c:v>79.458754483261103</c:v>
                </c:pt>
                <c:pt idx="111">
                  <c:v>77.368188879801906</c:v>
                </c:pt>
                <c:pt idx="112">
                  <c:v>77.005696311825901</c:v>
                </c:pt>
                <c:pt idx="113">
                  <c:v>75.413797733024694</c:v>
                </c:pt>
                <c:pt idx="114">
                  <c:v>73.288709027809105</c:v>
                </c:pt>
                <c:pt idx="115">
                  <c:v>70.657281497609802</c:v>
                </c:pt>
                <c:pt idx="116">
                  <c:v>66.4914938913425</c:v>
                </c:pt>
                <c:pt idx="117">
                  <c:v>64.633000249392396</c:v>
                </c:pt>
                <c:pt idx="118">
                  <c:v>64.3529795354698</c:v>
                </c:pt>
                <c:pt idx="119">
                  <c:v>64.3836667370051</c:v>
                </c:pt>
                <c:pt idx="120">
                  <c:v>61.922936765186002</c:v>
                </c:pt>
                <c:pt idx="121">
                  <c:v>65.210303227999205</c:v>
                </c:pt>
                <c:pt idx="122">
                  <c:v>67.327720132772797</c:v>
                </c:pt>
                <c:pt idx="123">
                  <c:v>68.252172078471602</c:v>
                </c:pt>
                <c:pt idx="124">
                  <c:v>67.515679242089405</c:v>
                </c:pt>
                <c:pt idx="125">
                  <c:v>67.511843341868399</c:v>
                </c:pt>
                <c:pt idx="126">
                  <c:v>66.1827039261116</c:v>
                </c:pt>
                <c:pt idx="127">
                  <c:v>65.975565315806307</c:v>
                </c:pt>
                <c:pt idx="128">
                  <c:v>67.665279349428602</c:v>
                </c:pt>
                <c:pt idx="129">
                  <c:v>68.474654289544603</c:v>
                </c:pt>
                <c:pt idx="130">
                  <c:v>66.936458313372</c:v>
                </c:pt>
                <c:pt idx="131">
                  <c:v>65.210303227999205</c:v>
                </c:pt>
                <c:pt idx="132">
                  <c:v>65.208385277888695</c:v>
                </c:pt>
                <c:pt idx="133">
                  <c:v>64.443123189965306</c:v>
                </c:pt>
                <c:pt idx="134">
                  <c:v>64.634918199502906</c:v>
                </c:pt>
                <c:pt idx="135">
                  <c:v>64.636836149497</c:v>
                </c:pt>
                <c:pt idx="137">
                  <c:v>64.251328180427706</c:v>
                </c:pt>
                <c:pt idx="138">
                  <c:v>64.251328180427706</c:v>
                </c:pt>
                <c:pt idx="139">
                  <c:v>64.675195151357897</c:v>
                </c:pt>
                <c:pt idx="142">
                  <c:v>68.263679779018304</c:v>
                </c:pt>
                <c:pt idx="143">
                  <c:v>68.963731563766501</c:v>
                </c:pt>
                <c:pt idx="144">
                  <c:v>71.157866472262</c:v>
                </c:pt>
                <c:pt idx="145">
                  <c:v>74.800053702667398</c:v>
                </c:pt>
                <c:pt idx="146">
                  <c:v>80.252785822609397</c:v>
                </c:pt>
                <c:pt idx="147">
                  <c:v>79.230518421973102</c:v>
                </c:pt>
                <c:pt idx="148">
                  <c:v>79.978518959018402</c:v>
                </c:pt>
                <c:pt idx="149">
                  <c:v>81.512879034969998</c:v>
                </c:pt>
                <c:pt idx="150">
                  <c:v>82.855444101383895</c:v>
                </c:pt>
                <c:pt idx="151">
                  <c:v>84.389804177335506</c:v>
                </c:pt>
                <c:pt idx="152">
                  <c:v>85.061086710542398</c:v>
                </c:pt>
                <c:pt idx="153">
                  <c:v>83.985116707277498</c:v>
                </c:pt>
                <c:pt idx="154">
                  <c:v>83.411649628891595</c:v>
                </c:pt>
                <c:pt idx="155">
                  <c:v>80.745698996936</c:v>
                </c:pt>
                <c:pt idx="156">
                  <c:v>79.594928939943202</c:v>
                </c:pt>
                <c:pt idx="157">
                  <c:v>76.200157271930905</c:v>
                </c:pt>
                <c:pt idx="158">
                  <c:v>74.819233203539596</c:v>
                </c:pt>
                <c:pt idx="159">
                  <c:v>72.017108114901902</c:v>
                </c:pt>
                <c:pt idx="160">
                  <c:v>72.490841788356207</c:v>
                </c:pt>
                <c:pt idx="161">
                  <c:v>72.841826655669095</c:v>
                </c:pt>
                <c:pt idx="162">
                  <c:v>71.376512783113895</c:v>
                </c:pt>
                <c:pt idx="163">
                  <c:v>71.618174495175495</c:v>
                </c:pt>
                <c:pt idx="164">
                  <c:v>71.155948522267906</c:v>
                </c:pt>
                <c:pt idx="165">
                  <c:v>71.038953566458105</c:v>
                </c:pt>
                <c:pt idx="166">
                  <c:v>70.005178465275094</c:v>
                </c:pt>
                <c:pt idx="167">
                  <c:v>68.2962849306641</c:v>
                </c:pt>
                <c:pt idx="168">
                  <c:v>66.514509292435804</c:v>
                </c:pt>
                <c:pt idx="169">
                  <c:v>67.289361130795399</c:v>
                </c:pt>
                <c:pt idx="170">
                  <c:v>69.429793436778695</c:v>
                </c:pt>
                <c:pt idx="171">
                  <c:v>67.749669153708993</c:v>
                </c:pt>
                <c:pt idx="172">
                  <c:v>65.536354744108394</c:v>
                </c:pt>
                <c:pt idx="173">
                  <c:v>66.031185868545407</c:v>
                </c:pt>
                <c:pt idx="174">
                  <c:v>66.274765530601101</c:v>
                </c:pt>
                <c:pt idx="175">
                  <c:v>65.217975028324901</c:v>
                </c:pt>
                <c:pt idx="176">
                  <c:v>65.210303227999205</c:v>
                </c:pt>
                <c:pt idx="177">
                  <c:v>64.980149216484307</c:v>
                </c:pt>
                <c:pt idx="178">
                  <c:v>65.547862444538595</c:v>
                </c:pt>
                <c:pt idx="179">
                  <c:v>64.299276932841195</c:v>
                </c:pt>
                <c:pt idx="180">
                  <c:v>64.172692226595203</c:v>
                </c:pt>
                <c:pt idx="181">
                  <c:v>64.172692226595203</c:v>
                </c:pt>
                <c:pt idx="182">
                  <c:v>63.614568748977</c:v>
                </c:pt>
                <c:pt idx="183">
                  <c:v>61.374403038062198</c:v>
                </c:pt>
                <c:pt idx="184">
                  <c:v>62.705460403987701</c:v>
                </c:pt>
                <c:pt idx="185">
                  <c:v>62.667101402068504</c:v>
                </c:pt>
                <c:pt idx="186">
                  <c:v>62.669019352178999</c:v>
                </c:pt>
                <c:pt idx="187">
                  <c:v>61.3456337866373</c:v>
                </c:pt>
                <c:pt idx="188">
                  <c:v>60.2082893803017</c:v>
                </c:pt>
                <c:pt idx="189">
                  <c:v>58.723796006874203</c:v>
                </c:pt>
                <c:pt idx="190">
                  <c:v>60.818197510554498</c:v>
                </c:pt>
                <c:pt idx="191">
                  <c:v>60.672433303261599</c:v>
                </c:pt>
                <c:pt idx="192">
                  <c:v>54.185926082252998</c:v>
                </c:pt>
                <c:pt idx="193">
                  <c:v>56.004142772231702</c:v>
                </c:pt>
                <c:pt idx="194">
                  <c:v>46.253284489561302</c:v>
                </c:pt>
                <c:pt idx="195">
                  <c:v>43.990103377553197</c:v>
                </c:pt>
                <c:pt idx="196">
                  <c:v>40.884942173783202</c:v>
                </c:pt>
                <c:pt idx="197">
                  <c:v>40.334490496548803</c:v>
                </c:pt>
                <c:pt idx="198">
                  <c:v>38.359001898788797</c:v>
                </c:pt>
                <c:pt idx="199">
                  <c:v>34.523101708909998</c:v>
                </c:pt>
                <c:pt idx="200">
                  <c:v>34.517347858636597</c:v>
                </c:pt>
                <c:pt idx="201">
                  <c:v>33.076967337285197</c:v>
                </c:pt>
                <c:pt idx="202">
                  <c:v>35.290281746885697</c:v>
                </c:pt>
                <c:pt idx="203">
                  <c:v>34.906691727868697</c:v>
                </c:pt>
                <c:pt idx="204">
                  <c:v>34.770517271186698</c:v>
                </c:pt>
                <c:pt idx="205">
                  <c:v>37.313719097059199</c:v>
                </c:pt>
                <c:pt idx="206">
                  <c:v>38.359001898788797</c:v>
                </c:pt>
                <c:pt idx="207">
                  <c:v>41.235927041154397</c:v>
                </c:pt>
                <c:pt idx="208">
                  <c:v>43.153877136122901</c:v>
                </c:pt>
                <c:pt idx="209">
                  <c:v>46.030802278546602</c:v>
                </c:pt>
                <c:pt idx="210">
                  <c:v>45.071827231033197</c:v>
                </c:pt>
                <c:pt idx="211">
                  <c:v>48.857860718446297</c:v>
                </c:pt>
                <c:pt idx="212">
                  <c:v>50.2445386371692</c:v>
                </c:pt>
                <c:pt idx="214">
                  <c:v>50.819923665607298</c:v>
                </c:pt>
                <c:pt idx="215">
                  <c:v>54.327854389150197</c:v>
                </c:pt>
                <c:pt idx="216">
                  <c:v>54.661577705817798</c:v>
                </c:pt>
                <c:pt idx="217">
                  <c:v>53.309422888851302</c:v>
                </c:pt>
                <c:pt idx="218">
                  <c:v>52.189340033393798</c:v>
                </c:pt>
                <c:pt idx="219">
                  <c:v>50.246456587221502</c:v>
                </c:pt>
                <c:pt idx="220">
                  <c:v>47.661059859208798</c:v>
                </c:pt>
                <c:pt idx="221">
                  <c:v>47.885460020334001</c:v>
                </c:pt>
                <c:pt idx="222">
                  <c:v>47.948752373456998</c:v>
                </c:pt>
                <c:pt idx="223">
                  <c:v>46.391376896353897</c:v>
                </c:pt>
                <c:pt idx="224">
                  <c:v>49.348855942778798</c:v>
                </c:pt>
                <c:pt idx="225">
                  <c:v>49.864784518373199</c:v>
                </c:pt>
                <c:pt idx="226">
                  <c:v>51.5544985519373</c:v>
                </c:pt>
                <c:pt idx="227">
                  <c:v>49.866702468425501</c:v>
                </c:pt>
                <c:pt idx="229">
                  <c:v>47.371449394908304</c:v>
                </c:pt>
                <c:pt idx="230">
                  <c:v>48.731276012200397</c:v>
                </c:pt>
                <c:pt idx="231">
                  <c:v>48.714014461380401</c:v>
                </c:pt>
                <c:pt idx="232">
                  <c:v>48.044649878225798</c:v>
                </c:pt>
                <c:pt idx="233">
                  <c:v>46.011622777557903</c:v>
                </c:pt>
                <c:pt idx="234">
                  <c:v>44.707416713063097</c:v>
                </c:pt>
                <c:pt idx="235">
                  <c:v>42.290799593378303</c:v>
                </c:pt>
                <c:pt idx="236">
                  <c:v>38.359001898788797</c:v>
                </c:pt>
                <c:pt idx="237">
                  <c:v>38.740673967695301</c:v>
                </c:pt>
                <c:pt idx="238">
                  <c:v>40.065977483231102</c:v>
                </c:pt>
                <c:pt idx="239">
                  <c:v>41.836245420912697</c:v>
                </c:pt>
                <c:pt idx="240">
                  <c:v>41.444983601570101</c:v>
                </c:pt>
                <c:pt idx="241">
                  <c:v>43.7292621646193</c:v>
                </c:pt>
                <c:pt idx="243">
                  <c:v>44.322446562524398</c:v>
                </c:pt>
                <c:pt idx="244">
                  <c:v>45.858602769381797</c:v>
                </c:pt>
                <c:pt idx="245">
                  <c:v>45.212650093657402</c:v>
                </c:pt>
                <c:pt idx="246">
                  <c:v>44.603032256010898</c:v>
                </c:pt>
                <c:pt idx="247">
                  <c:v>42.188784130616099</c:v>
                </c:pt>
                <c:pt idx="248">
                  <c:v>42.188784130616099</c:v>
                </c:pt>
                <c:pt idx="249">
                  <c:v>41.500440810632398</c:v>
                </c:pt>
                <c:pt idx="250">
                  <c:v>42.390644341765402</c:v>
                </c:pt>
                <c:pt idx="251">
                  <c:v>46.044314163620598</c:v>
                </c:pt>
                <c:pt idx="252">
                  <c:v>47.8408700428554</c:v>
                </c:pt>
                <c:pt idx="253">
                  <c:v>50.222820534487298</c:v>
                </c:pt>
                <c:pt idx="254">
                  <c:v>53.089235532796003</c:v>
                </c:pt>
                <c:pt idx="255">
                  <c:v>53.896676377393298</c:v>
                </c:pt>
                <c:pt idx="256">
                  <c:v>52.578529198654003</c:v>
                </c:pt>
                <c:pt idx="257">
                  <c:v>49.615221298881799</c:v>
                </c:pt>
                <c:pt idx="258">
                  <c:v>49.455751732108197</c:v>
                </c:pt>
                <c:pt idx="259">
                  <c:v>51.676214054750702</c:v>
                </c:pt>
                <c:pt idx="260">
                  <c:v>51.607581582968102</c:v>
                </c:pt>
                <c:pt idx="261">
                  <c:v>50.465052787854802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1CB-4EFB-9A08-3DD1FC8A0BB4}"/>
            </c:ext>
          </c:extLst>
        </c:ser>
        <c:ser>
          <c:idx val="8"/>
          <c:order val="7"/>
          <c:tx>
            <c:strRef>
              <c:f>'No Modificar'!$I$7</c:f>
              <c:strCache>
                <c:ptCount val="1"/>
                <c:pt idx="0">
                  <c:v>SQM-B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Modificar'!$I$9:$I$5000</c15:sqref>
                  </c15:fullRef>
                </c:ext>
              </c:extLst>
              <c:f>('No Modificar'!$I$9,'No Modificar'!$I$11:$I$5000)</c:f>
              <c:numCache>
                <c:formatCode>0</c:formatCode>
                <c:ptCount val="4991"/>
                <c:pt idx="0">
                  <c:v>100</c:v>
                </c:pt>
                <c:pt idx="1">
                  <c:v>98.446302017196999</c:v>
                </c:pt>
                <c:pt idx="2">
                  <c:v>98.091949845547802</c:v>
                </c:pt>
                <c:pt idx="3">
                  <c:v>97.764855533372597</c:v>
                </c:pt>
                <c:pt idx="4">
                  <c:v>95.820461566443598</c:v>
                </c:pt>
                <c:pt idx="5">
                  <c:v>94.652916591148795</c:v>
                </c:pt>
                <c:pt idx="6">
                  <c:v>95.675086316652596</c:v>
                </c:pt>
                <c:pt idx="7">
                  <c:v>97.446847174433103</c:v>
                </c:pt>
                <c:pt idx="8">
                  <c:v>95.629656551056499</c:v>
                </c:pt>
                <c:pt idx="9">
                  <c:v>94.493912411504397</c:v>
                </c:pt>
                <c:pt idx="10">
                  <c:v>92.267853897996204</c:v>
                </c:pt>
                <c:pt idx="11">
                  <c:v>93.131019443971994</c:v>
                </c:pt>
                <c:pt idx="12">
                  <c:v>93.585317099816194</c:v>
                </c:pt>
                <c:pt idx="13">
                  <c:v>93.721606396604301</c:v>
                </c:pt>
                <c:pt idx="14">
                  <c:v>91.995275304536307</c:v>
                </c:pt>
                <c:pt idx="15">
                  <c:v>90.396147556020907</c:v>
                </c:pt>
                <c:pt idx="16">
                  <c:v>90.314373977947994</c:v>
                </c:pt>
                <c:pt idx="17">
                  <c:v>91.304742867592694</c:v>
                </c:pt>
                <c:pt idx="18">
                  <c:v>93.539887334220097</c:v>
                </c:pt>
                <c:pt idx="19">
                  <c:v>94.4075958568137</c:v>
                </c:pt>
                <c:pt idx="21">
                  <c:v>92.222424132400207</c:v>
                </c:pt>
                <c:pt idx="22">
                  <c:v>92.899327639606796</c:v>
                </c:pt>
                <c:pt idx="23">
                  <c:v>95.856805378920399</c:v>
                </c:pt>
                <c:pt idx="24">
                  <c:v>96.719970925012603</c:v>
                </c:pt>
                <c:pt idx="25">
                  <c:v>96.669998182915194</c:v>
                </c:pt>
                <c:pt idx="26">
                  <c:v>95.761402871343293</c:v>
                </c:pt>
                <c:pt idx="27">
                  <c:v>94.948210067348597</c:v>
                </c:pt>
                <c:pt idx="28">
                  <c:v>94.952753043849995</c:v>
                </c:pt>
                <c:pt idx="29">
                  <c:v>93.948755224468201</c:v>
                </c:pt>
                <c:pt idx="30">
                  <c:v>94.839178630034397</c:v>
                </c:pt>
                <c:pt idx="31">
                  <c:v>93.812465927679995</c:v>
                </c:pt>
                <c:pt idx="32">
                  <c:v>89.269489369588001</c:v>
                </c:pt>
                <c:pt idx="33">
                  <c:v>87.511357441544504</c:v>
                </c:pt>
                <c:pt idx="34">
                  <c:v>86.312011630041496</c:v>
                </c:pt>
                <c:pt idx="35">
                  <c:v>84.544793748878902</c:v>
                </c:pt>
                <c:pt idx="36">
                  <c:v>87.225149918347597</c:v>
                </c:pt>
                <c:pt idx="37">
                  <c:v>92.363256405689796</c:v>
                </c:pt>
                <c:pt idx="38">
                  <c:v>92.585862257052199</c:v>
                </c:pt>
                <c:pt idx="39">
                  <c:v>88.747047065291596</c:v>
                </c:pt>
                <c:pt idx="40">
                  <c:v>88.156460112659303</c:v>
                </c:pt>
                <c:pt idx="41">
                  <c:v>85.407959294971107</c:v>
                </c:pt>
                <c:pt idx="43">
                  <c:v>86.384699254995198</c:v>
                </c:pt>
                <c:pt idx="44">
                  <c:v>85.862256950931595</c:v>
                </c:pt>
                <c:pt idx="45">
                  <c:v>84.549336725496701</c:v>
                </c:pt>
                <c:pt idx="46">
                  <c:v>82.909322187886602</c:v>
                </c:pt>
                <c:pt idx="47">
                  <c:v>77.098855169955598</c:v>
                </c:pt>
                <c:pt idx="48">
                  <c:v>75.095402507809894</c:v>
                </c:pt>
                <c:pt idx="49">
                  <c:v>74.600218062987594</c:v>
                </c:pt>
                <c:pt idx="50">
                  <c:v>75.595129929250106</c:v>
                </c:pt>
                <c:pt idx="51">
                  <c:v>77.089769216836402</c:v>
                </c:pt>
                <c:pt idx="52">
                  <c:v>79.502089769346597</c:v>
                </c:pt>
                <c:pt idx="53">
                  <c:v>80.864982736879</c:v>
                </c:pt>
                <c:pt idx="54">
                  <c:v>79.956387425074396</c:v>
                </c:pt>
                <c:pt idx="55">
                  <c:v>78.139196801930694</c:v>
                </c:pt>
                <c:pt idx="56">
                  <c:v>78.9978193712886</c:v>
                </c:pt>
                <c:pt idx="57">
                  <c:v>81.323823369108098</c:v>
                </c:pt>
                <c:pt idx="58">
                  <c:v>81.310194439487503</c:v>
                </c:pt>
                <c:pt idx="59">
                  <c:v>82.293817492551199</c:v>
                </c:pt>
                <c:pt idx="60">
                  <c:v>85.834472251939602</c:v>
                </c:pt>
                <c:pt idx="61">
                  <c:v>90.431353463442093</c:v>
                </c:pt>
                <c:pt idx="62">
                  <c:v>90.013455171487294</c:v>
                </c:pt>
                <c:pt idx="63">
                  <c:v>90.137446972308695</c:v>
                </c:pt>
                <c:pt idx="64">
                  <c:v>91.703417495009504</c:v>
                </c:pt>
                <c:pt idx="65">
                  <c:v>93.1132501942338</c:v>
                </c:pt>
                <c:pt idx="69">
                  <c:v>92.713721057982198</c:v>
                </c:pt>
                <c:pt idx="70">
                  <c:v>90.018047460354893</c:v>
                </c:pt>
                <c:pt idx="71">
                  <c:v>91.891701340908199</c:v>
                </c:pt>
                <c:pt idx="72">
                  <c:v>93.567886797594795</c:v>
                </c:pt>
                <c:pt idx="73">
                  <c:v>92.305007343878998</c:v>
                </c:pt>
                <c:pt idx="74">
                  <c:v>92.167238676105598</c:v>
                </c:pt>
                <c:pt idx="75">
                  <c:v>92.305007343878998</c:v>
                </c:pt>
                <c:pt idx="76">
                  <c:v>90.950282111647496</c:v>
                </c:pt>
                <c:pt idx="77">
                  <c:v>89.099589675897704</c:v>
                </c:pt>
                <c:pt idx="78">
                  <c:v>89.044482208904796</c:v>
                </c:pt>
                <c:pt idx="79">
                  <c:v>88.576068738708301</c:v>
                </c:pt>
                <c:pt idx="80">
                  <c:v>88.153578157885903</c:v>
                </c:pt>
                <c:pt idx="81">
                  <c:v>87.161643750499906</c:v>
                </c:pt>
                <c:pt idx="82">
                  <c:v>88.626583916949997</c:v>
                </c:pt>
                <c:pt idx="83">
                  <c:v>92.993850682163597</c:v>
                </c:pt>
                <c:pt idx="84">
                  <c:v>90.927320667076899</c:v>
                </c:pt>
                <c:pt idx="85">
                  <c:v>92.236123010050505</c:v>
                </c:pt>
                <c:pt idx="86">
                  <c:v>92.635652146302206</c:v>
                </c:pt>
                <c:pt idx="87">
                  <c:v>92.9617046597414</c:v>
                </c:pt>
                <c:pt idx="88">
                  <c:v>92.718313346966198</c:v>
                </c:pt>
                <c:pt idx="89">
                  <c:v>87.758641310501801</c:v>
                </c:pt>
                <c:pt idx="90">
                  <c:v>90.468091774848304</c:v>
                </c:pt>
                <c:pt idx="91">
                  <c:v>91.156935113132903</c:v>
                </c:pt>
                <c:pt idx="92">
                  <c:v>91.983547119190902</c:v>
                </c:pt>
                <c:pt idx="93">
                  <c:v>90.3762459964491</c:v>
                </c:pt>
                <c:pt idx="94">
                  <c:v>92.626467568450593</c:v>
                </c:pt>
                <c:pt idx="95">
                  <c:v>92.626467568450593</c:v>
                </c:pt>
                <c:pt idx="96">
                  <c:v>90.468091774848304</c:v>
                </c:pt>
                <c:pt idx="99">
                  <c:v>96.897296266397504</c:v>
                </c:pt>
                <c:pt idx="100">
                  <c:v>95.698708857642501</c:v>
                </c:pt>
                <c:pt idx="101">
                  <c:v>93.632178842555703</c:v>
                </c:pt>
                <c:pt idx="102">
                  <c:v>95.014457808109</c:v>
                </c:pt>
                <c:pt idx="103">
                  <c:v>90.927320667076899</c:v>
                </c:pt>
                <c:pt idx="104">
                  <c:v>93.453079574508607</c:v>
                </c:pt>
                <c:pt idx="105">
                  <c:v>88.0433632237837</c:v>
                </c:pt>
                <c:pt idx="106">
                  <c:v>84.957345067639807</c:v>
                </c:pt>
                <c:pt idx="107">
                  <c:v>87.942332867416596</c:v>
                </c:pt>
                <c:pt idx="108">
                  <c:v>87.758641310501801</c:v>
                </c:pt>
                <c:pt idx="109">
                  <c:v>85.646188406040906</c:v>
                </c:pt>
                <c:pt idx="110">
                  <c:v>86.789668347802902</c:v>
                </c:pt>
                <c:pt idx="111">
                  <c:v>83.579658390954094</c:v>
                </c:pt>
                <c:pt idx="112">
                  <c:v>85.416573959984802</c:v>
                </c:pt>
                <c:pt idx="113">
                  <c:v>84.498116175527699</c:v>
                </c:pt>
                <c:pt idx="114">
                  <c:v>84.498116175527699</c:v>
                </c:pt>
                <c:pt idx="115">
                  <c:v>82.665792895364604</c:v>
                </c:pt>
                <c:pt idx="116">
                  <c:v>89.090405098046205</c:v>
                </c:pt>
                <c:pt idx="117">
                  <c:v>87.942332867416596</c:v>
                </c:pt>
                <c:pt idx="118">
                  <c:v>87.712718421360506</c:v>
                </c:pt>
                <c:pt idx="119">
                  <c:v>88.1719473134726</c:v>
                </c:pt>
                <c:pt idx="120">
                  <c:v>88.562291871989103</c:v>
                </c:pt>
                <c:pt idx="121">
                  <c:v>89.999678304768196</c:v>
                </c:pt>
                <c:pt idx="122">
                  <c:v>88.723021984333201</c:v>
                </c:pt>
                <c:pt idx="123">
                  <c:v>89.090405098046205</c:v>
                </c:pt>
                <c:pt idx="124">
                  <c:v>89.602371482993505</c:v>
                </c:pt>
                <c:pt idx="125">
                  <c:v>91.364736967603704</c:v>
                </c:pt>
                <c:pt idx="126">
                  <c:v>92.742164727998897</c:v>
                </c:pt>
                <c:pt idx="127">
                  <c:v>93.739292568061501</c:v>
                </c:pt>
                <c:pt idx="128">
                  <c:v>95.770650679245605</c:v>
                </c:pt>
                <c:pt idx="129">
                  <c:v>96.011816482408904</c:v>
                </c:pt>
                <c:pt idx="130">
                  <c:v>97.746355143608497</c:v>
                </c:pt>
                <c:pt idx="131">
                  <c:v>96.234431069926401</c:v>
                </c:pt>
                <c:pt idx="132">
                  <c:v>94.546270447783201</c:v>
                </c:pt>
                <c:pt idx="133">
                  <c:v>94.620475310366601</c:v>
                </c:pt>
                <c:pt idx="134">
                  <c:v>96.461683461442604</c:v>
                </c:pt>
                <c:pt idx="135">
                  <c:v>97.046046753646806</c:v>
                </c:pt>
                <c:pt idx="137">
                  <c:v>96.930101655889302</c:v>
                </c:pt>
                <c:pt idx="138">
                  <c:v>95.214114210451996</c:v>
                </c:pt>
                <c:pt idx="139">
                  <c:v>93.266236569499597</c:v>
                </c:pt>
                <c:pt idx="142">
                  <c:v>94.843089897884099</c:v>
                </c:pt>
                <c:pt idx="143">
                  <c:v>95.0146886423463</c:v>
                </c:pt>
                <c:pt idx="144">
                  <c:v>97.398519850568803</c:v>
                </c:pt>
                <c:pt idx="145">
                  <c:v>99.759162039263202</c:v>
                </c:pt>
                <c:pt idx="146">
                  <c:v>99.151609727414296</c:v>
                </c:pt>
                <c:pt idx="147">
                  <c:v>97.3938820466865</c:v>
                </c:pt>
                <c:pt idx="148">
                  <c:v>100.26932046899999</c:v>
                </c:pt>
                <c:pt idx="149">
                  <c:v>107.58313723036601</c:v>
                </c:pt>
                <c:pt idx="150">
                  <c:v>111.529908355209</c:v>
                </c:pt>
                <c:pt idx="151">
                  <c:v>110.05508671270201</c:v>
                </c:pt>
                <c:pt idx="152">
                  <c:v>113.023281213245</c:v>
                </c:pt>
                <c:pt idx="153">
                  <c:v>110.300890319864</c:v>
                </c:pt>
                <c:pt idx="154">
                  <c:v>108.98839181405501</c:v>
                </c:pt>
                <c:pt idx="155">
                  <c:v>106.650938645005</c:v>
                </c:pt>
                <c:pt idx="156">
                  <c:v>103.956374575035</c:v>
                </c:pt>
                <c:pt idx="157">
                  <c:v>107.597050642013</c:v>
                </c:pt>
                <c:pt idx="158">
                  <c:v>104.591753710294</c:v>
                </c:pt>
                <c:pt idx="159">
                  <c:v>102.574309010874</c:v>
                </c:pt>
                <c:pt idx="160">
                  <c:v>103.51578320388199</c:v>
                </c:pt>
                <c:pt idx="161">
                  <c:v>104.11869771184899</c:v>
                </c:pt>
                <c:pt idx="162">
                  <c:v>104.814368297812</c:v>
                </c:pt>
                <c:pt idx="163">
                  <c:v>103.423027125769</c:v>
                </c:pt>
                <c:pt idx="164">
                  <c:v>103.900720928214</c:v>
                </c:pt>
                <c:pt idx="165">
                  <c:v>113.157777526532</c:v>
                </c:pt>
                <c:pt idx="166">
                  <c:v>108.761139422772</c:v>
                </c:pt>
                <c:pt idx="167">
                  <c:v>111.76643635449</c:v>
                </c:pt>
                <c:pt idx="168">
                  <c:v>108.056193228811</c:v>
                </c:pt>
                <c:pt idx="169">
                  <c:v>107.666617700597</c:v>
                </c:pt>
                <c:pt idx="170">
                  <c:v>110.37973298633</c:v>
                </c:pt>
                <c:pt idx="171">
                  <c:v>113.630833524978</c:v>
                </c:pt>
                <c:pt idx="172">
                  <c:v>113.811707877438</c:v>
                </c:pt>
                <c:pt idx="173">
                  <c:v>112.559500822565</c:v>
                </c:pt>
                <c:pt idx="174">
                  <c:v>113.85808591649401</c:v>
                </c:pt>
                <c:pt idx="175">
                  <c:v>109.86957455636001</c:v>
                </c:pt>
                <c:pt idx="176">
                  <c:v>112.513122783508</c:v>
                </c:pt>
                <c:pt idx="177">
                  <c:v>120.536523542483</c:v>
                </c:pt>
                <c:pt idx="178">
                  <c:v>118.03674723662</c:v>
                </c:pt>
                <c:pt idx="179">
                  <c:v>113.167053134413</c:v>
                </c:pt>
                <c:pt idx="180">
                  <c:v>111.678318080259</c:v>
                </c:pt>
                <c:pt idx="181">
                  <c:v>107.838216445176</c:v>
                </c:pt>
                <c:pt idx="182">
                  <c:v>104.819006101694</c:v>
                </c:pt>
                <c:pt idx="183">
                  <c:v>99.508720628218697</c:v>
                </c:pt>
                <c:pt idx="184">
                  <c:v>106.669489860651</c:v>
                </c:pt>
                <c:pt idx="185">
                  <c:v>107.597050642013</c:v>
                </c:pt>
                <c:pt idx="186">
                  <c:v>111.562372982618</c:v>
                </c:pt>
                <c:pt idx="187">
                  <c:v>109.915952595533</c:v>
                </c:pt>
                <c:pt idx="188">
                  <c:v>104.35986351489601</c:v>
                </c:pt>
                <c:pt idx="189">
                  <c:v>96.192690834752298</c:v>
                </c:pt>
                <c:pt idx="190">
                  <c:v>97.486638124799398</c:v>
                </c:pt>
                <c:pt idx="191">
                  <c:v>92.765353747527101</c:v>
                </c:pt>
                <c:pt idx="192">
                  <c:v>87.190713451360395</c:v>
                </c:pt>
                <c:pt idx="193">
                  <c:v>86.726933060563198</c:v>
                </c:pt>
                <c:pt idx="194">
                  <c:v>72.859899378730901</c:v>
                </c:pt>
                <c:pt idx="195">
                  <c:v>75.225179371307604</c:v>
                </c:pt>
                <c:pt idx="196">
                  <c:v>64.929254697752199</c:v>
                </c:pt>
                <c:pt idx="197">
                  <c:v>68.922403861768501</c:v>
                </c:pt>
                <c:pt idx="198">
                  <c:v>64.929254697752199</c:v>
                </c:pt>
                <c:pt idx="199">
                  <c:v>64.470112111070193</c:v>
                </c:pt>
                <c:pt idx="200">
                  <c:v>73.0454115350731</c:v>
                </c:pt>
                <c:pt idx="201">
                  <c:v>83.990628755418598</c:v>
                </c:pt>
                <c:pt idx="202">
                  <c:v>85.799372279201606</c:v>
                </c:pt>
                <c:pt idx="203">
                  <c:v>81.184757391689303</c:v>
                </c:pt>
                <c:pt idx="204">
                  <c:v>87.654493841924705</c:v>
                </c:pt>
                <c:pt idx="205">
                  <c:v>90.622688342467896</c:v>
                </c:pt>
                <c:pt idx="206">
                  <c:v>85.219646790879807</c:v>
                </c:pt>
                <c:pt idx="207">
                  <c:v>87.654493841924705</c:v>
                </c:pt>
                <c:pt idx="208">
                  <c:v>86.323444120818706</c:v>
                </c:pt>
                <c:pt idx="209">
                  <c:v>86.958823255961804</c:v>
                </c:pt>
                <c:pt idx="210">
                  <c:v>87.468981685699006</c:v>
                </c:pt>
                <c:pt idx="211">
                  <c:v>89.059748425846905</c:v>
                </c:pt>
                <c:pt idx="212">
                  <c:v>89.504977600881801</c:v>
                </c:pt>
                <c:pt idx="214">
                  <c:v>89.036559406318702</c:v>
                </c:pt>
                <c:pt idx="215">
                  <c:v>90.900956576922894</c:v>
                </c:pt>
                <c:pt idx="216">
                  <c:v>88.118274232721902</c:v>
                </c:pt>
                <c:pt idx="217">
                  <c:v>85.349505300284406</c:v>
                </c:pt>
                <c:pt idx="218">
                  <c:v>87.955951095907906</c:v>
                </c:pt>
                <c:pt idx="219">
                  <c:v>86.495042865280993</c:v>
                </c:pt>
                <c:pt idx="220">
                  <c:v>83.434092286624903</c:v>
                </c:pt>
                <c:pt idx="221">
                  <c:v>87.144335412187502</c:v>
                </c:pt>
                <c:pt idx="222">
                  <c:v>86.476491649751594</c:v>
                </c:pt>
                <c:pt idx="223">
                  <c:v>84.408031107159303</c:v>
                </c:pt>
                <c:pt idx="224">
                  <c:v>87.468981685699006</c:v>
                </c:pt>
                <c:pt idx="225">
                  <c:v>91.364736967603704</c:v>
                </c:pt>
                <c:pt idx="226">
                  <c:v>90.900956576922894</c:v>
                </c:pt>
                <c:pt idx="227">
                  <c:v>92.060407553683007</c:v>
                </c:pt>
                <c:pt idx="229">
                  <c:v>86.844457459053999</c:v>
                </c:pt>
                <c:pt idx="230">
                  <c:v>87.275866211042697</c:v>
                </c:pt>
                <c:pt idx="231">
                  <c:v>86.938241970259696</c:v>
                </c:pt>
                <c:pt idx="232">
                  <c:v>88.720147685031407</c:v>
                </c:pt>
                <c:pt idx="233">
                  <c:v>86.844457459053999</c:v>
                </c:pt>
                <c:pt idx="234">
                  <c:v>89.517316030920497</c:v>
                </c:pt>
                <c:pt idx="235">
                  <c:v>86.7506729477318</c:v>
                </c:pt>
                <c:pt idx="236">
                  <c:v>84.391992488759598</c:v>
                </c:pt>
                <c:pt idx="237">
                  <c:v>85.812827834743103</c:v>
                </c:pt>
                <c:pt idx="238">
                  <c:v>85.573677331092796</c:v>
                </c:pt>
                <c:pt idx="239">
                  <c:v>89.686128151253797</c:v>
                </c:pt>
                <c:pt idx="240">
                  <c:v>90.5020533995703</c:v>
                </c:pt>
                <c:pt idx="241">
                  <c:v>88.860824451898196</c:v>
                </c:pt>
                <c:pt idx="243">
                  <c:v>87.407164526754102</c:v>
                </c:pt>
                <c:pt idx="244">
                  <c:v>89.329747008392602</c:v>
                </c:pt>
                <c:pt idx="245">
                  <c:v>92.448082008981103</c:v>
                </c:pt>
                <c:pt idx="246">
                  <c:v>96.593357408186407</c:v>
                </c:pt>
                <c:pt idx="247">
                  <c:v>95.191278964281096</c:v>
                </c:pt>
                <c:pt idx="248">
                  <c:v>92.138593121664599</c:v>
                </c:pt>
                <c:pt idx="249">
                  <c:v>92.977964497753405</c:v>
                </c:pt>
                <c:pt idx="250">
                  <c:v>95.847770543303298</c:v>
                </c:pt>
                <c:pt idx="251">
                  <c:v>97.770353024941898</c:v>
                </c:pt>
                <c:pt idx="252">
                  <c:v>97.957922047469793</c:v>
                </c:pt>
                <c:pt idx="253">
                  <c:v>102.08444054448</c:v>
                </c:pt>
                <c:pt idx="254">
                  <c:v>107.671730367118</c:v>
                </c:pt>
                <c:pt idx="255">
                  <c:v>106.647633698769</c:v>
                </c:pt>
                <c:pt idx="256">
                  <c:v>104.31627999281</c:v>
                </c:pt>
                <c:pt idx="257">
                  <c:v>97.454360380535903</c:v>
                </c:pt>
                <c:pt idx="258">
                  <c:v>98.2094546982553</c:v>
                </c:pt>
                <c:pt idx="259">
                  <c:v>94.622756689088405</c:v>
                </c:pt>
                <c:pt idx="260">
                  <c:v>100.29540275095501</c:v>
                </c:pt>
                <c:pt idx="261">
                  <c:v>100.19157728226899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1CB-4EFB-9A08-3DD1FC8A0BB4}"/>
            </c:ext>
          </c:extLst>
        </c:ser>
        <c:ser>
          <c:idx val="9"/>
          <c:order val="8"/>
          <c:tx>
            <c:strRef>
              <c:f>'No Modificar'!$J$7</c:f>
              <c:strCache>
                <c:ptCount val="1"/>
                <c:pt idx="0">
                  <c:v>COPEC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Modificar'!$J$9:$J$5000</c15:sqref>
                  </c15:fullRef>
                </c:ext>
              </c:extLst>
              <c:f>('No Modificar'!$J$9,'No Modificar'!$J$11:$J$5000)</c:f>
              <c:numCache>
                <c:formatCode>0</c:formatCode>
                <c:ptCount val="4991"/>
                <c:pt idx="0">
                  <c:v>100</c:v>
                </c:pt>
                <c:pt idx="1">
                  <c:v>99.720254415296907</c:v>
                </c:pt>
                <c:pt idx="2">
                  <c:v>100.48572740808601</c:v>
                </c:pt>
                <c:pt idx="3">
                  <c:v>100.903258131351</c:v>
                </c:pt>
                <c:pt idx="4">
                  <c:v>103.686796286725</c:v>
                </c:pt>
                <c:pt idx="5">
                  <c:v>103.408442471176</c:v>
                </c:pt>
                <c:pt idx="6">
                  <c:v>102.295027209097</c:v>
                </c:pt>
                <c:pt idx="7">
                  <c:v>102.030591084273</c:v>
                </c:pt>
                <c:pt idx="8">
                  <c:v>103.324936326477</c:v>
                </c:pt>
                <c:pt idx="9">
                  <c:v>101.112023493042</c:v>
                </c:pt>
                <c:pt idx="10">
                  <c:v>98.815604514791602</c:v>
                </c:pt>
                <c:pt idx="11">
                  <c:v>98.808645669370904</c:v>
                </c:pt>
                <c:pt idx="12">
                  <c:v>99.163546784315301</c:v>
                </c:pt>
                <c:pt idx="13">
                  <c:v>101.459965762333</c:v>
                </c:pt>
                <c:pt idx="14">
                  <c:v>100.207373592537</c:v>
                </c:pt>
                <c:pt idx="15">
                  <c:v>98.815604514791602</c:v>
                </c:pt>
                <c:pt idx="16">
                  <c:v>97.9805430682609</c:v>
                </c:pt>
                <c:pt idx="17">
                  <c:v>97.354246983304606</c:v>
                </c:pt>
                <c:pt idx="18">
                  <c:v>97.632600798853701</c:v>
                </c:pt>
                <c:pt idx="19">
                  <c:v>98.105802285252096</c:v>
                </c:pt>
                <c:pt idx="21">
                  <c:v>97.841366160544595</c:v>
                </c:pt>
                <c:pt idx="22">
                  <c:v>97.437753127887802</c:v>
                </c:pt>
                <c:pt idx="23">
                  <c:v>95.336181820603102</c:v>
                </c:pt>
                <c:pt idx="24">
                  <c:v>95.263809828553306</c:v>
                </c:pt>
                <c:pt idx="25">
                  <c:v>92.872750553186094</c:v>
                </c:pt>
                <c:pt idx="26">
                  <c:v>90.896438462892505</c:v>
                </c:pt>
                <c:pt idx="27">
                  <c:v>89.602093220572002</c:v>
                </c:pt>
                <c:pt idx="28">
                  <c:v>89.922200108529097</c:v>
                </c:pt>
                <c:pt idx="29">
                  <c:v>90.289627145044506</c:v>
                </c:pt>
                <c:pt idx="30">
                  <c:v>92.3230017675087</c:v>
                </c:pt>
                <c:pt idx="31">
                  <c:v>89.908282417804003</c:v>
                </c:pt>
                <c:pt idx="32">
                  <c:v>88.185272299684598</c:v>
                </c:pt>
                <c:pt idx="33">
                  <c:v>86.707213539048098</c:v>
                </c:pt>
                <c:pt idx="34">
                  <c:v>84.188111508497997</c:v>
                </c:pt>
                <c:pt idx="35">
                  <c:v>84.202029199223006</c:v>
                </c:pt>
                <c:pt idx="36">
                  <c:v>84.480383014772102</c:v>
                </c:pt>
                <c:pt idx="37">
                  <c:v>89.281986332731293</c:v>
                </c:pt>
                <c:pt idx="38">
                  <c:v>88.391254123067498</c:v>
                </c:pt>
                <c:pt idx="39">
                  <c:v>88.655690247775098</c:v>
                </c:pt>
                <c:pt idx="40">
                  <c:v>90.464990048785694</c:v>
                </c:pt>
                <c:pt idx="41">
                  <c:v>88.044703622814296</c:v>
                </c:pt>
                <c:pt idx="43">
                  <c:v>87.166497334721498</c:v>
                </c:pt>
                <c:pt idx="44">
                  <c:v>87.194332716288002</c:v>
                </c:pt>
                <c:pt idx="45">
                  <c:v>88.374552894150796</c:v>
                </c:pt>
                <c:pt idx="46">
                  <c:v>87.140053722308906</c:v>
                </c:pt>
                <c:pt idx="47">
                  <c:v>84.897913738037502</c:v>
                </c:pt>
                <c:pt idx="48">
                  <c:v>83.854086929815793</c:v>
                </c:pt>
                <c:pt idx="49">
                  <c:v>83.225007306668005</c:v>
                </c:pt>
                <c:pt idx="50">
                  <c:v>83.506144660408594</c:v>
                </c:pt>
                <c:pt idx="51">
                  <c:v>84.466465323930606</c:v>
                </c:pt>
                <c:pt idx="52">
                  <c:v>86.861699906759895</c:v>
                </c:pt>
                <c:pt idx="53">
                  <c:v>90.478907739627203</c:v>
                </c:pt>
                <c:pt idx="54">
                  <c:v>89.784414969850303</c:v>
                </c:pt>
                <c:pt idx="55">
                  <c:v>87.764958038111203</c:v>
                </c:pt>
                <c:pt idx="56">
                  <c:v>89.812250351416907</c:v>
                </c:pt>
                <c:pt idx="57">
                  <c:v>92.538725974503905</c:v>
                </c:pt>
                <c:pt idx="58">
                  <c:v>93.251311742351405</c:v>
                </c:pt>
                <c:pt idx="59">
                  <c:v>93.595078704412998</c:v>
                </c:pt>
                <c:pt idx="60">
                  <c:v>93.248528204159797</c:v>
                </c:pt>
                <c:pt idx="61">
                  <c:v>96.588773990515605</c:v>
                </c:pt>
                <c:pt idx="62">
                  <c:v>97.728632865124396</c:v>
                </c:pt>
                <c:pt idx="63">
                  <c:v>97.813530778861605</c:v>
                </c:pt>
                <c:pt idx="64">
                  <c:v>100.207373592537</c:v>
                </c:pt>
                <c:pt idx="65">
                  <c:v>101.1426424128</c:v>
                </c:pt>
                <c:pt idx="69">
                  <c:v>98.398073791526301</c:v>
                </c:pt>
                <c:pt idx="70">
                  <c:v>95.892889451817595</c:v>
                </c:pt>
                <c:pt idx="71">
                  <c:v>95.753712543984904</c:v>
                </c:pt>
                <c:pt idx="72">
                  <c:v>97.284658529330002</c:v>
                </c:pt>
                <c:pt idx="73">
                  <c:v>97.423835437279195</c:v>
                </c:pt>
                <c:pt idx="74">
                  <c:v>95.6841240900103</c:v>
                </c:pt>
                <c:pt idx="75">
                  <c:v>93.972248124540798</c:v>
                </c:pt>
                <c:pt idx="76">
                  <c:v>92.566561356070494</c:v>
                </c:pt>
                <c:pt idx="77">
                  <c:v>92.232536777504706</c:v>
                </c:pt>
                <c:pt idx="78">
                  <c:v>94.083589650806999</c:v>
                </c:pt>
                <c:pt idx="79">
                  <c:v>94.779474189621396</c:v>
                </c:pt>
                <c:pt idx="80">
                  <c:v>94.654214972630101</c:v>
                </c:pt>
                <c:pt idx="81">
                  <c:v>93.986165815382293</c:v>
                </c:pt>
                <c:pt idx="82">
                  <c:v>96.171243267250205</c:v>
                </c:pt>
                <c:pt idx="83">
                  <c:v>100.193455901695</c:v>
                </c:pt>
                <c:pt idx="84">
                  <c:v>101.251200400759</c:v>
                </c:pt>
                <c:pt idx="85">
                  <c:v>101.18161194690001</c:v>
                </c:pt>
                <c:pt idx="86">
                  <c:v>100.402221263386</c:v>
                </c:pt>
                <c:pt idx="87">
                  <c:v>101.613060360891</c:v>
                </c:pt>
                <c:pt idx="88">
                  <c:v>102.43420411681301</c:v>
                </c:pt>
                <c:pt idx="89">
                  <c:v>98.050131522119003</c:v>
                </c:pt>
                <c:pt idx="90">
                  <c:v>100.068196684821</c:v>
                </c:pt>
                <c:pt idx="91">
                  <c:v>97.841366160544595</c:v>
                </c:pt>
                <c:pt idx="92">
                  <c:v>99.457210059627002</c:v>
                </c:pt>
                <c:pt idx="93">
                  <c:v>97.423835437279195</c:v>
                </c:pt>
                <c:pt idx="94">
                  <c:v>98.119719975977205</c:v>
                </c:pt>
                <c:pt idx="95">
                  <c:v>96.380008628941098</c:v>
                </c:pt>
                <c:pt idx="96">
                  <c:v>92.289599309558994</c:v>
                </c:pt>
                <c:pt idx="99">
                  <c:v>95.057828005054006</c:v>
                </c:pt>
                <c:pt idx="100">
                  <c:v>92.274289849796304</c:v>
                </c:pt>
                <c:pt idx="101">
                  <c:v>89.351574786705896</c:v>
                </c:pt>
                <c:pt idx="102">
                  <c:v>93.178939750301694</c:v>
                </c:pt>
                <c:pt idx="103">
                  <c:v>93.874824289116106</c:v>
                </c:pt>
                <c:pt idx="104">
                  <c:v>91.272216113866307</c:v>
                </c:pt>
                <c:pt idx="105">
                  <c:v>90.437154667335605</c:v>
                </c:pt>
                <c:pt idx="106">
                  <c:v>87.194332716288002</c:v>
                </c:pt>
                <c:pt idx="107">
                  <c:v>91.133039206033601</c:v>
                </c:pt>
                <c:pt idx="108">
                  <c:v>100.06680491566701</c:v>
                </c:pt>
                <c:pt idx="109">
                  <c:v>98.773851442500003</c:v>
                </c:pt>
                <c:pt idx="110">
                  <c:v>97.841366160544595</c:v>
                </c:pt>
                <c:pt idx="111">
                  <c:v>98.815604514791602</c:v>
                </c:pt>
                <c:pt idx="112">
                  <c:v>98.815604514791602</c:v>
                </c:pt>
                <c:pt idx="113">
                  <c:v>96.0320663595339</c:v>
                </c:pt>
                <c:pt idx="114">
                  <c:v>93.944412742974194</c:v>
                </c:pt>
                <c:pt idx="115">
                  <c:v>88.391254123067498</c:v>
                </c:pt>
                <c:pt idx="116">
                  <c:v>91.6340760739986</c:v>
                </c:pt>
                <c:pt idx="117">
                  <c:v>88.098982616793407</c:v>
                </c:pt>
                <c:pt idx="118">
                  <c:v>89.073220971040399</c:v>
                </c:pt>
                <c:pt idx="119">
                  <c:v>88.043311853660299</c:v>
                </c:pt>
                <c:pt idx="120">
                  <c:v>87.959805708960602</c:v>
                </c:pt>
                <c:pt idx="121">
                  <c:v>91.856759126531003</c:v>
                </c:pt>
                <c:pt idx="122">
                  <c:v>94.292355012381407</c:v>
                </c:pt>
                <c:pt idx="123">
                  <c:v>94.640297281788705</c:v>
                </c:pt>
                <c:pt idx="124">
                  <c:v>95.948560214834302</c:v>
                </c:pt>
                <c:pt idx="125">
                  <c:v>94.655606741784098</c:v>
                </c:pt>
                <c:pt idx="126">
                  <c:v>96.171243267250205</c:v>
                </c:pt>
                <c:pt idx="127">
                  <c:v>97.145481621613698</c:v>
                </c:pt>
                <c:pt idx="128">
                  <c:v>100.193455901695</c:v>
                </c:pt>
                <c:pt idx="129">
                  <c:v>99.511489053722499</c:v>
                </c:pt>
                <c:pt idx="130">
                  <c:v>96.741868589073405</c:v>
                </c:pt>
                <c:pt idx="131">
                  <c:v>93.805235835257903</c:v>
                </c:pt>
                <c:pt idx="132">
                  <c:v>93.526882019708907</c:v>
                </c:pt>
                <c:pt idx="133">
                  <c:v>92.594396737636998</c:v>
                </c:pt>
                <c:pt idx="134">
                  <c:v>92.345270072692102</c:v>
                </c:pt>
                <c:pt idx="135">
                  <c:v>93.248528204159797</c:v>
                </c:pt>
                <c:pt idx="137">
                  <c:v>94.014001196832396</c:v>
                </c:pt>
                <c:pt idx="138">
                  <c:v>95.336181820603102</c:v>
                </c:pt>
                <c:pt idx="139">
                  <c:v>93.944412742974194</c:v>
                </c:pt>
                <c:pt idx="142">
                  <c:v>98.815604514791602</c:v>
                </c:pt>
                <c:pt idx="143">
                  <c:v>100.068196684821</c:v>
                </c:pt>
                <c:pt idx="144">
                  <c:v>102.295027209097</c:v>
                </c:pt>
                <c:pt idx="145">
                  <c:v>105.00619337230501</c:v>
                </c:pt>
                <c:pt idx="146">
                  <c:v>103.825973194558</c:v>
                </c:pt>
                <c:pt idx="147">
                  <c:v>102.990911747795</c:v>
                </c:pt>
                <c:pt idx="148">
                  <c:v>105.635272995452</c:v>
                </c:pt>
                <c:pt idx="149">
                  <c:v>105.621355304727</c:v>
                </c:pt>
                <c:pt idx="150">
                  <c:v>105.600478768465</c:v>
                </c:pt>
                <c:pt idx="151">
                  <c:v>103.686796286725</c:v>
                </c:pt>
                <c:pt idx="152">
                  <c:v>106.4703344421</c:v>
                </c:pt>
                <c:pt idx="153">
                  <c:v>108.54407036781799</c:v>
                </c:pt>
                <c:pt idx="154">
                  <c:v>105.84403835714301</c:v>
                </c:pt>
                <c:pt idx="155">
                  <c:v>102.712557932362</c:v>
                </c:pt>
                <c:pt idx="156">
                  <c:v>102.295027209097</c:v>
                </c:pt>
                <c:pt idx="157">
                  <c:v>100.90464990050501</c:v>
                </c:pt>
                <c:pt idx="158">
                  <c:v>101.59914267028201</c:v>
                </c:pt>
                <c:pt idx="159">
                  <c:v>98.953389653470396</c:v>
                </c:pt>
                <c:pt idx="160">
                  <c:v>99.859431323129698</c:v>
                </c:pt>
                <c:pt idx="161">
                  <c:v>99.511489053722499</c:v>
                </c:pt>
                <c:pt idx="162">
                  <c:v>99.789842869271496</c:v>
                </c:pt>
                <c:pt idx="163">
                  <c:v>99.372312145889694</c:v>
                </c:pt>
                <c:pt idx="164">
                  <c:v>99.379270991310506</c:v>
                </c:pt>
                <c:pt idx="165">
                  <c:v>101.05635272990899</c:v>
                </c:pt>
                <c:pt idx="166">
                  <c:v>103.315193942981</c:v>
                </c:pt>
                <c:pt idx="167">
                  <c:v>105.774449903285</c:v>
                </c:pt>
                <c:pt idx="168">
                  <c:v>104.38268082554001</c:v>
                </c:pt>
                <c:pt idx="169">
                  <c:v>102.712557932362</c:v>
                </c:pt>
                <c:pt idx="170">
                  <c:v>105.635272995452</c:v>
                </c:pt>
                <c:pt idx="171">
                  <c:v>107.750761993579</c:v>
                </c:pt>
                <c:pt idx="172">
                  <c:v>107.430655105738</c:v>
                </c:pt>
                <c:pt idx="173">
                  <c:v>107.02704207308101</c:v>
                </c:pt>
                <c:pt idx="174">
                  <c:v>105.774449903285</c:v>
                </c:pt>
                <c:pt idx="175">
                  <c:v>102.976994057186</c:v>
                </c:pt>
                <c:pt idx="176">
                  <c:v>102.12801491969699</c:v>
                </c:pt>
                <c:pt idx="177">
                  <c:v>100.207373592537</c:v>
                </c:pt>
                <c:pt idx="178">
                  <c:v>100.764081223635</c:v>
                </c:pt>
                <c:pt idx="179">
                  <c:v>96.881045496906196</c:v>
                </c:pt>
                <c:pt idx="180">
                  <c:v>94.361943466239595</c:v>
                </c:pt>
                <c:pt idx="181">
                  <c:v>91.870676817255998</c:v>
                </c:pt>
                <c:pt idx="182">
                  <c:v>91.308402109891205</c:v>
                </c:pt>
                <c:pt idx="183">
                  <c:v>88.363418741500894</c:v>
                </c:pt>
                <c:pt idx="184">
                  <c:v>91.856759126531003</c:v>
                </c:pt>
                <c:pt idx="185">
                  <c:v>91.856759126531003</c:v>
                </c:pt>
                <c:pt idx="186">
                  <c:v>93.944412742974194</c:v>
                </c:pt>
                <c:pt idx="187">
                  <c:v>93.251311742351405</c:v>
                </c:pt>
                <c:pt idx="188">
                  <c:v>91.848408511956194</c:v>
                </c:pt>
                <c:pt idx="189">
                  <c:v>86.985567354597194</c:v>
                </c:pt>
                <c:pt idx="190">
                  <c:v>88.029394162818804</c:v>
                </c:pt>
                <c:pt idx="191">
                  <c:v>87.194332716288002</c:v>
                </c:pt>
                <c:pt idx="192">
                  <c:v>79.623108933796203</c:v>
                </c:pt>
                <c:pt idx="193">
                  <c:v>80.946681326604406</c:v>
                </c:pt>
                <c:pt idx="194">
                  <c:v>70.9760476541705</c:v>
                </c:pt>
                <c:pt idx="195">
                  <c:v>67.500800267211204</c:v>
                </c:pt>
                <c:pt idx="196">
                  <c:v>61.251757108489997</c:v>
                </c:pt>
                <c:pt idx="197">
                  <c:v>61.390934016264502</c:v>
                </c:pt>
                <c:pt idx="198">
                  <c:v>59.150185801147003</c:v>
                </c:pt>
                <c:pt idx="199">
                  <c:v>57.063923953741302</c:v>
                </c:pt>
                <c:pt idx="200">
                  <c:v>57.062532184645498</c:v>
                </c:pt>
                <c:pt idx="201">
                  <c:v>61.655370140972103</c:v>
                </c:pt>
                <c:pt idx="202">
                  <c:v>63.047139218659098</c:v>
                </c:pt>
                <c:pt idx="203">
                  <c:v>66.804915728396693</c:v>
                </c:pt>
                <c:pt idx="204">
                  <c:v>68.822980890981896</c:v>
                </c:pt>
                <c:pt idx="205">
                  <c:v>68.198076575063197</c:v>
                </c:pt>
                <c:pt idx="206">
                  <c:v>67.361623359378399</c:v>
                </c:pt>
                <c:pt idx="207">
                  <c:v>73.762369347619796</c:v>
                </c:pt>
                <c:pt idx="208">
                  <c:v>75.698320134659298</c:v>
                </c:pt>
                <c:pt idx="209">
                  <c:v>75.573060917668002</c:v>
                </c:pt>
                <c:pt idx="210">
                  <c:v>71.119399869115995</c:v>
                </c:pt>
                <c:pt idx="211">
                  <c:v>70.367844567284905</c:v>
                </c:pt>
                <c:pt idx="212">
                  <c:v>72.239773976616604</c:v>
                </c:pt>
                <c:pt idx="214">
                  <c:v>73.749843425932298</c:v>
                </c:pt>
                <c:pt idx="215">
                  <c:v>75.155530194402701</c:v>
                </c:pt>
                <c:pt idx="216">
                  <c:v>73.485407301224797</c:v>
                </c:pt>
                <c:pt idx="217">
                  <c:v>70.980222961399704</c:v>
                </c:pt>
                <c:pt idx="218">
                  <c:v>71.272494467673795</c:v>
                </c:pt>
                <c:pt idx="219">
                  <c:v>69.170923160389094</c:v>
                </c:pt>
                <c:pt idx="220">
                  <c:v>67.528635648661293</c:v>
                </c:pt>
                <c:pt idx="221">
                  <c:v>68.475038621574598</c:v>
                </c:pt>
                <c:pt idx="222">
                  <c:v>71.662189809372606</c:v>
                </c:pt>
                <c:pt idx="223">
                  <c:v>69.922478462336599</c:v>
                </c:pt>
                <c:pt idx="224">
                  <c:v>71.269710929482201</c:v>
                </c:pt>
                <c:pt idx="225">
                  <c:v>70.9816147304373</c:v>
                </c:pt>
                <c:pt idx="226">
                  <c:v>74.4610374246258</c:v>
                </c:pt>
                <c:pt idx="227">
                  <c:v>72.622510473011104</c:v>
                </c:pt>
                <c:pt idx="229">
                  <c:v>69.588453883654395</c:v>
                </c:pt>
                <c:pt idx="230">
                  <c:v>71.2585767769488</c:v>
                </c:pt>
                <c:pt idx="231">
                  <c:v>73.902938024490098</c:v>
                </c:pt>
                <c:pt idx="232">
                  <c:v>75.851414733217098</c:v>
                </c:pt>
                <c:pt idx="233">
                  <c:v>70.980222961399704</c:v>
                </c:pt>
                <c:pt idx="234">
                  <c:v>71.478349693934405</c:v>
                </c:pt>
                <c:pt idx="235">
                  <c:v>70.777581559726997</c:v>
                </c:pt>
                <c:pt idx="236">
                  <c:v>68.254816276370505</c:v>
                </c:pt>
                <c:pt idx="237">
                  <c:v>68.703307882300606</c:v>
                </c:pt>
                <c:pt idx="238">
                  <c:v>66.853280007839203</c:v>
                </c:pt>
                <c:pt idx="239">
                  <c:v>69.7684754463844</c:v>
                </c:pt>
                <c:pt idx="240">
                  <c:v>70.777581559726997</c:v>
                </c:pt>
                <c:pt idx="241">
                  <c:v>70.917735186521895</c:v>
                </c:pt>
                <c:pt idx="243">
                  <c:v>69.095738037489397</c:v>
                </c:pt>
                <c:pt idx="244">
                  <c:v>68.703307882300606</c:v>
                </c:pt>
                <c:pt idx="245">
                  <c:v>68.941569047979996</c:v>
                </c:pt>
                <c:pt idx="246">
                  <c:v>69.796506171696805</c:v>
                </c:pt>
                <c:pt idx="247">
                  <c:v>68.675277156871701</c:v>
                </c:pt>
                <c:pt idx="248">
                  <c:v>70.777581559726997</c:v>
                </c:pt>
                <c:pt idx="249">
                  <c:v>72.038964201347</c:v>
                </c:pt>
                <c:pt idx="250">
                  <c:v>74.842036738409703</c:v>
                </c:pt>
                <c:pt idx="251">
                  <c:v>75.262497618910899</c:v>
                </c:pt>
                <c:pt idx="252">
                  <c:v>75.682958499412095</c:v>
                </c:pt>
                <c:pt idx="253">
                  <c:v>78.556107849930399</c:v>
                </c:pt>
                <c:pt idx="254">
                  <c:v>80.448181812418596</c:v>
                </c:pt>
                <c:pt idx="255">
                  <c:v>79.186799170682207</c:v>
                </c:pt>
                <c:pt idx="256">
                  <c:v>78.486031036474699</c:v>
                </c:pt>
                <c:pt idx="257">
                  <c:v>74.996205727919005</c:v>
                </c:pt>
                <c:pt idx="258">
                  <c:v>79.887567305006101</c:v>
                </c:pt>
                <c:pt idx="259">
                  <c:v>77.196617669425905</c:v>
                </c:pt>
                <c:pt idx="260">
                  <c:v>78.205723782768501</c:v>
                </c:pt>
                <c:pt idx="261">
                  <c:v>78.906491917092396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41CB-4EFB-9A08-3DD1FC8A0BB4}"/>
            </c:ext>
          </c:extLst>
        </c:ser>
        <c:ser>
          <c:idx val="10"/>
          <c:order val="9"/>
          <c:tx>
            <c:strRef>
              <c:f>'No Modificar'!$K$7</c:f>
              <c:strCache>
                <c:ptCount val="1"/>
                <c:pt idx="0">
                  <c:v>LTM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Modificar'!$K$9:$K$5000</c15:sqref>
                  </c15:fullRef>
                </c:ext>
              </c:extLst>
              <c:f>('No Modificar'!$K$9,'No Modificar'!$K$11:$K$5000)</c:f>
              <c:numCache>
                <c:formatCode>0</c:formatCode>
                <c:ptCount val="4991"/>
                <c:pt idx="0">
                  <c:v>100</c:v>
                </c:pt>
                <c:pt idx="1">
                  <c:v>102.418025572435</c:v>
                </c:pt>
                <c:pt idx="2">
                  <c:v>103.058138232329</c:v>
                </c:pt>
                <c:pt idx="3">
                  <c:v>101.617884747684</c:v>
                </c:pt>
                <c:pt idx="4">
                  <c:v>101.536270383513</c:v>
                </c:pt>
                <c:pt idx="5">
                  <c:v>102.09796924260399</c:v>
                </c:pt>
                <c:pt idx="6">
                  <c:v>102.09796924260399</c:v>
                </c:pt>
                <c:pt idx="7">
                  <c:v>100.817743922817</c:v>
                </c:pt>
                <c:pt idx="8">
                  <c:v>102.01795516011801</c:v>
                </c:pt>
                <c:pt idx="9">
                  <c:v>102.09796924260399</c:v>
                </c:pt>
                <c:pt idx="10">
                  <c:v>99.217462273314595</c:v>
                </c:pt>
                <c:pt idx="11">
                  <c:v>99.697546768235</c:v>
                </c:pt>
                <c:pt idx="12">
                  <c:v>99.217462273314595</c:v>
                </c:pt>
                <c:pt idx="13">
                  <c:v>103.93829313956699</c:v>
                </c:pt>
                <c:pt idx="14">
                  <c:v>105.68260013754499</c:v>
                </c:pt>
                <c:pt idx="15">
                  <c:v>108.803149354178</c:v>
                </c:pt>
                <c:pt idx="16">
                  <c:v>112.579814047203</c:v>
                </c:pt>
                <c:pt idx="17">
                  <c:v>110.419433820294</c:v>
                </c:pt>
                <c:pt idx="18">
                  <c:v>108.979180335649</c:v>
                </c:pt>
                <c:pt idx="19">
                  <c:v>108.40147866029299</c:v>
                </c:pt>
                <c:pt idx="21">
                  <c:v>106.898814191227</c:v>
                </c:pt>
                <c:pt idx="22">
                  <c:v>107.53892685100401</c:v>
                </c:pt>
                <c:pt idx="23">
                  <c:v>107.05244122969501</c:v>
                </c:pt>
                <c:pt idx="24">
                  <c:v>107.791771351593</c:v>
                </c:pt>
                <c:pt idx="25">
                  <c:v>106.818800108857</c:v>
                </c:pt>
                <c:pt idx="26">
                  <c:v>108.01741106423999</c:v>
                </c:pt>
                <c:pt idx="27">
                  <c:v>106.900414472912</c:v>
                </c:pt>
                <c:pt idx="28">
                  <c:v>108.259053593385</c:v>
                </c:pt>
                <c:pt idx="29">
                  <c:v>110.275408471934</c:v>
                </c:pt>
                <c:pt idx="30">
                  <c:v>109.651298628538</c:v>
                </c:pt>
                <c:pt idx="31">
                  <c:v>107.378898686147</c:v>
                </c:pt>
                <c:pt idx="32">
                  <c:v>106.818800108857</c:v>
                </c:pt>
                <c:pt idx="33">
                  <c:v>104.17833538691001</c:v>
                </c:pt>
                <c:pt idx="34">
                  <c:v>100.016002816381</c:v>
                </c:pt>
                <c:pt idx="35">
                  <c:v>99.233465089811901</c:v>
                </c:pt>
                <c:pt idx="36">
                  <c:v>99.654339163680604</c:v>
                </c:pt>
                <c:pt idx="37">
                  <c:v>104.81844804692101</c:v>
                </c:pt>
                <c:pt idx="38">
                  <c:v>109.61929299554301</c:v>
                </c:pt>
                <c:pt idx="39">
                  <c:v>105.154507193249</c:v>
                </c:pt>
                <c:pt idx="40">
                  <c:v>104.840851989808</c:v>
                </c:pt>
                <c:pt idx="41">
                  <c:v>98.897405943367602</c:v>
                </c:pt>
                <c:pt idx="43">
                  <c:v>99.383891564793899</c:v>
                </c:pt>
                <c:pt idx="44">
                  <c:v>100.673718574457</c:v>
                </c:pt>
                <c:pt idx="45">
                  <c:v>97.697194706182898</c:v>
                </c:pt>
                <c:pt idx="46">
                  <c:v>97.986845684819897</c:v>
                </c:pt>
                <c:pt idx="47">
                  <c:v>96.192929955548607</c:v>
                </c:pt>
                <c:pt idx="48">
                  <c:v>92.112211749306894</c:v>
                </c:pt>
                <c:pt idx="49">
                  <c:v>90.895997695508399</c:v>
                </c:pt>
                <c:pt idx="50">
                  <c:v>89.295716045890003</c:v>
                </c:pt>
                <c:pt idx="51">
                  <c:v>89.279713229509099</c:v>
                </c:pt>
                <c:pt idx="52">
                  <c:v>93.115588343469398</c:v>
                </c:pt>
                <c:pt idx="53">
                  <c:v>96.975467682350398</c:v>
                </c:pt>
                <c:pt idx="54">
                  <c:v>95.701643489184804</c:v>
                </c:pt>
                <c:pt idx="55">
                  <c:v>93.776504664798296</c:v>
                </c:pt>
                <c:pt idx="56">
                  <c:v>95.516010817955205</c:v>
                </c:pt>
                <c:pt idx="57">
                  <c:v>98.417321448563598</c:v>
                </c:pt>
                <c:pt idx="58">
                  <c:v>100.57770167547299</c:v>
                </c:pt>
                <c:pt idx="59">
                  <c:v>101.057786170277</c:v>
                </c:pt>
                <c:pt idx="60">
                  <c:v>101.45945686439499</c:v>
                </c:pt>
                <c:pt idx="61">
                  <c:v>104.175134823658</c:v>
                </c:pt>
                <c:pt idx="62">
                  <c:v>106.25870153144901</c:v>
                </c:pt>
                <c:pt idx="63">
                  <c:v>107.938997263554</c:v>
                </c:pt>
                <c:pt idx="64">
                  <c:v>104.498391716857</c:v>
                </c:pt>
                <c:pt idx="65">
                  <c:v>105.618588871555</c:v>
                </c:pt>
                <c:pt idx="69">
                  <c:v>102.65966810158</c:v>
                </c:pt>
                <c:pt idx="70">
                  <c:v>102.48203683842399</c:v>
                </c:pt>
                <c:pt idx="71">
                  <c:v>102.40202275593801</c:v>
                </c:pt>
                <c:pt idx="72">
                  <c:v>104.81844804692101</c:v>
                </c:pt>
                <c:pt idx="73">
                  <c:v>134.60289010871199</c:v>
                </c:pt>
                <c:pt idx="74">
                  <c:v>128.98270095535599</c:v>
                </c:pt>
                <c:pt idx="75">
                  <c:v>128.74265870777899</c:v>
                </c:pt>
                <c:pt idx="76">
                  <c:v>127.561650850577</c:v>
                </c:pt>
                <c:pt idx="77">
                  <c:v>127.430427755346</c:v>
                </c:pt>
                <c:pt idx="78">
                  <c:v>130.53497415548199</c:v>
                </c:pt>
                <c:pt idx="79">
                  <c:v>130.72540767164901</c:v>
                </c:pt>
                <c:pt idx="80">
                  <c:v>129.62281361524899</c:v>
                </c:pt>
                <c:pt idx="81">
                  <c:v>130.74301076983099</c:v>
                </c:pt>
                <c:pt idx="82">
                  <c:v>131.22309526475101</c:v>
                </c:pt>
                <c:pt idx="83">
                  <c:v>131.99123045639101</c:v>
                </c:pt>
                <c:pt idx="84">
                  <c:v>131.22309526475101</c:v>
                </c:pt>
                <c:pt idx="85">
                  <c:v>133.46348957414699</c:v>
                </c:pt>
                <c:pt idx="86">
                  <c:v>133.22344732680401</c:v>
                </c:pt>
                <c:pt idx="87">
                  <c:v>137.62422186299199</c:v>
                </c:pt>
                <c:pt idx="88">
                  <c:v>136.055945846252</c:v>
                </c:pt>
                <c:pt idx="89">
                  <c:v>131.383123429725</c:v>
                </c:pt>
                <c:pt idx="90">
                  <c:v>132.007233273005</c:v>
                </c:pt>
                <c:pt idx="91">
                  <c:v>131.20709244837099</c:v>
                </c:pt>
                <c:pt idx="92">
                  <c:v>136.02394021348999</c:v>
                </c:pt>
                <c:pt idx="93">
                  <c:v>134.887740242295</c:v>
                </c:pt>
                <c:pt idx="94">
                  <c:v>135.14378530625299</c:v>
                </c:pt>
                <c:pt idx="95">
                  <c:v>133.92757125245399</c:v>
                </c:pt>
                <c:pt idx="96">
                  <c:v>131.22309526475101</c:v>
                </c:pt>
                <c:pt idx="99">
                  <c:v>132.82177663268499</c:v>
                </c:pt>
                <c:pt idx="100">
                  <c:v>133.92757125245399</c:v>
                </c:pt>
                <c:pt idx="101">
                  <c:v>130.90303893480399</c:v>
                </c:pt>
                <c:pt idx="102">
                  <c:v>133.591512106126</c:v>
                </c:pt>
                <c:pt idx="103">
                  <c:v>132.823376914253</c:v>
                </c:pt>
                <c:pt idx="104">
                  <c:v>134.423658563755</c:v>
                </c:pt>
                <c:pt idx="105">
                  <c:v>134.263630398782</c:v>
                </c:pt>
                <c:pt idx="106">
                  <c:v>135.68308022222499</c:v>
                </c:pt>
                <c:pt idx="107">
                  <c:v>135.703883883543</c:v>
                </c:pt>
                <c:pt idx="108">
                  <c:v>136.824081038358</c:v>
                </c:pt>
                <c:pt idx="109">
                  <c:v>135.22379938862301</c:v>
                </c:pt>
                <c:pt idx="110">
                  <c:v>139.20850069611299</c:v>
                </c:pt>
                <c:pt idx="111">
                  <c:v>139.176495062886</c:v>
                </c:pt>
                <c:pt idx="112">
                  <c:v>137.62422186299199</c:v>
                </c:pt>
                <c:pt idx="113">
                  <c:v>139.04847253113999</c:v>
                </c:pt>
                <c:pt idx="114">
                  <c:v>135.81590359890799</c:v>
                </c:pt>
                <c:pt idx="115">
                  <c:v>136.50402470841101</c:v>
                </c:pt>
                <c:pt idx="116">
                  <c:v>137.608219046611</c:v>
                </c:pt>
                <c:pt idx="117">
                  <c:v>134.423658563755</c:v>
                </c:pt>
                <c:pt idx="118">
                  <c:v>135.20779657224199</c:v>
                </c:pt>
                <c:pt idx="119">
                  <c:v>135.14378530625299</c:v>
                </c:pt>
                <c:pt idx="120">
                  <c:v>135.70548416511201</c:v>
                </c:pt>
                <c:pt idx="121">
                  <c:v>137.06412328570099</c:v>
                </c:pt>
                <c:pt idx="122">
                  <c:v>137.592216229998</c:v>
                </c:pt>
                <c:pt idx="123">
                  <c:v>137.38417961564801</c:v>
                </c:pt>
                <c:pt idx="124">
                  <c:v>136.824081038358</c:v>
                </c:pt>
                <c:pt idx="125">
                  <c:v>137.62422186299199</c:v>
                </c:pt>
                <c:pt idx="126">
                  <c:v>136.950503288535</c:v>
                </c:pt>
                <c:pt idx="127">
                  <c:v>136.58403879078099</c:v>
                </c:pt>
                <c:pt idx="128">
                  <c:v>139.22450351272701</c:v>
                </c:pt>
                <c:pt idx="129">
                  <c:v>140.02464433736199</c:v>
                </c:pt>
                <c:pt idx="130">
                  <c:v>140.82478516222901</c:v>
                </c:pt>
                <c:pt idx="131">
                  <c:v>140.32869785092799</c:v>
                </c:pt>
                <c:pt idx="132">
                  <c:v>143.92933156248199</c:v>
                </c:pt>
                <c:pt idx="133">
                  <c:v>140.82478516222901</c:v>
                </c:pt>
                <c:pt idx="134">
                  <c:v>136.42401062580799</c:v>
                </c:pt>
                <c:pt idx="135">
                  <c:v>132.823376914253</c:v>
                </c:pt>
                <c:pt idx="137">
                  <c:v>128.02253196574699</c:v>
                </c:pt>
                <c:pt idx="138">
                  <c:v>121.62140536739</c:v>
                </c:pt>
                <c:pt idx="139">
                  <c:v>120.741250460036</c:v>
                </c:pt>
                <c:pt idx="142">
                  <c:v>124.821968666511</c:v>
                </c:pt>
                <c:pt idx="143">
                  <c:v>124.978796268115</c:v>
                </c:pt>
                <c:pt idx="144">
                  <c:v>122.821616604459</c:v>
                </c:pt>
                <c:pt idx="145">
                  <c:v>119.299396693823</c:v>
                </c:pt>
                <c:pt idx="146">
                  <c:v>122.346332954592</c:v>
                </c:pt>
                <c:pt idx="147">
                  <c:v>121.301349037443</c:v>
                </c:pt>
                <c:pt idx="148">
                  <c:v>118.982540927245</c:v>
                </c:pt>
                <c:pt idx="149">
                  <c:v>118.42084206815299</c:v>
                </c:pt>
                <c:pt idx="150">
                  <c:v>117.6367040599</c:v>
                </c:pt>
                <c:pt idx="151">
                  <c:v>117.220630830969</c:v>
                </c:pt>
                <c:pt idx="152">
                  <c:v>116.18044775875801</c:v>
                </c:pt>
                <c:pt idx="153">
                  <c:v>112.41978588223</c:v>
                </c:pt>
                <c:pt idx="154">
                  <c:v>111.12355774617799</c:v>
                </c:pt>
                <c:pt idx="155">
                  <c:v>107.698955015978</c:v>
                </c:pt>
                <c:pt idx="156">
                  <c:v>108.019011346041</c:v>
                </c:pt>
                <c:pt idx="157">
                  <c:v>105.618588871555</c:v>
                </c:pt>
                <c:pt idx="158">
                  <c:v>107.378898686147</c:v>
                </c:pt>
                <c:pt idx="159">
                  <c:v>105.698602954042</c:v>
                </c:pt>
                <c:pt idx="160">
                  <c:v>105.778617036529</c:v>
                </c:pt>
                <c:pt idx="161">
                  <c:v>106.27470434794699</c:v>
                </c:pt>
                <c:pt idx="162">
                  <c:v>106.418729696423</c:v>
                </c:pt>
                <c:pt idx="163">
                  <c:v>106.38672406342801</c:v>
                </c:pt>
                <c:pt idx="164">
                  <c:v>105.71460577053899</c:v>
                </c:pt>
                <c:pt idx="165">
                  <c:v>109.779321160517</c:v>
                </c:pt>
                <c:pt idx="166">
                  <c:v>112.197346732952</c:v>
                </c:pt>
                <c:pt idx="167">
                  <c:v>116.660532253678</c:v>
                </c:pt>
                <c:pt idx="168">
                  <c:v>116.77255196904299</c:v>
                </c:pt>
                <c:pt idx="169">
                  <c:v>112.42138616403101</c:v>
                </c:pt>
                <c:pt idx="170">
                  <c:v>113.635999936028</c:v>
                </c:pt>
                <c:pt idx="171">
                  <c:v>115.217078205664</c:v>
                </c:pt>
                <c:pt idx="172">
                  <c:v>116.00441677740299</c:v>
                </c:pt>
                <c:pt idx="173">
                  <c:v>112.099729552399</c:v>
                </c:pt>
                <c:pt idx="174">
                  <c:v>112.595816863701</c:v>
                </c:pt>
                <c:pt idx="175">
                  <c:v>109.61929299554301</c:v>
                </c:pt>
                <c:pt idx="176">
                  <c:v>109.555281729554</c:v>
                </c:pt>
                <c:pt idx="177">
                  <c:v>110.419433820294</c:v>
                </c:pt>
                <c:pt idx="178">
                  <c:v>109.89134087588199</c:v>
                </c:pt>
                <c:pt idx="179">
                  <c:v>105.938645201502</c:v>
                </c:pt>
                <c:pt idx="180">
                  <c:v>100.496087311301</c:v>
                </c:pt>
                <c:pt idx="181">
                  <c:v>95.199155051261201</c:v>
                </c:pt>
                <c:pt idx="182">
                  <c:v>92.864344124565804</c:v>
                </c:pt>
                <c:pt idx="183">
                  <c:v>87.311366800568095</c:v>
                </c:pt>
                <c:pt idx="184">
                  <c:v>88.817231832887003</c:v>
                </c:pt>
                <c:pt idx="185">
                  <c:v>87.615420313901296</c:v>
                </c:pt>
                <c:pt idx="186">
                  <c:v>91.376082190428903</c:v>
                </c:pt>
                <c:pt idx="187">
                  <c:v>89.615772375953398</c:v>
                </c:pt>
                <c:pt idx="188">
                  <c:v>85.054969674674794</c:v>
                </c:pt>
                <c:pt idx="189">
                  <c:v>78.013730416540099</c:v>
                </c:pt>
                <c:pt idx="190">
                  <c:v>81.134279633290106</c:v>
                </c:pt>
                <c:pt idx="191">
                  <c:v>75.213237529736901</c:v>
                </c:pt>
                <c:pt idx="192">
                  <c:v>63.211125158006297</c:v>
                </c:pt>
                <c:pt idx="193">
                  <c:v>65.289891020744093</c:v>
                </c:pt>
                <c:pt idx="194">
                  <c:v>48.008449487097103</c:v>
                </c:pt>
                <c:pt idx="195">
                  <c:v>44.327801693056202</c:v>
                </c:pt>
                <c:pt idx="196">
                  <c:v>24.820368384855101</c:v>
                </c:pt>
                <c:pt idx="197">
                  <c:v>28.8690809582477</c:v>
                </c:pt>
                <c:pt idx="198">
                  <c:v>33.229848453309401</c:v>
                </c:pt>
                <c:pt idx="199">
                  <c:v>31.3687208948541</c:v>
                </c:pt>
                <c:pt idx="200">
                  <c:v>31.2054921666277</c:v>
                </c:pt>
                <c:pt idx="201">
                  <c:v>37.590615948371102</c:v>
                </c:pt>
                <c:pt idx="202">
                  <c:v>37.446590599953197</c:v>
                </c:pt>
                <c:pt idx="203">
                  <c:v>36.006337115308298</c:v>
                </c:pt>
                <c:pt idx="204">
                  <c:v>36.982508921588298</c:v>
                </c:pt>
                <c:pt idx="205">
                  <c:v>35.206196290557301</c:v>
                </c:pt>
                <c:pt idx="206">
                  <c:v>32.005632991436897</c:v>
                </c:pt>
                <c:pt idx="207">
                  <c:v>33.285858311050099</c:v>
                </c:pt>
                <c:pt idx="208">
                  <c:v>33.621917457494398</c:v>
                </c:pt>
                <c:pt idx="209">
                  <c:v>35.191793755686398</c:v>
                </c:pt>
                <c:pt idx="210">
                  <c:v>35.191793755686398</c:v>
                </c:pt>
                <c:pt idx="211">
                  <c:v>40.322296724189101</c:v>
                </c:pt>
                <c:pt idx="212">
                  <c:v>45.464001664251597</c:v>
                </c:pt>
                <c:pt idx="214">
                  <c:v>44.807886187976699</c:v>
                </c:pt>
                <c:pt idx="215">
                  <c:v>48.4885339819593</c:v>
                </c:pt>
                <c:pt idx="216">
                  <c:v>47.3843396437587</c:v>
                </c:pt>
                <c:pt idx="217">
                  <c:v>46.968266414885903</c:v>
                </c:pt>
                <c:pt idx="218">
                  <c:v>50.712925474857897</c:v>
                </c:pt>
                <c:pt idx="219">
                  <c:v>48.8085903118481</c:v>
                </c:pt>
                <c:pt idx="220">
                  <c:v>46.424170654034199</c:v>
                </c:pt>
                <c:pt idx="221">
                  <c:v>46.7442269839812</c:v>
                </c:pt>
                <c:pt idx="222">
                  <c:v>49.125446078542197</c:v>
                </c:pt>
                <c:pt idx="223">
                  <c:v>47.449951191432802</c:v>
                </c:pt>
                <c:pt idx="224">
                  <c:v>48.648562146932797</c:v>
                </c:pt>
                <c:pt idx="225">
                  <c:v>50.328857878979797</c:v>
                </c:pt>
                <c:pt idx="226">
                  <c:v>52.409224023460403</c:v>
                </c:pt>
                <c:pt idx="227">
                  <c:v>50.488886043895</c:v>
                </c:pt>
                <c:pt idx="229">
                  <c:v>45.7680551777012</c:v>
                </c:pt>
                <c:pt idx="230">
                  <c:v>46.280145305616301</c:v>
                </c:pt>
                <c:pt idx="231">
                  <c:v>44.004544799914598</c:v>
                </c:pt>
                <c:pt idx="232">
                  <c:v>41.591320072300697</c:v>
                </c:pt>
                <c:pt idx="233">
                  <c:v>40.331898414122399</c:v>
                </c:pt>
                <c:pt idx="234">
                  <c:v>37.542607498937301</c:v>
                </c:pt>
                <c:pt idx="235">
                  <c:v>36.2463793627103</c:v>
                </c:pt>
                <c:pt idx="236">
                  <c:v>34.406055465748103</c:v>
                </c:pt>
                <c:pt idx="237">
                  <c:v>36.808078221802099</c:v>
                </c:pt>
                <c:pt idx="238">
                  <c:v>35.9903342988109</c:v>
                </c:pt>
                <c:pt idx="239">
                  <c:v>37.446590599953197</c:v>
                </c:pt>
                <c:pt idx="240">
                  <c:v>34.212421386153402</c:v>
                </c:pt>
                <c:pt idx="241">
                  <c:v>33.317863944044802</c:v>
                </c:pt>
                <c:pt idx="243">
                  <c:v>33.685928723483798</c:v>
                </c:pt>
                <c:pt idx="244">
                  <c:v>33.201961859595002</c:v>
                </c:pt>
                <c:pt idx="245">
                  <c:v>21.250318106030999</c:v>
                </c:pt>
                <c:pt idx="246">
                  <c:v>11.803887635454901</c:v>
                </c:pt>
                <c:pt idx="247">
                  <c:v>13.2814488162694</c:v>
                </c:pt>
                <c:pt idx="248">
                  <c:v>14.277557477486001</c:v>
                </c:pt>
                <c:pt idx="249">
                  <c:v>15.4396842489077</c:v>
                </c:pt>
                <c:pt idx="250">
                  <c:v>21.250318106030999</c:v>
                </c:pt>
                <c:pt idx="251">
                  <c:v>26.064843301923201</c:v>
                </c:pt>
                <c:pt idx="252">
                  <c:v>24.072625979490098</c:v>
                </c:pt>
                <c:pt idx="253">
                  <c:v>26.064843301923201</c:v>
                </c:pt>
                <c:pt idx="254">
                  <c:v>34.863803142681697</c:v>
                </c:pt>
                <c:pt idx="255">
                  <c:v>39.429301173309803</c:v>
                </c:pt>
                <c:pt idx="256">
                  <c:v>24.072625979490098</c:v>
                </c:pt>
                <c:pt idx="257">
                  <c:v>24.072625979490098</c:v>
                </c:pt>
                <c:pt idx="258">
                  <c:v>23.906607869284901</c:v>
                </c:pt>
                <c:pt idx="259">
                  <c:v>22.047205035021801</c:v>
                </c:pt>
                <c:pt idx="260">
                  <c:v>19.9221732244187</c:v>
                </c:pt>
                <c:pt idx="261">
                  <c:v>20.586245665210299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1CB-4EFB-9A08-3DD1FC8A0BB4}"/>
            </c:ext>
          </c:extLst>
        </c:ser>
        <c:ser>
          <c:idx val="11"/>
          <c:order val="10"/>
          <c:tx>
            <c:strRef>
              <c:f>'No Modificar'!$L$7</c:f>
              <c:strCache>
                <c:ptCount val="1"/>
                <c:pt idx="0">
                  <c:v>CCU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Modificar'!$L$9:$L$5000</c15:sqref>
                  </c15:fullRef>
                </c:ext>
              </c:extLst>
              <c:f>('No Modificar'!$L$9,'No Modificar'!$L$11:$L$5000)</c:f>
              <c:numCache>
                <c:formatCode>0</c:formatCode>
                <c:ptCount val="4991"/>
                <c:pt idx="0">
                  <c:v>100</c:v>
                </c:pt>
                <c:pt idx="1">
                  <c:v>100.207361872657</c:v>
                </c:pt>
                <c:pt idx="2">
                  <c:v>100.206309274421</c:v>
                </c:pt>
                <c:pt idx="3">
                  <c:v>99.656852941494407</c:v>
                </c:pt>
                <c:pt idx="4">
                  <c:v>99.891582371084993</c:v>
                </c:pt>
                <c:pt idx="5">
                  <c:v>99.617906802915996</c:v>
                </c:pt>
                <c:pt idx="6">
                  <c:v>99.216866835835404</c:v>
                </c:pt>
                <c:pt idx="7">
                  <c:v>98.944243866018994</c:v>
                </c:pt>
                <c:pt idx="8">
                  <c:v>100.522088776226</c:v>
                </c:pt>
                <c:pt idx="9">
                  <c:v>99.786322537111104</c:v>
                </c:pt>
                <c:pt idx="10">
                  <c:v>99.260023367591202</c:v>
                </c:pt>
                <c:pt idx="11">
                  <c:v>100.522088776226</c:v>
                </c:pt>
                <c:pt idx="12">
                  <c:v>101.049440543982</c:v>
                </c:pt>
                <c:pt idx="13">
                  <c:v>102.943064955878</c:v>
                </c:pt>
                <c:pt idx="14">
                  <c:v>102.259928633692</c:v>
                </c:pt>
                <c:pt idx="15">
                  <c:v>102.733597886399</c:v>
                </c:pt>
                <c:pt idx="16">
                  <c:v>104.575644979603</c:v>
                </c:pt>
                <c:pt idx="17">
                  <c:v>104.78616464731699</c:v>
                </c:pt>
                <c:pt idx="18">
                  <c:v>103.20831973711</c:v>
                </c:pt>
                <c:pt idx="19">
                  <c:v>104.470385145745</c:v>
                </c:pt>
                <c:pt idx="21">
                  <c:v>103.892508657533</c:v>
                </c:pt>
                <c:pt idx="22">
                  <c:v>104.196709577576</c:v>
                </c:pt>
                <c:pt idx="23">
                  <c:v>103.312526972848</c:v>
                </c:pt>
                <c:pt idx="24">
                  <c:v>102.92306558729599</c:v>
                </c:pt>
                <c:pt idx="25">
                  <c:v>102.024146605865</c:v>
                </c:pt>
                <c:pt idx="26">
                  <c:v>101.36522004567099</c:v>
                </c:pt>
                <c:pt idx="27">
                  <c:v>102.73254528804701</c:v>
                </c:pt>
                <c:pt idx="28">
                  <c:v>102.102038882906</c:v>
                </c:pt>
                <c:pt idx="29">
                  <c:v>103.57567655760801</c:v>
                </c:pt>
                <c:pt idx="30">
                  <c:v>102.112564866431</c:v>
                </c:pt>
                <c:pt idx="31">
                  <c:v>103.891456059297</c:v>
                </c:pt>
                <c:pt idx="32">
                  <c:v>102.14835320995201</c:v>
                </c:pt>
                <c:pt idx="33">
                  <c:v>101.575739713386</c:v>
                </c:pt>
                <c:pt idx="34">
                  <c:v>100.028420155053</c:v>
                </c:pt>
                <c:pt idx="35">
                  <c:v>99.470543035422494</c:v>
                </c:pt>
                <c:pt idx="36">
                  <c:v>101.11154384596701</c:v>
                </c:pt>
                <c:pt idx="37">
                  <c:v>101.628369630431</c:v>
                </c:pt>
                <c:pt idx="38">
                  <c:v>100.12315400550099</c:v>
                </c:pt>
                <c:pt idx="39">
                  <c:v>93.039167184033403</c:v>
                </c:pt>
                <c:pt idx="40">
                  <c:v>91.365535825141706</c:v>
                </c:pt>
                <c:pt idx="41">
                  <c:v>88.418260475969902</c:v>
                </c:pt>
                <c:pt idx="43">
                  <c:v>88.428786459378898</c:v>
                </c:pt>
                <c:pt idx="44">
                  <c:v>86.365693714935304</c:v>
                </c:pt>
                <c:pt idx="45">
                  <c:v>85.839394545415402</c:v>
                </c:pt>
                <c:pt idx="46">
                  <c:v>87.376188120339094</c:v>
                </c:pt>
                <c:pt idx="47">
                  <c:v>88.007747123716399</c:v>
                </c:pt>
                <c:pt idx="48">
                  <c:v>86.729892740142503</c:v>
                </c:pt>
                <c:pt idx="49">
                  <c:v>85.249939475557795</c:v>
                </c:pt>
                <c:pt idx="50">
                  <c:v>83.681567950407</c:v>
                </c:pt>
                <c:pt idx="51">
                  <c:v>84.428912771167205</c:v>
                </c:pt>
                <c:pt idx="52">
                  <c:v>84.618380472180405</c:v>
                </c:pt>
                <c:pt idx="53">
                  <c:v>86.207803964032806</c:v>
                </c:pt>
                <c:pt idx="54">
                  <c:v>85.832026357063995</c:v>
                </c:pt>
                <c:pt idx="55">
                  <c:v>85.260465458966806</c:v>
                </c:pt>
                <c:pt idx="56">
                  <c:v>86.418323631863998</c:v>
                </c:pt>
                <c:pt idx="57">
                  <c:v>87.742492342251396</c:v>
                </c:pt>
                <c:pt idx="58">
                  <c:v>88.102480974281207</c:v>
                </c:pt>
                <c:pt idx="59">
                  <c:v>86.717261560144806</c:v>
                </c:pt>
                <c:pt idx="60">
                  <c:v>86.313063798006596</c:v>
                </c:pt>
                <c:pt idx="61">
                  <c:v>86.576213382766596</c:v>
                </c:pt>
                <c:pt idx="62">
                  <c:v>86.302537814597599</c:v>
                </c:pt>
                <c:pt idx="63">
                  <c:v>85.786764628486694</c:v>
                </c:pt>
                <c:pt idx="64">
                  <c:v>86.891992884338805</c:v>
                </c:pt>
                <c:pt idx="65">
                  <c:v>85.218361525447094</c:v>
                </c:pt>
                <c:pt idx="69">
                  <c:v>85.049945791135499</c:v>
                </c:pt>
                <c:pt idx="70">
                  <c:v>84.524699219968198</c:v>
                </c:pt>
                <c:pt idx="71">
                  <c:v>84.239445070154005</c:v>
                </c:pt>
                <c:pt idx="72">
                  <c:v>85.060471774544595</c:v>
                </c:pt>
                <c:pt idx="73">
                  <c:v>85.997284296318</c:v>
                </c:pt>
                <c:pt idx="74">
                  <c:v>85.7351873097941</c:v>
                </c:pt>
                <c:pt idx="75">
                  <c:v>85.555192993837395</c:v>
                </c:pt>
                <c:pt idx="76">
                  <c:v>84.313126953900806</c:v>
                </c:pt>
                <c:pt idx="77">
                  <c:v>83.165794764296194</c:v>
                </c:pt>
                <c:pt idx="78">
                  <c:v>83.997347452212097</c:v>
                </c:pt>
                <c:pt idx="79">
                  <c:v>83.660515983705395</c:v>
                </c:pt>
                <c:pt idx="80">
                  <c:v>83.839457701309598</c:v>
                </c:pt>
                <c:pt idx="81">
                  <c:v>83.892087618238307</c:v>
                </c:pt>
                <c:pt idx="82">
                  <c:v>84.049977369024404</c:v>
                </c:pt>
                <c:pt idx="83">
                  <c:v>84.092081302660503</c:v>
                </c:pt>
                <c:pt idx="84">
                  <c:v>82.735282043693601</c:v>
                </c:pt>
                <c:pt idx="85">
                  <c:v>84.144711219705599</c:v>
                </c:pt>
                <c:pt idx="86">
                  <c:v>83.123690830776496</c:v>
                </c:pt>
                <c:pt idx="87">
                  <c:v>82.102670441963696</c:v>
                </c:pt>
                <c:pt idx="88">
                  <c:v>83.1552687810035</c:v>
                </c:pt>
                <c:pt idx="89">
                  <c:v>81.786890940275001</c:v>
                </c:pt>
                <c:pt idx="90">
                  <c:v>81.050072102923906</c:v>
                </c:pt>
                <c:pt idx="91">
                  <c:v>80.523772933404004</c:v>
                </c:pt>
                <c:pt idx="92">
                  <c:v>82.471079860581099</c:v>
                </c:pt>
                <c:pt idx="93">
                  <c:v>79.681694262195407</c:v>
                </c:pt>
                <c:pt idx="94">
                  <c:v>77.987010936485603</c:v>
                </c:pt>
                <c:pt idx="95">
                  <c:v>77.365977916517295</c:v>
                </c:pt>
                <c:pt idx="96">
                  <c:v>77.891224487568294</c:v>
                </c:pt>
                <c:pt idx="99">
                  <c:v>77.576497584232101</c:v>
                </c:pt>
                <c:pt idx="100">
                  <c:v>77.155458248686003</c:v>
                </c:pt>
                <c:pt idx="101">
                  <c:v>76.144963843282298</c:v>
                </c:pt>
                <c:pt idx="102">
                  <c:v>76.102859909646199</c:v>
                </c:pt>
                <c:pt idx="103">
                  <c:v>74.418702567345505</c:v>
                </c:pt>
                <c:pt idx="104">
                  <c:v>74.745008052326696</c:v>
                </c:pt>
                <c:pt idx="105">
                  <c:v>74.7344820689177</c:v>
                </c:pt>
                <c:pt idx="106">
                  <c:v>75.066050545778097</c:v>
                </c:pt>
                <c:pt idx="107">
                  <c:v>76.050229992717505</c:v>
                </c:pt>
                <c:pt idx="108">
                  <c:v>77.9975369198946</c:v>
                </c:pt>
                <c:pt idx="109">
                  <c:v>75.144995421171203</c:v>
                </c:pt>
                <c:pt idx="110">
                  <c:v>76.513373261899702</c:v>
                </c:pt>
                <c:pt idx="111">
                  <c:v>77.892277085920796</c:v>
                </c:pt>
                <c:pt idx="112">
                  <c:v>76.102859909646199</c:v>
                </c:pt>
                <c:pt idx="113">
                  <c:v>75.902866225224003</c:v>
                </c:pt>
                <c:pt idx="114">
                  <c:v>76.839678746997393</c:v>
                </c:pt>
                <c:pt idx="115">
                  <c:v>73.681883729877896</c:v>
                </c:pt>
                <c:pt idx="116">
                  <c:v>77.902803069329806</c:v>
                </c:pt>
                <c:pt idx="117">
                  <c:v>76.839678746997393</c:v>
                </c:pt>
                <c:pt idx="118">
                  <c:v>77.9975369198946</c:v>
                </c:pt>
                <c:pt idx="119">
                  <c:v>78.187004620791399</c:v>
                </c:pt>
                <c:pt idx="120">
                  <c:v>75.155521404580199</c:v>
                </c:pt>
                <c:pt idx="121">
                  <c:v>76.081807942828206</c:v>
                </c:pt>
                <c:pt idx="122">
                  <c:v>76.155489826574893</c:v>
                </c:pt>
                <c:pt idx="123">
                  <c:v>76.944938580854796</c:v>
                </c:pt>
                <c:pt idx="124">
                  <c:v>77.892277085920796</c:v>
                </c:pt>
                <c:pt idx="125">
                  <c:v>76.713366946321898</c:v>
                </c:pt>
                <c:pt idx="126">
                  <c:v>76.839678746997393</c:v>
                </c:pt>
                <c:pt idx="127">
                  <c:v>76.460743344854606</c:v>
                </c:pt>
                <c:pt idx="128">
                  <c:v>78.418576255440698</c:v>
                </c:pt>
                <c:pt idx="129">
                  <c:v>78.744881740538403</c:v>
                </c:pt>
                <c:pt idx="130">
                  <c:v>78.523836089298101</c:v>
                </c:pt>
                <c:pt idx="131">
                  <c:v>78.9448754249606</c:v>
                </c:pt>
                <c:pt idx="132">
                  <c:v>79.786954096169197</c:v>
                </c:pt>
                <c:pt idx="133">
                  <c:v>77.713875342160506</c:v>
                </c:pt>
                <c:pt idx="134">
                  <c:v>78.563306072610402</c:v>
                </c:pt>
                <c:pt idx="135">
                  <c:v>77.668161297915503</c:v>
                </c:pt>
                <c:pt idx="137">
                  <c:v>77.228030731552295</c:v>
                </c:pt>
                <c:pt idx="138">
                  <c:v>77.501251880195895</c:v>
                </c:pt>
                <c:pt idx="139">
                  <c:v>78.351745728054098</c:v>
                </c:pt>
                <c:pt idx="142">
                  <c:v>77.979654669528799</c:v>
                </c:pt>
                <c:pt idx="143">
                  <c:v>79.519048534100904</c:v>
                </c:pt>
                <c:pt idx="144">
                  <c:v>79.521174768684403</c:v>
                </c:pt>
                <c:pt idx="145">
                  <c:v>77.9690234964946</c:v>
                </c:pt>
                <c:pt idx="146">
                  <c:v>78.351745728054098</c:v>
                </c:pt>
                <c:pt idx="147">
                  <c:v>79.711472767172395</c:v>
                </c:pt>
                <c:pt idx="148">
                  <c:v>82.923150159884202</c:v>
                </c:pt>
                <c:pt idx="149">
                  <c:v>81.222162464284295</c:v>
                </c:pt>
                <c:pt idx="150">
                  <c:v>80.690603809431195</c:v>
                </c:pt>
                <c:pt idx="151">
                  <c:v>79.202239575795801</c:v>
                </c:pt>
                <c:pt idx="152">
                  <c:v>79.733798230649001</c:v>
                </c:pt>
                <c:pt idx="153">
                  <c:v>79.202239575795801</c:v>
                </c:pt>
                <c:pt idx="154">
                  <c:v>78.762109009665394</c:v>
                </c:pt>
                <c:pt idx="155">
                  <c:v>77.501251880195895</c:v>
                </c:pt>
                <c:pt idx="156">
                  <c:v>74.577679278445402</c:v>
                </c:pt>
                <c:pt idx="157">
                  <c:v>75.242127596982797</c:v>
                </c:pt>
                <c:pt idx="158">
                  <c:v>74.749904282623902</c:v>
                </c:pt>
                <c:pt idx="159">
                  <c:v>74.4182116820011</c:v>
                </c:pt>
                <c:pt idx="160">
                  <c:v>74.737146874889703</c:v>
                </c:pt>
                <c:pt idx="161">
                  <c:v>75.4706978185568</c:v>
                </c:pt>
                <c:pt idx="162">
                  <c:v>76.438134570489595</c:v>
                </c:pt>
                <c:pt idx="163">
                  <c:v>75.109237933298601</c:v>
                </c:pt>
                <c:pt idx="164">
                  <c:v>75.483455226407401</c:v>
                </c:pt>
                <c:pt idx="165">
                  <c:v>76.278666974045294</c:v>
                </c:pt>
                <c:pt idx="166">
                  <c:v>76.119199377601007</c:v>
                </c:pt>
                <c:pt idx="167">
                  <c:v>77.607563611236401</c:v>
                </c:pt>
                <c:pt idx="168">
                  <c:v>78.139122266089501</c:v>
                </c:pt>
                <c:pt idx="169">
                  <c:v>78.139122266089501</c:v>
                </c:pt>
                <c:pt idx="170">
                  <c:v>79.627486499724895</c:v>
                </c:pt>
                <c:pt idx="171">
                  <c:v>77.979654669528799</c:v>
                </c:pt>
                <c:pt idx="172">
                  <c:v>78.617525055422405</c:v>
                </c:pt>
                <c:pt idx="173">
                  <c:v>75.757739492226406</c:v>
                </c:pt>
                <c:pt idx="174">
                  <c:v>76.039465579320705</c:v>
                </c:pt>
                <c:pt idx="175">
                  <c:v>75.640796588151701</c:v>
                </c:pt>
                <c:pt idx="176">
                  <c:v>73.897284200182199</c:v>
                </c:pt>
                <c:pt idx="177">
                  <c:v>74.854089778964394</c:v>
                </c:pt>
                <c:pt idx="178">
                  <c:v>73.365725545328999</c:v>
                </c:pt>
                <c:pt idx="179">
                  <c:v>71.227796635357706</c:v>
                </c:pt>
                <c:pt idx="180">
                  <c:v>70.346472385688699</c:v>
                </c:pt>
                <c:pt idx="181">
                  <c:v>69.423686560825402</c:v>
                </c:pt>
                <c:pt idx="182">
                  <c:v>69.687339653610294</c:v>
                </c:pt>
                <c:pt idx="183">
                  <c:v>65.317927510594004</c:v>
                </c:pt>
                <c:pt idx="184">
                  <c:v>68.890001671272302</c:v>
                </c:pt>
                <c:pt idx="185">
                  <c:v>68.624222343903995</c:v>
                </c:pt>
                <c:pt idx="186">
                  <c:v>70.537833501351997</c:v>
                </c:pt>
                <c:pt idx="187">
                  <c:v>69.508735945564695</c:v>
                </c:pt>
                <c:pt idx="188">
                  <c:v>67.242169841192705</c:v>
                </c:pt>
                <c:pt idx="189">
                  <c:v>63.149168198637199</c:v>
                </c:pt>
                <c:pt idx="190">
                  <c:v>64.996866083005401</c:v>
                </c:pt>
                <c:pt idx="191">
                  <c:v>63.5744151225663</c:v>
                </c:pt>
                <c:pt idx="192">
                  <c:v>61.768178813392304</c:v>
                </c:pt>
                <c:pt idx="193">
                  <c:v>62.086050888930899</c:v>
                </c:pt>
                <c:pt idx="194">
                  <c:v>57.408334726060303</c:v>
                </c:pt>
                <c:pt idx="195">
                  <c:v>57.726206801657099</c:v>
                </c:pt>
                <c:pt idx="196">
                  <c:v>53.793735872954102</c:v>
                </c:pt>
                <c:pt idx="197">
                  <c:v>58.470388918474796</c:v>
                </c:pt>
                <c:pt idx="198">
                  <c:v>56.876776071207097</c:v>
                </c:pt>
                <c:pt idx="199">
                  <c:v>56.0262822234072</c:v>
                </c:pt>
                <c:pt idx="200">
                  <c:v>53.262177218042801</c:v>
                </c:pt>
                <c:pt idx="201">
                  <c:v>57.408334726060303</c:v>
                </c:pt>
                <c:pt idx="202">
                  <c:v>59.5877252110513</c:v>
                </c:pt>
                <c:pt idx="203">
                  <c:v>57.950524554064003</c:v>
                </c:pt>
                <c:pt idx="204">
                  <c:v>60.172439731424703</c:v>
                </c:pt>
                <c:pt idx="205">
                  <c:v>62.406049199227702</c:v>
                </c:pt>
                <c:pt idx="206">
                  <c:v>60.703998386277803</c:v>
                </c:pt>
                <c:pt idx="207">
                  <c:v>62.723921274766298</c:v>
                </c:pt>
                <c:pt idx="208">
                  <c:v>62.404986081877702</c:v>
                </c:pt>
                <c:pt idx="209">
                  <c:v>64.191023162216894</c:v>
                </c:pt>
                <c:pt idx="210">
                  <c:v>66.327888954780093</c:v>
                </c:pt>
                <c:pt idx="211">
                  <c:v>62.650566180411303</c:v>
                </c:pt>
                <c:pt idx="212">
                  <c:v>68.145819554454604</c:v>
                </c:pt>
                <c:pt idx="214">
                  <c:v>68.3690741894534</c:v>
                </c:pt>
                <c:pt idx="215">
                  <c:v>69.634183788089999</c:v>
                </c:pt>
                <c:pt idx="216">
                  <c:v>68.028876650379999</c:v>
                </c:pt>
                <c:pt idx="217">
                  <c:v>71.919886004063301</c:v>
                </c:pt>
                <c:pt idx="218">
                  <c:v>70.6973010979127</c:v>
                </c:pt>
                <c:pt idx="219">
                  <c:v>67.036266364855706</c:v>
                </c:pt>
                <c:pt idx="220">
                  <c:v>65.539286985527696</c:v>
                </c:pt>
                <c:pt idx="221">
                  <c:v>65.550213842303506</c:v>
                </c:pt>
                <c:pt idx="222">
                  <c:v>65.561140699079303</c:v>
                </c:pt>
                <c:pt idx="223">
                  <c:v>62.829426503332797</c:v>
                </c:pt>
                <c:pt idx="224">
                  <c:v>63.923204867343898</c:v>
                </c:pt>
                <c:pt idx="225">
                  <c:v>65.014797859941595</c:v>
                </c:pt>
                <c:pt idx="226">
                  <c:v>66.107483538333298</c:v>
                </c:pt>
                <c:pt idx="227">
                  <c:v>65.561140699079303</c:v>
                </c:pt>
                <c:pt idx="229">
                  <c:v>63.375769342470399</c:v>
                </c:pt>
                <c:pt idx="230">
                  <c:v>62.829426503332797</c:v>
                </c:pt>
                <c:pt idx="231">
                  <c:v>63.725428759527901</c:v>
                </c:pt>
                <c:pt idx="232">
                  <c:v>62.829426503332797</c:v>
                </c:pt>
                <c:pt idx="233">
                  <c:v>60.656074689177302</c:v>
                </c:pt>
                <c:pt idx="234">
                  <c:v>59.715272320085198</c:v>
                </c:pt>
                <c:pt idx="235">
                  <c:v>59.780833460798</c:v>
                </c:pt>
                <c:pt idx="236">
                  <c:v>56.928923840401701</c:v>
                </c:pt>
                <c:pt idx="237">
                  <c:v>57.387851825275</c:v>
                </c:pt>
                <c:pt idx="238">
                  <c:v>59.704345463309402</c:v>
                </c:pt>
                <c:pt idx="239">
                  <c:v>60.097712307528099</c:v>
                </c:pt>
                <c:pt idx="240">
                  <c:v>59.332832332700498</c:v>
                </c:pt>
                <c:pt idx="241">
                  <c:v>60.130492877855403</c:v>
                </c:pt>
                <c:pt idx="243">
                  <c:v>58.884831204603003</c:v>
                </c:pt>
                <c:pt idx="244">
                  <c:v>60.086785450752402</c:v>
                </c:pt>
                <c:pt idx="245">
                  <c:v>60.602533090917902</c:v>
                </c:pt>
                <c:pt idx="246">
                  <c:v>62.283083664136903</c:v>
                </c:pt>
                <c:pt idx="247">
                  <c:v>61.900643676752203</c:v>
                </c:pt>
                <c:pt idx="248">
                  <c:v>63.244647061103002</c:v>
                </c:pt>
                <c:pt idx="249">
                  <c:v>62.720157935516902</c:v>
                </c:pt>
                <c:pt idx="250">
                  <c:v>64.468455020804001</c:v>
                </c:pt>
                <c:pt idx="251">
                  <c:v>67.637243487872198</c:v>
                </c:pt>
                <c:pt idx="252">
                  <c:v>64.741626440431006</c:v>
                </c:pt>
                <c:pt idx="253">
                  <c:v>65.779677834827496</c:v>
                </c:pt>
                <c:pt idx="254">
                  <c:v>69.232564578298494</c:v>
                </c:pt>
                <c:pt idx="255">
                  <c:v>67.746512055746294</c:v>
                </c:pt>
                <c:pt idx="256">
                  <c:v>65.014797859941595</c:v>
                </c:pt>
                <c:pt idx="257">
                  <c:v>64.632357872556895</c:v>
                </c:pt>
                <c:pt idx="258">
                  <c:v>65.069432143820407</c:v>
                </c:pt>
                <c:pt idx="259">
                  <c:v>64.577723588678097</c:v>
                </c:pt>
                <c:pt idx="260">
                  <c:v>66.154469022410893</c:v>
                </c:pt>
                <c:pt idx="261">
                  <c:v>66.107483538333298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1CB-4EFB-9A08-3DD1FC8A0BB4}"/>
            </c:ext>
          </c:extLst>
        </c:ser>
        <c:ser>
          <c:idx val="12"/>
          <c:order val="11"/>
          <c:tx>
            <c:strRef>
              <c:f>'No Modificar'!$M$7</c:f>
              <c:strCache>
                <c:ptCount val="1"/>
                <c:pt idx="0">
                  <c:v>BLUMAR</c:v>
                </c:pt>
              </c:strCache>
            </c:strRef>
          </c:tx>
          <c:spPr>
            <a:ln w="19050" cap="rnd">
              <a:solidFill>
                <a:srgbClr val="00FF00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'No Modificar'!$A$9:$A$5000</c15:sqref>
                  </c15:fullRef>
                </c:ext>
              </c:extLst>
              <c:f>('No Modificar'!$A$9,'No Modificar'!$A$11:$A$5000)</c:f>
              <c:numCache>
                <c:formatCode>m/d/yyyy</c:formatCode>
                <c:ptCount val="4991"/>
                <c:pt idx="0" formatCode="dd\-mm\-yyyy">
                  <c:v>43633</c:v>
                </c:pt>
                <c:pt idx="1">
                  <c:v>43635</c:v>
                </c:pt>
                <c:pt idx="2">
                  <c:v>43636</c:v>
                </c:pt>
                <c:pt idx="3">
                  <c:v>43637</c:v>
                </c:pt>
                <c:pt idx="4">
                  <c:v>43640</c:v>
                </c:pt>
                <c:pt idx="5">
                  <c:v>43641</c:v>
                </c:pt>
                <c:pt idx="6">
                  <c:v>43642</c:v>
                </c:pt>
                <c:pt idx="7">
                  <c:v>43643</c:v>
                </c:pt>
                <c:pt idx="8">
                  <c:v>43644</c:v>
                </c:pt>
                <c:pt idx="9">
                  <c:v>43647</c:v>
                </c:pt>
                <c:pt idx="10">
                  <c:v>43648</c:v>
                </c:pt>
                <c:pt idx="11">
                  <c:v>43649</c:v>
                </c:pt>
                <c:pt idx="12">
                  <c:v>43650</c:v>
                </c:pt>
                <c:pt idx="13">
                  <c:v>43651</c:v>
                </c:pt>
                <c:pt idx="14">
                  <c:v>43654</c:v>
                </c:pt>
                <c:pt idx="15">
                  <c:v>43655</c:v>
                </c:pt>
                <c:pt idx="16">
                  <c:v>43656</c:v>
                </c:pt>
                <c:pt idx="17">
                  <c:v>43657</c:v>
                </c:pt>
                <c:pt idx="18">
                  <c:v>43658</c:v>
                </c:pt>
                <c:pt idx="19">
                  <c:v>43661</c:v>
                </c:pt>
                <c:pt idx="20">
                  <c:v>43662</c:v>
                </c:pt>
                <c:pt idx="21">
                  <c:v>43663</c:v>
                </c:pt>
                <c:pt idx="22">
                  <c:v>43664</c:v>
                </c:pt>
                <c:pt idx="23">
                  <c:v>43665</c:v>
                </c:pt>
                <c:pt idx="24">
                  <c:v>43668</c:v>
                </c:pt>
                <c:pt idx="25">
                  <c:v>43669</c:v>
                </c:pt>
                <c:pt idx="26">
                  <c:v>43670</c:v>
                </c:pt>
                <c:pt idx="27">
                  <c:v>43671</c:v>
                </c:pt>
                <c:pt idx="28">
                  <c:v>43672</c:v>
                </c:pt>
                <c:pt idx="29">
                  <c:v>43675</c:v>
                </c:pt>
                <c:pt idx="30">
                  <c:v>43676</c:v>
                </c:pt>
                <c:pt idx="31">
                  <c:v>43677</c:v>
                </c:pt>
                <c:pt idx="32">
                  <c:v>43678</c:v>
                </c:pt>
                <c:pt idx="33">
                  <c:v>43679</c:v>
                </c:pt>
                <c:pt idx="34">
                  <c:v>43682</c:v>
                </c:pt>
                <c:pt idx="35">
                  <c:v>43683</c:v>
                </c:pt>
                <c:pt idx="36">
                  <c:v>43684</c:v>
                </c:pt>
                <c:pt idx="37">
                  <c:v>43685</c:v>
                </c:pt>
                <c:pt idx="38">
                  <c:v>43686</c:v>
                </c:pt>
                <c:pt idx="39">
                  <c:v>43689</c:v>
                </c:pt>
                <c:pt idx="40">
                  <c:v>43690</c:v>
                </c:pt>
                <c:pt idx="41">
                  <c:v>43691</c:v>
                </c:pt>
                <c:pt idx="42">
                  <c:v>43692</c:v>
                </c:pt>
                <c:pt idx="43">
                  <c:v>43693</c:v>
                </c:pt>
                <c:pt idx="44">
                  <c:v>43696</c:v>
                </c:pt>
                <c:pt idx="45">
                  <c:v>43697</c:v>
                </c:pt>
                <c:pt idx="46">
                  <c:v>43698</c:v>
                </c:pt>
                <c:pt idx="47">
                  <c:v>43699</c:v>
                </c:pt>
                <c:pt idx="48">
                  <c:v>43700</c:v>
                </c:pt>
                <c:pt idx="49">
                  <c:v>43703</c:v>
                </c:pt>
                <c:pt idx="50">
                  <c:v>43704</c:v>
                </c:pt>
                <c:pt idx="51">
                  <c:v>43705</c:v>
                </c:pt>
                <c:pt idx="52">
                  <c:v>43706</c:v>
                </c:pt>
                <c:pt idx="53">
                  <c:v>43707</c:v>
                </c:pt>
                <c:pt idx="54">
                  <c:v>43710</c:v>
                </c:pt>
                <c:pt idx="55">
                  <c:v>43711</c:v>
                </c:pt>
                <c:pt idx="56">
                  <c:v>43712</c:v>
                </c:pt>
                <c:pt idx="57">
                  <c:v>43713</c:v>
                </c:pt>
                <c:pt idx="58">
                  <c:v>43714</c:v>
                </c:pt>
                <c:pt idx="59">
                  <c:v>43717</c:v>
                </c:pt>
                <c:pt idx="60">
                  <c:v>43718</c:v>
                </c:pt>
                <c:pt idx="61">
                  <c:v>43719</c:v>
                </c:pt>
                <c:pt idx="62">
                  <c:v>43720</c:v>
                </c:pt>
                <c:pt idx="63">
                  <c:v>43721</c:v>
                </c:pt>
                <c:pt idx="64">
                  <c:v>43724</c:v>
                </c:pt>
                <c:pt idx="65">
                  <c:v>43725</c:v>
                </c:pt>
                <c:pt idx="66">
                  <c:v>43726</c:v>
                </c:pt>
                <c:pt idx="67">
                  <c:v>43727</c:v>
                </c:pt>
                <c:pt idx="68">
                  <c:v>43728</c:v>
                </c:pt>
                <c:pt idx="69">
                  <c:v>43731</c:v>
                </c:pt>
                <c:pt idx="70">
                  <c:v>43732</c:v>
                </c:pt>
                <c:pt idx="71">
                  <c:v>43733</c:v>
                </c:pt>
                <c:pt idx="72">
                  <c:v>43734</c:v>
                </c:pt>
                <c:pt idx="73">
                  <c:v>43735</c:v>
                </c:pt>
                <c:pt idx="74">
                  <c:v>43738</c:v>
                </c:pt>
                <c:pt idx="75">
                  <c:v>43739</c:v>
                </c:pt>
                <c:pt idx="76">
                  <c:v>43740</c:v>
                </c:pt>
                <c:pt idx="77">
                  <c:v>43741</c:v>
                </c:pt>
                <c:pt idx="78">
                  <c:v>43742</c:v>
                </c:pt>
                <c:pt idx="79">
                  <c:v>43745</c:v>
                </c:pt>
                <c:pt idx="80">
                  <c:v>43746</c:v>
                </c:pt>
                <c:pt idx="81">
                  <c:v>43747</c:v>
                </c:pt>
                <c:pt idx="82">
                  <c:v>43748</c:v>
                </c:pt>
                <c:pt idx="83">
                  <c:v>43749</c:v>
                </c:pt>
                <c:pt idx="84">
                  <c:v>43752</c:v>
                </c:pt>
                <c:pt idx="85">
                  <c:v>43753</c:v>
                </c:pt>
                <c:pt idx="86">
                  <c:v>43754</c:v>
                </c:pt>
                <c:pt idx="87">
                  <c:v>43755</c:v>
                </c:pt>
                <c:pt idx="88">
                  <c:v>43756</c:v>
                </c:pt>
                <c:pt idx="89">
                  <c:v>43759</c:v>
                </c:pt>
                <c:pt idx="90">
                  <c:v>43760</c:v>
                </c:pt>
                <c:pt idx="91">
                  <c:v>43761</c:v>
                </c:pt>
                <c:pt idx="92">
                  <c:v>43762</c:v>
                </c:pt>
                <c:pt idx="93">
                  <c:v>43763</c:v>
                </c:pt>
                <c:pt idx="94">
                  <c:v>43766</c:v>
                </c:pt>
                <c:pt idx="95">
                  <c:v>43767</c:v>
                </c:pt>
                <c:pt idx="96">
                  <c:v>43768</c:v>
                </c:pt>
                <c:pt idx="97">
                  <c:v>43769</c:v>
                </c:pt>
                <c:pt idx="98">
                  <c:v>43770</c:v>
                </c:pt>
                <c:pt idx="99">
                  <c:v>43773</c:v>
                </c:pt>
                <c:pt idx="100">
                  <c:v>43774</c:v>
                </c:pt>
                <c:pt idx="101">
                  <c:v>43775</c:v>
                </c:pt>
                <c:pt idx="102">
                  <c:v>43776</c:v>
                </c:pt>
                <c:pt idx="103">
                  <c:v>43777</c:v>
                </c:pt>
                <c:pt idx="104">
                  <c:v>43780</c:v>
                </c:pt>
                <c:pt idx="105">
                  <c:v>43781</c:v>
                </c:pt>
                <c:pt idx="106">
                  <c:v>43782</c:v>
                </c:pt>
                <c:pt idx="107">
                  <c:v>43783</c:v>
                </c:pt>
                <c:pt idx="108">
                  <c:v>43784</c:v>
                </c:pt>
                <c:pt idx="109">
                  <c:v>43787</c:v>
                </c:pt>
                <c:pt idx="110">
                  <c:v>43788</c:v>
                </c:pt>
                <c:pt idx="111">
                  <c:v>43789</c:v>
                </c:pt>
                <c:pt idx="112">
                  <c:v>43790</c:v>
                </c:pt>
                <c:pt idx="113">
                  <c:v>43791</c:v>
                </c:pt>
                <c:pt idx="114">
                  <c:v>43794</c:v>
                </c:pt>
                <c:pt idx="115">
                  <c:v>43795</c:v>
                </c:pt>
                <c:pt idx="116">
                  <c:v>43796</c:v>
                </c:pt>
                <c:pt idx="117">
                  <c:v>43797</c:v>
                </c:pt>
                <c:pt idx="118">
                  <c:v>43798</c:v>
                </c:pt>
                <c:pt idx="119">
                  <c:v>43801</c:v>
                </c:pt>
                <c:pt idx="120">
                  <c:v>43802</c:v>
                </c:pt>
                <c:pt idx="121">
                  <c:v>43803</c:v>
                </c:pt>
                <c:pt idx="122">
                  <c:v>43804</c:v>
                </c:pt>
                <c:pt idx="123">
                  <c:v>43805</c:v>
                </c:pt>
                <c:pt idx="124">
                  <c:v>43808</c:v>
                </c:pt>
                <c:pt idx="125">
                  <c:v>43809</c:v>
                </c:pt>
                <c:pt idx="126">
                  <c:v>43810</c:v>
                </c:pt>
                <c:pt idx="127">
                  <c:v>43811</c:v>
                </c:pt>
                <c:pt idx="128">
                  <c:v>43812</c:v>
                </c:pt>
                <c:pt idx="129">
                  <c:v>43815</c:v>
                </c:pt>
                <c:pt idx="130">
                  <c:v>43816</c:v>
                </c:pt>
                <c:pt idx="131">
                  <c:v>43817</c:v>
                </c:pt>
                <c:pt idx="132">
                  <c:v>43818</c:v>
                </c:pt>
                <c:pt idx="133">
                  <c:v>43819</c:v>
                </c:pt>
                <c:pt idx="134">
                  <c:v>43822</c:v>
                </c:pt>
                <c:pt idx="135">
                  <c:v>43823</c:v>
                </c:pt>
                <c:pt idx="136">
                  <c:v>43824</c:v>
                </c:pt>
                <c:pt idx="137">
                  <c:v>43825</c:v>
                </c:pt>
                <c:pt idx="138">
                  <c:v>43826</c:v>
                </c:pt>
                <c:pt idx="139">
                  <c:v>43829</c:v>
                </c:pt>
                <c:pt idx="140">
                  <c:v>43830</c:v>
                </c:pt>
                <c:pt idx="141">
                  <c:v>43831</c:v>
                </c:pt>
                <c:pt idx="142">
                  <c:v>43832</c:v>
                </c:pt>
                <c:pt idx="143">
                  <c:v>43833</c:v>
                </c:pt>
                <c:pt idx="144">
                  <c:v>43836</c:v>
                </c:pt>
                <c:pt idx="145">
                  <c:v>43837</c:v>
                </c:pt>
                <c:pt idx="146">
                  <c:v>43838</c:v>
                </c:pt>
                <c:pt idx="147">
                  <c:v>43839</c:v>
                </c:pt>
                <c:pt idx="148">
                  <c:v>43840</c:v>
                </c:pt>
                <c:pt idx="149">
                  <c:v>43843</c:v>
                </c:pt>
                <c:pt idx="150">
                  <c:v>43844</c:v>
                </c:pt>
                <c:pt idx="151">
                  <c:v>43845</c:v>
                </c:pt>
                <c:pt idx="152">
                  <c:v>43846</c:v>
                </c:pt>
                <c:pt idx="153">
                  <c:v>43847</c:v>
                </c:pt>
                <c:pt idx="154">
                  <c:v>43850</c:v>
                </c:pt>
                <c:pt idx="155">
                  <c:v>43851</c:v>
                </c:pt>
                <c:pt idx="156">
                  <c:v>43852</c:v>
                </c:pt>
                <c:pt idx="157">
                  <c:v>43853</c:v>
                </c:pt>
                <c:pt idx="158">
                  <c:v>43854</c:v>
                </c:pt>
                <c:pt idx="159">
                  <c:v>43857</c:v>
                </c:pt>
                <c:pt idx="160">
                  <c:v>43858</c:v>
                </c:pt>
                <c:pt idx="161">
                  <c:v>43859</c:v>
                </c:pt>
                <c:pt idx="162">
                  <c:v>43860</c:v>
                </c:pt>
                <c:pt idx="163">
                  <c:v>43861</c:v>
                </c:pt>
                <c:pt idx="164">
                  <c:v>43864</c:v>
                </c:pt>
                <c:pt idx="165">
                  <c:v>43865</c:v>
                </c:pt>
                <c:pt idx="166">
                  <c:v>43866</c:v>
                </c:pt>
                <c:pt idx="167">
                  <c:v>43867</c:v>
                </c:pt>
                <c:pt idx="168">
                  <c:v>43868</c:v>
                </c:pt>
                <c:pt idx="169">
                  <c:v>43871</c:v>
                </c:pt>
                <c:pt idx="170">
                  <c:v>43872</c:v>
                </c:pt>
                <c:pt idx="171">
                  <c:v>43873</c:v>
                </c:pt>
                <c:pt idx="172">
                  <c:v>43874</c:v>
                </c:pt>
                <c:pt idx="173">
                  <c:v>43875</c:v>
                </c:pt>
                <c:pt idx="174">
                  <c:v>43878</c:v>
                </c:pt>
                <c:pt idx="175">
                  <c:v>43879</c:v>
                </c:pt>
                <c:pt idx="176">
                  <c:v>43880</c:v>
                </c:pt>
                <c:pt idx="177">
                  <c:v>43881</c:v>
                </c:pt>
                <c:pt idx="178">
                  <c:v>43882</c:v>
                </c:pt>
                <c:pt idx="179">
                  <c:v>43885</c:v>
                </c:pt>
                <c:pt idx="180">
                  <c:v>43886</c:v>
                </c:pt>
                <c:pt idx="181">
                  <c:v>43887</c:v>
                </c:pt>
                <c:pt idx="182">
                  <c:v>43888</c:v>
                </c:pt>
                <c:pt idx="183">
                  <c:v>43889</c:v>
                </c:pt>
                <c:pt idx="184">
                  <c:v>43892</c:v>
                </c:pt>
                <c:pt idx="185">
                  <c:v>43893</c:v>
                </c:pt>
                <c:pt idx="186">
                  <c:v>43894</c:v>
                </c:pt>
                <c:pt idx="187">
                  <c:v>43895</c:v>
                </c:pt>
                <c:pt idx="188">
                  <c:v>43896</c:v>
                </c:pt>
                <c:pt idx="189">
                  <c:v>43899</c:v>
                </c:pt>
                <c:pt idx="190">
                  <c:v>43900</c:v>
                </c:pt>
                <c:pt idx="191">
                  <c:v>43901</c:v>
                </c:pt>
                <c:pt idx="192">
                  <c:v>43902</c:v>
                </c:pt>
                <c:pt idx="193">
                  <c:v>43903</c:v>
                </c:pt>
                <c:pt idx="194">
                  <c:v>43906</c:v>
                </c:pt>
                <c:pt idx="195">
                  <c:v>43907</c:v>
                </c:pt>
                <c:pt idx="196">
                  <c:v>43908</c:v>
                </c:pt>
                <c:pt idx="197">
                  <c:v>43909</c:v>
                </c:pt>
                <c:pt idx="198">
                  <c:v>43910</c:v>
                </c:pt>
                <c:pt idx="199">
                  <c:v>43913</c:v>
                </c:pt>
                <c:pt idx="200">
                  <c:v>43914</c:v>
                </c:pt>
                <c:pt idx="201">
                  <c:v>43915</c:v>
                </c:pt>
                <c:pt idx="202">
                  <c:v>43916</c:v>
                </c:pt>
                <c:pt idx="203">
                  <c:v>43917</c:v>
                </c:pt>
                <c:pt idx="204">
                  <c:v>43920</c:v>
                </c:pt>
                <c:pt idx="205">
                  <c:v>43921</c:v>
                </c:pt>
                <c:pt idx="206">
                  <c:v>43922</c:v>
                </c:pt>
                <c:pt idx="207">
                  <c:v>43923</c:v>
                </c:pt>
                <c:pt idx="208">
                  <c:v>43924</c:v>
                </c:pt>
                <c:pt idx="209">
                  <c:v>43927</c:v>
                </c:pt>
                <c:pt idx="210">
                  <c:v>43928</c:v>
                </c:pt>
                <c:pt idx="211">
                  <c:v>43929</c:v>
                </c:pt>
                <c:pt idx="212">
                  <c:v>43930</c:v>
                </c:pt>
                <c:pt idx="213">
                  <c:v>43931</c:v>
                </c:pt>
                <c:pt idx="214">
                  <c:v>43934</c:v>
                </c:pt>
                <c:pt idx="215">
                  <c:v>43935</c:v>
                </c:pt>
                <c:pt idx="216">
                  <c:v>43936</c:v>
                </c:pt>
                <c:pt idx="217">
                  <c:v>43937</c:v>
                </c:pt>
                <c:pt idx="218">
                  <c:v>43938</c:v>
                </c:pt>
                <c:pt idx="219">
                  <c:v>43941</c:v>
                </c:pt>
                <c:pt idx="220">
                  <c:v>43942</c:v>
                </c:pt>
                <c:pt idx="221">
                  <c:v>43943</c:v>
                </c:pt>
                <c:pt idx="222">
                  <c:v>43944</c:v>
                </c:pt>
                <c:pt idx="223">
                  <c:v>43945</c:v>
                </c:pt>
                <c:pt idx="224">
                  <c:v>43948</c:v>
                </c:pt>
                <c:pt idx="225">
                  <c:v>43949</c:v>
                </c:pt>
                <c:pt idx="226">
                  <c:v>43950</c:v>
                </c:pt>
                <c:pt idx="227">
                  <c:v>43951</c:v>
                </c:pt>
                <c:pt idx="228">
                  <c:v>43952</c:v>
                </c:pt>
                <c:pt idx="229">
                  <c:v>43955</c:v>
                </c:pt>
                <c:pt idx="230">
                  <c:v>43956</c:v>
                </c:pt>
                <c:pt idx="231">
                  <c:v>43957</c:v>
                </c:pt>
                <c:pt idx="232">
                  <c:v>43958</c:v>
                </c:pt>
                <c:pt idx="233">
                  <c:v>43959</c:v>
                </c:pt>
                <c:pt idx="234">
                  <c:v>43962</c:v>
                </c:pt>
                <c:pt idx="235">
                  <c:v>43963</c:v>
                </c:pt>
                <c:pt idx="236">
                  <c:v>43964</c:v>
                </c:pt>
                <c:pt idx="237">
                  <c:v>43965</c:v>
                </c:pt>
                <c:pt idx="238">
                  <c:v>43966</c:v>
                </c:pt>
                <c:pt idx="239">
                  <c:v>43969</c:v>
                </c:pt>
                <c:pt idx="240">
                  <c:v>43970</c:v>
                </c:pt>
                <c:pt idx="241">
                  <c:v>43971</c:v>
                </c:pt>
                <c:pt idx="242">
                  <c:v>43972</c:v>
                </c:pt>
                <c:pt idx="243">
                  <c:v>43973</c:v>
                </c:pt>
                <c:pt idx="244">
                  <c:v>43976</c:v>
                </c:pt>
                <c:pt idx="245">
                  <c:v>43977</c:v>
                </c:pt>
                <c:pt idx="246">
                  <c:v>43978</c:v>
                </c:pt>
                <c:pt idx="247">
                  <c:v>43979</c:v>
                </c:pt>
                <c:pt idx="248">
                  <c:v>43980</c:v>
                </c:pt>
                <c:pt idx="249">
                  <c:v>43983</c:v>
                </c:pt>
                <c:pt idx="250">
                  <c:v>43984</c:v>
                </c:pt>
                <c:pt idx="251">
                  <c:v>43985</c:v>
                </c:pt>
                <c:pt idx="252">
                  <c:v>43986</c:v>
                </c:pt>
                <c:pt idx="253">
                  <c:v>43987</c:v>
                </c:pt>
                <c:pt idx="254">
                  <c:v>43990</c:v>
                </c:pt>
                <c:pt idx="255">
                  <c:v>43991</c:v>
                </c:pt>
                <c:pt idx="256">
                  <c:v>43992</c:v>
                </c:pt>
                <c:pt idx="257">
                  <c:v>43993</c:v>
                </c:pt>
                <c:pt idx="258">
                  <c:v>43994</c:v>
                </c:pt>
                <c:pt idx="259">
                  <c:v>43997</c:v>
                </c:pt>
                <c:pt idx="260">
                  <c:v>43998</c:v>
                </c:pt>
                <c:pt idx="261">
                  <c:v>43999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'No Modificar'!$M$9:$M$5000</c15:sqref>
                  </c15:fullRef>
                </c:ext>
              </c:extLst>
              <c:f>('No Modificar'!$M$9,'No Modificar'!$M$11:$M$5000)</c:f>
              <c:numCache>
                <c:formatCode>0</c:formatCode>
                <c:ptCount val="4991"/>
                <c:pt idx="0">
                  <c:v>0</c:v>
                </c:pt>
                <c:pt idx="2">
                  <c:v>100</c:v>
                </c:pt>
                <c:pt idx="3">
                  <c:v>101.515151515021</c:v>
                </c:pt>
                <c:pt idx="6">
                  <c:v>101.515151515021</c:v>
                </c:pt>
                <c:pt idx="9">
                  <c:v>101.515151515021</c:v>
                </c:pt>
                <c:pt idx="11">
                  <c:v>101.515151515021</c:v>
                </c:pt>
                <c:pt idx="14">
                  <c:v>101.521212121123</c:v>
                </c:pt>
                <c:pt idx="16">
                  <c:v>101.21212121215601</c:v>
                </c:pt>
                <c:pt idx="18">
                  <c:v>99.696969696902698</c:v>
                </c:pt>
                <c:pt idx="23">
                  <c:v>101.12121212133199</c:v>
                </c:pt>
                <c:pt idx="24">
                  <c:v>103.033333333326</c:v>
                </c:pt>
                <c:pt idx="25">
                  <c:v>102.424242424197</c:v>
                </c:pt>
                <c:pt idx="26">
                  <c:v>102.424242424197</c:v>
                </c:pt>
                <c:pt idx="27">
                  <c:v>104.545454545412</c:v>
                </c:pt>
                <c:pt idx="28">
                  <c:v>104.548484848347</c:v>
                </c:pt>
                <c:pt idx="29">
                  <c:v>104.545454545412</c:v>
                </c:pt>
                <c:pt idx="30">
                  <c:v>104.545454545412</c:v>
                </c:pt>
                <c:pt idx="33">
                  <c:v>103.03030303027499</c:v>
                </c:pt>
                <c:pt idx="34">
                  <c:v>96.951515151420594</c:v>
                </c:pt>
                <c:pt idx="35">
                  <c:v>96.363636363646904</c:v>
                </c:pt>
                <c:pt idx="37">
                  <c:v>94.736363636213397</c:v>
                </c:pt>
                <c:pt idx="40">
                  <c:v>93.181818181765294</c:v>
                </c:pt>
                <c:pt idx="41">
                  <c:v>90.8090909090824</c:v>
                </c:pt>
                <c:pt idx="44">
                  <c:v>89.251515151350802</c:v>
                </c:pt>
                <c:pt idx="45">
                  <c:v>87.878787878784394</c:v>
                </c:pt>
                <c:pt idx="46">
                  <c:v>84.839393939357294</c:v>
                </c:pt>
                <c:pt idx="48">
                  <c:v>83.333333333255695</c:v>
                </c:pt>
                <c:pt idx="49">
                  <c:v>83.333333333255695</c:v>
                </c:pt>
                <c:pt idx="50">
                  <c:v>81.212121212156504</c:v>
                </c:pt>
                <c:pt idx="51">
                  <c:v>78.842424242408001</c:v>
                </c:pt>
                <c:pt idx="52">
                  <c:v>78.990909090847694</c:v>
                </c:pt>
                <c:pt idx="53">
                  <c:v>78.896969696972505</c:v>
                </c:pt>
                <c:pt idx="55">
                  <c:v>79.718181818141602</c:v>
                </c:pt>
                <c:pt idx="56">
                  <c:v>79.454545454587802</c:v>
                </c:pt>
                <c:pt idx="57">
                  <c:v>78.030303030274794</c:v>
                </c:pt>
                <c:pt idx="59">
                  <c:v>79.151515151606901</c:v>
                </c:pt>
                <c:pt idx="62">
                  <c:v>80.245454545482104</c:v>
                </c:pt>
                <c:pt idx="63">
                  <c:v>80.245454545482104</c:v>
                </c:pt>
                <c:pt idx="64">
                  <c:v>78.796969696763</c:v>
                </c:pt>
                <c:pt idx="65">
                  <c:v>79.748484848416396</c:v>
                </c:pt>
                <c:pt idx="69">
                  <c:v>80.303030302980901</c:v>
                </c:pt>
                <c:pt idx="70">
                  <c:v>79.696969696902698</c:v>
                </c:pt>
                <c:pt idx="71">
                  <c:v>79.696969696902698</c:v>
                </c:pt>
                <c:pt idx="74">
                  <c:v>79.5454545455286</c:v>
                </c:pt>
                <c:pt idx="78">
                  <c:v>79.5454545455286</c:v>
                </c:pt>
                <c:pt idx="81">
                  <c:v>79.5454545455286</c:v>
                </c:pt>
                <c:pt idx="82">
                  <c:v>78.787878787843496</c:v>
                </c:pt>
                <c:pt idx="83">
                  <c:v>79.463636363623706</c:v>
                </c:pt>
                <c:pt idx="85">
                  <c:v>80.163636363577098</c:v>
                </c:pt>
                <c:pt idx="86">
                  <c:v>80.133333333302303</c:v>
                </c:pt>
                <c:pt idx="87">
                  <c:v>80.203030303004198</c:v>
                </c:pt>
                <c:pt idx="88">
                  <c:v>80</c:v>
                </c:pt>
                <c:pt idx="91">
                  <c:v>80</c:v>
                </c:pt>
                <c:pt idx="92">
                  <c:v>78.315151515067598</c:v>
                </c:pt>
                <c:pt idx="94">
                  <c:v>78.787878787843496</c:v>
                </c:pt>
                <c:pt idx="96">
                  <c:v>77.442424242384703</c:v>
                </c:pt>
                <c:pt idx="99">
                  <c:v>77.575757575687007</c:v>
                </c:pt>
                <c:pt idx="100">
                  <c:v>77.575757575687007</c:v>
                </c:pt>
                <c:pt idx="103">
                  <c:v>77.575757575687007</c:v>
                </c:pt>
                <c:pt idx="105">
                  <c:v>77.569696969585493</c:v>
                </c:pt>
                <c:pt idx="106">
                  <c:v>77.569696969585493</c:v>
                </c:pt>
                <c:pt idx="107">
                  <c:v>75.4545454544714</c:v>
                </c:pt>
                <c:pt idx="108">
                  <c:v>75.4545454544714</c:v>
                </c:pt>
                <c:pt idx="110">
                  <c:v>75.4545454544714</c:v>
                </c:pt>
                <c:pt idx="111">
                  <c:v>73.333333333255695</c:v>
                </c:pt>
                <c:pt idx="113">
                  <c:v>73.030303030274794</c:v>
                </c:pt>
                <c:pt idx="114">
                  <c:v>73.030303030274794</c:v>
                </c:pt>
                <c:pt idx="115">
                  <c:v>70.475757575826705</c:v>
                </c:pt>
                <c:pt idx="116">
                  <c:v>69.696969696902698</c:v>
                </c:pt>
                <c:pt idx="117">
                  <c:v>68.181818181765294</c:v>
                </c:pt>
                <c:pt idx="118">
                  <c:v>68.939393939333996</c:v>
                </c:pt>
                <c:pt idx="119">
                  <c:v>68.181818181765294</c:v>
                </c:pt>
                <c:pt idx="120">
                  <c:v>68.181818181765294</c:v>
                </c:pt>
                <c:pt idx="122">
                  <c:v>68.787878787843496</c:v>
                </c:pt>
                <c:pt idx="123">
                  <c:v>68.181818181765294</c:v>
                </c:pt>
                <c:pt idx="124">
                  <c:v>68.1515151514905</c:v>
                </c:pt>
                <c:pt idx="125">
                  <c:v>68.139393939403803</c:v>
                </c:pt>
                <c:pt idx="126">
                  <c:v>70.587878787773704</c:v>
                </c:pt>
                <c:pt idx="127">
                  <c:v>70.609090909012593</c:v>
                </c:pt>
                <c:pt idx="128">
                  <c:v>74.242424242431298</c:v>
                </c:pt>
                <c:pt idx="129">
                  <c:v>74.242424242431298</c:v>
                </c:pt>
                <c:pt idx="130">
                  <c:v>74.242424242431298</c:v>
                </c:pt>
                <c:pt idx="131">
                  <c:v>75</c:v>
                </c:pt>
                <c:pt idx="132">
                  <c:v>75</c:v>
                </c:pt>
                <c:pt idx="133">
                  <c:v>76.724242424243101</c:v>
                </c:pt>
                <c:pt idx="134">
                  <c:v>76.724242424243101</c:v>
                </c:pt>
                <c:pt idx="137">
                  <c:v>77.878787878784394</c:v>
                </c:pt>
                <c:pt idx="138">
                  <c:v>79.975757575593903</c:v>
                </c:pt>
                <c:pt idx="139">
                  <c:v>83.333333333255695</c:v>
                </c:pt>
                <c:pt idx="142">
                  <c:v>83.3363636361901</c:v>
                </c:pt>
                <c:pt idx="143">
                  <c:v>83.303030302980901</c:v>
                </c:pt>
                <c:pt idx="144">
                  <c:v>83.303030302980901</c:v>
                </c:pt>
                <c:pt idx="145">
                  <c:v>83.939393939333996</c:v>
                </c:pt>
                <c:pt idx="146">
                  <c:v>83.333333333255695</c:v>
                </c:pt>
                <c:pt idx="148">
                  <c:v>83.936363636283204</c:v>
                </c:pt>
                <c:pt idx="150">
                  <c:v>85.487878787796902</c:v>
                </c:pt>
                <c:pt idx="151">
                  <c:v>83.563636363600395</c:v>
                </c:pt>
                <c:pt idx="155">
                  <c:v>81.212121212156504</c:v>
                </c:pt>
                <c:pt idx="156">
                  <c:v>81.212121212156504</c:v>
                </c:pt>
                <c:pt idx="158">
                  <c:v>80.215151515090795</c:v>
                </c:pt>
                <c:pt idx="159">
                  <c:v>78.8484848485095</c:v>
                </c:pt>
                <c:pt idx="162">
                  <c:v>79.090909090824397</c:v>
                </c:pt>
                <c:pt idx="163">
                  <c:v>79.709090909105697</c:v>
                </c:pt>
                <c:pt idx="169">
                  <c:v>80.303030302980901</c:v>
                </c:pt>
                <c:pt idx="175">
                  <c:v>78.787878787843496</c:v>
                </c:pt>
                <c:pt idx="177">
                  <c:v>77.878787878784394</c:v>
                </c:pt>
                <c:pt idx="178">
                  <c:v>77.530303030274794</c:v>
                </c:pt>
                <c:pt idx="179">
                  <c:v>75.8757575756172</c:v>
                </c:pt>
                <c:pt idx="180">
                  <c:v>74.493939393898501</c:v>
                </c:pt>
                <c:pt idx="181">
                  <c:v>74.493939393898501</c:v>
                </c:pt>
                <c:pt idx="182">
                  <c:v>72.121212121215606</c:v>
                </c:pt>
                <c:pt idx="183">
                  <c:v>69.696969696902698</c:v>
                </c:pt>
                <c:pt idx="188">
                  <c:v>67.881818181835101</c:v>
                </c:pt>
                <c:pt idx="189">
                  <c:v>66.218181818141602</c:v>
                </c:pt>
                <c:pt idx="190">
                  <c:v>66.666666666627904</c:v>
                </c:pt>
                <c:pt idx="191">
                  <c:v>65.530303030274794</c:v>
                </c:pt>
                <c:pt idx="192">
                  <c:v>64.160606060642706</c:v>
                </c:pt>
                <c:pt idx="193">
                  <c:v>65.1515151514905</c:v>
                </c:pt>
                <c:pt idx="194">
                  <c:v>60.484848484862603</c:v>
                </c:pt>
                <c:pt idx="196">
                  <c:v>59.090909090882597</c:v>
                </c:pt>
                <c:pt idx="199">
                  <c:v>59.090909090882597</c:v>
                </c:pt>
                <c:pt idx="202">
                  <c:v>57.375757575733601</c:v>
                </c:pt>
                <c:pt idx="203">
                  <c:v>57.5727272726945</c:v>
                </c:pt>
                <c:pt idx="204">
                  <c:v>57.5757575757452</c:v>
                </c:pt>
                <c:pt idx="205">
                  <c:v>60.606060606078202</c:v>
                </c:pt>
                <c:pt idx="206">
                  <c:v>59.090909090882597</c:v>
                </c:pt>
                <c:pt idx="207">
                  <c:v>59.090909090882597</c:v>
                </c:pt>
                <c:pt idx="208">
                  <c:v>59.090909090882597</c:v>
                </c:pt>
                <c:pt idx="210">
                  <c:v>59.418181818153201</c:v>
                </c:pt>
                <c:pt idx="211">
                  <c:v>60.606060606078202</c:v>
                </c:pt>
                <c:pt idx="212">
                  <c:v>59.127272727317198</c:v>
                </c:pt>
                <c:pt idx="215">
                  <c:v>58.484848484862603</c:v>
                </c:pt>
                <c:pt idx="216">
                  <c:v>58.484848484862603</c:v>
                </c:pt>
                <c:pt idx="217">
                  <c:v>55.899999999965097</c:v>
                </c:pt>
                <c:pt idx="218">
                  <c:v>56.990909090905902</c:v>
                </c:pt>
                <c:pt idx="219">
                  <c:v>56.990909090905902</c:v>
                </c:pt>
                <c:pt idx="220">
                  <c:v>55.606060606020002</c:v>
                </c:pt>
                <c:pt idx="221">
                  <c:v>56.212121212098303</c:v>
                </c:pt>
                <c:pt idx="222">
                  <c:v>56.212121212098303</c:v>
                </c:pt>
                <c:pt idx="224">
                  <c:v>54.996969696891</c:v>
                </c:pt>
                <c:pt idx="225">
                  <c:v>54.996969696891</c:v>
                </c:pt>
                <c:pt idx="226">
                  <c:v>56.181818181765301</c:v>
                </c:pt>
                <c:pt idx="227">
                  <c:v>56.978787878761104</c:v>
                </c:pt>
                <c:pt idx="230">
                  <c:v>58.487878787855202</c:v>
                </c:pt>
                <c:pt idx="231">
                  <c:v>59.848484848451299</c:v>
                </c:pt>
                <c:pt idx="232">
                  <c:v>59.696969696960899</c:v>
                </c:pt>
                <c:pt idx="233">
                  <c:v>59.907432186650098</c:v>
                </c:pt>
                <c:pt idx="234">
                  <c:v>59.907432186650098</c:v>
                </c:pt>
                <c:pt idx="235">
                  <c:v>59.907432186650098</c:v>
                </c:pt>
                <c:pt idx="236">
                  <c:v>59.907432186650098</c:v>
                </c:pt>
                <c:pt idx="237">
                  <c:v>58.383632885932499</c:v>
                </c:pt>
                <c:pt idx="239">
                  <c:v>57.630949763581199</c:v>
                </c:pt>
                <c:pt idx="241">
                  <c:v>59.904360010637902</c:v>
                </c:pt>
                <c:pt idx="243">
                  <c:v>59.600214585720103</c:v>
                </c:pt>
                <c:pt idx="246">
                  <c:v>59.600214585720103</c:v>
                </c:pt>
                <c:pt idx="250">
                  <c:v>59.600214585720103</c:v>
                </c:pt>
                <c:pt idx="253">
                  <c:v>59.600214585720103</c:v>
                </c:pt>
                <c:pt idx="254">
                  <c:v>58.064126580953598</c:v>
                </c:pt>
                <c:pt idx="255">
                  <c:v>59.627864169829998</c:v>
                </c:pt>
                <c:pt idx="256">
                  <c:v>59.627864169829998</c:v>
                </c:pt>
                <c:pt idx="257">
                  <c:v>58.064126580953598</c:v>
                </c:pt>
                <c:pt idx="258">
                  <c:v>58.064126580953598</c:v>
                </c:pt>
                <c:pt idx="259">
                  <c:v>56.961215393443098</c:v>
                </c:pt>
                <c:pt idx="260">
                  <c:v>55.959686014335603</c:v>
                </c:pt>
                <c:pt idx="261">
                  <c:v>55.959686014335603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1CB-4EFB-9A08-3DD1FC8A0B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0889792"/>
        <c:axId val="380894496"/>
      </c:lineChart>
      <c:dateAx>
        <c:axId val="380889792"/>
        <c:scaling>
          <c:orientation val="minMax"/>
        </c:scaling>
        <c:delete val="0"/>
        <c:axPos val="b"/>
        <c:numFmt formatCode="dd\-mmm\-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80894496"/>
        <c:crosses val="autoZero"/>
        <c:auto val="1"/>
        <c:lblOffset val="100"/>
        <c:baseTimeUnit val="days"/>
      </c:dateAx>
      <c:valAx>
        <c:axId val="380894496"/>
        <c:scaling>
          <c:orientation val="minMax"/>
          <c:max val="150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80889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9050" cap="flat" cmpd="sng" algn="ctr">
      <a:noFill/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</xdr:row>
      <xdr:rowOff>57150</xdr:rowOff>
    </xdr:from>
    <xdr:to>
      <xdr:col>16</xdr:col>
      <xdr:colOff>0</xdr:colOff>
      <xdr:row>35</xdr:row>
      <xdr:rowOff>129150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4CFB9C79-3DB4-48D5-B9CA-70A73723FB60}"/>
            </a:ext>
          </a:extLst>
        </xdr:cNvPr>
        <xdr:cNvSpPr/>
      </xdr:nvSpPr>
      <xdr:spPr>
        <a:xfrm>
          <a:off x="0" y="7362825"/>
          <a:ext cx="10058398" cy="7200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0</xdr:colOff>
      <xdr:row>12</xdr:row>
      <xdr:rowOff>23811</xdr:rowOff>
    </xdr:from>
    <xdr:to>
      <xdr:col>16</xdr:col>
      <xdr:colOff>0</xdr:colOff>
      <xdr:row>35</xdr:row>
      <xdr:rowOff>38100</xdr:rowOff>
    </xdr:to>
    <xdr:graphicFrame macro="">
      <xdr:nvGraphicFramePr>
        <xdr:cNvPr id="9" name="Base100">
          <a:extLst>
            <a:ext uri="{FF2B5EF4-FFF2-40B4-BE49-F238E27FC236}">
              <a16:creationId xmlns:a16="http://schemas.microsoft.com/office/drawing/2014/main" id="{C745AFAB-8EAA-4865-B34B-78070601F6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0</xdr:row>
      <xdr:rowOff>0</xdr:rowOff>
    </xdr:from>
    <xdr:to>
      <xdr:col>17</xdr:col>
      <xdr:colOff>93132</xdr:colOff>
      <xdr:row>1</xdr:row>
      <xdr:rowOff>25400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3BC684E-1F73-4476-9F59-D868CC171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4516966" y="-4398433"/>
          <a:ext cx="609600" cy="9406466"/>
        </a:xfrm>
        <a:prstGeom prst="rect">
          <a:avLst/>
        </a:prstGeom>
      </xdr:spPr>
    </xdr:pic>
    <xdr:clientData/>
  </xdr:twoCellAnchor>
  <xdr:twoCellAnchor editAs="oneCell">
    <xdr:from>
      <xdr:col>1</xdr:col>
      <xdr:colOff>118537</xdr:colOff>
      <xdr:row>0</xdr:row>
      <xdr:rowOff>84666</xdr:rowOff>
    </xdr:from>
    <xdr:to>
      <xdr:col>3</xdr:col>
      <xdr:colOff>792695</xdr:colOff>
      <xdr:row>0</xdr:row>
      <xdr:rowOff>522816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41103D33-1B5A-41DD-AB72-CC6E5DF84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070" y="84666"/>
          <a:ext cx="1876425" cy="438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129540</xdr:rowOff>
    </xdr:from>
    <xdr:to>
      <xdr:col>0</xdr:col>
      <xdr:colOff>906780</xdr:colOff>
      <xdr:row>0</xdr:row>
      <xdr:rowOff>784860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9077EA-54AE-4E89-9B2E-10653F41C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129540"/>
          <a:ext cx="830579" cy="655320"/>
        </a:xfrm>
        <a:prstGeom prst="rect">
          <a:avLst/>
        </a:prstGeom>
      </xdr:spPr>
    </xdr:pic>
    <xdr:clientData/>
  </xdr:twoCellAnchor>
  <xdr:twoCellAnchor>
    <xdr:from>
      <xdr:col>1</xdr:col>
      <xdr:colOff>609600</xdr:colOff>
      <xdr:row>0</xdr:row>
      <xdr:rowOff>114300</xdr:rowOff>
    </xdr:from>
    <xdr:to>
      <xdr:col>3</xdr:col>
      <xdr:colOff>228600</xdr:colOff>
      <xdr:row>0</xdr:row>
      <xdr:rowOff>762000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0058293-4723-4D8A-9B35-C3365C4928F2}"/>
            </a:ext>
          </a:extLst>
        </xdr:cNvPr>
        <xdr:cNvSpPr txBox="1"/>
      </xdr:nvSpPr>
      <xdr:spPr>
        <a:xfrm>
          <a:off x="1950720" y="114300"/>
          <a:ext cx="3619500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L" sz="1100">
              <a:solidFill>
                <a:srgbClr val="006B66"/>
              </a:solidFill>
            </a:rPr>
            <a:t>Utilice</a:t>
          </a:r>
          <a:r>
            <a:rPr lang="es-CL" sz="1100" baseline="0">
              <a:solidFill>
                <a:srgbClr val="006B66"/>
              </a:solidFill>
            </a:rPr>
            <a:t> esta hoja para conocer las referencias de los códigos, junto con el nombre de la empresa y la clase de la acción. Contáctenos si desea modificar el país en análisis.</a:t>
          </a:r>
          <a:endParaRPr lang="es-CL" sz="1100">
            <a:solidFill>
              <a:srgbClr val="006B66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83821</xdr:colOff>
      <xdr:row>0</xdr:row>
      <xdr:rowOff>91440</xdr:rowOff>
    </xdr:from>
    <xdr:to>
      <xdr:col>0</xdr:col>
      <xdr:colOff>914400</xdr:colOff>
      <xdr:row>0</xdr:row>
      <xdr:rowOff>746760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C451D4-AA4E-4B93-9343-B814F2542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1" y="91440"/>
          <a:ext cx="830579" cy="655320"/>
        </a:xfrm>
        <a:prstGeom prst="rect">
          <a:avLst/>
        </a:prstGeom>
      </xdr:spPr>
    </xdr:pic>
    <xdr:clientData/>
  </xdr:twoCellAnchor>
  <xdr:twoCellAnchor>
    <xdr:from>
      <xdr:col>2</xdr:col>
      <xdr:colOff>274320</xdr:colOff>
      <xdr:row>0</xdr:row>
      <xdr:rowOff>167640</xdr:rowOff>
    </xdr:from>
    <xdr:to>
      <xdr:col>3</xdr:col>
      <xdr:colOff>1127760</xdr:colOff>
      <xdr:row>0</xdr:row>
      <xdr:rowOff>784860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4A91E799-97EB-43AE-87A2-6E2BA123E967}"/>
            </a:ext>
          </a:extLst>
        </xdr:cNvPr>
        <xdr:cNvSpPr txBox="1"/>
      </xdr:nvSpPr>
      <xdr:spPr>
        <a:xfrm>
          <a:off x="1958340" y="167640"/>
          <a:ext cx="3695700" cy="6172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L" sz="1100">
              <a:solidFill>
                <a:srgbClr val="006B66"/>
              </a:solidFill>
            </a:rPr>
            <a:t>Utilice</a:t>
          </a:r>
          <a:r>
            <a:rPr lang="es-CL" sz="1100" baseline="0">
              <a:solidFill>
                <a:srgbClr val="006B66"/>
              </a:solidFill>
            </a:rPr>
            <a:t> esta hoja para conocer las referencias de los códigos, junto con su nombre y tipo de activo. Contáctenos si desea modificar el país en análisis.</a:t>
          </a:r>
          <a:endParaRPr lang="es-CL" sz="1100">
            <a:solidFill>
              <a:srgbClr val="006B66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216772</xdr:colOff>
      <xdr:row>0</xdr:row>
      <xdr:rowOff>30480</xdr:rowOff>
    </xdr:from>
    <xdr:to>
      <xdr:col>13</xdr:col>
      <xdr:colOff>28576</xdr:colOff>
      <xdr:row>2</xdr:row>
      <xdr:rowOff>99060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93BAF8C-36AB-466D-A6BB-7CF966E1F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3932" y="30480"/>
          <a:ext cx="2920764" cy="624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rgb="FF006B66"/>
  </sheetPr>
  <dimension ref="A1:AI45"/>
  <sheetViews>
    <sheetView showGridLines="0" tabSelected="1" zoomScale="90" zoomScaleNormal="90" zoomScaleSheetLayoutView="90" workbookViewId="0">
      <selection activeCell="H8" sqref="H8"/>
    </sheetView>
  </sheetViews>
  <sheetFormatPr baseColWidth="10" defaultColWidth="9.140625" defaultRowHeight="15" x14ac:dyDescent="0.25"/>
  <cols>
    <col min="1" max="1" width="1.7109375" style="1" customWidth="1"/>
    <col min="2" max="2" width="16.7109375" style="1" customWidth="1"/>
    <col min="3" max="3" width="0.85546875" customWidth="1"/>
    <col min="4" max="4" width="18.7109375" style="1" customWidth="1"/>
    <col min="5" max="5" width="0.85546875" customWidth="1"/>
    <col min="6" max="6" width="16.7109375" style="1" customWidth="1"/>
    <col min="7" max="7" width="0.85546875" customWidth="1"/>
    <col min="8" max="8" width="18.7109375" customWidth="1"/>
    <col min="9" max="9" width="2.7109375" customWidth="1"/>
    <col min="10" max="10" width="12.7109375" style="1" customWidth="1"/>
    <col min="11" max="11" width="2.7109375" customWidth="1"/>
    <col min="12" max="12" width="12.7109375" style="1" customWidth="1"/>
    <col min="13" max="13" width="2.7109375" customWidth="1"/>
    <col min="14" max="14" width="12.7109375" style="1" customWidth="1"/>
    <col min="15" max="15" width="2.7109375" customWidth="1"/>
    <col min="16" max="16" width="12.7109375" style="1" customWidth="1"/>
    <col min="17" max="17" width="0.85546875" style="1" customWidth="1"/>
    <col min="18" max="18" width="10.7109375" style="1" customWidth="1"/>
    <col min="19" max="19" width="4.5703125" style="1" customWidth="1"/>
    <col min="20" max="28" width="8.7109375" style="1" customWidth="1"/>
    <col min="29" max="16384" width="9.140625" style="1"/>
  </cols>
  <sheetData>
    <row r="1" spans="1:35" ht="46.15" customHeight="1" x14ac:dyDescent="0.25"/>
    <row r="2" spans="1:35" ht="36.6" customHeight="1" thickBot="1" x14ac:dyDescent="0.4">
      <c r="A2" s="1" t="s">
        <v>0</v>
      </c>
      <c r="B2" s="35" t="s">
        <v>727</v>
      </c>
      <c r="C2" s="36"/>
      <c r="D2" s="37"/>
      <c r="E2" s="36"/>
      <c r="F2" s="37"/>
      <c r="G2" s="36"/>
      <c r="H2" s="36"/>
      <c r="I2" s="36"/>
      <c r="J2" s="38"/>
      <c r="K2" s="36"/>
      <c r="L2" s="38"/>
      <c r="M2" s="36"/>
      <c r="N2" s="38"/>
      <c r="O2" s="38"/>
      <c r="P2" s="38"/>
      <c r="R2" s="26"/>
      <c r="S2"/>
      <c r="T2" s="14"/>
    </row>
    <row r="3" spans="1:35" ht="10.15" customHeight="1" thickBot="1" x14ac:dyDescent="0.4">
      <c r="B3" s="27"/>
      <c r="C3" s="28"/>
      <c r="D3" s="29"/>
      <c r="E3" s="28"/>
      <c r="F3" s="29"/>
      <c r="G3" s="28"/>
      <c r="H3" s="28"/>
      <c r="I3" s="28"/>
      <c r="J3" s="30"/>
      <c r="K3" s="28"/>
      <c r="L3" s="30"/>
      <c r="M3" s="28"/>
      <c r="N3" s="31"/>
      <c r="O3" s="31"/>
      <c r="P3" s="32"/>
      <c r="R3" s="26"/>
      <c r="S3" s="26"/>
      <c r="T3" s="14"/>
    </row>
    <row r="4" spans="1:35" ht="16.149999999999999" customHeight="1" thickTop="1" thickBot="1" x14ac:dyDescent="0.4">
      <c r="B4" s="27"/>
      <c r="C4" s="28"/>
      <c r="D4" s="29"/>
      <c r="E4" s="28"/>
      <c r="F4" s="29"/>
      <c r="G4" s="28"/>
      <c r="H4" s="33"/>
      <c r="I4" s="33" t="s">
        <v>75</v>
      </c>
      <c r="J4" s="39">
        <f>IFERROR(IF(P4="",_xll.ECONOMATICA("SP IPSA","date of last quote"),P4),"")</f>
        <v>43999</v>
      </c>
      <c r="K4" s="1"/>
      <c r="M4" s="28"/>
      <c r="O4" s="33" t="s">
        <v>76</v>
      </c>
      <c r="P4" s="34"/>
      <c r="R4" s="62" t="s">
        <v>729</v>
      </c>
      <c r="S4" s="62"/>
      <c r="T4" s="62"/>
    </row>
    <row r="5" spans="1:35" ht="19.899999999999999" customHeight="1" thickTop="1" thickBot="1" x14ac:dyDescent="0.3">
      <c r="I5" s="54" t="s">
        <v>728</v>
      </c>
      <c r="J5" s="53"/>
      <c r="R5" s="62"/>
      <c r="S5" s="62"/>
      <c r="T5" s="62"/>
      <c r="U5"/>
      <c r="V5"/>
    </row>
    <row r="6" spans="1:35" s="6" customFormat="1" ht="15.95" customHeight="1" thickBot="1" x14ac:dyDescent="0.3">
      <c r="B6" s="58" t="s">
        <v>72</v>
      </c>
      <c r="C6" s="58"/>
      <c r="D6" s="58"/>
      <c r="E6" s="58"/>
      <c r="F6" s="58"/>
      <c r="G6" s="58"/>
      <c r="H6" s="58"/>
      <c r="I6"/>
      <c r="J6" s="58" t="s">
        <v>77</v>
      </c>
      <c r="K6" s="58"/>
      <c r="L6" s="58"/>
      <c r="M6" s="58"/>
      <c r="N6" s="58"/>
      <c r="O6" s="58"/>
      <c r="P6" s="58"/>
      <c r="Q6" s="9"/>
    </row>
    <row r="7" spans="1:35" ht="15.95" customHeight="1" x14ac:dyDescent="0.25">
      <c r="B7" s="5"/>
      <c r="D7" s="5"/>
      <c r="F7" s="5"/>
      <c r="J7" s="5"/>
      <c r="L7" s="5"/>
      <c r="N7" s="8"/>
      <c r="P7" s="5"/>
      <c r="Q7" s="5"/>
      <c r="U7"/>
      <c r="V7"/>
    </row>
    <row r="8" spans="1:35" ht="15.95" customHeight="1" x14ac:dyDescent="0.25">
      <c r="B8" s="12" t="s">
        <v>78</v>
      </c>
      <c r="D8" s="10" t="s">
        <v>42</v>
      </c>
      <c r="F8" s="12" t="s">
        <v>80</v>
      </c>
      <c r="H8" s="10" t="s">
        <v>43</v>
      </c>
      <c r="J8" s="10" t="s">
        <v>6</v>
      </c>
      <c r="L8" s="10" t="s">
        <v>8</v>
      </c>
      <c r="M8" s="11"/>
      <c r="N8" s="10" t="s">
        <v>68</v>
      </c>
      <c r="O8" s="11"/>
      <c r="P8" s="10" t="s">
        <v>70</v>
      </c>
      <c r="Q8"/>
      <c r="R8" s="63" t="s">
        <v>737</v>
      </c>
      <c r="S8" s="63"/>
      <c r="T8" s="63"/>
      <c r="V8"/>
      <c r="W8"/>
      <c r="AE8"/>
      <c r="AF8"/>
      <c r="AG8"/>
      <c r="AH8"/>
      <c r="AI8"/>
    </row>
    <row r="9" spans="1:35" customFormat="1" ht="6" customHeight="1" x14ac:dyDescent="0.25">
      <c r="B9" s="13"/>
      <c r="D9" s="11"/>
      <c r="F9" s="13"/>
      <c r="H9" s="11"/>
      <c r="J9" s="11"/>
      <c r="L9" s="11"/>
      <c r="M9" s="11"/>
      <c r="N9" s="11"/>
      <c r="O9" s="11"/>
      <c r="P9" s="11"/>
      <c r="R9" s="63"/>
      <c r="S9" s="63"/>
      <c r="T9" s="63"/>
    </row>
    <row r="10" spans="1:35" ht="15.95" customHeight="1" x14ac:dyDescent="0.25">
      <c r="B10" s="12" t="s">
        <v>79</v>
      </c>
      <c r="D10" s="10" t="s">
        <v>40</v>
      </c>
      <c r="F10" s="12" t="s">
        <v>81</v>
      </c>
      <c r="H10" s="10" t="s">
        <v>39</v>
      </c>
      <c r="J10" s="10" t="s">
        <v>7</v>
      </c>
      <c r="L10" s="10" t="s">
        <v>86</v>
      </c>
      <c r="M10" s="11"/>
      <c r="N10" s="10" t="s">
        <v>69</v>
      </c>
      <c r="O10" s="11"/>
      <c r="P10" s="10" t="s">
        <v>71</v>
      </c>
      <c r="Q10"/>
      <c r="R10" s="63"/>
      <c r="S10" s="63"/>
      <c r="T10" s="63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 customFormat="1" ht="15.95" customHeight="1" thickBot="1" x14ac:dyDescent="0.3"/>
    <row r="12" spans="1:35" s="7" customFormat="1" ht="15.95" customHeight="1" thickBot="1" x14ac:dyDescent="0.3">
      <c r="B12" s="40" t="str">
        <f>"DESEMPEÑO EN "&amp;P12</f>
        <v>DESEMPEÑO EN 12M</v>
      </c>
      <c r="C12" s="41"/>
      <c r="D12" s="40"/>
      <c r="E12" s="41"/>
      <c r="F12" s="40"/>
      <c r="G12" s="41"/>
      <c r="H12" s="41"/>
      <c r="I12" s="41"/>
      <c r="J12" s="61" t="s">
        <v>73</v>
      </c>
      <c r="K12" s="61"/>
      <c r="L12" s="42" t="s">
        <v>4</v>
      </c>
      <c r="M12" s="41"/>
      <c r="N12" s="61" t="s">
        <v>74</v>
      </c>
      <c r="O12" s="61"/>
      <c r="P12" s="43" t="s">
        <v>5</v>
      </c>
      <c r="R12" s="59" t="s">
        <v>730</v>
      </c>
      <c r="T12" s="60" t="s">
        <v>731</v>
      </c>
      <c r="U12" s="60"/>
      <c r="X12"/>
      <c r="Y12"/>
      <c r="Z12"/>
      <c r="AA12"/>
      <c r="AB12"/>
      <c r="AC12"/>
      <c r="AD12"/>
    </row>
    <row r="13" spans="1:35" ht="15.95" customHeight="1" x14ac:dyDescent="0.25">
      <c r="B13" s="2"/>
      <c r="D13" s="2"/>
      <c r="F13" s="2"/>
      <c r="P13" s="3"/>
      <c r="Q13" s="3"/>
      <c r="R13" s="59"/>
      <c r="T13" s="60"/>
      <c r="U13" s="60"/>
      <c r="V13"/>
      <c r="W13"/>
      <c r="X13"/>
      <c r="Y13"/>
      <c r="Z13"/>
      <c r="AA13"/>
      <c r="AB13"/>
      <c r="AC13"/>
      <c r="AD13"/>
    </row>
    <row r="14" spans="1:35" ht="15.95" customHeight="1" x14ac:dyDescent="0.25">
      <c r="B14" s="2"/>
      <c r="D14" s="2"/>
      <c r="F14" s="2"/>
      <c r="P14" s="3"/>
      <c r="Q14" s="3"/>
      <c r="R14" s="55" t="s">
        <v>732</v>
      </c>
      <c r="T14" s="60"/>
      <c r="U14" s="60"/>
      <c r="V14"/>
      <c r="W14"/>
      <c r="X14"/>
      <c r="Y14"/>
      <c r="Z14"/>
      <c r="AA14"/>
      <c r="AB14"/>
      <c r="AC14"/>
      <c r="AD14"/>
    </row>
    <row r="15" spans="1:35" ht="15.95" customHeight="1" x14ac:dyDescent="0.25">
      <c r="B15" s="2"/>
      <c r="D15" s="2"/>
      <c r="F15" s="2"/>
      <c r="P15" s="3"/>
      <c r="Q15" s="3"/>
      <c r="R15" s="55" t="s">
        <v>733</v>
      </c>
      <c r="T15" s="60"/>
      <c r="U15" s="60"/>
      <c r="V15"/>
      <c r="W15"/>
      <c r="X15"/>
      <c r="Y15"/>
      <c r="Z15"/>
      <c r="AA15"/>
      <c r="AB15"/>
      <c r="AC15"/>
      <c r="AD15"/>
    </row>
    <row r="16" spans="1:35" ht="15.95" customHeight="1" x14ac:dyDescent="0.25">
      <c r="B16" s="2"/>
      <c r="D16" s="2"/>
      <c r="F16" s="2"/>
      <c r="P16" s="3"/>
      <c r="Q16" s="3"/>
      <c r="R16" s="55" t="s">
        <v>734</v>
      </c>
      <c r="S16" s="26"/>
      <c r="T16"/>
      <c r="U16"/>
      <c r="V16"/>
      <c r="W16"/>
      <c r="X16"/>
      <c r="Y16"/>
      <c r="Z16"/>
      <c r="AA16"/>
      <c r="AB16"/>
    </row>
    <row r="17" spans="2:28" ht="15.95" customHeight="1" x14ac:dyDescent="0.25">
      <c r="B17" s="2"/>
      <c r="D17" s="2"/>
      <c r="F17" s="2"/>
      <c r="P17" s="4"/>
      <c r="Q17" s="4"/>
      <c r="R17" s="55" t="s">
        <v>735</v>
      </c>
      <c r="S17" s="26"/>
      <c r="T17"/>
      <c r="U17"/>
      <c r="V17"/>
      <c r="W17"/>
      <c r="X17"/>
      <c r="Y17"/>
      <c r="Z17"/>
      <c r="AA17"/>
      <c r="AB17"/>
    </row>
    <row r="18" spans="2:28" ht="15.95" customHeight="1" x14ac:dyDescent="0.25">
      <c r="B18" s="2"/>
      <c r="D18" s="2"/>
      <c r="F18" s="2"/>
      <c r="P18" s="4"/>
      <c r="Q18" s="4"/>
      <c r="R18" s="55" t="s">
        <v>736</v>
      </c>
      <c r="S18" s="26" t="s">
        <v>0</v>
      </c>
      <c r="T18"/>
      <c r="U18"/>
      <c r="V18"/>
      <c r="W18"/>
      <c r="X18"/>
      <c r="Y18"/>
      <c r="Z18"/>
      <c r="AA18"/>
      <c r="AB18"/>
    </row>
    <row r="19" spans="2:28" ht="15.95" customHeight="1" x14ac:dyDescent="0.25">
      <c r="B19" s="2"/>
      <c r="D19" s="2"/>
      <c r="F19" s="2"/>
      <c r="P19" s="4"/>
      <c r="Q19" s="4"/>
      <c r="R19" s="26"/>
      <c r="S19" s="26"/>
      <c r="T19"/>
      <c r="U19"/>
      <c r="V19"/>
      <c r="W19"/>
      <c r="X19"/>
      <c r="Y19"/>
      <c r="Z19"/>
      <c r="AA19"/>
      <c r="AB19"/>
    </row>
    <row r="20" spans="2:28" ht="15.95" customHeight="1" x14ac:dyDescent="0.25">
      <c r="B20" s="2"/>
      <c r="D20" s="2"/>
      <c r="F20" s="2"/>
      <c r="P20" s="4"/>
      <c r="Q20" s="4"/>
      <c r="R20"/>
      <c r="S20"/>
      <c r="T20"/>
      <c r="U20"/>
      <c r="V20"/>
      <c r="W20"/>
      <c r="X20"/>
      <c r="Y20"/>
      <c r="Z20"/>
      <c r="AA20"/>
      <c r="AB20"/>
    </row>
    <row r="21" spans="2:28" ht="15.95" customHeight="1" x14ac:dyDescent="0.25">
      <c r="B21" s="2"/>
      <c r="D21" s="2"/>
      <c r="F21" s="2"/>
      <c r="P21" s="3"/>
      <c r="Q21" s="3"/>
      <c r="R21"/>
      <c r="S21"/>
      <c r="T21"/>
      <c r="U21"/>
      <c r="V21"/>
      <c r="W21"/>
      <c r="X21"/>
      <c r="Y21"/>
      <c r="Z21"/>
      <c r="AA21"/>
      <c r="AB21"/>
    </row>
    <row r="22" spans="2:28" ht="15.95" customHeight="1" x14ac:dyDescent="0.25">
      <c r="B22" s="2"/>
      <c r="D22" s="2"/>
      <c r="F22" s="2"/>
      <c r="P22" s="4"/>
      <c r="Q22" s="4"/>
      <c r="R22"/>
      <c r="S22"/>
      <c r="T22"/>
      <c r="U22"/>
      <c r="V22"/>
      <c r="W22"/>
      <c r="X22"/>
      <c r="Y22"/>
      <c r="Z22"/>
      <c r="AA22"/>
      <c r="AB22"/>
    </row>
    <row r="23" spans="2:28" ht="15.95" customHeight="1" x14ac:dyDescent="0.25">
      <c r="B23" s="2"/>
      <c r="D23" s="2"/>
      <c r="F23" s="2"/>
      <c r="P23" s="4"/>
      <c r="Q23" s="4"/>
      <c r="R23"/>
      <c r="S23"/>
      <c r="T23"/>
      <c r="U23"/>
      <c r="V23"/>
      <c r="W23"/>
      <c r="X23"/>
      <c r="Y23"/>
      <c r="Z23"/>
    </row>
    <row r="24" spans="2:28" ht="15.95" customHeight="1" x14ac:dyDescent="0.25">
      <c r="B24" s="2"/>
      <c r="D24" s="2"/>
      <c r="F24" s="2"/>
      <c r="P24" s="4"/>
      <c r="Q24" s="4"/>
      <c r="R24"/>
      <c r="S24"/>
      <c r="T24"/>
      <c r="U24"/>
      <c r="V24"/>
      <c r="W24"/>
      <c r="X24"/>
      <c r="Y24"/>
      <c r="Z24"/>
    </row>
    <row r="25" spans="2:28" ht="15.95" customHeight="1" x14ac:dyDescent="0.25">
      <c r="B25" s="2"/>
      <c r="D25" s="2"/>
      <c r="F25" s="2"/>
      <c r="P25" s="4"/>
      <c r="Q25" s="4"/>
      <c r="R25"/>
      <c r="S25"/>
      <c r="T25"/>
      <c r="U25"/>
      <c r="V25"/>
      <c r="W25"/>
      <c r="X25"/>
      <c r="Y25"/>
      <c r="Z25"/>
    </row>
    <row r="26" spans="2:28" ht="15.95" customHeight="1" x14ac:dyDescent="0.25">
      <c r="B26" s="2"/>
      <c r="D26" s="2"/>
      <c r="F26" s="2"/>
      <c r="P26" s="4"/>
      <c r="Q26" s="4"/>
      <c r="R26"/>
      <c r="S26"/>
      <c r="T26"/>
      <c r="U26"/>
      <c r="V26"/>
      <c r="W26"/>
      <c r="X26"/>
      <c r="Y26"/>
      <c r="Z26"/>
    </row>
    <row r="27" spans="2:28" ht="15.95" customHeight="1" x14ac:dyDescent="0.25"/>
    <row r="28" spans="2:28" ht="15.95" customHeight="1" x14ac:dyDescent="0.25"/>
    <row r="29" spans="2:28" ht="15.95" customHeight="1" x14ac:dyDescent="0.25"/>
    <row r="30" spans="2:28" ht="15.95" customHeight="1" x14ac:dyDescent="0.25"/>
    <row r="31" spans="2:28" ht="15.95" customHeight="1" x14ac:dyDescent="0.25"/>
    <row r="32" spans="2:28" ht="15.95" customHeight="1" x14ac:dyDescent="0.25"/>
    <row r="33" ht="15.95" customHeight="1" x14ac:dyDescent="0.25"/>
    <row r="34" ht="15.95" customHeight="1" x14ac:dyDescent="0.25"/>
    <row r="35" ht="15.95" customHeight="1" x14ac:dyDescent="0.25"/>
    <row r="36" ht="15.95" customHeight="1" x14ac:dyDescent="0.25"/>
    <row r="37" ht="15.95" customHeight="1" x14ac:dyDescent="0.25"/>
    <row r="38" ht="15.95" customHeight="1" x14ac:dyDescent="0.25"/>
    <row r="39" ht="15.95" customHeight="1" x14ac:dyDescent="0.25"/>
    <row r="40" ht="15.95" customHeight="1" x14ac:dyDescent="0.25"/>
    <row r="41" ht="15.95" customHeight="1" x14ac:dyDescent="0.25"/>
    <row r="42" ht="15.95" customHeight="1" x14ac:dyDescent="0.25"/>
    <row r="43" ht="15.95" customHeight="1" x14ac:dyDescent="0.25"/>
    <row r="44" ht="15.95" customHeight="1" x14ac:dyDescent="0.25"/>
    <row r="45" ht="15.95" customHeight="1" x14ac:dyDescent="0.25"/>
  </sheetData>
  <mergeCells count="8">
    <mergeCell ref="B6:H6"/>
    <mergeCell ref="R4:T5"/>
    <mergeCell ref="R8:T10"/>
    <mergeCell ref="R12:R13"/>
    <mergeCell ref="T12:U15"/>
    <mergeCell ref="J12:K12"/>
    <mergeCell ref="N12:O12"/>
    <mergeCell ref="J6:P6"/>
  </mergeCells>
  <dataValidations count="2">
    <dataValidation type="list" allowBlank="1" showInputMessage="1" sqref="P12" xr:uid="{9BDD24A7-3335-4017-A642-6AB981484835}">
      <formula1>"12M,24M,36M,48M,60M"</formula1>
    </dataValidation>
    <dataValidation type="list" allowBlank="1" showInputMessage="1" showErrorMessage="1" sqref="L12" xr:uid="{2A388BF4-9FD9-4169-945E-73D435A7CFC8}">
      <formula1>"D,W,M,Q,Y"</formula1>
    </dataValidation>
  </dataValidations>
  <printOptions horizontalCentered="1" verticalCentered="1"/>
  <pageMargins left="0.19685039370078741" right="0.19685039370078741" top="0.19685039370078741" bottom="0.19685039370078741" header="0.11811023622047245" footer="0.11811023622047245"/>
  <pageSetup paperSize="9" fitToWidth="0" fitToHeight="0" orientation="landscape" r:id="rId1"/>
  <headerFooter>
    <oddFooter xml:space="preserve">&amp;L&amp;"-,Negrito"&amp;10&amp;K006B66             Fonte: Economatica&amp;C&amp;"-,Negrito"&amp;10&amp;K006B66www.economatica.com&amp;R&amp;"-,Negrito"&amp;10&amp;K006B66Tel: +55 (11) 4081-3800               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BA0C7207-6415-4E4B-83AD-086078CE6ADD}">
          <x14:formula1>
            <xm:f>'Base Benchmark'!$B$3:$B$46</xm:f>
          </x14:formula1>
          <xm:sqref>H10 D8 D10 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91A23-36E9-4F7E-9332-0CC98B34C06A}">
  <dimension ref="A1:D219"/>
  <sheetViews>
    <sheetView showGridLines="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baseColWidth="10" defaultColWidth="11.5703125" defaultRowHeight="15" x14ac:dyDescent="0.25"/>
  <cols>
    <col min="1" max="1" width="19.5703125" style="26" bestFit="1" customWidth="1"/>
    <col min="2" max="2" width="45.28515625" style="26" bestFit="1" customWidth="1"/>
    <col min="3" max="3" width="13" style="26" bestFit="1" customWidth="1"/>
    <col min="4" max="4" width="5.28515625" style="26" bestFit="1" customWidth="1"/>
    <col min="5" max="16384" width="11.5703125" style="26"/>
  </cols>
  <sheetData>
    <row r="1" spans="1:4" ht="70.150000000000006" customHeight="1" thickBot="1" x14ac:dyDescent="0.3"/>
    <row r="2" spans="1:4" ht="15.75" thickBot="1" x14ac:dyDescent="0.3">
      <c r="A2" s="50" t="str">
        <f>+_xll.ECOSECURITIES("stock","active",,"chl","xsgo","true","Acciones Chilenas")</f>
        <v>Acciones Chilenas</v>
      </c>
      <c r="B2" s="51" t="str">
        <f>+_xll.ECONOMATICA(A3:A500,"name",,,,,,,,"true")</f>
        <v>Nombre</v>
      </c>
      <c r="C2" s="51" t="str">
        <f>+_xll.ECONOMATICA($A$3:$A$500,"Ticker",,,,,,,,"true")</f>
        <v>Codigo</v>
      </c>
      <c r="D2" s="52" t="str">
        <f>+_xll.ECONOMATICA($A$3:$A$500,"Class",,,,,,,,"true")</f>
        <v>Clase</v>
      </c>
    </row>
    <row r="3" spans="1:4" x14ac:dyDescent="0.25">
      <c r="A3" s="26" t="s">
        <v>87</v>
      </c>
      <c r="B3" s="26" t="s">
        <v>88</v>
      </c>
      <c r="C3" s="26" t="s">
        <v>89</v>
      </c>
      <c r="D3" s="26" t="s">
        <v>90</v>
      </c>
    </row>
    <row r="4" spans="1:4" x14ac:dyDescent="0.25">
      <c r="A4" s="26" t="s">
        <v>91</v>
      </c>
      <c r="B4" s="26" t="s">
        <v>92</v>
      </c>
      <c r="C4" s="26" t="s">
        <v>93</v>
      </c>
      <c r="D4" s="26" t="s">
        <v>90</v>
      </c>
    </row>
    <row r="5" spans="1:4" x14ac:dyDescent="0.25">
      <c r="A5" s="26" t="s">
        <v>94</v>
      </c>
      <c r="B5" s="26" t="s">
        <v>95</v>
      </c>
      <c r="C5" s="26" t="s">
        <v>96</v>
      </c>
      <c r="D5" s="26" t="s">
        <v>90</v>
      </c>
    </row>
    <row r="6" spans="1:4" x14ac:dyDescent="0.25">
      <c r="A6" s="26" t="s">
        <v>97</v>
      </c>
      <c r="B6" s="26" t="s">
        <v>98</v>
      </c>
      <c r="C6" s="26" t="s">
        <v>99</v>
      </c>
      <c r="D6" s="26" t="s">
        <v>90</v>
      </c>
    </row>
    <row r="7" spans="1:4" x14ac:dyDescent="0.25">
      <c r="A7" s="26" t="s">
        <v>100</v>
      </c>
      <c r="B7" s="26" t="s">
        <v>101</v>
      </c>
      <c r="C7" s="26" t="s">
        <v>102</v>
      </c>
      <c r="D7" s="26" t="s">
        <v>90</v>
      </c>
    </row>
    <row r="8" spans="1:4" x14ac:dyDescent="0.25">
      <c r="A8" s="26" t="s">
        <v>103</v>
      </c>
      <c r="B8" s="26" t="s">
        <v>104</v>
      </c>
      <c r="C8" s="26" t="s">
        <v>105</v>
      </c>
      <c r="D8" s="26" t="s">
        <v>90</v>
      </c>
    </row>
    <row r="9" spans="1:4" x14ac:dyDescent="0.25">
      <c r="A9" s="26" t="s">
        <v>106</v>
      </c>
      <c r="B9" s="26" t="s">
        <v>107</v>
      </c>
      <c r="C9" s="26" t="s">
        <v>108</v>
      </c>
      <c r="D9" s="26" t="s">
        <v>90</v>
      </c>
    </row>
    <row r="10" spans="1:4" x14ac:dyDescent="0.25">
      <c r="A10" s="26" t="s">
        <v>109</v>
      </c>
      <c r="B10" s="26" t="s">
        <v>110</v>
      </c>
      <c r="C10" s="26" t="s">
        <v>111</v>
      </c>
      <c r="D10" s="26" t="s">
        <v>90</v>
      </c>
    </row>
    <row r="11" spans="1:4" x14ac:dyDescent="0.25">
      <c r="A11" s="26" t="s">
        <v>112</v>
      </c>
      <c r="B11" s="26" t="s">
        <v>113</v>
      </c>
      <c r="C11" s="26" t="s">
        <v>114</v>
      </c>
      <c r="D11" s="26" t="s">
        <v>115</v>
      </c>
    </row>
    <row r="12" spans="1:4" x14ac:dyDescent="0.25">
      <c r="A12" s="26" t="s">
        <v>116</v>
      </c>
      <c r="B12" s="26" t="s">
        <v>113</v>
      </c>
      <c r="C12" s="26" t="s">
        <v>117</v>
      </c>
      <c r="D12" s="26" t="s">
        <v>118</v>
      </c>
    </row>
    <row r="13" spans="1:4" x14ac:dyDescent="0.25">
      <c r="A13" s="26" t="s">
        <v>119</v>
      </c>
      <c r="B13" s="26" t="s">
        <v>120</v>
      </c>
      <c r="C13" s="26" t="s">
        <v>121</v>
      </c>
      <c r="D13" s="26" t="s">
        <v>90</v>
      </c>
    </row>
    <row r="14" spans="1:4" x14ac:dyDescent="0.25">
      <c r="A14" s="26" t="s">
        <v>122</v>
      </c>
      <c r="B14" s="26" t="s">
        <v>123</v>
      </c>
      <c r="C14" s="26" t="s">
        <v>124</v>
      </c>
      <c r="D14" s="26" t="s">
        <v>90</v>
      </c>
    </row>
    <row r="15" spans="1:4" x14ac:dyDescent="0.25">
      <c r="A15" s="26" t="s">
        <v>125</v>
      </c>
      <c r="B15" s="26" t="s">
        <v>126</v>
      </c>
      <c r="C15" s="26" t="s">
        <v>127</v>
      </c>
      <c r="D15" s="26" t="s">
        <v>90</v>
      </c>
    </row>
    <row r="16" spans="1:4" x14ac:dyDescent="0.25">
      <c r="A16" s="26" t="s">
        <v>128</v>
      </c>
      <c r="B16" s="26" t="s">
        <v>129</v>
      </c>
      <c r="C16" s="26" t="s">
        <v>130</v>
      </c>
      <c r="D16" s="26" t="s">
        <v>90</v>
      </c>
    </row>
    <row r="17" spans="1:4" x14ac:dyDescent="0.25">
      <c r="A17" s="26" t="s">
        <v>131</v>
      </c>
      <c r="B17" s="26" t="s">
        <v>132</v>
      </c>
      <c r="C17" s="26" t="s">
        <v>133</v>
      </c>
      <c r="D17" s="26" t="s">
        <v>90</v>
      </c>
    </row>
    <row r="18" spans="1:4" x14ac:dyDescent="0.25">
      <c r="A18" s="26" t="s">
        <v>134</v>
      </c>
      <c r="B18" s="26" t="s">
        <v>135</v>
      </c>
      <c r="C18" s="26" t="s">
        <v>136</v>
      </c>
      <c r="D18" s="26" t="s">
        <v>90</v>
      </c>
    </row>
    <row r="19" spans="1:4" x14ac:dyDescent="0.25">
      <c r="A19" s="26" t="s">
        <v>137</v>
      </c>
      <c r="B19" s="26" t="s">
        <v>138</v>
      </c>
      <c r="C19" s="26" t="s">
        <v>139</v>
      </c>
      <c r="D19" s="26" t="s">
        <v>90</v>
      </c>
    </row>
    <row r="20" spans="1:4" x14ac:dyDescent="0.25">
      <c r="A20" s="26" t="s">
        <v>140</v>
      </c>
      <c r="B20" s="26" t="s">
        <v>141</v>
      </c>
      <c r="C20" s="26" t="s">
        <v>142</v>
      </c>
      <c r="D20" s="26" t="s">
        <v>90</v>
      </c>
    </row>
    <row r="21" spans="1:4" x14ac:dyDescent="0.25">
      <c r="A21" s="26" t="s">
        <v>143</v>
      </c>
      <c r="B21" s="26" t="s">
        <v>144</v>
      </c>
      <c r="C21" s="26" t="s">
        <v>145</v>
      </c>
      <c r="D21" s="26" t="s">
        <v>90</v>
      </c>
    </row>
    <row r="22" spans="1:4" x14ac:dyDescent="0.25">
      <c r="A22" s="26" t="s">
        <v>146</v>
      </c>
      <c r="B22" s="26" t="s">
        <v>147</v>
      </c>
      <c r="C22" s="26" t="s">
        <v>148</v>
      </c>
      <c r="D22" s="26" t="s">
        <v>90</v>
      </c>
    </row>
    <row r="23" spans="1:4" x14ac:dyDescent="0.25">
      <c r="A23" s="26" t="s">
        <v>149</v>
      </c>
      <c r="B23" s="26" t="s">
        <v>150</v>
      </c>
      <c r="C23" s="26" t="s">
        <v>151</v>
      </c>
      <c r="D23" s="26" t="s">
        <v>90</v>
      </c>
    </row>
    <row r="24" spans="1:4" x14ac:dyDescent="0.25">
      <c r="A24" s="26" t="s">
        <v>152</v>
      </c>
      <c r="B24" s="26" t="s">
        <v>153</v>
      </c>
      <c r="C24" s="26" t="s">
        <v>154</v>
      </c>
      <c r="D24" s="26" t="s">
        <v>90</v>
      </c>
    </row>
    <row r="25" spans="1:4" x14ac:dyDescent="0.25">
      <c r="A25" s="26" t="s">
        <v>155</v>
      </c>
      <c r="B25" s="26" t="s">
        <v>156</v>
      </c>
      <c r="C25" s="26" t="s">
        <v>157</v>
      </c>
      <c r="D25" s="26" t="s">
        <v>90</v>
      </c>
    </row>
    <row r="26" spans="1:4" x14ac:dyDescent="0.25">
      <c r="A26" s="26" t="s">
        <v>158</v>
      </c>
      <c r="B26" s="26" t="s">
        <v>159</v>
      </c>
      <c r="C26" s="26" t="s">
        <v>160</v>
      </c>
      <c r="D26" s="26" t="s">
        <v>90</v>
      </c>
    </row>
    <row r="27" spans="1:4" x14ac:dyDescent="0.25">
      <c r="A27" s="26" t="s">
        <v>161</v>
      </c>
      <c r="B27" s="26" t="s">
        <v>162</v>
      </c>
      <c r="C27" s="26" t="s">
        <v>163</v>
      </c>
      <c r="D27" s="26" t="s">
        <v>90</v>
      </c>
    </row>
    <row r="28" spans="1:4" x14ac:dyDescent="0.25">
      <c r="A28" s="26" t="s">
        <v>164</v>
      </c>
      <c r="B28" s="26" t="s">
        <v>165</v>
      </c>
      <c r="C28" s="26" t="s">
        <v>166</v>
      </c>
      <c r="D28" s="26" t="s">
        <v>90</v>
      </c>
    </row>
    <row r="29" spans="1:4" x14ac:dyDescent="0.25">
      <c r="A29" s="26" t="s">
        <v>167</v>
      </c>
      <c r="B29" s="26" t="s">
        <v>168</v>
      </c>
      <c r="C29" s="26" t="s">
        <v>169</v>
      </c>
      <c r="D29" s="26" t="s">
        <v>90</v>
      </c>
    </row>
    <row r="30" spans="1:4" x14ac:dyDescent="0.25">
      <c r="A30" s="26" t="s">
        <v>170</v>
      </c>
      <c r="B30" s="26" t="s">
        <v>171</v>
      </c>
      <c r="C30" s="26" t="s">
        <v>172</v>
      </c>
      <c r="D30" s="26" t="s">
        <v>90</v>
      </c>
    </row>
    <row r="31" spans="1:4" x14ac:dyDescent="0.25">
      <c r="A31" s="26" t="s">
        <v>173</v>
      </c>
      <c r="B31" s="26" t="s">
        <v>174</v>
      </c>
      <c r="C31" s="26" t="s">
        <v>175</v>
      </c>
      <c r="D31" s="26" t="s">
        <v>90</v>
      </c>
    </row>
    <row r="32" spans="1:4" x14ac:dyDescent="0.25">
      <c r="A32" s="26" t="s">
        <v>176</v>
      </c>
      <c r="B32" s="26" t="s">
        <v>177</v>
      </c>
      <c r="C32" s="26" t="s">
        <v>178</v>
      </c>
      <c r="D32" s="26" t="s">
        <v>90</v>
      </c>
    </row>
    <row r="33" spans="1:4" x14ac:dyDescent="0.25">
      <c r="A33" s="26" t="s">
        <v>179</v>
      </c>
      <c r="B33" s="26" t="s">
        <v>180</v>
      </c>
      <c r="C33" s="26" t="s">
        <v>181</v>
      </c>
      <c r="D33" s="26" t="s">
        <v>90</v>
      </c>
    </row>
    <row r="34" spans="1:4" x14ac:dyDescent="0.25">
      <c r="A34" s="26" t="s">
        <v>182</v>
      </c>
      <c r="B34" s="26" t="s">
        <v>183</v>
      </c>
      <c r="C34" s="26" t="s">
        <v>184</v>
      </c>
      <c r="D34" s="26" t="s">
        <v>90</v>
      </c>
    </row>
    <row r="35" spans="1:4" x14ac:dyDescent="0.25">
      <c r="A35" s="26" t="s">
        <v>185</v>
      </c>
      <c r="B35" s="26" t="s">
        <v>186</v>
      </c>
      <c r="C35" s="26" t="s">
        <v>187</v>
      </c>
      <c r="D35" s="26" t="s">
        <v>90</v>
      </c>
    </row>
    <row r="36" spans="1:4" x14ac:dyDescent="0.25">
      <c r="A36" s="26" t="s">
        <v>188</v>
      </c>
      <c r="B36" s="26" t="s">
        <v>189</v>
      </c>
      <c r="C36" s="26" t="s">
        <v>190</v>
      </c>
      <c r="D36" s="26" t="s">
        <v>90</v>
      </c>
    </row>
    <row r="37" spans="1:4" x14ac:dyDescent="0.25">
      <c r="A37" s="26" t="s">
        <v>191</v>
      </c>
      <c r="B37" s="26" t="s">
        <v>192</v>
      </c>
      <c r="C37" s="26" t="s">
        <v>193</v>
      </c>
      <c r="D37" s="26" t="s">
        <v>90</v>
      </c>
    </row>
    <row r="38" spans="1:4" x14ac:dyDescent="0.25">
      <c r="A38" s="26" t="s">
        <v>194</v>
      </c>
      <c r="B38" s="26" t="s">
        <v>195</v>
      </c>
      <c r="C38" s="26" t="s">
        <v>196</v>
      </c>
      <c r="D38" s="26" t="s">
        <v>90</v>
      </c>
    </row>
    <row r="39" spans="1:4" x14ac:dyDescent="0.25">
      <c r="A39" s="26" t="s">
        <v>197</v>
      </c>
      <c r="B39" s="26" t="s">
        <v>198</v>
      </c>
      <c r="C39" s="26" t="s">
        <v>199</v>
      </c>
      <c r="D39" s="26" t="s">
        <v>90</v>
      </c>
    </row>
    <row r="40" spans="1:4" x14ac:dyDescent="0.25">
      <c r="A40" s="26" t="s">
        <v>200</v>
      </c>
      <c r="B40" s="26" t="s">
        <v>201</v>
      </c>
      <c r="C40" s="26" t="s">
        <v>202</v>
      </c>
      <c r="D40" s="26" t="s">
        <v>90</v>
      </c>
    </row>
    <row r="41" spans="1:4" x14ac:dyDescent="0.25">
      <c r="A41" s="26" t="s">
        <v>203</v>
      </c>
      <c r="B41" s="26" t="s">
        <v>204</v>
      </c>
      <c r="C41" s="26" t="s">
        <v>205</v>
      </c>
      <c r="D41" s="26" t="s">
        <v>90</v>
      </c>
    </row>
    <row r="42" spans="1:4" x14ac:dyDescent="0.25">
      <c r="A42" s="26" t="s">
        <v>206</v>
      </c>
      <c r="B42" s="26" t="s">
        <v>207</v>
      </c>
      <c r="C42" s="26" t="s">
        <v>208</v>
      </c>
      <c r="D42" s="26" t="s">
        <v>90</v>
      </c>
    </row>
    <row r="43" spans="1:4" x14ac:dyDescent="0.25">
      <c r="A43" s="26" t="s">
        <v>209</v>
      </c>
      <c r="B43" s="26" t="s">
        <v>210</v>
      </c>
      <c r="C43" s="26" t="s">
        <v>211</v>
      </c>
      <c r="D43" s="26" t="s">
        <v>90</v>
      </c>
    </row>
    <row r="44" spans="1:4" x14ac:dyDescent="0.25">
      <c r="A44" s="26" t="s">
        <v>212</v>
      </c>
      <c r="B44" s="26" t="s">
        <v>213</v>
      </c>
      <c r="C44" s="26" t="s">
        <v>214</v>
      </c>
      <c r="D44" s="26" t="s">
        <v>90</v>
      </c>
    </row>
    <row r="45" spans="1:4" x14ac:dyDescent="0.25">
      <c r="A45" s="26" t="s">
        <v>215</v>
      </c>
      <c r="B45" s="26" t="s">
        <v>216</v>
      </c>
      <c r="C45" s="26" t="s">
        <v>217</v>
      </c>
      <c r="D45" s="26" t="s">
        <v>90</v>
      </c>
    </row>
    <row r="46" spans="1:4" x14ac:dyDescent="0.25">
      <c r="A46" s="26" t="s">
        <v>218</v>
      </c>
      <c r="B46" s="26" t="s">
        <v>219</v>
      </c>
      <c r="C46" s="26" t="s">
        <v>220</v>
      </c>
      <c r="D46" s="26" t="s">
        <v>90</v>
      </c>
    </row>
    <row r="47" spans="1:4" x14ac:dyDescent="0.25">
      <c r="A47" s="26" t="s">
        <v>221</v>
      </c>
      <c r="B47" s="26" t="s">
        <v>222</v>
      </c>
      <c r="C47" s="26" t="s">
        <v>223</v>
      </c>
      <c r="D47" s="26" t="s">
        <v>115</v>
      </c>
    </row>
    <row r="48" spans="1:4" x14ac:dyDescent="0.25">
      <c r="A48" s="26" t="s">
        <v>224</v>
      </c>
      <c r="B48" s="26" t="s">
        <v>222</v>
      </c>
      <c r="C48" s="26" t="s">
        <v>225</v>
      </c>
      <c r="D48" s="26" t="s">
        <v>118</v>
      </c>
    </row>
    <row r="49" spans="1:4" x14ac:dyDescent="0.25">
      <c r="A49" s="26" t="s">
        <v>226</v>
      </c>
      <c r="B49" s="26" t="s">
        <v>227</v>
      </c>
      <c r="C49" s="26" t="s">
        <v>228</v>
      </c>
      <c r="D49" s="26" t="s">
        <v>90</v>
      </c>
    </row>
    <row r="50" spans="1:4" x14ac:dyDescent="0.25">
      <c r="A50" s="26" t="s">
        <v>229</v>
      </c>
      <c r="B50" s="26" t="s">
        <v>230</v>
      </c>
      <c r="C50" s="26" t="s">
        <v>231</v>
      </c>
      <c r="D50" s="26" t="s">
        <v>90</v>
      </c>
    </row>
    <row r="51" spans="1:4" x14ac:dyDescent="0.25">
      <c r="A51" s="26" t="s">
        <v>232</v>
      </c>
      <c r="B51" s="26" t="s">
        <v>233</v>
      </c>
      <c r="C51" s="26" t="s">
        <v>234</v>
      </c>
      <c r="D51" s="26" t="s">
        <v>90</v>
      </c>
    </row>
    <row r="52" spans="1:4" x14ac:dyDescent="0.25">
      <c r="A52" s="26" t="s">
        <v>235</v>
      </c>
      <c r="B52" s="26" t="s">
        <v>236</v>
      </c>
      <c r="C52" s="26" t="s">
        <v>237</v>
      </c>
      <c r="D52" s="26" t="s">
        <v>90</v>
      </c>
    </row>
    <row r="53" spans="1:4" x14ac:dyDescent="0.25">
      <c r="A53" s="26" t="s">
        <v>238</v>
      </c>
      <c r="B53" s="26" t="s">
        <v>239</v>
      </c>
      <c r="C53" s="26" t="s">
        <v>240</v>
      </c>
      <c r="D53" s="26" t="s">
        <v>90</v>
      </c>
    </row>
    <row r="54" spans="1:4" x14ac:dyDescent="0.25">
      <c r="A54" s="26" t="s">
        <v>241</v>
      </c>
      <c r="B54" s="26" t="s">
        <v>242</v>
      </c>
      <c r="C54" s="26" t="s">
        <v>243</v>
      </c>
      <c r="D54" s="26" t="s">
        <v>90</v>
      </c>
    </row>
    <row r="55" spans="1:4" x14ac:dyDescent="0.25">
      <c r="A55" s="26" t="s">
        <v>244</v>
      </c>
      <c r="B55" s="26" t="s">
        <v>245</v>
      </c>
      <c r="C55" s="26" t="s">
        <v>246</v>
      </c>
      <c r="D55" s="26" t="s">
        <v>90</v>
      </c>
    </row>
    <row r="56" spans="1:4" x14ac:dyDescent="0.25">
      <c r="A56" s="26" t="s">
        <v>247</v>
      </c>
      <c r="B56" s="26" t="s">
        <v>248</v>
      </c>
      <c r="C56" s="26" t="s">
        <v>249</v>
      </c>
      <c r="D56" s="26" t="s">
        <v>90</v>
      </c>
    </row>
    <row r="57" spans="1:4" x14ac:dyDescent="0.25">
      <c r="A57" s="26" t="s">
        <v>250</v>
      </c>
      <c r="B57" s="26" t="s">
        <v>251</v>
      </c>
      <c r="C57" s="26" t="s">
        <v>252</v>
      </c>
      <c r="D57" s="26" t="s">
        <v>90</v>
      </c>
    </row>
    <row r="58" spans="1:4" x14ac:dyDescent="0.25">
      <c r="A58" s="26" t="s">
        <v>253</v>
      </c>
      <c r="B58" s="26" t="s">
        <v>254</v>
      </c>
      <c r="C58" s="26" t="s">
        <v>255</v>
      </c>
      <c r="D58" s="26" t="s">
        <v>90</v>
      </c>
    </row>
    <row r="59" spans="1:4" x14ac:dyDescent="0.25">
      <c r="A59" s="26" t="s">
        <v>256</v>
      </c>
      <c r="B59" s="26" t="s">
        <v>257</v>
      </c>
      <c r="C59" s="26" t="s">
        <v>258</v>
      </c>
      <c r="D59" s="26" t="s">
        <v>90</v>
      </c>
    </row>
    <row r="60" spans="1:4" x14ac:dyDescent="0.25">
      <c r="A60" s="26" t="s">
        <v>259</v>
      </c>
      <c r="B60" s="26" t="s">
        <v>260</v>
      </c>
      <c r="C60" s="26" t="s">
        <v>261</v>
      </c>
      <c r="D60" s="26" t="s">
        <v>90</v>
      </c>
    </row>
    <row r="61" spans="1:4" x14ac:dyDescent="0.25">
      <c r="A61" s="26" t="s">
        <v>262</v>
      </c>
      <c r="B61" s="26" t="s">
        <v>263</v>
      </c>
      <c r="C61" s="26" t="s">
        <v>264</v>
      </c>
      <c r="D61" s="26" t="s">
        <v>90</v>
      </c>
    </row>
    <row r="62" spans="1:4" x14ac:dyDescent="0.25">
      <c r="A62" s="26" t="s">
        <v>265</v>
      </c>
      <c r="B62" s="26" t="s">
        <v>266</v>
      </c>
      <c r="C62" s="26" t="s">
        <v>267</v>
      </c>
      <c r="D62" s="26" t="s">
        <v>90</v>
      </c>
    </row>
    <row r="63" spans="1:4" x14ac:dyDescent="0.25">
      <c r="A63" s="26" t="s">
        <v>268</v>
      </c>
      <c r="B63" s="26" t="s">
        <v>269</v>
      </c>
      <c r="C63" s="26" t="s">
        <v>270</v>
      </c>
      <c r="D63" s="26" t="s">
        <v>90</v>
      </c>
    </row>
    <row r="64" spans="1:4" x14ac:dyDescent="0.25">
      <c r="A64" s="26" t="s">
        <v>271</v>
      </c>
      <c r="B64" s="26" t="s">
        <v>272</v>
      </c>
      <c r="C64" s="26" t="s">
        <v>273</v>
      </c>
      <c r="D64" s="26" t="s">
        <v>90</v>
      </c>
    </row>
    <row r="65" spans="1:4" x14ac:dyDescent="0.25">
      <c r="A65" s="26" t="s">
        <v>274</v>
      </c>
      <c r="B65" s="26" t="s">
        <v>275</v>
      </c>
      <c r="C65" s="26" t="s">
        <v>276</v>
      </c>
      <c r="D65" s="26" t="s">
        <v>90</v>
      </c>
    </row>
    <row r="66" spans="1:4" x14ac:dyDescent="0.25">
      <c r="A66" s="26" t="s">
        <v>277</v>
      </c>
      <c r="B66" s="26" t="s">
        <v>278</v>
      </c>
      <c r="C66" s="26" t="s">
        <v>279</v>
      </c>
      <c r="D66" s="26" t="s">
        <v>90</v>
      </c>
    </row>
    <row r="67" spans="1:4" x14ac:dyDescent="0.25">
      <c r="A67" s="26" t="s">
        <v>280</v>
      </c>
      <c r="B67" s="26" t="s">
        <v>281</v>
      </c>
      <c r="C67" s="26" t="s">
        <v>282</v>
      </c>
      <c r="D67" s="26" t="s">
        <v>90</v>
      </c>
    </row>
    <row r="68" spans="1:4" x14ac:dyDescent="0.25">
      <c r="A68" s="26" t="s">
        <v>283</v>
      </c>
      <c r="B68" s="26" t="s">
        <v>284</v>
      </c>
      <c r="C68" s="26" t="s">
        <v>285</v>
      </c>
      <c r="D68" s="26" t="s">
        <v>90</v>
      </c>
    </row>
    <row r="69" spans="1:4" x14ac:dyDescent="0.25">
      <c r="A69" s="26" t="s">
        <v>286</v>
      </c>
      <c r="B69" s="26" t="s">
        <v>287</v>
      </c>
      <c r="C69" s="26" t="s">
        <v>288</v>
      </c>
      <c r="D69" s="26" t="s">
        <v>90</v>
      </c>
    </row>
    <row r="70" spans="1:4" x14ac:dyDescent="0.25">
      <c r="A70" s="26" t="s">
        <v>289</v>
      </c>
      <c r="B70" s="26" t="s">
        <v>290</v>
      </c>
      <c r="C70" s="26" t="s">
        <v>291</v>
      </c>
      <c r="D70" s="26" t="s">
        <v>90</v>
      </c>
    </row>
    <row r="71" spans="1:4" x14ac:dyDescent="0.25">
      <c r="A71" s="26" t="s">
        <v>292</v>
      </c>
      <c r="B71" s="26" t="s">
        <v>293</v>
      </c>
      <c r="C71" s="26" t="s">
        <v>294</v>
      </c>
      <c r="D71" s="26" t="s">
        <v>90</v>
      </c>
    </row>
    <row r="72" spans="1:4" x14ac:dyDescent="0.25">
      <c r="A72" s="26" t="s">
        <v>295</v>
      </c>
      <c r="B72" s="26" t="s">
        <v>296</v>
      </c>
      <c r="C72" s="26" t="s">
        <v>297</v>
      </c>
      <c r="D72" s="26" t="s">
        <v>115</v>
      </c>
    </row>
    <row r="73" spans="1:4" x14ac:dyDescent="0.25">
      <c r="A73" s="26" t="s">
        <v>298</v>
      </c>
      <c r="B73" s="26" t="s">
        <v>296</v>
      </c>
      <c r="C73" s="26" t="s">
        <v>299</v>
      </c>
      <c r="D73" s="26" t="s">
        <v>118</v>
      </c>
    </row>
    <row r="74" spans="1:4" x14ac:dyDescent="0.25">
      <c r="A74" s="26" t="s">
        <v>300</v>
      </c>
      <c r="B74" s="26" t="s">
        <v>301</v>
      </c>
      <c r="C74" s="26" t="s">
        <v>302</v>
      </c>
      <c r="D74" s="26" t="s">
        <v>115</v>
      </c>
    </row>
    <row r="75" spans="1:4" x14ac:dyDescent="0.25">
      <c r="A75" s="26" t="s">
        <v>303</v>
      </c>
      <c r="B75" s="26" t="s">
        <v>301</v>
      </c>
      <c r="C75" s="26" t="s">
        <v>304</v>
      </c>
      <c r="D75" s="26" t="s">
        <v>118</v>
      </c>
    </row>
    <row r="76" spans="1:4" x14ac:dyDescent="0.25">
      <c r="A76" s="26" t="s">
        <v>305</v>
      </c>
      <c r="B76" s="26" t="s">
        <v>306</v>
      </c>
      <c r="C76" s="26" t="s">
        <v>307</v>
      </c>
      <c r="D76" s="26" t="s">
        <v>90</v>
      </c>
    </row>
    <row r="77" spans="1:4" x14ac:dyDescent="0.25">
      <c r="A77" s="26" t="s">
        <v>308</v>
      </c>
      <c r="B77" s="26" t="s">
        <v>309</v>
      </c>
      <c r="C77" s="26" t="s">
        <v>310</v>
      </c>
      <c r="D77" s="26" t="s">
        <v>90</v>
      </c>
    </row>
    <row r="78" spans="1:4" x14ac:dyDescent="0.25">
      <c r="A78" s="26" t="s">
        <v>311</v>
      </c>
      <c r="B78" s="26" t="s">
        <v>312</v>
      </c>
      <c r="C78" s="26" t="s">
        <v>313</v>
      </c>
      <c r="D78" s="26" t="s">
        <v>90</v>
      </c>
    </row>
    <row r="79" spans="1:4" x14ac:dyDescent="0.25">
      <c r="A79" s="26" t="s">
        <v>314</v>
      </c>
      <c r="B79" s="26" t="s">
        <v>315</v>
      </c>
      <c r="C79" s="26" t="s">
        <v>316</v>
      </c>
      <c r="D79" s="26" t="s">
        <v>90</v>
      </c>
    </row>
    <row r="80" spans="1:4" x14ac:dyDescent="0.25">
      <c r="A80" s="26" t="s">
        <v>317</v>
      </c>
      <c r="B80" s="26" t="s">
        <v>318</v>
      </c>
      <c r="C80" s="26" t="s">
        <v>319</v>
      </c>
      <c r="D80" s="26" t="s">
        <v>90</v>
      </c>
    </row>
    <row r="81" spans="1:4" x14ac:dyDescent="0.25">
      <c r="A81" s="26" t="s">
        <v>320</v>
      </c>
      <c r="B81" s="26" t="s">
        <v>321</v>
      </c>
      <c r="C81" s="26" t="s">
        <v>322</v>
      </c>
      <c r="D81" s="26" t="s">
        <v>90</v>
      </c>
    </row>
    <row r="82" spans="1:4" x14ac:dyDescent="0.25">
      <c r="A82" s="26" t="s">
        <v>323</v>
      </c>
      <c r="B82" s="26" t="s">
        <v>324</v>
      </c>
      <c r="C82" s="26" t="s">
        <v>325</v>
      </c>
      <c r="D82" s="26" t="s">
        <v>90</v>
      </c>
    </row>
    <row r="83" spans="1:4" x14ac:dyDescent="0.25">
      <c r="A83" s="26" t="s">
        <v>326</v>
      </c>
      <c r="B83" s="26" t="s">
        <v>327</v>
      </c>
      <c r="C83" s="26" t="s">
        <v>328</v>
      </c>
      <c r="D83" s="26" t="s">
        <v>90</v>
      </c>
    </row>
    <row r="84" spans="1:4" x14ac:dyDescent="0.25">
      <c r="A84" s="26" t="s">
        <v>329</v>
      </c>
      <c r="B84" s="26" t="s">
        <v>330</v>
      </c>
      <c r="C84" s="26" t="s">
        <v>331</v>
      </c>
      <c r="D84" s="26" t="s">
        <v>90</v>
      </c>
    </row>
    <row r="85" spans="1:4" x14ac:dyDescent="0.25">
      <c r="A85" s="26" t="s">
        <v>332</v>
      </c>
      <c r="B85" s="26" t="s">
        <v>333</v>
      </c>
      <c r="C85" s="26" t="s">
        <v>334</v>
      </c>
      <c r="D85" s="26" t="s">
        <v>90</v>
      </c>
    </row>
    <row r="86" spans="1:4" x14ac:dyDescent="0.25">
      <c r="A86" s="26" t="s">
        <v>335</v>
      </c>
      <c r="B86" s="26" t="s">
        <v>336</v>
      </c>
      <c r="C86" s="26" t="s">
        <v>337</v>
      </c>
      <c r="D86" s="26" t="s">
        <v>90</v>
      </c>
    </row>
    <row r="87" spans="1:4" x14ac:dyDescent="0.25">
      <c r="A87" s="26" t="s">
        <v>338</v>
      </c>
      <c r="B87" s="26" t="s">
        <v>339</v>
      </c>
      <c r="C87" s="26" t="s">
        <v>340</v>
      </c>
      <c r="D87" s="26" t="s">
        <v>90</v>
      </c>
    </row>
    <row r="88" spans="1:4" x14ac:dyDescent="0.25">
      <c r="A88" s="26" t="s">
        <v>341</v>
      </c>
      <c r="B88" s="26" t="s">
        <v>342</v>
      </c>
      <c r="C88" s="26" t="s">
        <v>343</v>
      </c>
      <c r="D88" s="26" t="s">
        <v>90</v>
      </c>
    </row>
    <row r="89" spans="1:4" x14ac:dyDescent="0.25">
      <c r="A89" s="26" t="s">
        <v>344</v>
      </c>
      <c r="B89" s="26" t="s">
        <v>345</v>
      </c>
      <c r="C89" s="26" t="s">
        <v>346</v>
      </c>
      <c r="D89" s="26" t="s">
        <v>90</v>
      </c>
    </row>
    <row r="90" spans="1:4" x14ac:dyDescent="0.25">
      <c r="A90" s="26" t="s">
        <v>347</v>
      </c>
      <c r="B90" s="26" t="s">
        <v>348</v>
      </c>
      <c r="C90" s="26" t="s">
        <v>349</v>
      </c>
      <c r="D90" s="26" t="s">
        <v>90</v>
      </c>
    </row>
    <row r="91" spans="1:4" x14ac:dyDescent="0.25">
      <c r="A91" s="26" t="s">
        <v>350</v>
      </c>
      <c r="B91" s="26" t="s">
        <v>351</v>
      </c>
      <c r="C91" s="26" t="s">
        <v>352</v>
      </c>
      <c r="D91" s="26" t="s">
        <v>90</v>
      </c>
    </row>
    <row r="92" spans="1:4" x14ac:dyDescent="0.25">
      <c r="A92" s="26" t="s">
        <v>353</v>
      </c>
      <c r="B92" s="26" t="s">
        <v>354</v>
      </c>
      <c r="C92" s="26" t="s">
        <v>355</v>
      </c>
      <c r="D92" s="26" t="s">
        <v>90</v>
      </c>
    </row>
    <row r="93" spans="1:4" x14ac:dyDescent="0.25">
      <c r="A93" s="26" t="s">
        <v>356</v>
      </c>
      <c r="B93" s="26" t="s">
        <v>357</v>
      </c>
      <c r="C93" s="26" t="s">
        <v>358</v>
      </c>
      <c r="D93" s="26" t="s">
        <v>90</v>
      </c>
    </row>
    <row r="94" spans="1:4" x14ac:dyDescent="0.25">
      <c r="A94" s="26" t="s">
        <v>359</v>
      </c>
      <c r="B94" s="26" t="s">
        <v>360</v>
      </c>
      <c r="C94" s="26" t="s">
        <v>361</v>
      </c>
      <c r="D94" s="26" t="s">
        <v>90</v>
      </c>
    </row>
    <row r="95" spans="1:4" x14ac:dyDescent="0.25">
      <c r="A95" s="26" t="s">
        <v>362</v>
      </c>
      <c r="B95" s="26" t="s">
        <v>363</v>
      </c>
      <c r="C95" s="26" t="s">
        <v>364</v>
      </c>
      <c r="D95" s="26" t="s">
        <v>90</v>
      </c>
    </row>
    <row r="96" spans="1:4" x14ac:dyDescent="0.25">
      <c r="A96" s="26" t="s">
        <v>365</v>
      </c>
      <c r="B96" s="26" t="s">
        <v>366</v>
      </c>
      <c r="C96" s="26" t="s">
        <v>367</v>
      </c>
      <c r="D96" s="26" t="s">
        <v>90</v>
      </c>
    </row>
    <row r="97" spans="1:4" x14ac:dyDescent="0.25">
      <c r="A97" s="26" t="s">
        <v>368</v>
      </c>
      <c r="B97" s="26" t="s">
        <v>369</v>
      </c>
      <c r="C97" s="26" t="s">
        <v>370</v>
      </c>
      <c r="D97" s="26" t="s">
        <v>90</v>
      </c>
    </row>
    <row r="98" spans="1:4" x14ac:dyDescent="0.25">
      <c r="A98" s="26" t="s">
        <v>371</v>
      </c>
      <c r="B98" s="26" t="s">
        <v>372</v>
      </c>
      <c r="C98" s="26" t="s">
        <v>373</v>
      </c>
      <c r="D98" s="26" t="s">
        <v>90</v>
      </c>
    </row>
    <row r="99" spans="1:4" x14ac:dyDescent="0.25">
      <c r="A99" s="26" t="s">
        <v>374</v>
      </c>
      <c r="B99" s="26" t="s">
        <v>375</v>
      </c>
      <c r="C99" s="26" t="s">
        <v>376</v>
      </c>
      <c r="D99" s="26" t="s">
        <v>90</v>
      </c>
    </row>
    <row r="100" spans="1:4" x14ac:dyDescent="0.25">
      <c r="A100" s="26" t="s">
        <v>377</v>
      </c>
      <c r="B100" s="26" t="s">
        <v>378</v>
      </c>
      <c r="C100" s="26" t="s">
        <v>379</v>
      </c>
      <c r="D100" s="26" t="s">
        <v>115</v>
      </c>
    </row>
    <row r="101" spans="1:4" x14ac:dyDescent="0.25">
      <c r="A101" s="26" t="s">
        <v>380</v>
      </c>
      <c r="B101" s="26" t="s">
        <v>378</v>
      </c>
      <c r="C101" s="26" t="s">
        <v>381</v>
      </c>
      <c r="D101" s="26" t="s">
        <v>118</v>
      </c>
    </row>
    <row r="102" spans="1:4" x14ac:dyDescent="0.25">
      <c r="A102" s="26" t="s">
        <v>382</v>
      </c>
      <c r="B102" s="26" t="s">
        <v>378</v>
      </c>
      <c r="C102" s="26" t="s">
        <v>383</v>
      </c>
      <c r="D102" s="26" t="s">
        <v>384</v>
      </c>
    </row>
    <row r="103" spans="1:4" x14ac:dyDescent="0.25">
      <c r="A103" s="26" t="s">
        <v>385</v>
      </c>
      <c r="B103" s="26" t="s">
        <v>386</v>
      </c>
      <c r="C103" s="26" t="s">
        <v>387</v>
      </c>
      <c r="D103" s="26" t="s">
        <v>90</v>
      </c>
    </row>
    <row r="104" spans="1:4" x14ac:dyDescent="0.25">
      <c r="A104" s="26" t="s">
        <v>388</v>
      </c>
      <c r="B104" s="26" t="s">
        <v>389</v>
      </c>
      <c r="C104" s="26" t="s">
        <v>390</v>
      </c>
      <c r="D104" s="26" t="s">
        <v>115</v>
      </c>
    </row>
    <row r="105" spans="1:4" x14ac:dyDescent="0.25">
      <c r="A105" s="26" t="s">
        <v>391</v>
      </c>
      <c r="B105" s="26" t="s">
        <v>389</v>
      </c>
      <c r="C105" s="26" t="s">
        <v>392</v>
      </c>
      <c r="D105" s="26" t="s">
        <v>118</v>
      </c>
    </row>
    <row r="106" spans="1:4" x14ac:dyDescent="0.25">
      <c r="A106" s="26" t="s">
        <v>393</v>
      </c>
      <c r="B106" s="26" t="s">
        <v>389</v>
      </c>
      <c r="C106" s="26" t="s">
        <v>394</v>
      </c>
      <c r="D106" s="26" t="s">
        <v>384</v>
      </c>
    </row>
    <row r="107" spans="1:4" x14ac:dyDescent="0.25">
      <c r="A107" s="26" t="s">
        <v>395</v>
      </c>
      <c r="B107" s="26" t="s">
        <v>396</v>
      </c>
      <c r="C107" s="26" t="s">
        <v>397</v>
      </c>
      <c r="D107" s="26" t="s">
        <v>90</v>
      </c>
    </row>
    <row r="108" spans="1:4" x14ac:dyDescent="0.25">
      <c r="A108" s="26" t="s">
        <v>398</v>
      </c>
      <c r="B108" s="26" t="s">
        <v>399</v>
      </c>
      <c r="C108" s="26" t="s">
        <v>400</v>
      </c>
      <c r="D108" s="26" t="s">
        <v>90</v>
      </c>
    </row>
    <row r="109" spans="1:4" x14ac:dyDescent="0.25">
      <c r="A109" s="26" t="s">
        <v>401</v>
      </c>
      <c r="B109" s="26" t="s">
        <v>402</v>
      </c>
      <c r="C109" s="26" t="s">
        <v>403</v>
      </c>
      <c r="D109" s="26" t="s">
        <v>90</v>
      </c>
    </row>
    <row r="110" spans="1:4" x14ac:dyDescent="0.25">
      <c r="A110" s="26" t="s">
        <v>404</v>
      </c>
      <c r="B110" s="26" t="s">
        <v>405</v>
      </c>
      <c r="C110" s="26" t="s">
        <v>406</v>
      </c>
      <c r="D110" s="26" t="s">
        <v>90</v>
      </c>
    </row>
    <row r="111" spans="1:4" x14ac:dyDescent="0.25">
      <c r="A111" s="26" t="s">
        <v>407</v>
      </c>
      <c r="B111" s="26" t="s">
        <v>408</v>
      </c>
      <c r="C111" s="26" t="s">
        <v>409</v>
      </c>
      <c r="D111" s="26" t="s">
        <v>90</v>
      </c>
    </row>
    <row r="112" spans="1:4" x14ac:dyDescent="0.25">
      <c r="A112" s="26" t="s">
        <v>410</v>
      </c>
      <c r="B112" s="26" t="s">
        <v>411</v>
      </c>
      <c r="C112" s="26" t="s">
        <v>412</v>
      </c>
      <c r="D112" s="26" t="s">
        <v>90</v>
      </c>
    </row>
    <row r="113" spans="1:4" x14ac:dyDescent="0.25">
      <c r="A113" s="26" t="s">
        <v>413</v>
      </c>
      <c r="B113" s="26" t="s">
        <v>414</v>
      </c>
      <c r="C113" s="26" t="s">
        <v>415</v>
      </c>
      <c r="D113" s="26" t="s">
        <v>90</v>
      </c>
    </row>
    <row r="114" spans="1:4" x14ac:dyDescent="0.25">
      <c r="A114" s="26" t="s">
        <v>416</v>
      </c>
      <c r="B114" s="26" t="s">
        <v>417</v>
      </c>
      <c r="C114" s="26" t="s">
        <v>418</v>
      </c>
      <c r="D114" s="26" t="s">
        <v>90</v>
      </c>
    </row>
    <row r="115" spans="1:4" x14ac:dyDescent="0.25">
      <c r="A115" s="26" t="s">
        <v>419</v>
      </c>
      <c r="B115" s="26" t="s">
        <v>420</v>
      </c>
      <c r="C115" s="26" t="s">
        <v>421</v>
      </c>
      <c r="D115" s="26" t="s">
        <v>90</v>
      </c>
    </row>
    <row r="116" spans="1:4" x14ac:dyDescent="0.25">
      <c r="A116" s="26" t="s">
        <v>422</v>
      </c>
      <c r="B116" s="26" t="s">
        <v>423</v>
      </c>
      <c r="C116" s="26" t="s">
        <v>424</v>
      </c>
      <c r="D116" s="26" t="s">
        <v>90</v>
      </c>
    </row>
    <row r="117" spans="1:4" x14ac:dyDescent="0.25">
      <c r="A117" s="26" t="s">
        <v>425</v>
      </c>
      <c r="B117" s="26" t="s">
        <v>426</v>
      </c>
      <c r="C117" s="26" t="s">
        <v>427</v>
      </c>
      <c r="D117" s="26" t="s">
        <v>90</v>
      </c>
    </row>
    <row r="118" spans="1:4" x14ac:dyDescent="0.25">
      <c r="A118" s="26" t="s">
        <v>428</v>
      </c>
      <c r="B118" s="26" t="s">
        <v>429</v>
      </c>
      <c r="C118" s="26" t="s">
        <v>430</v>
      </c>
      <c r="D118" s="26" t="s">
        <v>90</v>
      </c>
    </row>
    <row r="119" spans="1:4" x14ac:dyDescent="0.25">
      <c r="A119" s="26" t="s">
        <v>431</v>
      </c>
      <c r="B119" s="26" t="s">
        <v>432</v>
      </c>
      <c r="C119" s="26" t="s">
        <v>433</v>
      </c>
    </row>
    <row r="120" spans="1:4" x14ac:dyDescent="0.25">
      <c r="A120" s="26" t="s">
        <v>434</v>
      </c>
      <c r="B120" s="26" t="s">
        <v>435</v>
      </c>
      <c r="C120" s="26" t="s">
        <v>436</v>
      </c>
      <c r="D120" s="26" t="s">
        <v>90</v>
      </c>
    </row>
    <row r="121" spans="1:4" x14ac:dyDescent="0.25">
      <c r="A121" s="26" t="s">
        <v>437</v>
      </c>
      <c r="B121" s="26" t="s">
        <v>438</v>
      </c>
      <c r="C121" s="26" t="s">
        <v>439</v>
      </c>
      <c r="D121" s="26" t="s">
        <v>90</v>
      </c>
    </row>
    <row r="122" spans="1:4" x14ac:dyDescent="0.25">
      <c r="A122" s="26" t="s">
        <v>440</v>
      </c>
      <c r="B122" s="26" t="s">
        <v>441</v>
      </c>
      <c r="C122" s="26" t="s">
        <v>442</v>
      </c>
      <c r="D122" s="26" t="s">
        <v>90</v>
      </c>
    </row>
    <row r="123" spans="1:4" x14ac:dyDescent="0.25">
      <c r="A123" s="26" t="s">
        <v>443</v>
      </c>
      <c r="B123" s="26" t="s">
        <v>444</v>
      </c>
      <c r="C123" s="26" t="s">
        <v>445</v>
      </c>
      <c r="D123" s="26" t="s">
        <v>90</v>
      </c>
    </row>
    <row r="124" spans="1:4" x14ac:dyDescent="0.25">
      <c r="A124" s="26" t="s">
        <v>446</v>
      </c>
      <c r="B124" s="26" t="s">
        <v>447</v>
      </c>
      <c r="C124" s="26" t="s">
        <v>448</v>
      </c>
      <c r="D124" s="26" t="s">
        <v>90</v>
      </c>
    </row>
    <row r="125" spans="1:4" x14ac:dyDescent="0.25">
      <c r="A125" s="26" t="s">
        <v>449</v>
      </c>
      <c r="B125" s="26" t="s">
        <v>450</v>
      </c>
      <c r="C125" s="26" t="s">
        <v>451</v>
      </c>
      <c r="D125" s="26" t="s">
        <v>90</v>
      </c>
    </row>
    <row r="126" spans="1:4" x14ac:dyDescent="0.25">
      <c r="A126" s="26" t="s">
        <v>452</v>
      </c>
      <c r="B126" s="26" t="s">
        <v>453</v>
      </c>
      <c r="C126" s="26" t="s">
        <v>454</v>
      </c>
      <c r="D126" s="26" t="s">
        <v>90</v>
      </c>
    </row>
    <row r="127" spans="1:4" x14ac:dyDescent="0.25">
      <c r="A127" s="26" t="s">
        <v>455</v>
      </c>
      <c r="B127" s="26" t="s">
        <v>456</v>
      </c>
      <c r="C127" s="26" t="s">
        <v>457</v>
      </c>
      <c r="D127" s="26" t="s">
        <v>90</v>
      </c>
    </row>
    <row r="128" spans="1:4" x14ac:dyDescent="0.25">
      <c r="A128" s="26" t="s">
        <v>458</v>
      </c>
      <c r="B128" s="26" t="s">
        <v>459</v>
      </c>
      <c r="C128" s="26" t="s">
        <v>460</v>
      </c>
      <c r="D128" s="26" t="s">
        <v>90</v>
      </c>
    </row>
    <row r="129" spans="1:4" x14ac:dyDescent="0.25">
      <c r="A129" s="26" t="s">
        <v>461</v>
      </c>
      <c r="B129" s="26" t="s">
        <v>462</v>
      </c>
      <c r="C129" s="26" t="s">
        <v>463</v>
      </c>
      <c r="D129" s="26" t="s">
        <v>118</v>
      </c>
    </row>
    <row r="130" spans="1:4" x14ac:dyDescent="0.25">
      <c r="A130" s="26" t="s">
        <v>464</v>
      </c>
      <c r="B130" s="26" t="s">
        <v>465</v>
      </c>
      <c r="C130" s="26" t="s">
        <v>466</v>
      </c>
      <c r="D130" s="26" t="s">
        <v>90</v>
      </c>
    </row>
    <row r="131" spans="1:4" x14ac:dyDescent="0.25">
      <c r="A131" s="26" t="s">
        <v>467</v>
      </c>
      <c r="B131" s="26" t="s">
        <v>468</v>
      </c>
      <c r="C131" s="26" t="s">
        <v>469</v>
      </c>
      <c r="D131" s="26" t="s">
        <v>90</v>
      </c>
    </row>
    <row r="132" spans="1:4" x14ac:dyDescent="0.25">
      <c r="A132" s="26" t="s">
        <v>470</v>
      </c>
      <c r="B132" s="26" t="s">
        <v>471</v>
      </c>
      <c r="C132" s="26" t="s">
        <v>472</v>
      </c>
      <c r="D132" s="26" t="s">
        <v>90</v>
      </c>
    </row>
    <row r="133" spans="1:4" x14ac:dyDescent="0.25">
      <c r="A133" s="26" t="s">
        <v>473</v>
      </c>
      <c r="B133" s="26" t="s">
        <v>474</v>
      </c>
      <c r="C133" s="26" t="s">
        <v>475</v>
      </c>
      <c r="D133" s="26" t="s">
        <v>90</v>
      </c>
    </row>
    <row r="134" spans="1:4" x14ac:dyDescent="0.25">
      <c r="A134" s="26" t="s">
        <v>476</v>
      </c>
      <c r="B134" s="26" t="s">
        <v>477</v>
      </c>
      <c r="C134" s="26" t="s">
        <v>478</v>
      </c>
      <c r="D134" s="26" t="s">
        <v>90</v>
      </c>
    </row>
    <row r="135" spans="1:4" x14ac:dyDescent="0.25">
      <c r="A135" s="26" t="s">
        <v>479</v>
      </c>
      <c r="B135" s="26" t="s">
        <v>480</v>
      </c>
      <c r="C135" s="26" t="s">
        <v>481</v>
      </c>
      <c r="D135" s="26" t="s">
        <v>90</v>
      </c>
    </row>
    <row r="136" spans="1:4" x14ac:dyDescent="0.25">
      <c r="A136" s="26" t="s">
        <v>482</v>
      </c>
      <c r="B136" s="26" t="s">
        <v>483</v>
      </c>
      <c r="C136" s="26" t="s">
        <v>484</v>
      </c>
      <c r="D136" s="26" t="s">
        <v>90</v>
      </c>
    </row>
    <row r="137" spans="1:4" x14ac:dyDescent="0.25">
      <c r="A137" s="26" t="s">
        <v>485</v>
      </c>
      <c r="B137" s="26" t="s">
        <v>486</v>
      </c>
      <c r="C137" s="26" t="s">
        <v>487</v>
      </c>
      <c r="D137" s="26" t="s">
        <v>90</v>
      </c>
    </row>
    <row r="138" spans="1:4" x14ac:dyDescent="0.25">
      <c r="A138" s="26" t="s">
        <v>488</v>
      </c>
      <c r="B138" s="26" t="s">
        <v>489</v>
      </c>
      <c r="C138" s="26" t="s">
        <v>490</v>
      </c>
      <c r="D138" s="26" t="s">
        <v>90</v>
      </c>
    </row>
    <row r="139" spans="1:4" x14ac:dyDescent="0.25">
      <c r="A139" s="26" t="s">
        <v>491</v>
      </c>
      <c r="B139" s="26" t="s">
        <v>492</v>
      </c>
      <c r="C139" s="26" t="s">
        <v>493</v>
      </c>
      <c r="D139" s="26" t="s">
        <v>90</v>
      </c>
    </row>
    <row r="140" spans="1:4" x14ac:dyDescent="0.25">
      <c r="A140" s="26" t="s">
        <v>494</v>
      </c>
      <c r="B140" s="26" t="s">
        <v>495</v>
      </c>
      <c r="C140" s="26" t="s">
        <v>496</v>
      </c>
      <c r="D140" s="26" t="s">
        <v>90</v>
      </c>
    </row>
    <row r="141" spans="1:4" x14ac:dyDescent="0.25">
      <c r="A141" s="26" t="s">
        <v>497</v>
      </c>
      <c r="B141" s="26" t="s">
        <v>498</v>
      </c>
      <c r="C141" s="26" t="s">
        <v>499</v>
      </c>
      <c r="D141" s="26" t="s">
        <v>90</v>
      </c>
    </row>
    <row r="142" spans="1:4" x14ac:dyDescent="0.25">
      <c r="A142" s="26" t="s">
        <v>500</v>
      </c>
      <c r="B142" s="26" t="s">
        <v>501</v>
      </c>
      <c r="C142" s="26" t="s">
        <v>502</v>
      </c>
      <c r="D142" s="26" t="s">
        <v>90</v>
      </c>
    </row>
    <row r="143" spans="1:4" x14ac:dyDescent="0.25">
      <c r="A143" s="26" t="s">
        <v>503</v>
      </c>
      <c r="B143" s="26" t="s">
        <v>504</v>
      </c>
      <c r="C143" s="26" t="s">
        <v>505</v>
      </c>
      <c r="D143" s="26" t="s">
        <v>90</v>
      </c>
    </row>
    <row r="144" spans="1:4" x14ac:dyDescent="0.25">
      <c r="A144" s="26" t="s">
        <v>506</v>
      </c>
      <c r="B144" s="26" t="s">
        <v>507</v>
      </c>
      <c r="C144" s="26" t="s">
        <v>508</v>
      </c>
      <c r="D144" s="26" t="s">
        <v>90</v>
      </c>
    </row>
    <row r="145" spans="1:4" x14ac:dyDescent="0.25">
      <c r="A145" s="26" t="s">
        <v>509</v>
      </c>
      <c r="B145" s="26" t="s">
        <v>510</v>
      </c>
      <c r="C145" s="26" t="s">
        <v>511</v>
      </c>
      <c r="D145" s="26" t="s">
        <v>90</v>
      </c>
    </row>
    <row r="146" spans="1:4" x14ac:dyDescent="0.25">
      <c r="A146" s="26" t="s">
        <v>512</v>
      </c>
      <c r="B146" s="26" t="s">
        <v>513</v>
      </c>
      <c r="C146" s="26" t="s">
        <v>514</v>
      </c>
      <c r="D146" s="26" t="s">
        <v>90</v>
      </c>
    </row>
    <row r="147" spans="1:4" x14ac:dyDescent="0.25">
      <c r="A147" s="26" t="s">
        <v>515</v>
      </c>
      <c r="B147" s="26" t="s">
        <v>516</v>
      </c>
      <c r="C147" s="26" t="s">
        <v>517</v>
      </c>
      <c r="D147" s="26" t="s">
        <v>90</v>
      </c>
    </row>
    <row r="148" spans="1:4" x14ac:dyDescent="0.25">
      <c r="A148" s="26" t="s">
        <v>518</v>
      </c>
      <c r="B148" s="26" t="s">
        <v>519</v>
      </c>
      <c r="C148" s="26" t="s">
        <v>520</v>
      </c>
      <c r="D148" s="26" t="s">
        <v>90</v>
      </c>
    </row>
    <row r="149" spans="1:4" x14ac:dyDescent="0.25">
      <c r="A149" s="26" t="s">
        <v>521</v>
      </c>
      <c r="B149" s="26" t="s">
        <v>522</v>
      </c>
      <c r="C149" s="26" t="s">
        <v>523</v>
      </c>
      <c r="D149" s="26" t="s">
        <v>90</v>
      </c>
    </row>
    <row r="150" spans="1:4" x14ac:dyDescent="0.25">
      <c r="A150" s="26" t="s">
        <v>524</v>
      </c>
      <c r="B150" s="26" t="s">
        <v>525</v>
      </c>
      <c r="C150" s="26" t="s">
        <v>526</v>
      </c>
      <c r="D150" s="26" t="s">
        <v>90</v>
      </c>
    </row>
    <row r="151" spans="1:4" x14ac:dyDescent="0.25">
      <c r="A151" s="26" t="s">
        <v>527</v>
      </c>
      <c r="B151" s="26" t="s">
        <v>528</v>
      </c>
      <c r="C151" s="26" t="s">
        <v>529</v>
      </c>
      <c r="D151" s="26" t="s">
        <v>90</v>
      </c>
    </row>
    <row r="152" spans="1:4" x14ac:dyDescent="0.25">
      <c r="A152" s="26" t="s">
        <v>530</v>
      </c>
      <c r="B152" s="26" t="s">
        <v>531</v>
      </c>
      <c r="C152" s="26" t="s">
        <v>532</v>
      </c>
    </row>
    <row r="153" spans="1:4" x14ac:dyDescent="0.25">
      <c r="A153" s="26" t="s">
        <v>533</v>
      </c>
      <c r="B153" s="26" t="s">
        <v>534</v>
      </c>
      <c r="C153" s="26" t="s">
        <v>535</v>
      </c>
      <c r="D153" s="26" t="s">
        <v>90</v>
      </c>
    </row>
    <row r="154" spans="1:4" x14ac:dyDescent="0.25">
      <c r="A154" s="26" t="s">
        <v>536</v>
      </c>
      <c r="B154" s="26" t="s">
        <v>537</v>
      </c>
      <c r="C154" s="26" t="s">
        <v>538</v>
      </c>
      <c r="D154" s="26" t="s">
        <v>90</v>
      </c>
    </row>
    <row r="155" spans="1:4" x14ac:dyDescent="0.25">
      <c r="A155" s="26" t="s">
        <v>539</v>
      </c>
      <c r="B155" s="26" t="s">
        <v>540</v>
      </c>
      <c r="C155" s="26" t="s">
        <v>541</v>
      </c>
      <c r="D155" s="26" t="s">
        <v>90</v>
      </c>
    </row>
    <row r="156" spans="1:4" x14ac:dyDescent="0.25">
      <c r="A156" s="26" t="s">
        <v>542</v>
      </c>
      <c r="B156" s="26" t="s">
        <v>543</v>
      </c>
      <c r="C156" s="26" t="s">
        <v>544</v>
      </c>
      <c r="D156" s="26" t="s">
        <v>90</v>
      </c>
    </row>
    <row r="157" spans="1:4" x14ac:dyDescent="0.25">
      <c r="A157" s="26" t="s">
        <v>545</v>
      </c>
      <c r="B157" s="26" t="s">
        <v>546</v>
      </c>
      <c r="C157" s="26" t="s">
        <v>547</v>
      </c>
      <c r="D157" s="26" t="s">
        <v>90</v>
      </c>
    </row>
    <row r="158" spans="1:4" x14ac:dyDescent="0.25">
      <c r="A158" s="26" t="s">
        <v>548</v>
      </c>
      <c r="B158" s="26" t="s">
        <v>549</v>
      </c>
      <c r="C158" s="26" t="s">
        <v>550</v>
      </c>
      <c r="D158" s="26" t="s">
        <v>90</v>
      </c>
    </row>
    <row r="159" spans="1:4" x14ac:dyDescent="0.25">
      <c r="A159" s="26" t="s">
        <v>551</v>
      </c>
      <c r="B159" s="26" t="s">
        <v>552</v>
      </c>
      <c r="C159" s="26" t="s">
        <v>553</v>
      </c>
      <c r="D159" s="26" t="s">
        <v>90</v>
      </c>
    </row>
    <row r="160" spans="1:4" x14ac:dyDescent="0.25">
      <c r="A160" s="26" t="s">
        <v>554</v>
      </c>
      <c r="B160" s="26" t="s">
        <v>555</v>
      </c>
      <c r="C160" s="26" t="s">
        <v>556</v>
      </c>
      <c r="D160" s="26" t="s">
        <v>90</v>
      </c>
    </row>
    <row r="161" spans="1:4" x14ac:dyDescent="0.25">
      <c r="A161" s="26" t="s">
        <v>557</v>
      </c>
      <c r="B161" s="26" t="s">
        <v>558</v>
      </c>
      <c r="C161" s="26" t="s">
        <v>559</v>
      </c>
      <c r="D161" s="26" t="s">
        <v>90</v>
      </c>
    </row>
    <row r="162" spans="1:4" x14ac:dyDescent="0.25">
      <c r="A162" s="26" t="s">
        <v>560</v>
      </c>
      <c r="B162" s="26" t="s">
        <v>561</v>
      </c>
      <c r="C162" s="26" t="s">
        <v>562</v>
      </c>
    </row>
    <row r="163" spans="1:4" x14ac:dyDescent="0.25">
      <c r="A163" s="26" t="s">
        <v>563</v>
      </c>
      <c r="B163" s="26" t="s">
        <v>564</v>
      </c>
      <c r="C163" s="26" t="s">
        <v>565</v>
      </c>
      <c r="D163" s="26" t="s">
        <v>90</v>
      </c>
    </row>
    <row r="164" spans="1:4" x14ac:dyDescent="0.25">
      <c r="A164" s="26" t="s">
        <v>566</v>
      </c>
      <c r="B164" s="26" t="s">
        <v>567</v>
      </c>
      <c r="C164" s="26" t="s">
        <v>568</v>
      </c>
      <c r="D164" s="26" t="s">
        <v>90</v>
      </c>
    </row>
    <row r="165" spans="1:4" x14ac:dyDescent="0.25">
      <c r="A165" s="26" t="s">
        <v>569</v>
      </c>
      <c r="B165" s="26" t="s">
        <v>570</v>
      </c>
      <c r="C165" s="26" t="s">
        <v>571</v>
      </c>
      <c r="D165" s="26" t="s">
        <v>115</v>
      </c>
    </row>
    <row r="166" spans="1:4" x14ac:dyDescent="0.25">
      <c r="A166" s="26" t="s">
        <v>572</v>
      </c>
      <c r="B166" s="26" t="s">
        <v>570</v>
      </c>
      <c r="C166" s="26" t="s">
        <v>573</v>
      </c>
      <c r="D166" s="26" t="s">
        <v>118</v>
      </c>
    </row>
    <row r="167" spans="1:4" x14ac:dyDescent="0.25">
      <c r="A167" s="26" t="s">
        <v>574</v>
      </c>
      <c r="B167" s="26" t="s">
        <v>575</v>
      </c>
      <c r="C167" s="26" t="s">
        <v>576</v>
      </c>
      <c r="D167" s="26" t="s">
        <v>115</v>
      </c>
    </row>
    <row r="168" spans="1:4" x14ac:dyDescent="0.25">
      <c r="A168" s="26" t="s">
        <v>577</v>
      </c>
      <c r="B168" s="26" t="s">
        <v>575</v>
      </c>
      <c r="C168" s="26" t="s">
        <v>578</v>
      </c>
      <c r="D168" s="26" t="s">
        <v>118</v>
      </c>
    </row>
    <row r="169" spans="1:4" x14ac:dyDescent="0.25">
      <c r="A169" s="26" t="s">
        <v>579</v>
      </c>
      <c r="B169" s="26" t="s">
        <v>575</v>
      </c>
      <c r="C169" s="26" t="s">
        <v>580</v>
      </c>
      <c r="D169" s="26" t="s">
        <v>581</v>
      </c>
    </row>
    <row r="170" spans="1:4" x14ac:dyDescent="0.25">
      <c r="A170" s="26" t="s">
        <v>582</v>
      </c>
      <c r="B170" s="26" t="s">
        <v>583</v>
      </c>
      <c r="C170" s="26" t="s">
        <v>584</v>
      </c>
      <c r="D170" s="26" t="s">
        <v>90</v>
      </c>
    </row>
    <row r="171" spans="1:4" x14ac:dyDescent="0.25">
      <c r="A171" s="26" t="s">
        <v>585</v>
      </c>
      <c r="B171" s="26" t="s">
        <v>586</v>
      </c>
      <c r="C171" s="26" t="s">
        <v>587</v>
      </c>
      <c r="D171" s="26" t="s">
        <v>90</v>
      </c>
    </row>
    <row r="172" spans="1:4" x14ac:dyDescent="0.25">
      <c r="A172" s="26" t="s">
        <v>588</v>
      </c>
      <c r="B172" s="26" t="s">
        <v>589</v>
      </c>
      <c r="C172" s="26" t="s">
        <v>590</v>
      </c>
      <c r="D172" s="26" t="s">
        <v>90</v>
      </c>
    </row>
    <row r="173" spans="1:4" x14ac:dyDescent="0.25">
      <c r="A173" s="26" t="s">
        <v>591</v>
      </c>
      <c r="B173" s="26" t="s">
        <v>592</v>
      </c>
      <c r="C173" s="26" t="s">
        <v>593</v>
      </c>
      <c r="D173" s="26" t="s">
        <v>90</v>
      </c>
    </row>
    <row r="174" spans="1:4" x14ac:dyDescent="0.25">
      <c r="A174" s="26" t="s">
        <v>594</v>
      </c>
      <c r="B174" s="26" t="s">
        <v>595</v>
      </c>
      <c r="C174" s="26" t="s">
        <v>596</v>
      </c>
      <c r="D174" s="26" t="s">
        <v>90</v>
      </c>
    </row>
    <row r="175" spans="1:4" x14ac:dyDescent="0.25">
      <c r="A175" s="26" t="s">
        <v>597</v>
      </c>
      <c r="B175" s="26" t="s">
        <v>598</v>
      </c>
      <c r="C175" s="26" t="s">
        <v>599</v>
      </c>
    </row>
    <row r="176" spans="1:4" x14ac:dyDescent="0.25">
      <c r="A176" s="26" t="s">
        <v>600</v>
      </c>
      <c r="B176" s="26" t="s">
        <v>601</v>
      </c>
      <c r="C176" s="26" t="s">
        <v>602</v>
      </c>
      <c r="D176" s="26" t="s">
        <v>115</v>
      </c>
    </row>
    <row r="177" spans="1:4" x14ac:dyDescent="0.25">
      <c r="A177" s="26" t="s">
        <v>603</v>
      </c>
      <c r="B177" s="26" t="s">
        <v>601</v>
      </c>
      <c r="C177" s="26" t="s">
        <v>604</v>
      </c>
      <c r="D177" s="26" t="s">
        <v>118</v>
      </c>
    </row>
    <row r="178" spans="1:4" x14ac:dyDescent="0.25">
      <c r="A178" s="26" t="s">
        <v>605</v>
      </c>
      <c r="B178" s="26" t="s">
        <v>606</v>
      </c>
      <c r="C178" s="26" t="s">
        <v>607</v>
      </c>
      <c r="D178" s="26" t="s">
        <v>90</v>
      </c>
    </row>
    <row r="179" spans="1:4" x14ac:dyDescent="0.25">
      <c r="A179" s="26" t="s">
        <v>608</v>
      </c>
      <c r="B179" s="26" t="s">
        <v>609</v>
      </c>
      <c r="C179" s="26" t="s">
        <v>610</v>
      </c>
      <c r="D179" s="26" t="s">
        <v>90</v>
      </c>
    </row>
    <row r="180" spans="1:4" x14ac:dyDescent="0.25">
      <c r="A180" s="26" t="s">
        <v>611</v>
      </c>
      <c r="B180" s="26" t="s">
        <v>612</v>
      </c>
      <c r="C180" s="26" t="s">
        <v>613</v>
      </c>
      <c r="D180" s="26" t="s">
        <v>90</v>
      </c>
    </row>
    <row r="181" spans="1:4" x14ac:dyDescent="0.25">
      <c r="A181" s="26" t="s">
        <v>614</v>
      </c>
      <c r="B181" s="26" t="s">
        <v>615</v>
      </c>
      <c r="C181" s="26" t="s">
        <v>616</v>
      </c>
    </row>
    <row r="182" spans="1:4" x14ac:dyDescent="0.25">
      <c r="A182" s="26" t="s">
        <v>617</v>
      </c>
      <c r="B182" s="26" t="s">
        <v>618</v>
      </c>
      <c r="C182" s="26" t="s">
        <v>619</v>
      </c>
      <c r="D182" s="26" t="s">
        <v>90</v>
      </c>
    </row>
    <row r="183" spans="1:4" x14ac:dyDescent="0.25">
      <c r="A183" s="26" t="s">
        <v>620</v>
      </c>
      <c r="B183" s="26" t="s">
        <v>621</v>
      </c>
      <c r="C183" s="26" t="s">
        <v>622</v>
      </c>
      <c r="D183" s="26" t="s">
        <v>90</v>
      </c>
    </row>
    <row r="184" spans="1:4" x14ac:dyDescent="0.25">
      <c r="A184" s="26" t="s">
        <v>623</v>
      </c>
      <c r="B184" s="26" t="s">
        <v>624</v>
      </c>
      <c r="C184" s="26" t="s">
        <v>625</v>
      </c>
      <c r="D184" s="26" t="s">
        <v>115</v>
      </c>
    </row>
    <row r="185" spans="1:4" x14ac:dyDescent="0.25">
      <c r="A185" s="26" t="s">
        <v>626</v>
      </c>
      <c r="B185" s="26" t="s">
        <v>627</v>
      </c>
      <c r="C185" s="26" t="s">
        <v>628</v>
      </c>
      <c r="D185" s="26" t="s">
        <v>90</v>
      </c>
    </row>
    <row r="186" spans="1:4" x14ac:dyDescent="0.25">
      <c r="A186" s="26" t="s">
        <v>629</v>
      </c>
      <c r="B186" s="26" t="s">
        <v>630</v>
      </c>
      <c r="C186" s="26" t="s">
        <v>631</v>
      </c>
      <c r="D186" s="26" t="s">
        <v>90</v>
      </c>
    </row>
    <row r="187" spans="1:4" x14ac:dyDescent="0.25">
      <c r="A187" s="26" t="s">
        <v>632</v>
      </c>
      <c r="B187" s="26" t="s">
        <v>633</v>
      </c>
      <c r="C187" s="26" t="s">
        <v>634</v>
      </c>
      <c r="D187" s="26" t="s">
        <v>90</v>
      </c>
    </row>
    <row r="188" spans="1:4" x14ac:dyDescent="0.25">
      <c r="A188" s="26" t="s">
        <v>635</v>
      </c>
      <c r="B188" s="26" t="s">
        <v>636</v>
      </c>
      <c r="C188" s="26" t="s">
        <v>637</v>
      </c>
      <c r="D188" s="26" t="s">
        <v>90</v>
      </c>
    </row>
    <row r="189" spans="1:4" x14ac:dyDescent="0.25">
      <c r="A189" s="26" t="s">
        <v>638</v>
      </c>
      <c r="B189" s="26" t="s">
        <v>639</v>
      </c>
      <c r="C189" s="26" t="s">
        <v>640</v>
      </c>
      <c r="D189" s="26" t="s">
        <v>90</v>
      </c>
    </row>
    <row r="190" spans="1:4" x14ac:dyDescent="0.25">
      <c r="A190" s="26" t="s">
        <v>641</v>
      </c>
      <c r="B190" s="26" t="s">
        <v>642</v>
      </c>
      <c r="C190" s="26" t="s">
        <v>643</v>
      </c>
      <c r="D190" s="26" t="s">
        <v>90</v>
      </c>
    </row>
    <row r="191" spans="1:4" x14ac:dyDescent="0.25">
      <c r="A191" s="26" t="s">
        <v>644</v>
      </c>
      <c r="B191" s="26" t="s">
        <v>645</v>
      </c>
      <c r="C191" s="26" t="s">
        <v>646</v>
      </c>
      <c r="D191" s="26" t="s">
        <v>90</v>
      </c>
    </row>
    <row r="192" spans="1:4" x14ac:dyDescent="0.25">
      <c r="A192" s="26" t="s">
        <v>647</v>
      </c>
      <c r="B192" s="26" t="s">
        <v>648</v>
      </c>
      <c r="C192" s="26" t="s">
        <v>649</v>
      </c>
      <c r="D192" s="26" t="s">
        <v>90</v>
      </c>
    </row>
    <row r="193" spans="1:4" x14ac:dyDescent="0.25">
      <c r="A193" s="26" t="s">
        <v>650</v>
      </c>
      <c r="B193" s="26" t="s">
        <v>651</v>
      </c>
      <c r="C193" s="26" t="s">
        <v>652</v>
      </c>
      <c r="D193" s="26" t="s">
        <v>90</v>
      </c>
    </row>
    <row r="194" spans="1:4" x14ac:dyDescent="0.25">
      <c r="A194" s="26" t="s">
        <v>653</v>
      </c>
      <c r="B194" s="26" t="s">
        <v>654</v>
      </c>
      <c r="C194" s="26" t="s">
        <v>655</v>
      </c>
      <c r="D194" s="26" t="s">
        <v>90</v>
      </c>
    </row>
    <row r="195" spans="1:4" x14ac:dyDescent="0.25">
      <c r="A195" s="26" t="s">
        <v>656</v>
      </c>
      <c r="B195" s="26" t="s">
        <v>657</v>
      </c>
      <c r="C195" s="26" t="s">
        <v>658</v>
      </c>
      <c r="D195" s="26" t="s">
        <v>115</v>
      </c>
    </row>
    <row r="196" spans="1:4" x14ac:dyDescent="0.25">
      <c r="A196" s="26" t="s">
        <v>659</v>
      </c>
      <c r="B196" s="26" t="s">
        <v>657</v>
      </c>
      <c r="C196" s="26" t="s">
        <v>660</v>
      </c>
      <c r="D196" s="26" t="s">
        <v>118</v>
      </c>
    </row>
    <row r="197" spans="1:4" x14ac:dyDescent="0.25">
      <c r="A197" s="26" t="s">
        <v>661</v>
      </c>
      <c r="B197" s="26" t="s">
        <v>662</v>
      </c>
      <c r="C197" s="26" t="s">
        <v>663</v>
      </c>
      <c r="D197" s="26" t="s">
        <v>115</v>
      </c>
    </row>
    <row r="198" spans="1:4" x14ac:dyDescent="0.25">
      <c r="A198" s="26" t="s">
        <v>664</v>
      </c>
      <c r="B198" s="26" t="s">
        <v>662</v>
      </c>
      <c r="C198" s="26" t="s">
        <v>665</v>
      </c>
      <c r="D198" s="26" t="s">
        <v>118</v>
      </c>
    </row>
    <row r="199" spans="1:4" x14ac:dyDescent="0.25">
      <c r="A199" s="26" t="s">
        <v>666</v>
      </c>
      <c r="B199" s="26" t="s">
        <v>667</v>
      </c>
      <c r="C199" s="26" t="s">
        <v>668</v>
      </c>
      <c r="D199" s="26" t="s">
        <v>90</v>
      </c>
    </row>
    <row r="200" spans="1:4" x14ac:dyDescent="0.25">
      <c r="A200" s="26" t="s">
        <v>669</v>
      </c>
      <c r="B200" s="26" t="s">
        <v>670</v>
      </c>
      <c r="C200" s="26" t="s">
        <v>671</v>
      </c>
      <c r="D200" s="26" t="s">
        <v>90</v>
      </c>
    </row>
    <row r="201" spans="1:4" x14ac:dyDescent="0.25">
      <c r="A201" s="26" t="s">
        <v>672</v>
      </c>
      <c r="B201" s="26" t="s">
        <v>673</v>
      </c>
      <c r="C201" s="26" t="s">
        <v>674</v>
      </c>
      <c r="D201" s="26" t="s">
        <v>90</v>
      </c>
    </row>
    <row r="202" spans="1:4" x14ac:dyDescent="0.25">
      <c r="A202" s="26" t="s">
        <v>675</v>
      </c>
      <c r="B202" s="26" t="s">
        <v>676</v>
      </c>
      <c r="C202" s="26" t="s">
        <v>677</v>
      </c>
      <c r="D202" s="26" t="s">
        <v>90</v>
      </c>
    </row>
    <row r="203" spans="1:4" x14ac:dyDescent="0.25">
      <c r="A203" s="26" t="s">
        <v>678</v>
      </c>
      <c r="B203" s="26" t="s">
        <v>679</v>
      </c>
      <c r="C203" s="26" t="s">
        <v>680</v>
      </c>
      <c r="D203" s="26" t="s">
        <v>115</v>
      </c>
    </row>
    <row r="204" spans="1:4" x14ac:dyDescent="0.25">
      <c r="A204" s="26" t="s">
        <v>681</v>
      </c>
      <c r="B204" s="26" t="s">
        <v>679</v>
      </c>
      <c r="C204" s="26" t="s">
        <v>682</v>
      </c>
      <c r="D204" s="26" t="s">
        <v>118</v>
      </c>
    </row>
    <row r="205" spans="1:4" x14ac:dyDescent="0.25">
      <c r="A205" s="26" t="s">
        <v>683</v>
      </c>
      <c r="B205" s="26" t="s">
        <v>684</v>
      </c>
      <c r="C205" s="26" t="s">
        <v>685</v>
      </c>
      <c r="D205" s="26" t="s">
        <v>90</v>
      </c>
    </row>
    <row r="206" spans="1:4" x14ac:dyDescent="0.25">
      <c r="A206" s="26" t="s">
        <v>686</v>
      </c>
      <c r="B206" s="26" t="s">
        <v>687</v>
      </c>
      <c r="C206" s="26" t="s">
        <v>688</v>
      </c>
      <c r="D206" s="26" t="s">
        <v>90</v>
      </c>
    </row>
    <row r="207" spans="1:4" x14ac:dyDescent="0.25">
      <c r="A207" s="26" t="s">
        <v>689</v>
      </c>
      <c r="B207" s="26" t="s">
        <v>690</v>
      </c>
      <c r="C207" s="26" t="s">
        <v>691</v>
      </c>
      <c r="D207" s="26" t="s">
        <v>90</v>
      </c>
    </row>
    <row r="208" spans="1:4" x14ac:dyDescent="0.25">
      <c r="A208" s="26" t="s">
        <v>692</v>
      </c>
      <c r="B208" s="26" t="s">
        <v>693</v>
      </c>
      <c r="C208" s="26" t="s">
        <v>694</v>
      </c>
      <c r="D208" s="26" t="s">
        <v>90</v>
      </c>
    </row>
    <row r="209" spans="1:4" x14ac:dyDescent="0.25">
      <c r="A209" s="26" t="s">
        <v>695</v>
      </c>
      <c r="B209" s="26" t="s">
        <v>696</v>
      </c>
      <c r="C209" s="26" t="s">
        <v>697</v>
      </c>
      <c r="D209" s="26" t="s">
        <v>90</v>
      </c>
    </row>
    <row r="210" spans="1:4" x14ac:dyDescent="0.25">
      <c r="A210" s="26" t="s">
        <v>698</v>
      </c>
      <c r="B210" s="26" t="s">
        <v>699</v>
      </c>
      <c r="C210" s="26" t="s">
        <v>700</v>
      </c>
      <c r="D210" s="26" t="s">
        <v>90</v>
      </c>
    </row>
    <row r="211" spans="1:4" x14ac:dyDescent="0.25">
      <c r="A211" s="26" t="s">
        <v>701</v>
      </c>
      <c r="B211" s="26" t="s">
        <v>702</v>
      </c>
      <c r="C211" s="26" t="s">
        <v>703</v>
      </c>
      <c r="D211" s="26" t="s">
        <v>90</v>
      </c>
    </row>
    <row r="212" spans="1:4" x14ac:dyDescent="0.25">
      <c r="A212" s="26" t="s">
        <v>704</v>
      </c>
      <c r="B212" s="26" t="s">
        <v>705</v>
      </c>
      <c r="C212" s="26" t="s">
        <v>706</v>
      </c>
      <c r="D212" s="26" t="s">
        <v>90</v>
      </c>
    </row>
    <row r="213" spans="1:4" x14ac:dyDescent="0.25">
      <c r="A213" s="26" t="s">
        <v>707</v>
      </c>
      <c r="B213" s="26" t="s">
        <v>708</v>
      </c>
      <c r="C213" s="26" t="s">
        <v>709</v>
      </c>
      <c r="D213" s="26" t="s">
        <v>90</v>
      </c>
    </row>
    <row r="214" spans="1:4" x14ac:dyDescent="0.25">
      <c r="A214" s="26" t="s">
        <v>710</v>
      </c>
      <c r="B214" s="26" t="s">
        <v>711</v>
      </c>
      <c r="C214" s="26" t="s">
        <v>712</v>
      </c>
      <c r="D214" s="26" t="s">
        <v>90</v>
      </c>
    </row>
    <row r="215" spans="1:4" x14ac:dyDescent="0.25">
      <c r="A215" s="26" t="s">
        <v>713</v>
      </c>
      <c r="B215" s="26" t="s">
        <v>714</v>
      </c>
      <c r="C215" s="26" t="s">
        <v>715</v>
      </c>
      <c r="D215" s="26" t="s">
        <v>90</v>
      </c>
    </row>
    <row r="216" spans="1:4" x14ac:dyDescent="0.25">
      <c r="A216" s="26" t="s">
        <v>716</v>
      </c>
      <c r="B216" s="26" t="s">
        <v>717</v>
      </c>
      <c r="C216" s="26" t="s">
        <v>718</v>
      </c>
    </row>
    <row r="217" spans="1:4" x14ac:dyDescent="0.25">
      <c r="A217" s="26" t="s">
        <v>719</v>
      </c>
      <c r="B217" s="26" t="s">
        <v>717</v>
      </c>
      <c r="C217" s="26" t="s">
        <v>720</v>
      </c>
    </row>
    <row r="218" spans="1:4" x14ac:dyDescent="0.25">
      <c r="A218" s="26" t="s">
        <v>721</v>
      </c>
      <c r="B218" s="26" t="s">
        <v>722</v>
      </c>
      <c r="C218" s="26" t="s">
        <v>723</v>
      </c>
      <c r="D218" s="26" t="s">
        <v>90</v>
      </c>
    </row>
    <row r="219" spans="1:4" x14ac:dyDescent="0.25">
      <c r="A219" s="26" t="s">
        <v>724</v>
      </c>
      <c r="B219" s="26" t="s">
        <v>725</v>
      </c>
      <c r="C219" s="26" t="s">
        <v>726</v>
      </c>
      <c r="D219" s="26" t="s">
        <v>90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F31"/>
  <sheetViews>
    <sheetView showGridLines="0" workbookViewId="0">
      <pane xSplit="4" ySplit="2" topLeftCell="E3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baseColWidth="10" defaultColWidth="9.140625" defaultRowHeight="12.75" x14ac:dyDescent="0.2"/>
  <cols>
    <col min="1" max="1" width="19.85546875" style="1" bestFit="1" customWidth="1"/>
    <col min="2" max="2" width="13.7109375" style="1" bestFit="1" customWidth="1"/>
    <col min="3" max="3" width="25.140625" style="1" bestFit="1" customWidth="1"/>
    <col min="4" max="4" width="13" style="1" bestFit="1" customWidth="1"/>
    <col min="5" max="5" width="8.5703125" style="1" customWidth="1"/>
    <col min="6" max="16384" width="9.140625" style="1"/>
  </cols>
  <sheetData>
    <row r="1" spans="1:6" ht="69.599999999999994" customHeight="1" thickBot="1" x14ac:dyDescent="0.3">
      <c r="B1" s="26"/>
      <c r="C1" s="26"/>
      <c r="D1" s="26"/>
      <c r="E1" s="26"/>
      <c r="F1" s="26"/>
    </row>
    <row r="2" spans="1:6" ht="15.75" thickBot="1" x14ac:dyDescent="0.3">
      <c r="A2" s="56" t="str">
        <f>+_xll.ECOSECURITIES("stockindex","active",,"chl",,,"Índices de Acciones")</f>
        <v>Índices de Acciones</v>
      </c>
      <c r="B2" s="56" t="str">
        <f>+_xll.ECONOMATICA(A3:A40,"ticker")</f>
        <v>Codigo</v>
      </c>
      <c r="C2" s="56" t="str">
        <f>+_xll.ECONOMATICA(A3:A40,"name")</f>
        <v>Nombre</v>
      </c>
      <c r="D2" s="57" t="str">
        <f>_xll.ECONOMATICA(A3:A80,"Type of Asset")</f>
        <v>Tipo de Activo</v>
      </c>
    </row>
    <row r="3" spans="1:6" x14ac:dyDescent="0.2">
      <c r="A3" s="1" t="s">
        <v>738</v>
      </c>
      <c r="B3" s="1" t="s">
        <v>39</v>
      </c>
      <c r="C3" s="1" t="s">
        <v>10</v>
      </c>
      <c r="D3" s="1" t="s">
        <v>9</v>
      </c>
    </row>
    <row r="4" spans="1:6" x14ac:dyDescent="0.2">
      <c r="A4" s="1" t="s">
        <v>739</v>
      </c>
      <c r="B4" s="1" t="s">
        <v>40</v>
      </c>
      <c r="C4" s="1" t="s">
        <v>11</v>
      </c>
      <c r="D4" s="1" t="s">
        <v>9</v>
      </c>
    </row>
    <row r="5" spans="1:6" x14ac:dyDescent="0.2">
      <c r="A5" s="1" t="s">
        <v>740</v>
      </c>
      <c r="B5" s="1" t="s">
        <v>41</v>
      </c>
      <c r="C5" s="1" t="s">
        <v>12</v>
      </c>
      <c r="D5" s="1" t="s">
        <v>9</v>
      </c>
    </row>
    <row r="6" spans="1:6" x14ac:dyDescent="0.2">
      <c r="A6" s="1" t="s">
        <v>741</v>
      </c>
      <c r="B6" s="1" t="s">
        <v>42</v>
      </c>
      <c r="C6" s="1" t="s">
        <v>13</v>
      </c>
      <c r="D6" s="1" t="s">
        <v>9</v>
      </c>
    </row>
    <row r="7" spans="1:6" x14ac:dyDescent="0.2">
      <c r="A7" s="1" t="s">
        <v>742</v>
      </c>
      <c r="B7" s="1" t="s">
        <v>43</v>
      </c>
      <c r="C7" s="1" t="s">
        <v>14</v>
      </c>
      <c r="D7" s="1" t="s">
        <v>9</v>
      </c>
    </row>
    <row r="8" spans="1:6" x14ac:dyDescent="0.2">
      <c r="A8" s="1" t="s">
        <v>743</v>
      </c>
      <c r="B8" s="1" t="s">
        <v>44</v>
      </c>
      <c r="C8" s="1" t="s">
        <v>15</v>
      </c>
      <c r="D8" s="1" t="s">
        <v>9</v>
      </c>
    </row>
    <row r="9" spans="1:6" x14ac:dyDescent="0.2">
      <c r="A9" s="1" t="s">
        <v>744</v>
      </c>
      <c r="B9" s="1" t="s">
        <v>45</v>
      </c>
      <c r="C9" s="1" t="s">
        <v>16</v>
      </c>
      <c r="D9" s="1" t="s">
        <v>9</v>
      </c>
    </row>
    <row r="10" spans="1:6" x14ac:dyDescent="0.2">
      <c r="A10" s="1" t="s">
        <v>745</v>
      </c>
      <c r="B10" s="1" t="s">
        <v>46</v>
      </c>
      <c r="C10" s="1" t="s">
        <v>17</v>
      </c>
      <c r="D10" s="1" t="s">
        <v>9</v>
      </c>
    </row>
    <row r="11" spans="1:6" x14ac:dyDescent="0.2">
      <c r="A11" s="1" t="s">
        <v>746</v>
      </c>
      <c r="B11" s="1" t="s">
        <v>47</v>
      </c>
      <c r="C11" s="1" t="s">
        <v>18</v>
      </c>
      <c r="D11" s="1" t="s">
        <v>9</v>
      </c>
    </row>
    <row r="12" spans="1:6" x14ac:dyDescent="0.2">
      <c r="A12" s="1" t="s">
        <v>747</v>
      </c>
      <c r="B12" s="1" t="s">
        <v>48</v>
      </c>
      <c r="C12" s="1" t="s">
        <v>19</v>
      </c>
      <c r="D12" s="1" t="s">
        <v>9</v>
      </c>
    </row>
    <row r="13" spans="1:6" x14ac:dyDescent="0.2">
      <c r="A13" s="1" t="s">
        <v>748</v>
      </c>
      <c r="B13" s="1" t="s">
        <v>49</v>
      </c>
      <c r="C13" s="1" t="s">
        <v>20</v>
      </c>
      <c r="D13" s="1" t="s">
        <v>9</v>
      </c>
    </row>
    <row r="14" spans="1:6" x14ac:dyDescent="0.2">
      <c r="A14" s="1" t="s">
        <v>749</v>
      </c>
      <c r="B14" s="1" t="s">
        <v>50</v>
      </c>
      <c r="C14" s="1" t="s">
        <v>21</v>
      </c>
      <c r="D14" s="1" t="s">
        <v>9</v>
      </c>
    </row>
    <row r="15" spans="1:6" x14ac:dyDescent="0.2">
      <c r="A15" s="1" t="s">
        <v>750</v>
      </c>
      <c r="B15" s="1" t="s">
        <v>51</v>
      </c>
      <c r="C15" s="1" t="s">
        <v>22</v>
      </c>
      <c r="D15" s="1" t="s">
        <v>9</v>
      </c>
    </row>
    <row r="16" spans="1:6" x14ac:dyDescent="0.2">
      <c r="A16" s="1" t="s">
        <v>751</v>
      </c>
      <c r="B16" s="1" t="s">
        <v>52</v>
      </c>
      <c r="C16" s="1" t="s">
        <v>23</v>
      </c>
      <c r="D16" s="1" t="s">
        <v>9</v>
      </c>
    </row>
    <row r="17" spans="1:4" x14ac:dyDescent="0.2">
      <c r="A17" s="1" t="s">
        <v>752</v>
      </c>
      <c r="B17" s="1" t="s">
        <v>53</v>
      </c>
      <c r="C17" s="1" t="s">
        <v>24</v>
      </c>
      <c r="D17" s="1" t="s">
        <v>9</v>
      </c>
    </row>
    <row r="18" spans="1:4" x14ac:dyDescent="0.2">
      <c r="A18" s="1" t="s">
        <v>753</v>
      </c>
      <c r="B18" s="1" t="s">
        <v>54</v>
      </c>
      <c r="C18" s="1" t="s">
        <v>25</v>
      </c>
      <c r="D18" s="1" t="s">
        <v>9</v>
      </c>
    </row>
    <row r="19" spans="1:4" x14ac:dyDescent="0.2">
      <c r="A19" s="1" t="s">
        <v>754</v>
      </c>
      <c r="B19" s="1" t="s">
        <v>55</v>
      </c>
      <c r="C19" s="1" t="s">
        <v>26</v>
      </c>
      <c r="D19" s="1" t="s">
        <v>9</v>
      </c>
    </row>
    <row r="20" spans="1:4" x14ac:dyDescent="0.2">
      <c r="A20" s="1" t="s">
        <v>755</v>
      </c>
      <c r="B20" s="1" t="s">
        <v>56</v>
      </c>
      <c r="C20" s="1" t="s">
        <v>27</v>
      </c>
      <c r="D20" s="1" t="s">
        <v>9</v>
      </c>
    </row>
    <row r="21" spans="1:4" x14ac:dyDescent="0.2">
      <c r="A21" s="1" t="s">
        <v>756</v>
      </c>
      <c r="B21" s="1" t="s">
        <v>57</v>
      </c>
      <c r="C21" s="1" t="s">
        <v>28</v>
      </c>
      <c r="D21" s="1" t="s">
        <v>9</v>
      </c>
    </row>
    <row r="22" spans="1:4" x14ac:dyDescent="0.2">
      <c r="A22" s="1" t="s">
        <v>757</v>
      </c>
      <c r="B22" s="1" t="s">
        <v>58</v>
      </c>
      <c r="C22" s="1" t="s">
        <v>29</v>
      </c>
      <c r="D22" s="1" t="s">
        <v>9</v>
      </c>
    </row>
    <row r="23" spans="1:4" x14ac:dyDescent="0.2">
      <c r="A23" s="1" t="s">
        <v>758</v>
      </c>
      <c r="B23" s="1" t="s">
        <v>59</v>
      </c>
      <c r="C23" s="1" t="s">
        <v>30</v>
      </c>
      <c r="D23" s="1" t="s">
        <v>9</v>
      </c>
    </row>
    <row r="24" spans="1:4" x14ac:dyDescent="0.2">
      <c r="A24" s="1" t="s">
        <v>759</v>
      </c>
      <c r="B24" s="1" t="s">
        <v>60</v>
      </c>
      <c r="C24" s="1" t="s">
        <v>31</v>
      </c>
      <c r="D24" s="1" t="s">
        <v>9</v>
      </c>
    </row>
    <row r="25" spans="1:4" x14ac:dyDescent="0.2">
      <c r="A25" s="1" t="s">
        <v>760</v>
      </c>
      <c r="B25" s="1" t="s">
        <v>61</v>
      </c>
      <c r="C25" s="1" t="s">
        <v>32</v>
      </c>
      <c r="D25" s="1" t="s">
        <v>9</v>
      </c>
    </row>
    <row r="26" spans="1:4" x14ac:dyDescent="0.2">
      <c r="A26" s="1" t="s">
        <v>761</v>
      </c>
      <c r="B26" s="1" t="s">
        <v>62</v>
      </c>
      <c r="C26" s="1" t="s">
        <v>33</v>
      </c>
      <c r="D26" s="1" t="s">
        <v>9</v>
      </c>
    </row>
    <row r="27" spans="1:4" x14ac:dyDescent="0.2">
      <c r="A27" s="1" t="s">
        <v>762</v>
      </c>
      <c r="B27" s="1" t="s">
        <v>63</v>
      </c>
      <c r="C27" s="1" t="s">
        <v>34</v>
      </c>
      <c r="D27" s="1" t="s">
        <v>9</v>
      </c>
    </row>
    <row r="28" spans="1:4" x14ac:dyDescent="0.2">
      <c r="A28" s="1" t="s">
        <v>763</v>
      </c>
      <c r="B28" s="1" t="s">
        <v>64</v>
      </c>
      <c r="C28" s="1" t="s">
        <v>35</v>
      </c>
      <c r="D28" s="1" t="s">
        <v>9</v>
      </c>
    </row>
    <row r="29" spans="1:4" x14ac:dyDescent="0.2">
      <c r="A29" s="1" t="s">
        <v>764</v>
      </c>
      <c r="B29" s="1" t="s">
        <v>65</v>
      </c>
      <c r="C29" s="1" t="s">
        <v>36</v>
      </c>
      <c r="D29" s="1" t="s">
        <v>9</v>
      </c>
    </row>
    <row r="30" spans="1:4" x14ac:dyDescent="0.2">
      <c r="A30" s="1" t="s">
        <v>765</v>
      </c>
      <c r="B30" s="1" t="s">
        <v>66</v>
      </c>
      <c r="C30" s="1" t="s">
        <v>37</v>
      </c>
      <c r="D30" s="1" t="s">
        <v>9</v>
      </c>
    </row>
    <row r="31" spans="1:4" x14ac:dyDescent="0.2">
      <c r="A31" s="1" t="s">
        <v>766</v>
      </c>
      <c r="B31" s="1" t="s">
        <v>67</v>
      </c>
      <c r="C31" s="1" t="s">
        <v>38</v>
      </c>
      <c r="D31" s="1" t="s">
        <v>9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M1313"/>
  <sheetViews>
    <sheetView showGridLines="0" zoomScaleNormal="100" zoomScaleSheetLayoutView="106" workbookViewId="0"/>
  </sheetViews>
  <sheetFormatPr baseColWidth="10" defaultColWidth="9.140625" defaultRowHeight="12.75" x14ac:dyDescent="0.2"/>
  <cols>
    <col min="1" max="1" width="12" style="1" customWidth="1"/>
    <col min="2" max="3" width="13.5703125" style="1" customWidth="1"/>
    <col min="4" max="5" width="15.7109375" style="1" customWidth="1"/>
    <col min="6" max="10" width="10.7109375" style="1" customWidth="1"/>
    <col min="11" max="13" width="11.5703125" style="1" customWidth="1"/>
    <col min="14" max="14" width="11.140625" style="1" customWidth="1"/>
    <col min="15" max="16384" width="9.140625" style="1"/>
  </cols>
  <sheetData>
    <row r="1" spans="1:13" x14ac:dyDescent="0.2">
      <c r="A1" s="15" t="s">
        <v>82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30" customHeight="1" x14ac:dyDescent="0.2">
      <c r="A2" s="17"/>
      <c r="B2" s="16"/>
      <c r="C2" s="16"/>
      <c r="D2" s="16"/>
      <c r="E2" s="16"/>
      <c r="F2" s="16"/>
      <c r="G2" s="16"/>
      <c r="H2" s="16"/>
      <c r="I2" s="16"/>
      <c r="J2" s="18"/>
      <c r="K2" s="16"/>
      <c r="L2" s="16"/>
      <c r="M2" s="16"/>
    </row>
    <row r="3" spans="1:13" x14ac:dyDescent="0.2">
      <c r="A3" s="44" t="s">
        <v>84</v>
      </c>
      <c r="B3" s="45">
        <f>Gráfico!J4</f>
        <v>43999</v>
      </c>
      <c r="C3" s="16"/>
      <c r="D3" s="20" t="s">
        <v>1</v>
      </c>
      <c r="E3" s="20">
        <f>ROUNDDOWN(MIN(B$9:M$10000),-1)</f>
        <v>10</v>
      </c>
      <c r="F3" s="16"/>
      <c r="G3" s="16"/>
      <c r="H3" s="16"/>
      <c r="I3" s="16"/>
      <c r="J3" s="16"/>
      <c r="K3" s="16"/>
      <c r="L3" s="16"/>
      <c r="M3" s="16"/>
    </row>
    <row r="4" spans="1:13" x14ac:dyDescent="0.2">
      <c r="A4" s="44" t="s">
        <v>83</v>
      </c>
      <c r="B4" s="46" t="str">
        <f>Gráfico!P12</f>
        <v>12M</v>
      </c>
      <c r="C4" s="16"/>
      <c r="D4" s="20" t="s">
        <v>2</v>
      </c>
      <c r="E4" s="20">
        <f>ROUNDUP(MAX($B$9:$M$10000),-1)</f>
        <v>150</v>
      </c>
      <c r="F4" s="16"/>
      <c r="G4" s="16"/>
      <c r="H4" s="16"/>
      <c r="I4" s="16"/>
      <c r="J4" s="16"/>
      <c r="K4" s="16"/>
      <c r="L4" s="16"/>
      <c r="M4" s="16"/>
    </row>
    <row r="5" spans="1:13" x14ac:dyDescent="0.2">
      <c r="A5" s="44" t="s">
        <v>73</v>
      </c>
      <c r="B5" s="46" t="str">
        <f>Gráfico!L12</f>
        <v>D</v>
      </c>
      <c r="C5" s="16"/>
      <c r="D5" s="20" t="s">
        <v>3</v>
      </c>
      <c r="E5" s="20" t="str">
        <f>AtualizarLimitesGrafico("Gráfico","Base100",E3,E4)</f>
        <v>[Gráfico]Base100, Min:10, Max:150</v>
      </c>
      <c r="F5" s="16"/>
      <c r="G5" s="16"/>
      <c r="H5" s="16"/>
      <c r="I5" s="16"/>
      <c r="J5" s="16"/>
      <c r="K5" s="16"/>
      <c r="L5" s="16"/>
      <c r="M5" s="16"/>
    </row>
    <row r="6" spans="1:13" ht="13.5" thickBot="1" x14ac:dyDescent="0.25">
      <c r="A6" s="19"/>
      <c r="B6" s="21"/>
      <c r="C6" s="16"/>
      <c r="D6" s="20"/>
      <c r="E6" s="20"/>
      <c r="F6" s="16"/>
      <c r="G6" s="16"/>
      <c r="H6" s="16"/>
      <c r="I6" s="16"/>
      <c r="J6" s="16"/>
      <c r="K6" s="16"/>
      <c r="L6" s="16"/>
      <c r="M6" s="16"/>
    </row>
    <row r="7" spans="1:13" hidden="1" x14ac:dyDescent="0.2">
      <c r="A7" s="19"/>
      <c r="B7" s="22" t="str">
        <f>IF(B8="","",IFERROR(_xll.ECONOMATICA(B8,"TICKER"),"N/D"))</f>
        <v>SP IPSA</v>
      </c>
      <c r="C7" s="22" t="str">
        <f>IF(C8="","",IFERROR(_xll.ECONOMATICA(C8,"TICKER"),"N/D"))</f>
        <v>SPCLXIGPA</v>
      </c>
      <c r="D7" s="22" t="str">
        <f>IF(D8="","",IFERROR(_xll.ECONOMATICA(D8,"TICKER"),"N/D"))</f>
        <v>SPMILA</v>
      </c>
      <c r="E7" s="22" t="str">
        <f>IF(E8="","",IFERROR(_xll.ECONOMATICA(E8,"TICKER"),"N/D"))</f>
        <v>DJSCLCP</v>
      </c>
      <c r="F7" s="22" t="str">
        <f>IF(F8="","",IFERROR(_xll.ECONOMATICA(F8,"TICKER"),"N/D"))</f>
        <v>FALABELLA</v>
      </c>
      <c r="G7" s="22" t="str">
        <f>IF(G8="","",IFERROR(_xll.ECONOMATICA(G8,"TICKER"),"N/D"))</f>
        <v>CENCOSUD</v>
      </c>
      <c r="H7" s="22" t="str">
        <f>IF(H8="","",IFERROR(_xll.ECONOMATICA(H8,"TICKER"),"N/D"))</f>
        <v>RIPLEY</v>
      </c>
      <c r="I7" s="22" t="str">
        <f>IF(I8="","",IFERROR(_xll.ECONOMATICA(I8,"TICKER"),"N/D"))</f>
        <v>SQM-B</v>
      </c>
      <c r="J7" s="22" t="str">
        <f>IF(J8="","",IFERROR(_xll.ECONOMATICA(J8,"TICKER"),"N/D"))</f>
        <v>COPEC</v>
      </c>
      <c r="K7" s="22" t="str">
        <f>IF(K8="","",IFERROR(_xll.ECONOMATICA(K8,"TICKER"),"N/D"))</f>
        <v>LTM</v>
      </c>
      <c r="L7" s="22" t="str">
        <f>IF(L8="","",IFERROR(_xll.ECONOMATICA(L8,"TICKER"),"N/D"))</f>
        <v>CCU</v>
      </c>
      <c r="M7" s="22" t="str">
        <f>IF(M8="","",IFERROR(_xll.ECONOMATICA(M8,"TICKER"),"N/D"))</f>
        <v>BLUMAR</v>
      </c>
    </row>
    <row r="8" spans="1:13" ht="13.5" thickBot="1" x14ac:dyDescent="0.25">
      <c r="A8" s="47" t="s">
        <v>85</v>
      </c>
      <c r="B8" s="48" t="str">
        <f>IF(Gráfico!D8="","",Gráfico!D8)</f>
        <v>SP IPSA</v>
      </c>
      <c r="C8" s="49" t="str">
        <f>IF(Gráfico!D10=0,"",Gráfico!D10)</f>
        <v>SPCLXIGPA</v>
      </c>
      <c r="D8" s="49" t="str">
        <f>IF(Gráfico!H8="","",Gráfico!H8)</f>
        <v>SPMILA</v>
      </c>
      <c r="E8" s="49" t="str">
        <f>IF(Gráfico!H10="","",Gráfico!H10)</f>
        <v>DJSCLCP</v>
      </c>
      <c r="F8" s="49" t="str">
        <f>IF(Gráfico!J8="","",Gráfico!J8)</f>
        <v>falabella</v>
      </c>
      <c r="G8" s="49" t="str">
        <f>IF(Gráfico!J10="","",Gráfico!J10)</f>
        <v>cencosud</v>
      </c>
      <c r="H8" s="49" t="str">
        <f>IF(Gráfico!L8="","",Gráfico!L8)</f>
        <v>ripley</v>
      </c>
      <c r="I8" s="49" t="str">
        <f>IF(Gráfico!L10="","",Gráfico!L10)</f>
        <v>sqm-b</v>
      </c>
      <c r="J8" s="49" t="str">
        <f>IF(Gráfico!N8="","",Gráfico!N8)</f>
        <v>copec</v>
      </c>
      <c r="K8" s="49" t="str">
        <f>IF(Gráfico!N10="","",Gráfico!N10)</f>
        <v>ltm</v>
      </c>
      <c r="L8" s="49" t="str">
        <f>IF(Gráfico!P8="","",Gráfico!P8)</f>
        <v>ccu</v>
      </c>
      <c r="M8" s="49" t="str">
        <f>IF(Gráfico!P10="","",Gráfico!P10)</f>
        <v>blumar</v>
      </c>
    </row>
    <row r="9" spans="1:13" x14ac:dyDescent="0.2">
      <c r="A9" s="25">
        <f>IFERROR(_xll.ECONOMATICA($B$8,"close",,$B$3,$B$4,$B$5,,,,"false",,{"def.defdef=7"}),"")</f>
        <v>43633</v>
      </c>
      <c r="B9" s="16">
        <v>100</v>
      </c>
      <c r="C9" s="16">
        <f>IFERROR(_xll.ECONOMATICA($C$8,"close",,$B$3,$B$4,$B$5,,,"false","false",,{"def.defdef=7"}),"")</f>
        <v>100</v>
      </c>
      <c r="D9" s="16">
        <f>IFERROR(_xll.ECONOMATICA($D$8,"close",,$B$3,$B$4,$B$5,,,"FALSE","false",,{"def.defdef=7"}),"")</f>
        <v>100</v>
      </c>
      <c r="E9" s="16">
        <f>IFERROR(_xll.ECONOMATICA(E8,"close",,$B$3,$B$4,$B$5,,,"FALSE","false",,{"def.defdef=7"}),"")</f>
        <v>100</v>
      </c>
      <c r="F9" s="16">
        <f>IFERROR(_xll.ECONOMATICA(F8,"close",,$B$3,$B$4,$B$5,,,"FALSE","false",,{"def.defdef=7"}),"")</f>
        <v>100</v>
      </c>
      <c r="G9" s="16">
        <f>IFERROR(_xll.ECONOMATICA(G8,"close",,$B$3,$B$4,$B$5,,,"FALSE","false",,{"def.defdef=7"}),"")</f>
        <v>100</v>
      </c>
      <c r="H9" s="16">
        <f>IFERROR(_xll.ECONOMATICA(H8,"close",,$B$3,$B$4,$B$5,,,"FALSE","false",,{"def.defdef=7"}),"")</f>
        <v>100</v>
      </c>
      <c r="I9" s="16">
        <f>IFERROR(_xll.ECONOMATICA(I8,"close",,$B$3,$B$4,$B$5,,,"FALSE","false",,{"def.defdef=7"}),"")</f>
        <v>100</v>
      </c>
      <c r="J9" s="16">
        <f>IFERROR(_xll.ECONOMATICA(J8,"close",,$B$3,$B$4,$B$5,,,"FALSE","false",,{"def.defdef=7"}),"")</f>
        <v>100</v>
      </c>
      <c r="K9" s="16">
        <f>IFERROR(_xll.ECONOMATICA(K8,"close",,$B$3,$B$4,$B$5,,,"FALSE","false",,{"def.defdef=7"}),"")</f>
        <v>100</v>
      </c>
      <c r="L9" s="16">
        <f>IFERROR(_xll.ECONOMATICA(L8,"close",,$B$3,$B$4,$B$5,,,"FALSE","false",,{"def.defdef=7"}),"")</f>
        <v>100</v>
      </c>
      <c r="M9" s="16" t="str">
        <f>IFERROR(_xll.ECONOMATICA(M8,"close",,$B$3,$B$4,$B$5,,,"FALSE","false",,{"def.defdef=7"}),"")</f>
        <v/>
      </c>
    </row>
    <row r="10" spans="1:13" x14ac:dyDescent="0.2">
      <c r="A10" s="24">
        <v>43634</v>
      </c>
      <c r="B10" s="16">
        <v>100.32297350536101</v>
      </c>
      <c r="C10" s="16">
        <v>100.229918878758</v>
      </c>
      <c r="D10" s="16">
        <v>100.524047861458</v>
      </c>
      <c r="E10" s="16">
        <v>100.266570279608</v>
      </c>
      <c r="F10" s="16">
        <v>98.960739030037104</v>
      </c>
      <c r="G10" s="16">
        <v>101.767304860172</v>
      </c>
      <c r="H10" s="16">
        <v>100.550451677293</v>
      </c>
      <c r="I10" s="16">
        <v>99.718335453537307</v>
      </c>
      <c r="J10" s="16">
        <v>99.929019776987801</v>
      </c>
      <c r="K10" s="16">
        <v>101.617884747684</v>
      </c>
      <c r="L10" s="16">
        <v>100.207361872657</v>
      </c>
      <c r="M10" s="16"/>
    </row>
    <row r="11" spans="1:13" x14ac:dyDescent="0.2">
      <c r="A11" s="24">
        <v>43635</v>
      </c>
      <c r="B11" s="16">
        <v>100.169546165504</v>
      </c>
      <c r="C11" s="16">
        <v>100.11832448770301</v>
      </c>
      <c r="D11" s="16">
        <v>100.57074519572799</v>
      </c>
      <c r="E11" s="16">
        <v>100.191267940798</v>
      </c>
      <c r="F11" s="16">
        <v>98.960739030037104</v>
      </c>
      <c r="G11" s="16">
        <v>99.970544919022402</v>
      </c>
      <c r="H11" s="16">
        <v>102.612248029211</v>
      </c>
      <c r="I11" s="16">
        <v>98.446302017196999</v>
      </c>
      <c r="J11" s="16">
        <v>99.720254415296907</v>
      </c>
      <c r="K11" s="16">
        <v>102.418025572435</v>
      </c>
      <c r="L11" s="16">
        <v>100.207361872657</v>
      </c>
      <c r="M11" s="16"/>
    </row>
    <row r="12" spans="1:13" x14ac:dyDescent="0.2">
      <c r="A12" s="24">
        <v>43636</v>
      </c>
      <c r="B12" s="16">
        <v>100.69111952197299</v>
      </c>
      <c r="C12" s="16">
        <v>100.581057752017</v>
      </c>
      <c r="D12" s="16">
        <v>100.69704313483101</v>
      </c>
      <c r="E12" s="16">
        <v>100.74699920182999</v>
      </c>
      <c r="F12" s="16">
        <v>99.076212471234598</v>
      </c>
      <c r="G12" s="16">
        <v>99.771723122335999</v>
      </c>
      <c r="H12" s="16">
        <v>104.443890369846</v>
      </c>
      <c r="I12" s="16">
        <v>98.091949845547802</v>
      </c>
      <c r="J12" s="16">
        <v>100.48572740808601</v>
      </c>
      <c r="K12" s="16">
        <v>103.058138232329</v>
      </c>
      <c r="L12" s="16">
        <v>100.206309274421</v>
      </c>
      <c r="M12" s="16">
        <v>100</v>
      </c>
    </row>
    <row r="13" spans="1:13" x14ac:dyDescent="0.2">
      <c r="A13" s="24">
        <v>43637</v>
      </c>
      <c r="B13" s="16">
        <v>100.691318519996</v>
      </c>
      <c r="C13" s="16">
        <v>100.662092809565</v>
      </c>
      <c r="D13" s="16">
        <v>100.25613930728299</v>
      </c>
      <c r="E13" s="16">
        <v>100.71537221944899</v>
      </c>
      <c r="F13" s="16">
        <v>99.307159353396898</v>
      </c>
      <c r="G13" s="16">
        <v>97.827687776298305</v>
      </c>
      <c r="H13" s="16">
        <v>105.29354226205</v>
      </c>
      <c r="I13" s="16">
        <v>97.764855533372597</v>
      </c>
      <c r="J13" s="16">
        <v>100.903258131351</v>
      </c>
      <c r="K13" s="16">
        <v>101.617884747684</v>
      </c>
      <c r="L13" s="16">
        <v>99.656852941494407</v>
      </c>
      <c r="M13" s="16">
        <v>101.515151515021</v>
      </c>
    </row>
    <row r="14" spans="1:13" x14ac:dyDescent="0.2">
      <c r="A14" s="24">
        <v>43640</v>
      </c>
      <c r="B14" s="16">
        <v>101.313584786956</v>
      </c>
      <c r="C14" s="16">
        <v>101.187157723703</v>
      </c>
      <c r="D14" s="16">
        <v>100.386739981826</v>
      </c>
      <c r="E14" s="16">
        <v>101.409659783938</v>
      </c>
      <c r="F14" s="16">
        <v>101.33949191693701</v>
      </c>
      <c r="G14" s="16">
        <v>100.14727540512099</v>
      </c>
      <c r="H14" s="16">
        <v>105.431634668843</v>
      </c>
      <c r="I14" s="16">
        <v>95.820461566443598</v>
      </c>
      <c r="J14" s="16">
        <v>103.686796286725</v>
      </c>
      <c r="K14" s="16">
        <v>101.536270383513</v>
      </c>
      <c r="L14" s="16">
        <v>99.891582371084993</v>
      </c>
      <c r="M14" s="16"/>
    </row>
    <row r="15" spans="1:13" x14ac:dyDescent="0.2">
      <c r="A15" s="24">
        <v>43641</v>
      </c>
      <c r="B15" s="16">
        <v>101.457858225913</v>
      </c>
      <c r="C15" s="16">
        <v>101.326494198758</v>
      </c>
      <c r="D15" s="16">
        <v>100.458620973164</v>
      </c>
      <c r="E15" s="16">
        <v>101.683007274172</v>
      </c>
      <c r="F15" s="16">
        <v>103.926096997806</v>
      </c>
      <c r="G15" s="16">
        <v>99.307805596385194</v>
      </c>
      <c r="H15" s="16">
        <v>104.294290262624</v>
      </c>
      <c r="I15" s="16">
        <v>94.652916591148795</v>
      </c>
      <c r="J15" s="16">
        <v>103.408442471176</v>
      </c>
      <c r="K15" s="16">
        <v>102.09796924260399</v>
      </c>
      <c r="L15" s="16">
        <v>99.617906802915996</v>
      </c>
      <c r="M15" s="16"/>
    </row>
    <row r="16" spans="1:13" x14ac:dyDescent="0.2">
      <c r="A16" s="24">
        <v>43642</v>
      </c>
      <c r="B16" s="16">
        <v>101.168117361027</v>
      </c>
      <c r="C16" s="16">
        <v>101.11915244604501</v>
      </c>
      <c r="D16" s="16">
        <v>100.402558861882</v>
      </c>
      <c r="E16" s="16">
        <v>101.350170936319</v>
      </c>
      <c r="F16" s="16">
        <v>102.655889145564</v>
      </c>
      <c r="G16" s="16">
        <v>98.674521354958401</v>
      </c>
      <c r="H16" s="16">
        <v>103.79178733762799</v>
      </c>
      <c r="I16" s="16">
        <v>95.675086316652596</v>
      </c>
      <c r="J16" s="16">
        <v>102.295027209097</v>
      </c>
      <c r="K16" s="16">
        <v>102.09796924260399</v>
      </c>
      <c r="L16" s="16">
        <v>99.216866835835404</v>
      </c>
      <c r="M16" s="16">
        <v>101.515151515021</v>
      </c>
    </row>
    <row r="17" spans="1:13" x14ac:dyDescent="0.2">
      <c r="A17" s="24">
        <v>43643</v>
      </c>
      <c r="B17" s="16">
        <v>100.97787541942699</v>
      </c>
      <c r="C17" s="16">
        <v>100.96126907703</v>
      </c>
      <c r="D17" s="16">
        <v>99.625155815854697</v>
      </c>
      <c r="E17" s="16">
        <v>101.04218437022099</v>
      </c>
      <c r="F17" s="16">
        <v>102.769053117838</v>
      </c>
      <c r="G17" s="16">
        <v>98.681885125231901</v>
      </c>
      <c r="H17" s="16">
        <v>104.528280174127</v>
      </c>
      <c r="I17" s="16">
        <v>97.446847174433103</v>
      </c>
      <c r="J17" s="16">
        <v>102.030591084273</v>
      </c>
      <c r="K17" s="16">
        <v>100.817743922817</v>
      </c>
      <c r="L17" s="16">
        <v>98.944243866018994</v>
      </c>
      <c r="M17" s="16"/>
    </row>
    <row r="18" spans="1:13" x14ac:dyDescent="0.2">
      <c r="A18" s="24">
        <v>43644</v>
      </c>
      <c r="B18" s="16">
        <v>100.89648529992</v>
      </c>
      <c r="C18" s="16">
        <v>100.903476329637</v>
      </c>
      <c r="D18" s="16">
        <v>98.997082998394006</v>
      </c>
      <c r="E18" s="16">
        <v>101.094896007446</v>
      </c>
      <c r="F18" s="16">
        <v>102.191685912316</v>
      </c>
      <c r="G18" s="16">
        <v>97.938144330051699</v>
      </c>
      <c r="H18" s="16">
        <v>103.571223076782</v>
      </c>
      <c r="I18" s="16">
        <v>95.629656551056499</v>
      </c>
      <c r="J18" s="16">
        <v>103.324936326477</v>
      </c>
      <c r="K18" s="16">
        <v>102.01795516011801</v>
      </c>
      <c r="L18" s="16">
        <v>100.522088776226</v>
      </c>
      <c r="M18" s="16"/>
    </row>
    <row r="19" spans="1:13" x14ac:dyDescent="0.2">
      <c r="A19" s="24">
        <v>43647</v>
      </c>
      <c r="B19" s="16">
        <v>100.76116676418999</v>
      </c>
      <c r="C19" s="16">
        <v>100.749936220585</v>
      </c>
      <c r="D19" s="16">
        <v>99.885850960737997</v>
      </c>
      <c r="E19" s="16">
        <v>100.967635054723</v>
      </c>
      <c r="F19" s="16">
        <v>101.639722863911</v>
      </c>
      <c r="G19" s="16">
        <v>99.410898379981504</v>
      </c>
      <c r="H19" s="16">
        <v>103.878095092019</v>
      </c>
      <c r="I19" s="16">
        <v>94.493912411504397</v>
      </c>
      <c r="J19" s="16">
        <v>101.112023493042</v>
      </c>
      <c r="K19" s="16">
        <v>102.09796924260399</v>
      </c>
      <c r="L19" s="16">
        <v>99.786322537111104</v>
      </c>
      <c r="M19" s="16">
        <v>101.515151515021</v>
      </c>
    </row>
    <row r="20" spans="1:13" x14ac:dyDescent="0.2">
      <c r="A20" s="24">
        <v>43648</v>
      </c>
      <c r="B20" s="16">
        <v>99.692349328775904</v>
      </c>
      <c r="C20" s="16">
        <v>99.836443003034205</v>
      </c>
      <c r="D20" s="16">
        <v>99.808907927712397</v>
      </c>
      <c r="E20" s="16">
        <v>100.024096748559</v>
      </c>
      <c r="F20" s="16">
        <v>100.923787528882</v>
      </c>
      <c r="G20" s="16">
        <v>98.019145802594707</v>
      </c>
      <c r="H20" s="16">
        <v>102.993920098175</v>
      </c>
      <c r="I20" s="16">
        <v>92.267853897996204</v>
      </c>
      <c r="J20" s="16">
        <v>98.815604514791602</v>
      </c>
      <c r="K20" s="16">
        <v>99.217462273314595</v>
      </c>
      <c r="L20" s="16">
        <v>99.260023367591202</v>
      </c>
      <c r="M20" s="16"/>
    </row>
    <row r="21" spans="1:13" x14ac:dyDescent="0.2">
      <c r="A21" s="24">
        <v>43649</v>
      </c>
      <c r="B21" s="16">
        <v>100.598187527619</v>
      </c>
      <c r="C21" s="16">
        <v>100.568927926943</v>
      </c>
      <c r="D21" s="16"/>
      <c r="E21" s="16">
        <v>100.903628066764</v>
      </c>
      <c r="F21" s="16">
        <v>102.30946882220501</v>
      </c>
      <c r="G21" s="16">
        <v>100.66273932263699</v>
      </c>
      <c r="H21" s="16">
        <v>102.80212508863799</v>
      </c>
      <c r="I21" s="16">
        <v>93.131019443971994</v>
      </c>
      <c r="J21" s="16">
        <v>98.808645669370904</v>
      </c>
      <c r="K21" s="16">
        <v>99.697546768235</v>
      </c>
      <c r="L21" s="16">
        <v>100.522088776226</v>
      </c>
      <c r="M21" s="16">
        <v>101.515151515021</v>
      </c>
    </row>
    <row r="22" spans="1:13" x14ac:dyDescent="0.2">
      <c r="A22" s="24">
        <v>43650</v>
      </c>
      <c r="B22" s="16">
        <v>100.59719253832</v>
      </c>
      <c r="C22" s="16">
        <v>100.561258747126</v>
      </c>
      <c r="D22" s="16">
        <v>100.387119634892</v>
      </c>
      <c r="E22" s="16">
        <v>100.803475955967</v>
      </c>
      <c r="F22" s="16">
        <v>102.193995381123</v>
      </c>
      <c r="G22" s="16">
        <v>99.926362297614105</v>
      </c>
      <c r="H22" s="16">
        <v>102.80212508863799</v>
      </c>
      <c r="I22" s="16">
        <v>93.585317099816194</v>
      </c>
      <c r="J22" s="16">
        <v>99.163546784315301</v>
      </c>
      <c r="K22" s="16">
        <v>99.217462273314595</v>
      </c>
      <c r="L22" s="16">
        <v>101.049440543982</v>
      </c>
      <c r="M22" s="16"/>
    </row>
    <row r="23" spans="1:13" x14ac:dyDescent="0.2">
      <c r="A23" s="24">
        <v>43651</v>
      </c>
      <c r="B23" s="16">
        <v>101.025833900436</v>
      </c>
      <c r="C23" s="16">
        <v>100.915058356128</v>
      </c>
      <c r="D23" s="16">
        <v>101.095805465593</v>
      </c>
      <c r="E23" s="16">
        <v>101.183752767276</v>
      </c>
      <c r="F23" s="16">
        <v>102.30946882220501</v>
      </c>
      <c r="G23" s="16">
        <v>98.674521354958401</v>
      </c>
      <c r="H23" s="16">
        <v>103.73041293467401</v>
      </c>
      <c r="I23" s="16">
        <v>93.721606396604301</v>
      </c>
      <c r="J23" s="16">
        <v>101.459965762333</v>
      </c>
      <c r="K23" s="16">
        <v>103.93829313956699</v>
      </c>
      <c r="L23" s="16">
        <v>102.943064955878</v>
      </c>
      <c r="M23" s="16"/>
    </row>
    <row r="24" spans="1:13" x14ac:dyDescent="0.2">
      <c r="A24" s="24">
        <v>43654</v>
      </c>
      <c r="B24" s="16">
        <v>100.879968478694</v>
      </c>
      <c r="C24" s="16">
        <v>100.79802510782601</v>
      </c>
      <c r="D24" s="16">
        <v>101.944962952053</v>
      </c>
      <c r="E24" s="16">
        <v>101.155890902039</v>
      </c>
      <c r="F24" s="16">
        <v>103.57967667444601</v>
      </c>
      <c r="G24" s="16">
        <v>100.95729013264599</v>
      </c>
      <c r="H24" s="16">
        <v>102.37825811770701</v>
      </c>
      <c r="I24" s="16">
        <v>91.995275304536307</v>
      </c>
      <c r="J24" s="16">
        <v>100.207373592537</v>
      </c>
      <c r="K24" s="16">
        <v>105.68260013754499</v>
      </c>
      <c r="L24" s="16">
        <v>102.259928633692</v>
      </c>
      <c r="M24" s="16">
        <v>101.521212121123</v>
      </c>
    </row>
    <row r="25" spans="1:13" x14ac:dyDescent="0.2">
      <c r="A25" s="24">
        <v>43655</v>
      </c>
      <c r="B25" s="16">
        <v>100.58226769976299</v>
      </c>
      <c r="C25" s="16">
        <v>100.514069814584</v>
      </c>
      <c r="D25" s="16">
        <v>100.46482197428099</v>
      </c>
      <c r="E25" s="16">
        <v>101.007545294357</v>
      </c>
      <c r="F25" s="16">
        <v>102.956120092422</v>
      </c>
      <c r="G25" s="16">
        <v>101.251840942656</v>
      </c>
      <c r="H25" s="16">
        <v>101.095149504137</v>
      </c>
      <c r="I25" s="16">
        <v>90.396147556020907</v>
      </c>
      <c r="J25" s="16">
        <v>98.815604514791602</v>
      </c>
      <c r="K25" s="16">
        <v>108.803149354178</v>
      </c>
      <c r="L25" s="16">
        <v>102.733597886399</v>
      </c>
      <c r="M25" s="16"/>
    </row>
    <row r="26" spans="1:13" x14ac:dyDescent="0.2">
      <c r="A26" s="24">
        <v>43656</v>
      </c>
      <c r="B26" s="16">
        <v>100.985039341846</v>
      </c>
      <c r="C26" s="16">
        <v>100.792234094581</v>
      </c>
      <c r="D26" s="16">
        <v>100.279045045725</v>
      </c>
      <c r="E26" s="16">
        <v>101.407400713884</v>
      </c>
      <c r="F26" s="16">
        <v>102.930715935305</v>
      </c>
      <c r="G26" s="16">
        <v>104.565537555376</v>
      </c>
      <c r="H26" s="16">
        <v>101.680124283186</v>
      </c>
      <c r="I26" s="16">
        <v>90.314373977947994</v>
      </c>
      <c r="J26" s="16">
        <v>97.9805430682609</v>
      </c>
      <c r="K26" s="16">
        <v>112.579814047203</v>
      </c>
      <c r="L26" s="16">
        <v>104.575644979603</v>
      </c>
      <c r="M26" s="16">
        <v>101.21212121215601</v>
      </c>
    </row>
    <row r="27" spans="1:13" x14ac:dyDescent="0.2">
      <c r="A27" s="24">
        <v>43657</v>
      </c>
      <c r="B27" s="16">
        <v>100.998571195407</v>
      </c>
      <c r="C27" s="16">
        <v>100.84912688727501</v>
      </c>
      <c r="D27" s="16">
        <v>100.18577692844001</v>
      </c>
      <c r="E27" s="16">
        <v>101.384810012183</v>
      </c>
      <c r="F27" s="16">
        <v>103.210161662893</v>
      </c>
      <c r="G27" s="16">
        <v>106.70103092794299</v>
      </c>
      <c r="H27" s="16">
        <v>99.859989643213297</v>
      </c>
      <c r="I27" s="16">
        <v>91.304742867592694</v>
      </c>
      <c r="J27" s="16">
        <v>97.354246983304606</v>
      </c>
      <c r="K27" s="16">
        <v>110.419433820294</v>
      </c>
      <c r="L27" s="16">
        <v>104.78616464731699</v>
      </c>
      <c r="M27" s="16"/>
    </row>
    <row r="28" spans="1:13" x14ac:dyDescent="0.2">
      <c r="A28" s="24">
        <v>43658</v>
      </c>
      <c r="B28" s="16">
        <v>100.867829610012</v>
      </c>
      <c r="C28" s="16">
        <v>100.68713502911901</v>
      </c>
      <c r="D28" s="16">
        <v>99.932168641826095</v>
      </c>
      <c r="E28" s="16">
        <v>101.067787165521</v>
      </c>
      <c r="F28" s="16">
        <v>103.926096997806</v>
      </c>
      <c r="G28" s="16">
        <v>104.63917525776201</v>
      </c>
      <c r="H28" s="16">
        <v>100.876503193402</v>
      </c>
      <c r="I28" s="16">
        <v>93.539887334220097</v>
      </c>
      <c r="J28" s="16">
        <v>97.632600798853701</v>
      </c>
      <c r="K28" s="16">
        <v>108.979180335649</v>
      </c>
      <c r="L28" s="16">
        <v>103.20831973711</v>
      </c>
      <c r="M28" s="16">
        <v>99.696969696902698</v>
      </c>
    </row>
    <row r="29" spans="1:13" x14ac:dyDescent="0.2">
      <c r="A29" s="24">
        <v>43661</v>
      </c>
      <c r="B29" s="16">
        <v>101.032798825065</v>
      </c>
      <c r="C29" s="16">
        <v>100.87882539467</v>
      </c>
      <c r="D29" s="16">
        <v>100.35092603717899</v>
      </c>
      <c r="E29" s="16">
        <v>101.259055106202</v>
      </c>
      <c r="F29" s="16">
        <v>103.903002309613</v>
      </c>
      <c r="G29" s="16">
        <v>103.681885125232</v>
      </c>
      <c r="H29" s="16">
        <v>101.235159861157</v>
      </c>
      <c r="I29" s="16">
        <v>94.4075958568137</v>
      </c>
      <c r="J29" s="16">
        <v>98.105802285252096</v>
      </c>
      <c r="K29" s="16">
        <v>108.40147866029299</v>
      </c>
      <c r="L29" s="16">
        <v>104.470385145745</v>
      </c>
      <c r="M29" s="16"/>
    </row>
    <row r="30" spans="1:13" x14ac:dyDescent="0.2">
      <c r="A30" s="24">
        <v>43662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3" x14ac:dyDescent="0.2">
      <c r="A31" s="24">
        <v>43663</v>
      </c>
      <c r="B31" s="16">
        <v>100.506250522332</v>
      </c>
      <c r="C31" s="16">
        <v>100.37414641247599</v>
      </c>
      <c r="D31" s="16">
        <v>99.878384449402802</v>
      </c>
      <c r="E31" s="16">
        <v>100.84564526577</v>
      </c>
      <c r="F31" s="16">
        <v>103.926096997806</v>
      </c>
      <c r="G31" s="16">
        <v>103.01178203243801</v>
      </c>
      <c r="H31" s="16">
        <v>102.140432305983</v>
      </c>
      <c r="I31" s="16">
        <v>92.222424132400207</v>
      </c>
      <c r="J31" s="16">
        <v>97.841366160544595</v>
      </c>
      <c r="K31" s="16">
        <v>106.898814191227</v>
      </c>
      <c r="L31" s="16">
        <v>103.892508657533</v>
      </c>
      <c r="M31" s="16"/>
    </row>
    <row r="32" spans="1:13" x14ac:dyDescent="0.2">
      <c r="A32" s="24">
        <v>43664</v>
      </c>
      <c r="B32" s="16">
        <v>100.323172503267</v>
      </c>
      <c r="C32" s="16">
        <v>100.24705714779</v>
      </c>
      <c r="D32" s="16">
        <v>98.984934098436497</v>
      </c>
      <c r="E32" s="16">
        <v>100.626515459619</v>
      </c>
      <c r="F32" s="16">
        <v>102.193995381123</v>
      </c>
      <c r="G32" s="16">
        <v>103.460972017725</v>
      </c>
      <c r="H32" s="16">
        <v>102.57388902735001</v>
      </c>
      <c r="I32" s="16">
        <v>92.899327639606796</v>
      </c>
      <c r="J32" s="16">
        <v>97.437753127887802</v>
      </c>
      <c r="K32" s="16">
        <v>107.53892685100401</v>
      </c>
      <c r="L32" s="16">
        <v>104.196709577576</v>
      </c>
      <c r="M32" s="16"/>
    </row>
    <row r="33" spans="1:13" x14ac:dyDescent="0.2">
      <c r="A33" s="24">
        <v>43665</v>
      </c>
      <c r="B33" s="16">
        <v>100.549632052891</v>
      </c>
      <c r="C33" s="16">
        <v>100.431195718935</v>
      </c>
      <c r="D33" s="16">
        <v>99.414574883296197</v>
      </c>
      <c r="E33" s="16">
        <v>100.697299658204</v>
      </c>
      <c r="F33" s="16">
        <v>101.593533487408</v>
      </c>
      <c r="G33" s="16">
        <v>102.437407952966</v>
      </c>
      <c r="H33" s="16">
        <v>102.652524981298</v>
      </c>
      <c r="I33" s="16">
        <v>95.856805378920399</v>
      </c>
      <c r="J33" s="16">
        <v>95.336181820603102</v>
      </c>
      <c r="K33" s="16">
        <v>107.05244122969501</v>
      </c>
      <c r="L33" s="16">
        <v>103.312526972848</v>
      </c>
      <c r="M33" s="16">
        <v>101.12121212133199</v>
      </c>
    </row>
    <row r="34" spans="1:13" x14ac:dyDescent="0.2">
      <c r="A34" s="24">
        <v>43668</v>
      </c>
      <c r="B34" s="16">
        <v>100.145268428139</v>
      </c>
      <c r="C34" s="16">
        <v>100.076613540528</v>
      </c>
      <c r="D34" s="16">
        <v>98.622618467546999</v>
      </c>
      <c r="E34" s="16">
        <v>100.22741306340301</v>
      </c>
      <c r="F34" s="16">
        <v>101.478060046211</v>
      </c>
      <c r="G34" s="16">
        <v>103.829160530237</v>
      </c>
      <c r="H34" s="16">
        <v>100.500584974885</v>
      </c>
      <c r="I34" s="16">
        <v>96.719970925012603</v>
      </c>
      <c r="J34" s="16">
        <v>95.263809828553306</v>
      </c>
      <c r="K34" s="16">
        <v>107.791771351593</v>
      </c>
      <c r="L34" s="16">
        <v>102.92306558729599</v>
      </c>
      <c r="M34" s="16">
        <v>103.033333333326</v>
      </c>
    </row>
    <row r="35" spans="1:13" x14ac:dyDescent="0.2">
      <c r="A35" s="24">
        <v>43669</v>
      </c>
      <c r="B35" s="16">
        <v>99.456138884648695</v>
      </c>
      <c r="C35" s="16">
        <v>99.424655004288098</v>
      </c>
      <c r="D35" s="16">
        <v>98.048962597735198</v>
      </c>
      <c r="E35" s="16">
        <v>99.486438048770694</v>
      </c>
      <c r="F35" s="16">
        <v>101.847575057764</v>
      </c>
      <c r="G35" s="16">
        <v>102.687776141567</v>
      </c>
      <c r="H35" s="16">
        <v>99.315291816135897</v>
      </c>
      <c r="I35" s="16">
        <v>96.669998182915194</v>
      </c>
      <c r="J35" s="16">
        <v>92.872750553186094</v>
      </c>
      <c r="K35" s="16">
        <v>106.818800108857</v>
      </c>
      <c r="L35" s="16">
        <v>102.024146605865</v>
      </c>
      <c r="M35" s="16">
        <v>102.424242424197</v>
      </c>
    </row>
    <row r="36" spans="1:13" x14ac:dyDescent="0.2">
      <c r="A36" s="24">
        <v>43670</v>
      </c>
      <c r="B36" s="16">
        <v>98.882428092183503</v>
      </c>
      <c r="C36" s="16">
        <v>98.811198880663099</v>
      </c>
      <c r="D36" s="16">
        <v>98.392042470397399</v>
      </c>
      <c r="E36" s="16">
        <v>98.893055618275</v>
      </c>
      <c r="F36" s="16">
        <v>101.847575057764</v>
      </c>
      <c r="G36" s="16">
        <v>102.871870397707</v>
      </c>
      <c r="H36" s="16">
        <v>98.768676038947902</v>
      </c>
      <c r="I36" s="16">
        <v>95.761402871343293</v>
      </c>
      <c r="J36" s="16">
        <v>90.896438462892505</v>
      </c>
      <c r="K36" s="16">
        <v>108.01741106423999</v>
      </c>
      <c r="L36" s="16">
        <v>101.36522004567099</v>
      </c>
      <c r="M36" s="16">
        <v>102.424242424197</v>
      </c>
    </row>
    <row r="37" spans="1:13" x14ac:dyDescent="0.2">
      <c r="A37" s="24">
        <v>43671</v>
      </c>
      <c r="B37" s="16">
        <v>99.367584842722906</v>
      </c>
      <c r="C37" s="16">
        <v>99.159990045707701</v>
      </c>
      <c r="D37" s="16">
        <v>98.851169647881804</v>
      </c>
      <c r="E37" s="16">
        <v>99.323031973442994</v>
      </c>
      <c r="F37" s="16">
        <v>103.233256351086</v>
      </c>
      <c r="G37" s="16">
        <v>103.01914580271099</v>
      </c>
      <c r="H37" s="16">
        <v>98.7514144881861</v>
      </c>
      <c r="I37" s="16">
        <v>94.948210067348597</v>
      </c>
      <c r="J37" s="16">
        <v>89.602093220572002</v>
      </c>
      <c r="K37" s="16">
        <v>106.900414472912</v>
      </c>
      <c r="L37" s="16">
        <v>102.73254528804701</v>
      </c>
      <c r="M37" s="16">
        <v>104.545454545412</v>
      </c>
    </row>
    <row r="38" spans="1:13" x14ac:dyDescent="0.2">
      <c r="A38" s="24">
        <v>43672</v>
      </c>
      <c r="B38" s="16">
        <v>99.122419495368405</v>
      </c>
      <c r="C38" s="16">
        <v>98.982894598855594</v>
      </c>
      <c r="D38" s="16"/>
      <c r="E38" s="16">
        <v>99.119715658365706</v>
      </c>
      <c r="F38" s="16">
        <v>101.38568129343901</v>
      </c>
      <c r="G38" s="16">
        <v>102.577319587581</v>
      </c>
      <c r="H38" s="16">
        <v>97.911352346651299</v>
      </c>
      <c r="I38" s="16">
        <v>94.952753043849995</v>
      </c>
      <c r="J38" s="16">
        <v>89.922200108529097</v>
      </c>
      <c r="K38" s="16">
        <v>108.259053593385</v>
      </c>
      <c r="L38" s="16">
        <v>102.102038882906</v>
      </c>
      <c r="M38" s="16">
        <v>104.548484848347</v>
      </c>
    </row>
    <row r="39" spans="1:13" x14ac:dyDescent="0.2">
      <c r="A39" s="24">
        <v>43675</v>
      </c>
      <c r="B39" s="16">
        <v>99.491162505582906</v>
      </c>
      <c r="C39" s="16">
        <v>99.242433728068093</v>
      </c>
      <c r="D39" s="16">
        <v>98.837628686567797</v>
      </c>
      <c r="E39" s="16">
        <v>99.530113405315205</v>
      </c>
      <c r="F39" s="16">
        <v>101.501154734404</v>
      </c>
      <c r="G39" s="16">
        <v>102.6509572902</v>
      </c>
      <c r="H39" s="16">
        <v>98.929783846950201</v>
      </c>
      <c r="I39" s="16">
        <v>93.948755224468201</v>
      </c>
      <c r="J39" s="16">
        <v>90.289627145044506</v>
      </c>
      <c r="K39" s="16">
        <v>110.275408471934</v>
      </c>
      <c r="L39" s="16">
        <v>103.57567655760801</v>
      </c>
      <c r="M39" s="16">
        <v>104.545454545412</v>
      </c>
    </row>
    <row r="40" spans="1:13" x14ac:dyDescent="0.2">
      <c r="A40" s="24">
        <v>43676</v>
      </c>
      <c r="B40" s="16">
        <v>99.504495361354202</v>
      </c>
      <c r="C40" s="16">
        <v>99.309147766325594</v>
      </c>
      <c r="D40" s="16">
        <v>98.394193838117602</v>
      </c>
      <c r="E40" s="16">
        <v>99.559481317526703</v>
      </c>
      <c r="F40" s="16">
        <v>101.732101616682</v>
      </c>
      <c r="G40" s="16">
        <v>102.724594992702</v>
      </c>
      <c r="H40" s="16">
        <v>98.582634879858205</v>
      </c>
      <c r="I40" s="16">
        <v>94.839178630034397</v>
      </c>
      <c r="J40" s="16">
        <v>92.3230017675087</v>
      </c>
      <c r="K40" s="16">
        <v>109.651298628538</v>
      </c>
      <c r="L40" s="16">
        <v>102.112564866431</v>
      </c>
      <c r="M40" s="16">
        <v>104.545454545412</v>
      </c>
    </row>
    <row r="41" spans="1:13" x14ac:dyDescent="0.2">
      <c r="A41" s="24">
        <v>43677</v>
      </c>
      <c r="B41" s="16">
        <v>98.943918426753996</v>
      </c>
      <c r="C41" s="16">
        <v>98.915124092018203</v>
      </c>
      <c r="D41" s="16">
        <v>98.004669733345494</v>
      </c>
      <c r="E41" s="16">
        <v>99.075287278392395</v>
      </c>
      <c r="F41" s="16">
        <v>100.461893764557</v>
      </c>
      <c r="G41" s="16">
        <v>102.35640648019</v>
      </c>
      <c r="H41" s="16">
        <v>99.637507432140396</v>
      </c>
      <c r="I41" s="16">
        <v>93.812465927679995</v>
      </c>
      <c r="J41" s="16">
        <v>89.908282417804003</v>
      </c>
      <c r="K41" s="16">
        <v>107.378898686147</v>
      </c>
      <c r="L41" s="16">
        <v>103.891456059297</v>
      </c>
      <c r="M41" s="16"/>
    </row>
    <row r="42" spans="1:13" x14ac:dyDescent="0.2">
      <c r="A42" s="24">
        <v>43678</v>
      </c>
      <c r="B42" s="16">
        <v>98.312896254472406</v>
      </c>
      <c r="C42" s="16">
        <v>98.225719611509703</v>
      </c>
      <c r="D42" s="16">
        <v>96.762697814963801</v>
      </c>
      <c r="E42" s="16">
        <v>98.672419765382102</v>
      </c>
      <c r="F42" s="16">
        <v>101.039260970079</v>
      </c>
      <c r="G42" s="16">
        <v>101.627393225441</v>
      </c>
      <c r="H42" s="16">
        <v>97.731065037660301</v>
      </c>
      <c r="I42" s="16">
        <v>89.269489369588001</v>
      </c>
      <c r="J42" s="16">
        <v>88.185272299684598</v>
      </c>
      <c r="K42" s="16">
        <v>106.818800108857</v>
      </c>
      <c r="L42" s="16">
        <v>102.14835320995201</v>
      </c>
      <c r="M42" s="16"/>
    </row>
    <row r="43" spans="1:13" x14ac:dyDescent="0.2">
      <c r="A43" s="24">
        <v>43679</v>
      </c>
      <c r="B43" s="16">
        <v>97.226766006438993</v>
      </c>
      <c r="C43" s="16">
        <v>97.219491924624904</v>
      </c>
      <c r="D43" s="16">
        <v>96.178538208827405</v>
      </c>
      <c r="E43" s="16">
        <v>97.578276781248903</v>
      </c>
      <c r="F43" s="16">
        <v>100.34642032335999</v>
      </c>
      <c r="G43" s="16">
        <v>99.410898379981504</v>
      </c>
      <c r="H43" s="16">
        <v>95.295268417103202</v>
      </c>
      <c r="I43" s="16">
        <v>87.511357441544504</v>
      </c>
      <c r="J43" s="16">
        <v>86.707213539048098</v>
      </c>
      <c r="K43" s="16">
        <v>104.17833538691001</v>
      </c>
      <c r="L43" s="16">
        <v>101.575739713386</v>
      </c>
      <c r="M43" s="16">
        <v>103.03030303027499</v>
      </c>
    </row>
    <row r="44" spans="1:13" x14ac:dyDescent="0.2">
      <c r="A44" s="24">
        <v>43682</v>
      </c>
      <c r="B44" s="16">
        <v>95.156392407836407</v>
      </c>
      <c r="C44" s="16">
        <v>95.211105911293998</v>
      </c>
      <c r="D44" s="16">
        <v>94.326210618833997</v>
      </c>
      <c r="E44" s="16">
        <v>95.505203391541698</v>
      </c>
      <c r="F44" s="16">
        <v>98.385681293439106</v>
      </c>
      <c r="G44" s="16">
        <v>97.201767304912195</v>
      </c>
      <c r="H44" s="16">
        <v>92.053932756651207</v>
      </c>
      <c r="I44" s="16">
        <v>86.312011630041496</v>
      </c>
      <c r="J44" s="16">
        <v>84.188111508497997</v>
      </c>
      <c r="K44" s="16">
        <v>100.016002816381</v>
      </c>
      <c r="L44" s="16">
        <v>100.028420155053</v>
      </c>
      <c r="M44" s="16">
        <v>96.951515151420594</v>
      </c>
    </row>
    <row r="45" spans="1:13" x14ac:dyDescent="0.2">
      <c r="A45" s="24">
        <v>43683</v>
      </c>
      <c r="B45" s="16">
        <v>95.079380240989806</v>
      </c>
      <c r="C45" s="16">
        <v>95.152843622257905</v>
      </c>
      <c r="D45" s="16">
        <v>94.426565594505504</v>
      </c>
      <c r="E45" s="16">
        <v>95.544360607862501</v>
      </c>
      <c r="F45" s="16">
        <v>98.154734411160504</v>
      </c>
      <c r="G45" s="16">
        <v>96.097201767377598</v>
      </c>
      <c r="H45" s="16">
        <v>91.422927175415694</v>
      </c>
      <c r="I45" s="16">
        <v>84.544793748878902</v>
      </c>
      <c r="J45" s="16">
        <v>84.202029199223006</v>
      </c>
      <c r="K45" s="16">
        <v>99.233465089811901</v>
      </c>
      <c r="L45" s="16">
        <v>99.470543035422494</v>
      </c>
      <c r="M45" s="16">
        <v>96.363636363646904</v>
      </c>
    </row>
    <row r="46" spans="1:13" x14ac:dyDescent="0.2">
      <c r="A46" s="24">
        <v>43684</v>
      </c>
      <c r="B46" s="16">
        <v>95.739257101202398</v>
      </c>
      <c r="C46" s="16">
        <v>95.700055249384604</v>
      </c>
      <c r="D46" s="16">
        <v>95.370889463811196</v>
      </c>
      <c r="E46" s="16">
        <v>95.998433711356498</v>
      </c>
      <c r="F46" s="16">
        <v>97.459584295633206</v>
      </c>
      <c r="G46" s="16">
        <v>96.097201767377598</v>
      </c>
      <c r="H46" s="16">
        <v>93.945031550247194</v>
      </c>
      <c r="I46" s="16">
        <v>87.225149918347597</v>
      </c>
      <c r="J46" s="16">
        <v>84.480383014772102</v>
      </c>
      <c r="K46" s="16">
        <v>99.654339163680604</v>
      </c>
      <c r="L46" s="16">
        <v>101.11154384596701</v>
      </c>
      <c r="M46" s="16"/>
    </row>
    <row r="47" spans="1:13" x14ac:dyDescent="0.2">
      <c r="A47" s="24">
        <v>43685</v>
      </c>
      <c r="B47" s="16">
        <v>97.719484675093597</v>
      </c>
      <c r="C47" s="16">
        <v>97.420729636331103</v>
      </c>
      <c r="D47" s="16">
        <v>96.459734622389107</v>
      </c>
      <c r="E47" s="16">
        <v>97.766532628564207</v>
      </c>
      <c r="F47" s="16">
        <v>98.845265589072397</v>
      </c>
      <c r="G47" s="16">
        <v>97.923416789504699</v>
      </c>
      <c r="H47" s="16">
        <v>95.565699380473205</v>
      </c>
      <c r="I47" s="16">
        <v>92.363256405689796</v>
      </c>
      <c r="J47" s="16">
        <v>89.281986332731293</v>
      </c>
      <c r="K47" s="16">
        <v>104.81844804692101</v>
      </c>
      <c r="L47" s="16">
        <v>101.628369630431</v>
      </c>
      <c r="M47" s="16">
        <v>94.736363636213397</v>
      </c>
    </row>
    <row r="48" spans="1:13" x14ac:dyDescent="0.2">
      <c r="A48" s="24">
        <v>43686</v>
      </c>
      <c r="B48" s="16">
        <v>97.778189040021999</v>
      </c>
      <c r="C48" s="16">
        <v>97.475392106338404</v>
      </c>
      <c r="D48" s="16"/>
      <c r="E48" s="16">
        <v>97.816985195619097</v>
      </c>
      <c r="F48" s="16">
        <v>98.152424942352795</v>
      </c>
      <c r="G48" s="16">
        <v>96.097201767377598</v>
      </c>
      <c r="H48" s="16">
        <v>95.368150520836906</v>
      </c>
      <c r="I48" s="16">
        <v>92.585862257052199</v>
      </c>
      <c r="J48" s="16">
        <v>88.391254123067498</v>
      </c>
      <c r="K48" s="16">
        <v>109.61929299554301</v>
      </c>
      <c r="L48" s="16">
        <v>100.12315400550099</v>
      </c>
      <c r="M48" s="16"/>
    </row>
    <row r="49" spans="1:13" x14ac:dyDescent="0.2">
      <c r="A49" s="24">
        <v>43689</v>
      </c>
      <c r="B49" s="16">
        <v>96.049494744394906</v>
      </c>
      <c r="C49" s="16">
        <v>95.875820328365094</v>
      </c>
      <c r="D49" s="16">
        <v>94.532109162886599</v>
      </c>
      <c r="E49" s="16">
        <v>96.311691441107499</v>
      </c>
      <c r="F49" s="16">
        <v>97.113163972389899</v>
      </c>
      <c r="G49" s="16">
        <v>89.617083947057793</v>
      </c>
      <c r="H49" s="16">
        <v>94.311360018444205</v>
      </c>
      <c r="I49" s="16">
        <v>88.747047065291596</v>
      </c>
      <c r="J49" s="16">
        <v>88.655690247775098</v>
      </c>
      <c r="K49" s="16">
        <v>105.154507193249</v>
      </c>
      <c r="L49" s="16">
        <v>93.039167184033403</v>
      </c>
      <c r="M49" s="16"/>
    </row>
    <row r="50" spans="1:13" x14ac:dyDescent="0.2">
      <c r="A50" s="24">
        <v>43690</v>
      </c>
      <c r="B50" s="16">
        <v>96.427192657720298</v>
      </c>
      <c r="C50" s="16">
        <v>96.227859156322694</v>
      </c>
      <c r="D50" s="16">
        <v>93.946177842095494</v>
      </c>
      <c r="E50" s="16">
        <v>96.7198301178869</v>
      </c>
      <c r="F50" s="16">
        <v>98.614318706677295</v>
      </c>
      <c r="G50" s="16">
        <v>87.150220913230399</v>
      </c>
      <c r="H50" s="16">
        <v>94.708375688060201</v>
      </c>
      <c r="I50" s="16">
        <v>88.156460112659303</v>
      </c>
      <c r="J50" s="16">
        <v>90.464990048785694</v>
      </c>
      <c r="K50" s="16">
        <v>104.840851989808</v>
      </c>
      <c r="L50" s="16">
        <v>91.365535825141706</v>
      </c>
      <c r="M50" s="16">
        <v>93.181818181765294</v>
      </c>
    </row>
    <row r="51" spans="1:13" x14ac:dyDescent="0.2">
      <c r="A51" s="24">
        <v>43691</v>
      </c>
      <c r="B51" s="16">
        <v>95.187834067619406</v>
      </c>
      <c r="C51" s="16">
        <v>95.171742672333494</v>
      </c>
      <c r="D51" s="16">
        <v>91.929713551653506</v>
      </c>
      <c r="E51" s="16">
        <v>95.499932228005505</v>
      </c>
      <c r="F51" s="16">
        <v>96.997690531192305</v>
      </c>
      <c r="G51" s="16">
        <v>83.770250368281296</v>
      </c>
      <c r="H51" s="16">
        <v>96.281094765989096</v>
      </c>
      <c r="I51" s="16">
        <v>85.407959294971107</v>
      </c>
      <c r="J51" s="16">
        <v>88.044703622814296</v>
      </c>
      <c r="K51" s="16">
        <v>98.897405943367602</v>
      </c>
      <c r="L51" s="16">
        <v>88.418260475969902</v>
      </c>
      <c r="M51" s="16">
        <v>90.8090909090824</v>
      </c>
    </row>
    <row r="52" spans="1:13" x14ac:dyDescent="0.2">
      <c r="A52" s="24">
        <v>43692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1:13" x14ac:dyDescent="0.2">
      <c r="A53" s="24">
        <v>43693</v>
      </c>
      <c r="B53" s="16">
        <v>95.506628618342802</v>
      </c>
      <c r="C53" s="16">
        <v>95.417469452368096</v>
      </c>
      <c r="D53" s="16"/>
      <c r="E53" s="16">
        <v>95.798882513307007</v>
      </c>
      <c r="F53" s="16">
        <v>96.997690531192305</v>
      </c>
      <c r="G53" s="16">
        <v>85.7879234168213</v>
      </c>
      <c r="H53" s="16">
        <v>95.114981108112303</v>
      </c>
      <c r="I53" s="16">
        <v>86.384699254995198</v>
      </c>
      <c r="J53" s="16">
        <v>87.166497334721498</v>
      </c>
      <c r="K53" s="16">
        <v>99.383891564793899</v>
      </c>
      <c r="L53" s="16">
        <v>88.428786459378898</v>
      </c>
      <c r="M53" s="16"/>
    </row>
    <row r="54" spans="1:13" x14ac:dyDescent="0.2">
      <c r="A54" s="24">
        <v>43696</v>
      </c>
      <c r="B54" s="16">
        <v>95.274597128853202</v>
      </c>
      <c r="C54" s="16">
        <v>95.185046351514799</v>
      </c>
      <c r="D54" s="16"/>
      <c r="E54" s="16">
        <v>95.544360607862501</v>
      </c>
      <c r="F54" s="16">
        <v>95.847575057879993</v>
      </c>
      <c r="G54" s="16">
        <v>84.005891016335198</v>
      </c>
      <c r="H54" s="16">
        <v>95.563781430362695</v>
      </c>
      <c r="I54" s="16">
        <v>85.862256950931595</v>
      </c>
      <c r="J54" s="16">
        <v>87.194332716288002</v>
      </c>
      <c r="K54" s="16">
        <v>100.673718574457</v>
      </c>
      <c r="L54" s="16">
        <v>86.365693714935304</v>
      </c>
      <c r="M54" s="16">
        <v>89.251515151350802</v>
      </c>
    </row>
    <row r="55" spans="1:13" x14ac:dyDescent="0.2">
      <c r="A55" s="24">
        <v>43697</v>
      </c>
      <c r="B55" s="16">
        <v>95.053709518746501</v>
      </c>
      <c r="C55" s="16">
        <v>94.925468093831995</v>
      </c>
      <c r="D55" s="16">
        <v>93.348730376572306</v>
      </c>
      <c r="E55" s="16">
        <v>95.414840584970094</v>
      </c>
      <c r="F55" s="16">
        <v>96.304849884472802</v>
      </c>
      <c r="G55" s="16">
        <v>81.958762886701194</v>
      </c>
      <c r="H55" s="16">
        <v>96.664684784947895</v>
      </c>
      <c r="I55" s="16">
        <v>84.549336725496701</v>
      </c>
      <c r="J55" s="16">
        <v>88.374552894150796</v>
      </c>
      <c r="K55" s="16">
        <v>97.697194706182898</v>
      </c>
      <c r="L55" s="16">
        <v>85.839394545415402</v>
      </c>
      <c r="M55" s="16">
        <v>87.878787878784394</v>
      </c>
    </row>
    <row r="56" spans="1:13" x14ac:dyDescent="0.2">
      <c r="A56" s="24">
        <v>43698</v>
      </c>
      <c r="B56" s="16">
        <v>95.206340867327498</v>
      </c>
      <c r="C56" s="16">
        <v>95.010611640522299</v>
      </c>
      <c r="D56" s="16">
        <v>94.276476059574605</v>
      </c>
      <c r="E56" s="16">
        <v>95.684422958176597</v>
      </c>
      <c r="F56" s="16">
        <v>97.921478060190594</v>
      </c>
      <c r="G56" s="16">
        <v>82.474226804100894</v>
      </c>
      <c r="H56" s="16">
        <v>96.068202305468702</v>
      </c>
      <c r="I56" s="16">
        <v>82.909322187886602</v>
      </c>
      <c r="J56" s="16">
        <v>87.140053722308906</v>
      </c>
      <c r="K56" s="16">
        <v>97.986845684819897</v>
      </c>
      <c r="L56" s="16">
        <v>87.376188120339094</v>
      </c>
      <c r="M56" s="16">
        <v>84.839393939357294</v>
      </c>
    </row>
    <row r="57" spans="1:13" x14ac:dyDescent="0.2">
      <c r="A57" s="24">
        <v>43699</v>
      </c>
      <c r="B57" s="16">
        <v>94.302691644872496</v>
      </c>
      <c r="C57" s="16">
        <v>94.146185522084096</v>
      </c>
      <c r="D57" s="16">
        <v>93.8942919151159</v>
      </c>
      <c r="E57" s="16">
        <v>95.023268422810403</v>
      </c>
      <c r="F57" s="16">
        <v>96.997690531192305</v>
      </c>
      <c r="G57" s="16">
        <v>81.001472754171104</v>
      </c>
      <c r="H57" s="16">
        <v>95.513914727955097</v>
      </c>
      <c r="I57" s="16">
        <v>77.098855169955598</v>
      </c>
      <c r="J57" s="16">
        <v>84.897913738037502</v>
      </c>
      <c r="K57" s="16">
        <v>96.192929955548607</v>
      </c>
      <c r="L57" s="16">
        <v>88.007747123716399</v>
      </c>
      <c r="M57" s="16"/>
    </row>
    <row r="58" spans="1:13" x14ac:dyDescent="0.2">
      <c r="A58" s="24">
        <v>43700</v>
      </c>
      <c r="B58" s="16">
        <v>92.517083965125494</v>
      </c>
      <c r="C58" s="16">
        <v>92.4574790936895</v>
      </c>
      <c r="D58" s="16">
        <v>93.128531564842007</v>
      </c>
      <c r="E58" s="16">
        <v>93.301856955629802</v>
      </c>
      <c r="F58" s="16">
        <v>95.034642032347605</v>
      </c>
      <c r="G58" s="16">
        <v>78.438880706904499</v>
      </c>
      <c r="H58" s="16">
        <v>93.787759642466</v>
      </c>
      <c r="I58" s="16">
        <v>75.095402507809894</v>
      </c>
      <c r="J58" s="16">
        <v>83.854086929815793</v>
      </c>
      <c r="K58" s="16">
        <v>92.112211749306894</v>
      </c>
      <c r="L58" s="16">
        <v>86.729892740142503</v>
      </c>
      <c r="M58" s="16">
        <v>83.333333333255695</v>
      </c>
    </row>
    <row r="59" spans="1:13" x14ac:dyDescent="0.2">
      <c r="A59" s="24">
        <v>43703</v>
      </c>
      <c r="B59" s="16">
        <v>91.8689479778986</v>
      </c>
      <c r="C59" s="16">
        <v>91.917545361560798</v>
      </c>
      <c r="D59" s="16">
        <v>93.4093483253382</v>
      </c>
      <c r="E59" s="16">
        <v>92.687389870290602</v>
      </c>
      <c r="F59" s="16">
        <v>93.533487297943793</v>
      </c>
      <c r="G59" s="16">
        <v>78.055964653962306</v>
      </c>
      <c r="H59" s="16">
        <v>93.595964633044801</v>
      </c>
      <c r="I59" s="16">
        <v>74.600218062987594</v>
      </c>
      <c r="J59" s="16">
        <v>83.225007306668005</v>
      </c>
      <c r="K59" s="16">
        <v>90.895997695508399</v>
      </c>
      <c r="L59" s="16">
        <v>85.249939475557795</v>
      </c>
      <c r="M59" s="16">
        <v>83.333333333255695</v>
      </c>
    </row>
    <row r="60" spans="1:13" x14ac:dyDescent="0.2">
      <c r="A60" s="24">
        <v>43704</v>
      </c>
      <c r="B60" s="16">
        <v>91.632140540168606</v>
      </c>
      <c r="C60" s="16">
        <v>91.674401060561607</v>
      </c>
      <c r="D60" s="16">
        <v>94.229525623377398</v>
      </c>
      <c r="E60" s="16">
        <v>92.415548426914</v>
      </c>
      <c r="F60" s="16">
        <v>91.870669745956505</v>
      </c>
      <c r="G60" s="16">
        <v>77.695139911607797</v>
      </c>
      <c r="H60" s="16">
        <v>92.061604557093204</v>
      </c>
      <c r="I60" s="16">
        <v>75.595129929250106</v>
      </c>
      <c r="J60" s="16">
        <v>83.506144660408594</v>
      </c>
      <c r="K60" s="16">
        <v>89.295716045890003</v>
      </c>
      <c r="L60" s="16">
        <v>83.681567950407</v>
      </c>
      <c r="M60" s="16">
        <v>81.212121212156504</v>
      </c>
    </row>
    <row r="61" spans="1:13" x14ac:dyDescent="0.2">
      <c r="A61" s="24">
        <v>43705</v>
      </c>
      <c r="B61" s="16">
        <v>91.737609399016904</v>
      </c>
      <c r="C61" s="16">
        <v>91.689230749965603</v>
      </c>
      <c r="D61" s="16">
        <v>94.536665000370704</v>
      </c>
      <c r="E61" s="16">
        <v>92.383921444648905</v>
      </c>
      <c r="F61" s="16">
        <v>90.531177829136098</v>
      </c>
      <c r="G61" s="16">
        <v>78.011782032553995</v>
      </c>
      <c r="H61" s="16">
        <v>91.223460365552498</v>
      </c>
      <c r="I61" s="16">
        <v>77.089769216836402</v>
      </c>
      <c r="J61" s="16">
        <v>84.466465323930606</v>
      </c>
      <c r="K61" s="16">
        <v>89.279713229509099</v>
      </c>
      <c r="L61" s="16">
        <v>84.428912771167205</v>
      </c>
      <c r="M61" s="16">
        <v>78.842424242408001</v>
      </c>
    </row>
    <row r="62" spans="1:13" x14ac:dyDescent="0.2">
      <c r="A62" s="24">
        <v>43706</v>
      </c>
      <c r="B62" s="16">
        <v>93.381530611892202</v>
      </c>
      <c r="C62" s="16">
        <v>93.083886740263594</v>
      </c>
      <c r="D62" s="16">
        <v>96.0368010427337</v>
      </c>
      <c r="E62" s="16">
        <v>93.957740327459803</v>
      </c>
      <c r="F62" s="16">
        <v>92.355658198706806</v>
      </c>
      <c r="G62" s="16">
        <v>80.618556701112496</v>
      </c>
      <c r="H62" s="16">
        <v>92.249563666409799</v>
      </c>
      <c r="I62" s="16">
        <v>79.502089769346597</v>
      </c>
      <c r="J62" s="16">
        <v>86.861699906759895</v>
      </c>
      <c r="K62" s="16">
        <v>93.115588343469398</v>
      </c>
      <c r="L62" s="16">
        <v>84.618380472180405</v>
      </c>
      <c r="M62" s="16">
        <v>78.990909090847694</v>
      </c>
    </row>
    <row r="63" spans="1:13" x14ac:dyDescent="0.2">
      <c r="A63" s="24">
        <v>43707</v>
      </c>
      <c r="B63" s="16">
        <v>95.610107498592697</v>
      </c>
      <c r="C63" s="16">
        <v>95.023915319703505</v>
      </c>
      <c r="D63" s="16">
        <v>97.976069198106401</v>
      </c>
      <c r="E63" s="16">
        <v>96.161839786684098</v>
      </c>
      <c r="F63" s="16">
        <v>93.533487297943793</v>
      </c>
      <c r="G63" s="16">
        <v>79.528718704008497</v>
      </c>
      <c r="H63" s="16">
        <v>95.897504746913896</v>
      </c>
      <c r="I63" s="16">
        <v>80.864982736879</v>
      </c>
      <c r="J63" s="16">
        <v>90.478907739627203</v>
      </c>
      <c r="K63" s="16">
        <v>96.975467682350398</v>
      </c>
      <c r="L63" s="16">
        <v>86.207803964032806</v>
      </c>
      <c r="M63" s="16">
        <v>78.896969696972505</v>
      </c>
    </row>
    <row r="64" spans="1:13" x14ac:dyDescent="0.2">
      <c r="A64" s="24">
        <v>43710</v>
      </c>
      <c r="B64" s="16">
        <v>94.996398139046505</v>
      </c>
      <c r="C64" s="16">
        <v>94.420749983168207</v>
      </c>
      <c r="D64" s="16">
        <v>97.468852624879204</v>
      </c>
      <c r="E64" s="16">
        <v>95.560174098936798</v>
      </c>
      <c r="F64" s="16">
        <v>92.725173210143097</v>
      </c>
      <c r="G64" s="16">
        <v>78.085419734939904</v>
      </c>
      <c r="H64" s="16">
        <v>96.603310381877193</v>
      </c>
      <c r="I64" s="16">
        <v>79.956387425074396</v>
      </c>
      <c r="J64" s="16">
        <v>89.784414969850303</v>
      </c>
      <c r="K64" s="16">
        <v>95.701643489184804</v>
      </c>
      <c r="L64" s="16">
        <v>85.832026357063995</v>
      </c>
      <c r="M64" s="16"/>
    </row>
    <row r="65" spans="1:13" x14ac:dyDescent="0.2">
      <c r="A65" s="24">
        <v>43711</v>
      </c>
      <c r="B65" s="16">
        <v>93.962405326776206</v>
      </c>
      <c r="C65" s="16">
        <v>93.6053518352564</v>
      </c>
      <c r="D65" s="16">
        <v>97.139313713647397</v>
      </c>
      <c r="E65" s="16">
        <v>94.498411120613994</v>
      </c>
      <c r="F65" s="16">
        <v>90.836027713725301</v>
      </c>
      <c r="G65" s="16">
        <v>76.958762886701194</v>
      </c>
      <c r="H65" s="16">
        <v>96.150674159522197</v>
      </c>
      <c r="I65" s="16">
        <v>78.139196801930694</v>
      </c>
      <c r="J65" s="16">
        <v>87.764958038111203</v>
      </c>
      <c r="K65" s="16">
        <v>93.776504664798296</v>
      </c>
      <c r="L65" s="16">
        <v>85.260465458966806</v>
      </c>
      <c r="M65" s="16">
        <v>79.718181818141602</v>
      </c>
    </row>
    <row r="66" spans="1:13" x14ac:dyDescent="0.2">
      <c r="A66" s="24">
        <v>43712</v>
      </c>
      <c r="B66" s="16">
        <v>94.668051691725907</v>
      </c>
      <c r="C66" s="16">
        <v>94.080723594874101</v>
      </c>
      <c r="D66" s="16">
        <v>98.693487050593802</v>
      </c>
      <c r="E66" s="16">
        <v>95.263482883805395</v>
      </c>
      <c r="F66" s="16">
        <v>92.378752886899704</v>
      </c>
      <c r="G66" s="16">
        <v>78.792341678985395</v>
      </c>
      <c r="H66" s="16">
        <v>96.635915533523104</v>
      </c>
      <c r="I66" s="16">
        <v>78.9978193712886</v>
      </c>
      <c r="J66" s="16">
        <v>89.812250351416907</v>
      </c>
      <c r="K66" s="16">
        <v>95.516010817955205</v>
      </c>
      <c r="L66" s="16">
        <v>86.418323631863998</v>
      </c>
      <c r="M66" s="16">
        <v>79.454545454587802</v>
      </c>
    </row>
    <row r="67" spans="1:13" x14ac:dyDescent="0.2">
      <c r="A67" s="24">
        <v>43713</v>
      </c>
      <c r="B67" s="16">
        <v>95.873779645655304</v>
      </c>
      <c r="C67" s="16">
        <v>95.150300271809101</v>
      </c>
      <c r="D67" s="16">
        <v>99.130088142701396</v>
      </c>
      <c r="E67" s="16">
        <v>96.3787105227821</v>
      </c>
      <c r="F67" s="16">
        <v>93.1870669747004</v>
      </c>
      <c r="G67" s="16">
        <v>80.2650957290316</v>
      </c>
      <c r="H67" s="16">
        <v>95.872571395710096</v>
      </c>
      <c r="I67" s="16">
        <v>81.323823369108098</v>
      </c>
      <c r="J67" s="16">
        <v>92.538725974503905</v>
      </c>
      <c r="K67" s="16">
        <v>98.417321448563598</v>
      </c>
      <c r="L67" s="16">
        <v>87.742492342251396</v>
      </c>
      <c r="M67" s="16">
        <v>78.030303030274794</v>
      </c>
    </row>
    <row r="68" spans="1:13" x14ac:dyDescent="0.2">
      <c r="A68" s="24">
        <v>43714</v>
      </c>
      <c r="B68" s="16">
        <v>95.961935691768304</v>
      </c>
      <c r="C68" s="16">
        <v>95.258764385478599</v>
      </c>
      <c r="D68" s="16">
        <v>99.252589550567805</v>
      </c>
      <c r="E68" s="16">
        <v>96.500700311735301</v>
      </c>
      <c r="F68" s="16">
        <v>93.4180138568627</v>
      </c>
      <c r="G68" s="16">
        <v>81.701030927943094</v>
      </c>
      <c r="H68" s="16">
        <v>95.928191948449197</v>
      </c>
      <c r="I68" s="16">
        <v>81.310194439487503</v>
      </c>
      <c r="J68" s="16">
        <v>93.251311742351405</v>
      </c>
      <c r="K68" s="16">
        <v>100.57770167547299</v>
      </c>
      <c r="L68" s="16">
        <v>88.102480974281207</v>
      </c>
      <c r="M68" s="16"/>
    </row>
    <row r="69" spans="1:13" x14ac:dyDescent="0.2">
      <c r="A69" s="24">
        <v>43717</v>
      </c>
      <c r="B69" s="16">
        <v>96.643304319470204</v>
      </c>
      <c r="C69" s="16">
        <v>95.871868352987804</v>
      </c>
      <c r="D69" s="16">
        <v>99.550870354753002</v>
      </c>
      <c r="E69" s="16">
        <v>97.126462747925004</v>
      </c>
      <c r="F69" s="16">
        <v>94.459584295749707</v>
      </c>
      <c r="G69" s="16">
        <v>83.578792341752006</v>
      </c>
      <c r="H69" s="16">
        <v>96.162181859952398</v>
      </c>
      <c r="I69" s="16">
        <v>82.293817492551199</v>
      </c>
      <c r="J69" s="16">
        <v>93.595078704412998</v>
      </c>
      <c r="K69" s="16">
        <v>101.057786170277</v>
      </c>
      <c r="L69" s="16">
        <v>86.717261560144806</v>
      </c>
      <c r="M69" s="16">
        <v>79.151515151606901</v>
      </c>
    </row>
    <row r="70" spans="1:13" x14ac:dyDescent="0.2">
      <c r="A70" s="24">
        <v>43718</v>
      </c>
      <c r="B70" s="16">
        <v>97.122889130376294</v>
      </c>
      <c r="C70" s="16">
        <v>96.338592721149297</v>
      </c>
      <c r="D70" s="16">
        <v>99.458108441554899</v>
      </c>
      <c r="E70" s="16">
        <v>97.475865600514197</v>
      </c>
      <c r="F70" s="16">
        <v>94.480369515134996</v>
      </c>
      <c r="G70" s="16">
        <v>82.098674521432301</v>
      </c>
      <c r="H70" s="16">
        <v>96.737566888565198</v>
      </c>
      <c r="I70" s="16">
        <v>85.834472251939602</v>
      </c>
      <c r="J70" s="16">
        <v>93.248528204159797</v>
      </c>
      <c r="K70" s="16">
        <v>101.45945686439499</v>
      </c>
      <c r="L70" s="16">
        <v>86.313063798006596</v>
      </c>
      <c r="M70" s="16"/>
    </row>
    <row r="71" spans="1:13" x14ac:dyDescent="0.2">
      <c r="A71" s="24">
        <v>43719</v>
      </c>
      <c r="B71" s="16">
        <v>98.643232680158704</v>
      </c>
      <c r="C71" s="16">
        <v>97.712510623270603</v>
      </c>
      <c r="D71" s="16"/>
      <c r="E71" s="16">
        <v>98.816247232607594</v>
      </c>
      <c r="F71" s="16">
        <v>94.919168591266498</v>
      </c>
      <c r="G71" s="16">
        <v>85.714285714319004</v>
      </c>
      <c r="H71" s="16">
        <v>96.664684784947895</v>
      </c>
      <c r="I71" s="16">
        <v>90.431353463442093</v>
      </c>
      <c r="J71" s="16">
        <v>96.588773990515605</v>
      </c>
      <c r="K71" s="16">
        <v>104.175134823658</v>
      </c>
      <c r="L71" s="16">
        <v>86.576213382766596</v>
      </c>
      <c r="M71" s="16"/>
    </row>
    <row r="72" spans="1:13" x14ac:dyDescent="0.2">
      <c r="A72" s="24">
        <v>43720</v>
      </c>
      <c r="B72" s="16">
        <v>98.972574116662102</v>
      </c>
      <c r="C72" s="16">
        <v>98.058328024926595</v>
      </c>
      <c r="D72" s="16">
        <v>100.21425091265699</v>
      </c>
      <c r="E72" s="16">
        <v>99.150589617318502</v>
      </c>
      <c r="F72" s="16">
        <v>94.457274826825596</v>
      </c>
      <c r="G72" s="16">
        <v>87.533136966056205</v>
      </c>
      <c r="H72" s="16">
        <v>95.897504746913896</v>
      </c>
      <c r="I72" s="16">
        <v>90.013455171487294</v>
      </c>
      <c r="J72" s="16">
        <v>97.728632865124396</v>
      </c>
      <c r="K72" s="16">
        <v>106.25870153144901</v>
      </c>
      <c r="L72" s="16">
        <v>86.302537814597599</v>
      </c>
      <c r="M72" s="16">
        <v>80.245454545482104</v>
      </c>
    </row>
    <row r="73" spans="1:13" x14ac:dyDescent="0.2">
      <c r="A73" s="24">
        <v>43721</v>
      </c>
      <c r="B73" s="16">
        <v>99.6063822589349</v>
      </c>
      <c r="C73" s="16">
        <v>98.618882459588306</v>
      </c>
      <c r="D73" s="16">
        <v>100.398762330762</v>
      </c>
      <c r="E73" s="16">
        <v>99.774846006766893</v>
      </c>
      <c r="F73" s="16">
        <v>94.748267898568898</v>
      </c>
      <c r="G73" s="16">
        <v>88.217967599513898</v>
      </c>
      <c r="H73" s="16">
        <v>97.796275340835606</v>
      </c>
      <c r="I73" s="16">
        <v>90.137446972308695</v>
      </c>
      <c r="J73" s="16">
        <v>97.813530778861605</v>
      </c>
      <c r="K73" s="16">
        <v>107.938997263554</v>
      </c>
      <c r="L73" s="16">
        <v>85.786764628486694</v>
      </c>
      <c r="M73" s="16">
        <v>80.245454545482104</v>
      </c>
    </row>
    <row r="74" spans="1:13" x14ac:dyDescent="0.2">
      <c r="A74" s="24">
        <v>43724</v>
      </c>
      <c r="B74" s="16">
        <v>100.345858257846</v>
      </c>
      <c r="C74" s="16">
        <v>99.260824108147105</v>
      </c>
      <c r="D74" s="16">
        <v>101.126177715487</v>
      </c>
      <c r="E74" s="16">
        <v>100.440518682473</v>
      </c>
      <c r="F74" s="16">
        <v>96.304849884472802</v>
      </c>
      <c r="G74" s="16">
        <v>89.977908689295901</v>
      </c>
      <c r="H74" s="16">
        <v>98.007249851361806</v>
      </c>
      <c r="I74" s="16">
        <v>91.703417495009504</v>
      </c>
      <c r="J74" s="16">
        <v>100.207373592537</v>
      </c>
      <c r="K74" s="16">
        <v>104.498391716857</v>
      </c>
      <c r="L74" s="16">
        <v>86.891992884338805</v>
      </c>
      <c r="M74" s="16">
        <v>78.796969696763</v>
      </c>
    </row>
    <row r="75" spans="1:13" x14ac:dyDescent="0.2">
      <c r="A75" s="24">
        <v>43725</v>
      </c>
      <c r="B75" s="16">
        <v>100.112234785571</v>
      </c>
      <c r="C75" s="16">
        <v>99.055830063414803</v>
      </c>
      <c r="D75" s="16">
        <v>102.36182208173</v>
      </c>
      <c r="E75" s="16">
        <v>100.237202367629</v>
      </c>
      <c r="F75" s="16">
        <v>96.997690531192305</v>
      </c>
      <c r="G75" s="16">
        <v>90.441826215013904</v>
      </c>
      <c r="H75" s="16">
        <v>98.793609390151701</v>
      </c>
      <c r="I75" s="16">
        <v>93.1132501942338</v>
      </c>
      <c r="J75" s="16">
        <v>101.1426424128</v>
      </c>
      <c r="K75" s="16">
        <v>105.618588871555</v>
      </c>
      <c r="L75" s="16">
        <v>85.218361525447094</v>
      </c>
      <c r="M75" s="16">
        <v>79.748484848416396</v>
      </c>
    </row>
    <row r="76" spans="1:13" x14ac:dyDescent="0.2">
      <c r="A76" s="24">
        <v>43726</v>
      </c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1:13" x14ac:dyDescent="0.2">
      <c r="A77" s="24">
        <v>43727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</row>
    <row r="78" spans="1:13" x14ac:dyDescent="0.2">
      <c r="A78" s="24">
        <v>43728</v>
      </c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spans="1:13" x14ac:dyDescent="0.2">
      <c r="A79" s="24">
        <v>43731</v>
      </c>
      <c r="B79" s="16">
        <v>99.992637079674793</v>
      </c>
      <c r="C79" s="16">
        <v>99.006880349828904</v>
      </c>
      <c r="D79" s="16">
        <v>102.311707869405</v>
      </c>
      <c r="E79" s="16">
        <v>99.981927438639104</v>
      </c>
      <c r="F79" s="16">
        <v>97.505773672019103</v>
      </c>
      <c r="G79" s="16">
        <v>89.852724594995394</v>
      </c>
      <c r="H79" s="16">
        <v>97.968890849500895</v>
      </c>
      <c r="I79" s="16">
        <v>92.713721057982198</v>
      </c>
      <c r="J79" s="16">
        <v>98.398073791526301</v>
      </c>
      <c r="K79" s="16">
        <v>102.65966810158</v>
      </c>
      <c r="L79" s="16">
        <v>85.049945791135499</v>
      </c>
      <c r="M79" s="16">
        <v>80.303030302980901</v>
      </c>
    </row>
    <row r="80" spans="1:13" x14ac:dyDescent="0.2">
      <c r="A80" s="24">
        <v>43732</v>
      </c>
      <c r="B80" s="16">
        <v>99.519818195491098</v>
      </c>
      <c r="C80" s="16">
        <v>98.537769145099404</v>
      </c>
      <c r="D80" s="16">
        <v>101.900543536642</v>
      </c>
      <c r="E80" s="16">
        <v>99.632524586166298</v>
      </c>
      <c r="F80" s="16">
        <v>97.344110854552099</v>
      </c>
      <c r="G80" s="16">
        <v>88.807069219532394</v>
      </c>
      <c r="H80" s="16">
        <v>97.815454841940706</v>
      </c>
      <c r="I80" s="16">
        <v>90.018047460354893</v>
      </c>
      <c r="J80" s="16">
        <v>95.892889451817595</v>
      </c>
      <c r="K80" s="16">
        <v>102.48203683842399</v>
      </c>
      <c r="L80" s="16">
        <v>84.524699219968198</v>
      </c>
      <c r="M80" s="16">
        <v>79.696969696902698</v>
      </c>
    </row>
    <row r="81" spans="1:13" x14ac:dyDescent="0.2">
      <c r="A81" s="24">
        <v>43733</v>
      </c>
      <c r="B81" s="16">
        <v>99.339526146301097</v>
      </c>
      <c r="C81" s="16">
        <v>98.353513188660102</v>
      </c>
      <c r="D81" s="16">
        <v>102.168705192977</v>
      </c>
      <c r="E81" s="16">
        <v>99.359177096048398</v>
      </c>
      <c r="F81" s="16">
        <v>96.882217089994796</v>
      </c>
      <c r="G81" s="16">
        <v>88.674521354958401</v>
      </c>
      <c r="H81" s="16">
        <v>96.478643625625395</v>
      </c>
      <c r="I81" s="16">
        <v>91.891701340908199</v>
      </c>
      <c r="J81" s="16">
        <v>95.753712543984904</v>
      </c>
      <c r="K81" s="16">
        <v>102.40202275593801</v>
      </c>
      <c r="L81" s="16">
        <v>84.239445070154005</v>
      </c>
      <c r="M81" s="16">
        <v>79.696969696902698</v>
      </c>
    </row>
    <row r="82" spans="1:13" x14ac:dyDescent="0.2">
      <c r="A82" s="24">
        <v>43734</v>
      </c>
      <c r="B82" s="16">
        <v>100.006964924629</v>
      </c>
      <c r="C82" s="16">
        <v>98.933397086569997</v>
      </c>
      <c r="D82" s="16">
        <v>102.078347749542</v>
      </c>
      <c r="E82" s="16">
        <v>99.864455790026099</v>
      </c>
      <c r="F82" s="16">
        <v>96.928406466497094</v>
      </c>
      <c r="G82" s="16">
        <v>87.628865979495501</v>
      </c>
      <c r="H82" s="16">
        <v>98.764840138959698</v>
      </c>
      <c r="I82" s="16">
        <v>93.567886797594795</v>
      </c>
      <c r="J82" s="16">
        <v>97.284658529330002</v>
      </c>
      <c r="K82" s="16">
        <v>104.81844804692101</v>
      </c>
      <c r="L82" s="16">
        <v>85.060471774544595</v>
      </c>
      <c r="M82" s="16"/>
    </row>
    <row r="83" spans="1:13" x14ac:dyDescent="0.2">
      <c r="A83" s="24">
        <v>43735</v>
      </c>
      <c r="B83" s="16">
        <v>101.639742257888</v>
      </c>
      <c r="C83" s="16">
        <v>100.433073885506</v>
      </c>
      <c r="D83" s="16">
        <v>102.079486708972</v>
      </c>
      <c r="E83" s="16">
        <v>101.655898432247</v>
      </c>
      <c r="F83" s="16">
        <v>97.667436489718995</v>
      </c>
      <c r="G83" s="16">
        <v>89.690721649560103</v>
      </c>
      <c r="H83" s="16">
        <v>99.8082049904624</v>
      </c>
      <c r="I83" s="16">
        <v>92.305007343878998</v>
      </c>
      <c r="J83" s="16">
        <v>97.423835437279195</v>
      </c>
      <c r="K83" s="16">
        <v>134.60289010871199</v>
      </c>
      <c r="L83" s="16">
        <v>85.997284296318</v>
      </c>
      <c r="M83" s="16"/>
    </row>
    <row r="84" spans="1:13" x14ac:dyDescent="0.2">
      <c r="A84" s="24">
        <v>43738</v>
      </c>
      <c r="B84" s="16">
        <v>100.667836774024</v>
      </c>
      <c r="C84" s="16">
        <v>99.605272013228401</v>
      </c>
      <c r="D84" s="16">
        <v>101.810565746389</v>
      </c>
      <c r="E84" s="16">
        <v>100.65211825480201</v>
      </c>
      <c r="F84" s="16">
        <v>94.110854503465802</v>
      </c>
      <c r="G84" s="16">
        <v>88.365243004518604</v>
      </c>
      <c r="H84" s="16">
        <v>99.829302441561595</v>
      </c>
      <c r="I84" s="16">
        <v>92.167238676105598</v>
      </c>
      <c r="J84" s="16">
        <v>95.6841240900103</v>
      </c>
      <c r="K84" s="16">
        <v>128.98270095535599</v>
      </c>
      <c r="L84" s="16">
        <v>85.7351873097941</v>
      </c>
      <c r="M84" s="16">
        <v>79.5454545455286</v>
      </c>
    </row>
    <row r="85" spans="1:13" x14ac:dyDescent="0.2">
      <c r="A85" s="24">
        <v>43739</v>
      </c>
      <c r="B85" s="16">
        <v>100.35740013292499</v>
      </c>
      <c r="C85" s="16">
        <v>99.342563478043303</v>
      </c>
      <c r="D85" s="16">
        <v>101.17616537679</v>
      </c>
      <c r="E85" s="16">
        <v>100.32003494037799</v>
      </c>
      <c r="F85" s="16">
        <v>95.3810623557074</v>
      </c>
      <c r="G85" s="16">
        <v>87.849779087002403</v>
      </c>
      <c r="H85" s="16">
        <v>99.704635685426197</v>
      </c>
      <c r="I85" s="16">
        <v>92.305007343878998</v>
      </c>
      <c r="J85" s="16">
        <v>93.972248124540798</v>
      </c>
      <c r="K85" s="16">
        <v>128.74265870777899</v>
      </c>
      <c r="L85" s="16">
        <v>85.555192993837395</v>
      </c>
      <c r="M85" s="16"/>
    </row>
    <row r="86" spans="1:13" x14ac:dyDescent="0.2">
      <c r="A86" s="24">
        <v>43740</v>
      </c>
      <c r="B86" s="16">
        <v>99.846373662236104</v>
      </c>
      <c r="C86" s="16">
        <v>98.947326821275098</v>
      </c>
      <c r="D86" s="16">
        <v>99.576560216140905</v>
      </c>
      <c r="E86" s="16">
        <v>99.883281374699393</v>
      </c>
      <c r="F86" s="16">
        <v>94.665127020911299</v>
      </c>
      <c r="G86" s="16">
        <v>87.474226804217295</v>
      </c>
      <c r="H86" s="16">
        <v>99.2213122615358</v>
      </c>
      <c r="I86" s="16">
        <v>90.950282111647496</v>
      </c>
      <c r="J86" s="16">
        <v>92.566561356070494</v>
      </c>
      <c r="K86" s="16">
        <v>127.561650850577</v>
      </c>
      <c r="L86" s="16">
        <v>84.313126953900806</v>
      </c>
      <c r="M86" s="16"/>
    </row>
    <row r="87" spans="1:13" x14ac:dyDescent="0.2">
      <c r="A87" s="24">
        <v>43741</v>
      </c>
      <c r="B87" s="16">
        <v>99.531161072780407</v>
      </c>
      <c r="C87" s="16">
        <v>98.698861048556907</v>
      </c>
      <c r="D87" s="16">
        <v>99.593897708691699</v>
      </c>
      <c r="E87" s="16">
        <v>99.731170650222296</v>
      </c>
      <c r="F87" s="16">
        <v>95.150115473428698</v>
      </c>
      <c r="G87" s="16">
        <v>85.567010309314398</v>
      </c>
      <c r="H87" s="16">
        <v>98.469475824269495</v>
      </c>
      <c r="I87" s="16">
        <v>89.099589675897704</v>
      </c>
      <c r="J87" s="16">
        <v>92.232536777504706</v>
      </c>
      <c r="K87" s="16">
        <v>127.430427755346</v>
      </c>
      <c r="L87" s="16">
        <v>83.165794764296194</v>
      </c>
      <c r="M87" s="16"/>
    </row>
    <row r="88" spans="1:13" x14ac:dyDescent="0.2">
      <c r="A88" s="24">
        <v>43742</v>
      </c>
      <c r="B88" s="16">
        <v>100.285760908038</v>
      </c>
      <c r="C88" s="16">
        <v>99.380987633718206</v>
      </c>
      <c r="D88" s="16">
        <v>101.506590145407</v>
      </c>
      <c r="E88" s="16">
        <v>100.449554963154</v>
      </c>
      <c r="F88" s="16">
        <v>95.196304849930996</v>
      </c>
      <c r="G88" s="16">
        <v>84.315169366775095</v>
      </c>
      <c r="H88" s="16">
        <v>99.695045934990006</v>
      </c>
      <c r="I88" s="16">
        <v>89.044482208904796</v>
      </c>
      <c r="J88" s="16">
        <v>94.083589650806999</v>
      </c>
      <c r="K88" s="16">
        <v>130.53497415548199</v>
      </c>
      <c r="L88" s="16">
        <v>83.997347452212097</v>
      </c>
      <c r="M88" s="16">
        <v>79.5454545455286</v>
      </c>
    </row>
    <row r="89" spans="1:13" x14ac:dyDescent="0.2">
      <c r="A89" s="24">
        <v>43745</v>
      </c>
      <c r="B89" s="16">
        <v>100.52097636298301</v>
      </c>
      <c r="C89" s="16">
        <v>99.616306241252502</v>
      </c>
      <c r="D89" s="16">
        <v>101.15541100606799</v>
      </c>
      <c r="E89" s="16">
        <v>100.70482989202701</v>
      </c>
      <c r="F89" s="16">
        <v>95.032332563539995</v>
      </c>
      <c r="G89" s="16">
        <v>83.571428571594893</v>
      </c>
      <c r="H89" s="16">
        <v>99.733404936851002</v>
      </c>
      <c r="I89" s="16">
        <v>88.576068738708301</v>
      </c>
      <c r="J89" s="16">
        <v>94.779474189621396</v>
      </c>
      <c r="K89" s="16">
        <v>130.72540767164901</v>
      </c>
      <c r="L89" s="16">
        <v>83.660515983705395</v>
      </c>
      <c r="M89" s="16"/>
    </row>
    <row r="90" spans="1:13" x14ac:dyDescent="0.2">
      <c r="A90" s="24">
        <v>43746</v>
      </c>
      <c r="B90" s="16">
        <v>100.180889042793</v>
      </c>
      <c r="C90" s="16">
        <v>99.289857431431301</v>
      </c>
      <c r="D90" s="16">
        <v>101.15212067903499</v>
      </c>
      <c r="E90" s="16">
        <v>100.412656817236</v>
      </c>
      <c r="F90" s="16">
        <v>94.226327944663396</v>
      </c>
      <c r="G90" s="16">
        <v>82.989690721733496</v>
      </c>
      <c r="H90" s="16">
        <v>99.541609927313402</v>
      </c>
      <c r="I90" s="16">
        <v>88.153578157885903</v>
      </c>
      <c r="J90" s="16">
        <v>94.654214972630101</v>
      </c>
      <c r="K90" s="16">
        <v>129.62281361524899</v>
      </c>
      <c r="L90" s="16">
        <v>83.839457701309598</v>
      </c>
      <c r="M90" s="16"/>
    </row>
    <row r="91" spans="1:13" x14ac:dyDescent="0.2">
      <c r="A91" s="24">
        <v>43747</v>
      </c>
      <c r="B91" s="16">
        <v>100.153029344161</v>
      </c>
      <c r="C91" s="16">
        <v>99.286922796396496</v>
      </c>
      <c r="D91" s="16">
        <v>100.937869766261</v>
      </c>
      <c r="E91" s="16">
        <v>100.485700085876</v>
      </c>
      <c r="F91" s="16">
        <v>94.249422632856295</v>
      </c>
      <c r="G91" s="16">
        <v>82.599410898401402</v>
      </c>
      <c r="H91" s="16">
        <v>98.774429889395805</v>
      </c>
      <c r="I91" s="16">
        <v>87.161643750499906</v>
      </c>
      <c r="J91" s="16">
        <v>93.986165815382293</v>
      </c>
      <c r="K91" s="16">
        <v>130.74301076983099</v>
      </c>
      <c r="L91" s="16">
        <v>83.892087618238307</v>
      </c>
      <c r="M91" s="16">
        <v>79.5454545455286</v>
      </c>
    </row>
    <row r="92" spans="1:13" x14ac:dyDescent="0.2">
      <c r="A92" s="24">
        <v>43748</v>
      </c>
      <c r="B92" s="16">
        <v>100.61331136396601</v>
      </c>
      <c r="C92" s="16">
        <v>99.724261684925295</v>
      </c>
      <c r="D92" s="16">
        <v>101.460905219545</v>
      </c>
      <c r="E92" s="16">
        <v>100.89534480939599</v>
      </c>
      <c r="F92" s="16">
        <v>94.341801385744503</v>
      </c>
      <c r="G92" s="16">
        <v>81.737849779194207</v>
      </c>
      <c r="H92" s="16">
        <v>99.232819961966001</v>
      </c>
      <c r="I92" s="16">
        <v>88.626583916949997</v>
      </c>
      <c r="J92" s="16">
        <v>96.171243267250205</v>
      </c>
      <c r="K92" s="16">
        <v>131.22309526475101</v>
      </c>
      <c r="L92" s="16">
        <v>84.049977369024404</v>
      </c>
      <c r="M92" s="16">
        <v>78.787878787843496</v>
      </c>
    </row>
    <row r="93" spans="1:13" x14ac:dyDescent="0.2">
      <c r="A93" s="24">
        <v>43749</v>
      </c>
      <c r="B93" s="16">
        <v>102.197334224824</v>
      </c>
      <c r="C93" s="16">
        <v>101.24182019371101</v>
      </c>
      <c r="D93" s="16">
        <v>102.007099513314</v>
      </c>
      <c r="E93" s="16">
        <v>102.378800885635</v>
      </c>
      <c r="F93" s="16">
        <v>96.512702078674906</v>
      </c>
      <c r="G93" s="16">
        <v>85.7879234168213</v>
      </c>
      <c r="H93" s="16">
        <v>99.925199946388602</v>
      </c>
      <c r="I93" s="16">
        <v>92.993850682163597</v>
      </c>
      <c r="J93" s="16">
        <v>100.193455901695</v>
      </c>
      <c r="K93" s="16">
        <v>131.99123045639101</v>
      </c>
      <c r="L93" s="16">
        <v>84.092081302660503</v>
      </c>
      <c r="M93" s="16">
        <v>79.463636363623706</v>
      </c>
    </row>
    <row r="94" spans="1:13" x14ac:dyDescent="0.2">
      <c r="A94" s="24">
        <v>43752</v>
      </c>
      <c r="B94" s="16">
        <v>102.119526066701</v>
      </c>
      <c r="C94" s="16">
        <v>101.17733647814001</v>
      </c>
      <c r="D94" s="16">
        <v>102.530641170801</v>
      </c>
      <c r="E94" s="16">
        <v>102.444313920336</v>
      </c>
      <c r="F94" s="16">
        <v>96.882217089994796</v>
      </c>
      <c r="G94" s="16">
        <v>83.659793814527802</v>
      </c>
      <c r="H94" s="16">
        <v>99.399681620183401</v>
      </c>
      <c r="I94" s="16">
        <v>90.927320667076899</v>
      </c>
      <c r="J94" s="16">
        <v>101.251200400759</v>
      </c>
      <c r="K94" s="16">
        <v>131.22309526475101</v>
      </c>
      <c r="L94" s="16">
        <v>82.735282043693601</v>
      </c>
      <c r="M94" s="16"/>
    </row>
    <row r="95" spans="1:13" x14ac:dyDescent="0.2">
      <c r="A95" s="24">
        <v>43753</v>
      </c>
      <c r="B95" s="16">
        <v>102.22459692985301</v>
      </c>
      <c r="C95" s="16">
        <v>101.268036267371</v>
      </c>
      <c r="D95" s="16">
        <v>102.81917754467599</v>
      </c>
      <c r="E95" s="16">
        <v>102.50982695526901</v>
      </c>
      <c r="F95" s="16">
        <v>97.413394919247395</v>
      </c>
      <c r="G95" s="16">
        <v>83.578792341752006</v>
      </c>
      <c r="H95" s="16">
        <v>100.692379984306</v>
      </c>
      <c r="I95" s="16">
        <v>92.236123010050505</v>
      </c>
      <c r="J95" s="16">
        <v>101.18161194690001</v>
      </c>
      <c r="K95" s="16">
        <v>133.46348957414699</v>
      </c>
      <c r="L95" s="16">
        <v>84.144711219705599</v>
      </c>
      <c r="M95" s="16">
        <v>80.163636363577098</v>
      </c>
    </row>
    <row r="96" spans="1:13" x14ac:dyDescent="0.2">
      <c r="A96" s="24">
        <v>43754</v>
      </c>
      <c r="B96" s="16">
        <v>102.48548310704101</v>
      </c>
      <c r="C96" s="16">
        <v>101.466065444751</v>
      </c>
      <c r="D96" s="16">
        <v>103.22565948905</v>
      </c>
      <c r="E96" s="16">
        <v>102.70636605972</v>
      </c>
      <c r="F96" s="16">
        <v>98.960739030037104</v>
      </c>
      <c r="G96" s="16">
        <v>83.578792341752006</v>
      </c>
      <c r="H96" s="16">
        <v>100.58881067915399</v>
      </c>
      <c r="I96" s="16">
        <v>92.635652146302206</v>
      </c>
      <c r="J96" s="16">
        <v>100.402221263386</v>
      </c>
      <c r="K96" s="16">
        <v>133.22344732680401</v>
      </c>
      <c r="L96" s="16">
        <v>83.123690830776496</v>
      </c>
      <c r="M96" s="16">
        <v>80.133333333302303</v>
      </c>
    </row>
    <row r="97" spans="1:13" x14ac:dyDescent="0.2">
      <c r="A97" s="24">
        <v>43755</v>
      </c>
      <c r="B97" s="16">
        <v>102.953526042867</v>
      </c>
      <c r="C97" s="16">
        <v>101.929972563172</v>
      </c>
      <c r="D97" s="16">
        <v>102.783869804232</v>
      </c>
      <c r="E97" s="16">
        <v>103.169475443894</v>
      </c>
      <c r="F97" s="16">
        <v>98.842956120148301</v>
      </c>
      <c r="G97" s="16">
        <v>83.578792341752006</v>
      </c>
      <c r="H97" s="16">
        <v>100.669364583096</v>
      </c>
      <c r="I97" s="16">
        <v>92.9617046597414</v>
      </c>
      <c r="J97" s="16">
        <v>101.613060360891</v>
      </c>
      <c r="K97" s="16">
        <v>137.62422186299199</v>
      </c>
      <c r="L97" s="16">
        <v>82.102670441963696</v>
      </c>
      <c r="M97" s="16">
        <v>80.203030303004198</v>
      </c>
    </row>
    <row r="98" spans="1:13" x14ac:dyDescent="0.2">
      <c r="A98" s="24">
        <v>43756</v>
      </c>
      <c r="B98" s="16">
        <v>103.32624900993</v>
      </c>
      <c r="C98" s="16">
        <v>102.274694367545</v>
      </c>
      <c r="D98" s="16">
        <v>102.81487480935201</v>
      </c>
      <c r="E98" s="16">
        <v>103.509842015686</v>
      </c>
      <c r="F98" s="16">
        <v>98.614318706677295</v>
      </c>
      <c r="G98" s="16">
        <v>83.873343151644804</v>
      </c>
      <c r="H98" s="16">
        <v>102.226740060258</v>
      </c>
      <c r="I98" s="16">
        <v>92.718313346966198</v>
      </c>
      <c r="J98" s="16">
        <v>102.43420411681301</v>
      </c>
      <c r="K98" s="16">
        <v>136.055945846252</v>
      </c>
      <c r="L98" s="16">
        <v>83.1552687810035</v>
      </c>
      <c r="M98" s="16">
        <v>80</v>
      </c>
    </row>
    <row r="99" spans="1:13" x14ac:dyDescent="0.2">
      <c r="A99" s="24">
        <v>43759</v>
      </c>
      <c r="B99" s="16">
        <v>98.160463903797805</v>
      </c>
      <c r="C99" s="16">
        <v>97.362936888821395</v>
      </c>
      <c r="D99" s="16">
        <v>103.412828478962</v>
      </c>
      <c r="E99" s="16">
        <v>98.917152366717303</v>
      </c>
      <c r="F99" s="16">
        <v>91.685912240296602</v>
      </c>
      <c r="G99" s="16">
        <v>79.160530191496903</v>
      </c>
      <c r="H99" s="16">
        <v>94.946201499900795</v>
      </c>
      <c r="I99" s="16">
        <v>87.758641310501801</v>
      </c>
      <c r="J99" s="16">
        <v>98.050131522119003</v>
      </c>
      <c r="K99" s="16">
        <v>131.383123429725</v>
      </c>
      <c r="L99" s="16">
        <v>81.786890940275001</v>
      </c>
      <c r="M99" s="16"/>
    </row>
    <row r="100" spans="1:13" x14ac:dyDescent="0.2">
      <c r="A100" s="24">
        <v>43760</v>
      </c>
      <c r="B100" s="16">
        <v>99.355047978460803</v>
      </c>
      <c r="C100" s="16">
        <v>98.426096496987199</v>
      </c>
      <c r="D100" s="16">
        <v>103.634292801144</v>
      </c>
      <c r="E100" s="16">
        <v>98.975888191140299</v>
      </c>
      <c r="F100" s="16">
        <v>92.3810623557074</v>
      </c>
      <c r="G100" s="16">
        <v>80.706921944045504</v>
      </c>
      <c r="H100" s="16">
        <v>94.263411266030701</v>
      </c>
      <c r="I100" s="16">
        <v>90.468091774848304</v>
      </c>
      <c r="J100" s="16">
        <v>100.068196684821</v>
      </c>
      <c r="K100" s="16">
        <v>132.007233273005</v>
      </c>
      <c r="L100" s="16">
        <v>81.050072102923906</v>
      </c>
      <c r="M100" s="16"/>
    </row>
    <row r="101" spans="1:13" x14ac:dyDescent="0.2">
      <c r="A101" s="24">
        <v>43761</v>
      </c>
      <c r="B101" s="16">
        <v>97.693017961573801</v>
      </c>
      <c r="C101" s="16">
        <v>96.754997879266696</v>
      </c>
      <c r="D101" s="16">
        <v>103.91042717301799</v>
      </c>
      <c r="E101" s="16">
        <v>97.637765628984198</v>
      </c>
      <c r="F101" s="16">
        <v>89.353348729899196</v>
      </c>
      <c r="G101" s="16">
        <v>76.730486008920707</v>
      </c>
      <c r="H101" s="16">
        <v>91.104547459632201</v>
      </c>
      <c r="I101" s="16">
        <v>91.156935113132903</v>
      </c>
      <c r="J101" s="16">
        <v>97.841366160544595</v>
      </c>
      <c r="K101" s="16">
        <v>131.20709244837099</v>
      </c>
      <c r="L101" s="16">
        <v>80.523772933404004</v>
      </c>
      <c r="M101" s="16">
        <v>80</v>
      </c>
    </row>
    <row r="102" spans="1:13" x14ac:dyDescent="0.2">
      <c r="A102" s="24">
        <v>43762</v>
      </c>
      <c r="B102" s="16">
        <v>99.485789563856102</v>
      </c>
      <c r="C102" s="16">
        <v>98.435135173145696</v>
      </c>
      <c r="D102" s="16">
        <v>104.561785381986</v>
      </c>
      <c r="E102" s="16">
        <v>99.6039096975001</v>
      </c>
      <c r="F102" s="16">
        <v>93.540415704483195</v>
      </c>
      <c r="G102" s="16">
        <v>78.792341678985395</v>
      </c>
      <c r="H102" s="16">
        <v>93.7513185908319</v>
      </c>
      <c r="I102" s="16">
        <v>91.983547119190902</v>
      </c>
      <c r="J102" s="16">
        <v>99.457210059627002</v>
      </c>
      <c r="K102" s="16">
        <v>136.02394021348999</v>
      </c>
      <c r="L102" s="16">
        <v>82.471079860581099</v>
      </c>
      <c r="M102" s="16">
        <v>78.315151515067598</v>
      </c>
    </row>
    <row r="103" spans="1:13" x14ac:dyDescent="0.2">
      <c r="A103" s="24">
        <v>43763</v>
      </c>
      <c r="B103" s="16">
        <v>98.509307129308596</v>
      </c>
      <c r="C103" s="16">
        <v>97.488774042460093</v>
      </c>
      <c r="D103" s="16">
        <v>104.116578818997</v>
      </c>
      <c r="E103" s="16">
        <v>98.668654648470707</v>
      </c>
      <c r="F103" s="16">
        <v>91.244803695124602</v>
      </c>
      <c r="G103" s="16">
        <v>78.541973490500794</v>
      </c>
      <c r="H103" s="16">
        <v>91.158250062377206</v>
      </c>
      <c r="I103" s="16">
        <v>90.3762459964491</v>
      </c>
      <c r="J103" s="16">
        <v>97.423835437279195</v>
      </c>
      <c r="K103" s="16">
        <v>134.887740242295</v>
      </c>
      <c r="L103" s="16">
        <v>79.681694262195407</v>
      </c>
      <c r="M103" s="16"/>
    </row>
    <row r="104" spans="1:13" x14ac:dyDescent="0.2">
      <c r="A104" s="24">
        <v>43766</v>
      </c>
      <c r="B104" s="16">
        <v>98.508710135822199</v>
      </c>
      <c r="C104" s="16">
        <v>97.446789196110302</v>
      </c>
      <c r="D104" s="16">
        <v>104.27438796730701</v>
      </c>
      <c r="E104" s="16">
        <v>98.569255561102196</v>
      </c>
      <c r="F104" s="16">
        <v>92.374133949167998</v>
      </c>
      <c r="G104" s="16">
        <v>77.245949926436893</v>
      </c>
      <c r="H104" s="16">
        <v>92.061604557093204</v>
      </c>
      <c r="I104" s="16">
        <v>92.626467568450593</v>
      </c>
      <c r="J104" s="16">
        <v>98.119719975977205</v>
      </c>
      <c r="K104" s="16">
        <v>135.14378530625299</v>
      </c>
      <c r="L104" s="16">
        <v>77.987010936485603</v>
      </c>
      <c r="M104" s="16">
        <v>78.787878787843496</v>
      </c>
    </row>
    <row r="105" spans="1:13" x14ac:dyDescent="0.2">
      <c r="A105" s="24">
        <v>43767</v>
      </c>
      <c r="B105" s="16">
        <v>97.122093138983502</v>
      </c>
      <c r="C105" s="16">
        <v>96.008504963829196</v>
      </c>
      <c r="D105" s="16">
        <v>104.452571833506</v>
      </c>
      <c r="E105" s="16">
        <v>97.086552508291803</v>
      </c>
      <c r="F105" s="16">
        <v>90.300230946857496</v>
      </c>
      <c r="G105" s="16">
        <v>76.877761413925299</v>
      </c>
      <c r="H105" s="16">
        <v>88.417499376693698</v>
      </c>
      <c r="I105" s="16">
        <v>92.626467568450593</v>
      </c>
      <c r="J105" s="16">
        <v>96.380008628941098</v>
      </c>
      <c r="K105" s="16">
        <v>133.92757125245399</v>
      </c>
      <c r="L105" s="16">
        <v>77.365977916517295</v>
      </c>
      <c r="M105" s="16"/>
    </row>
    <row r="106" spans="1:13" x14ac:dyDescent="0.2">
      <c r="A106" s="24">
        <v>43768</v>
      </c>
      <c r="B106" s="16">
        <v>94.155234240344697</v>
      </c>
      <c r="C106" s="16">
        <v>93.104429186089007</v>
      </c>
      <c r="D106" s="16">
        <v>104.793626889354</v>
      </c>
      <c r="E106" s="16">
        <v>94.167833852930897</v>
      </c>
      <c r="F106" s="16">
        <v>87.182448036968694</v>
      </c>
      <c r="G106" s="16">
        <v>74.153166421223403</v>
      </c>
      <c r="H106" s="16">
        <v>82.088264063466298</v>
      </c>
      <c r="I106" s="16">
        <v>90.468091774848304</v>
      </c>
      <c r="J106" s="16">
        <v>92.289599309558994</v>
      </c>
      <c r="K106" s="16">
        <v>131.22309526475101</v>
      </c>
      <c r="L106" s="16">
        <v>77.891224487568294</v>
      </c>
      <c r="M106" s="16">
        <v>77.442424242384703</v>
      </c>
    </row>
    <row r="107" spans="1:13" x14ac:dyDescent="0.2">
      <c r="A107" s="24">
        <v>43769</v>
      </c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</row>
    <row r="108" spans="1:13" x14ac:dyDescent="0.2">
      <c r="A108" s="24">
        <v>43770</v>
      </c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</row>
    <row r="109" spans="1:13" x14ac:dyDescent="0.2">
      <c r="A109" s="24">
        <v>43773</v>
      </c>
      <c r="B109" s="16">
        <v>95.283552031964106</v>
      </c>
      <c r="C109" s="16">
        <v>94.088001489872099</v>
      </c>
      <c r="D109" s="16">
        <v>106.000544169336</v>
      </c>
      <c r="E109" s="16">
        <v>94.952484224108005</v>
      </c>
      <c r="F109" s="16">
        <v>84.524249422596796</v>
      </c>
      <c r="G109" s="16">
        <v>76.288659793906803</v>
      </c>
      <c r="H109" s="16">
        <v>81.512879034969998</v>
      </c>
      <c r="I109" s="16">
        <v>96.897296266397504</v>
      </c>
      <c r="J109" s="16">
        <v>95.057828005054006</v>
      </c>
      <c r="K109" s="16">
        <v>132.82177663268499</v>
      </c>
      <c r="L109" s="16">
        <v>77.576497584232101</v>
      </c>
      <c r="M109" s="16">
        <v>77.575757575687007</v>
      </c>
    </row>
    <row r="110" spans="1:13" x14ac:dyDescent="0.2">
      <c r="A110" s="24">
        <v>43774</v>
      </c>
      <c r="B110" s="16">
        <v>94.125782559043699</v>
      </c>
      <c r="C110" s="16">
        <v>92.811904758098507</v>
      </c>
      <c r="D110" s="16">
        <v>106.256050721509</v>
      </c>
      <c r="E110" s="16">
        <v>93.817677977145607</v>
      </c>
      <c r="F110" s="16">
        <v>84.062355658272295</v>
      </c>
      <c r="G110" s="16">
        <v>74.455081001506201</v>
      </c>
      <c r="H110" s="16">
        <v>76.955829609418302</v>
      </c>
      <c r="I110" s="16">
        <v>95.698708857642501</v>
      </c>
      <c r="J110" s="16">
        <v>92.274289849796304</v>
      </c>
      <c r="K110" s="16">
        <v>133.92757125245399</v>
      </c>
      <c r="L110" s="16">
        <v>77.155458248686003</v>
      </c>
      <c r="M110" s="16">
        <v>77.575757575687007</v>
      </c>
    </row>
    <row r="111" spans="1:13" x14ac:dyDescent="0.2">
      <c r="A111" s="24">
        <v>43775</v>
      </c>
      <c r="B111" s="16">
        <v>91.539805539301597</v>
      </c>
      <c r="C111" s="16">
        <v>90.324860193999498</v>
      </c>
      <c r="D111" s="16">
        <v>104.95105638483101</v>
      </c>
      <c r="E111" s="16">
        <v>91.283754273434198</v>
      </c>
      <c r="F111" s="16">
        <v>79.445727482787305</v>
      </c>
      <c r="G111" s="16">
        <v>75.058910162071697</v>
      </c>
      <c r="H111" s="16">
        <v>73.545714340521997</v>
      </c>
      <c r="I111" s="16">
        <v>93.632178842555703</v>
      </c>
      <c r="J111" s="16">
        <v>89.351574786705896</v>
      </c>
      <c r="K111" s="16">
        <v>130.90303893480399</v>
      </c>
      <c r="L111" s="16">
        <v>76.144963843282298</v>
      </c>
      <c r="M111" s="16"/>
    </row>
    <row r="112" spans="1:13" x14ac:dyDescent="0.2">
      <c r="A112" s="24">
        <v>43776</v>
      </c>
      <c r="B112" s="16">
        <v>92.987315877224304</v>
      </c>
      <c r="C112" s="16">
        <v>91.585227281553699</v>
      </c>
      <c r="D112" s="16">
        <v>106.239852188271</v>
      </c>
      <c r="E112" s="16">
        <v>92.694167080917396</v>
      </c>
      <c r="F112" s="16">
        <v>81.963048498844699</v>
      </c>
      <c r="G112" s="16">
        <v>75.110456553753494</v>
      </c>
      <c r="H112" s="16">
        <v>75.743685149354903</v>
      </c>
      <c r="I112" s="16">
        <v>95.014457808109</v>
      </c>
      <c r="J112" s="16">
        <v>93.178939750301694</v>
      </c>
      <c r="K112" s="16">
        <v>133.591512106126</v>
      </c>
      <c r="L112" s="16">
        <v>76.102859909646199</v>
      </c>
      <c r="M112" s="16"/>
    </row>
    <row r="113" spans="1:13" x14ac:dyDescent="0.2">
      <c r="A113" s="24">
        <v>43777</v>
      </c>
      <c r="B113" s="16">
        <v>93.339940061792703</v>
      </c>
      <c r="C113" s="16">
        <v>91.832675714162207</v>
      </c>
      <c r="D113" s="16">
        <v>105.97548706317301</v>
      </c>
      <c r="E113" s="16">
        <v>93.255922528915093</v>
      </c>
      <c r="F113" s="16">
        <v>83.140877598198102</v>
      </c>
      <c r="G113" s="16">
        <v>76.5832106039161</v>
      </c>
      <c r="H113" s="16">
        <v>76.017952012945898</v>
      </c>
      <c r="I113" s="16">
        <v>90.927320667076899</v>
      </c>
      <c r="J113" s="16">
        <v>93.874824289116106</v>
      </c>
      <c r="K113" s="16">
        <v>132.823376914253</v>
      </c>
      <c r="L113" s="16">
        <v>74.418702567345505</v>
      </c>
      <c r="M113" s="16">
        <v>77.575757575687007</v>
      </c>
    </row>
    <row r="114" spans="1:13" x14ac:dyDescent="0.2">
      <c r="A114" s="24">
        <v>43780</v>
      </c>
      <c r="B114" s="16">
        <v>91.949940101592802</v>
      </c>
      <c r="C114" s="16">
        <v>90.399478182662307</v>
      </c>
      <c r="D114" s="16">
        <v>106.646460683784</v>
      </c>
      <c r="E114" s="16">
        <v>91.679844576050499</v>
      </c>
      <c r="F114" s="16">
        <v>83.094688221695804</v>
      </c>
      <c r="G114" s="16">
        <v>74.005891016335198</v>
      </c>
      <c r="H114" s="16">
        <v>72.878267707535997</v>
      </c>
      <c r="I114" s="16">
        <v>93.453079574508607</v>
      </c>
      <c r="J114" s="16">
        <v>91.272216113866307</v>
      </c>
      <c r="K114" s="16">
        <v>134.423658563755</v>
      </c>
      <c r="L114" s="16">
        <v>74.745008052326696</v>
      </c>
      <c r="M114" s="16"/>
    </row>
    <row r="115" spans="1:13" x14ac:dyDescent="0.2">
      <c r="A115" s="24">
        <v>43781</v>
      </c>
      <c r="B115" s="16">
        <v>90.483524968265598</v>
      </c>
      <c r="C115" s="16">
        <v>88.857190482085599</v>
      </c>
      <c r="D115" s="16">
        <v>107.018394193845</v>
      </c>
      <c r="E115" s="16">
        <v>90.410247142310297</v>
      </c>
      <c r="F115" s="16">
        <v>78.521939953789101</v>
      </c>
      <c r="G115" s="16">
        <v>73.483063328545498</v>
      </c>
      <c r="H115" s="16">
        <v>72.416041734628394</v>
      </c>
      <c r="I115" s="16">
        <v>88.0433632237837</v>
      </c>
      <c r="J115" s="16">
        <v>90.437154667335605</v>
      </c>
      <c r="K115" s="16">
        <v>134.263630398782</v>
      </c>
      <c r="L115" s="16">
        <v>74.7344820689177</v>
      </c>
      <c r="M115" s="16">
        <v>77.569696969585493</v>
      </c>
    </row>
    <row r="116" spans="1:13" x14ac:dyDescent="0.2">
      <c r="A116" s="24">
        <v>43782</v>
      </c>
      <c r="B116" s="16">
        <v>87.789691115613095</v>
      </c>
      <c r="C116" s="16">
        <v>86.303627521963804</v>
      </c>
      <c r="D116" s="16">
        <v>107.414625503705</v>
      </c>
      <c r="E116" s="16">
        <v>87.997560204239605</v>
      </c>
      <c r="F116" s="16">
        <v>73.4180138568627</v>
      </c>
      <c r="G116" s="16">
        <v>70.691458026529304</v>
      </c>
      <c r="H116" s="16">
        <v>68.493833790416801</v>
      </c>
      <c r="I116" s="16">
        <v>84.957345067639807</v>
      </c>
      <c r="J116" s="16">
        <v>87.194332716288002</v>
      </c>
      <c r="K116" s="16">
        <v>135.68308022222499</v>
      </c>
      <c r="L116" s="16">
        <v>75.066050545778097</v>
      </c>
      <c r="M116" s="16">
        <v>77.569696969585493</v>
      </c>
    </row>
    <row r="117" spans="1:13" x14ac:dyDescent="0.2">
      <c r="A117" s="24">
        <v>43783</v>
      </c>
      <c r="B117" s="16">
        <v>89.519778396002906</v>
      </c>
      <c r="C117" s="16">
        <v>87.7615542453714</v>
      </c>
      <c r="D117" s="16">
        <v>108.857180822408</v>
      </c>
      <c r="E117" s="16">
        <v>89.5465293151792</v>
      </c>
      <c r="F117" s="16">
        <v>73.9030023094965</v>
      </c>
      <c r="G117" s="16">
        <v>73.652430044254302</v>
      </c>
      <c r="H117" s="16">
        <v>69.659947448293707</v>
      </c>
      <c r="I117" s="16">
        <v>87.942332867416596</v>
      </c>
      <c r="J117" s="16">
        <v>91.133039206033601</v>
      </c>
      <c r="K117" s="16">
        <v>135.703883883543</v>
      </c>
      <c r="L117" s="16">
        <v>76.050229992717505</v>
      </c>
      <c r="M117" s="16">
        <v>75.4545454544714</v>
      </c>
    </row>
    <row r="118" spans="1:13" x14ac:dyDescent="0.2">
      <c r="A118" s="24">
        <v>43784</v>
      </c>
      <c r="B118" s="16">
        <v>96.760713049094207</v>
      </c>
      <c r="C118" s="16">
        <v>94.847445928258793</v>
      </c>
      <c r="D118" s="16">
        <v>108.93804693769199</v>
      </c>
      <c r="E118" s="16">
        <v>97.076763204298899</v>
      </c>
      <c r="F118" s="16">
        <v>84.295612009358607</v>
      </c>
      <c r="G118" s="16">
        <v>82.474226804100894</v>
      </c>
      <c r="H118" s="16">
        <v>79.710005945642493</v>
      </c>
      <c r="I118" s="16">
        <v>87.758641310501801</v>
      </c>
      <c r="J118" s="16">
        <v>100.06680491566701</v>
      </c>
      <c r="K118" s="16">
        <v>136.824081038358</v>
      </c>
      <c r="L118" s="16">
        <v>77.9975369198946</v>
      </c>
      <c r="M118" s="16">
        <v>75.4545454544714</v>
      </c>
    </row>
    <row r="119" spans="1:13" x14ac:dyDescent="0.2">
      <c r="A119" s="24">
        <v>43787</v>
      </c>
      <c r="B119" s="16">
        <v>95.839751013787506</v>
      </c>
      <c r="C119" s="16">
        <v>94.033104249043404</v>
      </c>
      <c r="D119" s="16">
        <v>108.37919753964501</v>
      </c>
      <c r="E119" s="16">
        <v>96.176900254562497</v>
      </c>
      <c r="F119" s="16">
        <v>84.642032332602</v>
      </c>
      <c r="G119" s="16">
        <v>79.771723122335999</v>
      </c>
      <c r="H119" s="16">
        <v>79.410805730847599</v>
      </c>
      <c r="I119" s="16">
        <v>85.646188406040906</v>
      </c>
      <c r="J119" s="16">
        <v>98.773851442500003</v>
      </c>
      <c r="K119" s="16">
        <v>135.22379938862301</v>
      </c>
      <c r="L119" s="16">
        <v>75.144995421171203</v>
      </c>
      <c r="M119" s="16"/>
    </row>
    <row r="120" spans="1:13" x14ac:dyDescent="0.2">
      <c r="A120" s="24">
        <v>43788</v>
      </c>
      <c r="B120" s="16">
        <v>95.365141149261007</v>
      </c>
      <c r="C120" s="16">
        <v>93.566262495703995</v>
      </c>
      <c r="D120" s="16">
        <v>109.335543758119</v>
      </c>
      <c r="E120" s="16">
        <v>95.603096432168996</v>
      </c>
      <c r="F120" s="16">
        <v>86.027713625924704</v>
      </c>
      <c r="G120" s="16">
        <v>75.942562592099407</v>
      </c>
      <c r="H120" s="16">
        <v>79.458754483261103</v>
      </c>
      <c r="I120" s="16">
        <v>86.789668347802902</v>
      </c>
      <c r="J120" s="16">
        <v>97.841366160544595</v>
      </c>
      <c r="K120" s="16">
        <v>139.20850069611299</v>
      </c>
      <c r="L120" s="16">
        <v>76.513373261899702</v>
      </c>
      <c r="M120" s="16">
        <v>75.4545454544714</v>
      </c>
    </row>
    <row r="121" spans="1:13" x14ac:dyDescent="0.2">
      <c r="A121" s="24">
        <v>43789</v>
      </c>
      <c r="B121" s="16">
        <v>95.247135426034205</v>
      </c>
      <c r="C121" s="16">
        <v>93.399888249114198</v>
      </c>
      <c r="D121" s="16">
        <v>109.22101506590801</v>
      </c>
      <c r="E121" s="16">
        <v>95.737134595401599</v>
      </c>
      <c r="F121" s="16">
        <v>84.4110854504397</v>
      </c>
      <c r="G121" s="16">
        <v>75.846833578892998</v>
      </c>
      <c r="H121" s="16">
        <v>77.368188879801906</v>
      </c>
      <c r="I121" s="16">
        <v>83.579658390954094</v>
      </c>
      <c r="J121" s="16">
        <v>98.815604514791602</v>
      </c>
      <c r="K121" s="16">
        <v>139.176495062886</v>
      </c>
      <c r="L121" s="16">
        <v>77.892277085920796</v>
      </c>
      <c r="M121" s="16">
        <v>73.333333333255695</v>
      </c>
    </row>
    <row r="122" spans="1:13" x14ac:dyDescent="0.2">
      <c r="A122" s="24">
        <v>43790</v>
      </c>
      <c r="B122" s="16">
        <v>94.412140460684896</v>
      </c>
      <c r="C122" s="16">
        <v>92.642791518708705</v>
      </c>
      <c r="D122" s="16">
        <v>109.495377723128</v>
      </c>
      <c r="E122" s="16">
        <v>94.802632569801105</v>
      </c>
      <c r="F122" s="16">
        <v>81.177829099353403</v>
      </c>
      <c r="G122" s="16">
        <v>76.296023564063901</v>
      </c>
      <c r="H122" s="16">
        <v>77.005696311825901</v>
      </c>
      <c r="I122" s="16">
        <v>85.416573959984802</v>
      </c>
      <c r="J122" s="16">
        <v>98.815604514791602</v>
      </c>
      <c r="K122" s="16">
        <v>137.62422186299199</v>
      </c>
      <c r="L122" s="16">
        <v>76.102859909646199</v>
      </c>
      <c r="M122" s="16"/>
    </row>
    <row r="123" spans="1:13" x14ac:dyDescent="0.2">
      <c r="A123" s="24">
        <v>43791</v>
      </c>
      <c r="B123" s="16">
        <v>94.148866309202305</v>
      </c>
      <c r="C123" s="16">
        <v>92.382195920916303</v>
      </c>
      <c r="D123" s="16">
        <v>110.331373901223</v>
      </c>
      <c r="E123" s="16">
        <v>94.517236705403803</v>
      </c>
      <c r="F123" s="16">
        <v>79.792147806030698</v>
      </c>
      <c r="G123" s="16">
        <v>77.120765832136399</v>
      </c>
      <c r="H123" s="16">
        <v>75.413797733024694</v>
      </c>
      <c r="I123" s="16">
        <v>84.498116175527699</v>
      </c>
      <c r="J123" s="16">
        <v>96.0320663595339</v>
      </c>
      <c r="K123" s="16">
        <v>139.04847253113999</v>
      </c>
      <c r="L123" s="16">
        <v>75.902866225224003</v>
      </c>
      <c r="M123" s="16">
        <v>73.030303030274794</v>
      </c>
    </row>
    <row r="124" spans="1:13" x14ac:dyDescent="0.2">
      <c r="A124" s="24">
        <v>43794</v>
      </c>
      <c r="B124" s="16">
        <v>92.528028846718399</v>
      </c>
      <c r="C124" s="16">
        <v>91.013247334165499</v>
      </c>
      <c r="D124" s="16">
        <v>108.86540663999</v>
      </c>
      <c r="E124" s="16">
        <v>92.909531770041198</v>
      </c>
      <c r="F124" s="16">
        <v>77.598152425023699</v>
      </c>
      <c r="G124" s="16">
        <v>77.319587628939203</v>
      </c>
      <c r="H124" s="16">
        <v>73.288709027809105</v>
      </c>
      <c r="I124" s="16">
        <v>84.498116175527699</v>
      </c>
      <c r="J124" s="16">
        <v>93.944412742974194</v>
      </c>
      <c r="K124" s="16">
        <v>135.81590359890799</v>
      </c>
      <c r="L124" s="16">
        <v>76.839678746997393</v>
      </c>
      <c r="M124" s="16">
        <v>73.030303030274794</v>
      </c>
    </row>
    <row r="125" spans="1:13" x14ac:dyDescent="0.2">
      <c r="A125" s="24">
        <v>43795</v>
      </c>
      <c r="B125" s="16">
        <v>90.796349583426505</v>
      </c>
      <c r="C125" s="16">
        <v>89.391059301560702</v>
      </c>
      <c r="D125" s="16">
        <v>107.649124582997</v>
      </c>
      <c r="E125" s="16">
        <v>91.1986626303988</v>
      </c>
      <c r="F125" s="16">
        <v>76.327944572782101</v>
      </c>
      <c r="G125" s="16">
        <v>75.699558173888406</v>
      </c>
      <c r="H125" s="16">
        <v>70.657281497609802</v>
      </c>
      <c r="I125" s="16">
        <v>82.665792895364604</v>
      </c>
      <c r="J125" s="16">
        <v>88.391254123067498</v>
      </c>
      <c r="K125" s="16">
        <v>136.50402470841101</v>
      </c>
      <c r="L125" s="16">
        <v>73.681883729877896</v>
      </c>
      <c r="M125" s="16">
        <v>70.475757575826705</v>
      </c>
    </row>
    <row r="126" spans="1:13" x14ac:dyDescent="0.2">
      <c r="A126" s="24">
        <v>43796</v>
      </c>
      <c r="B126" s="16">
        <v>91.482295161578804</v>
      </c>
      <c r="C126" s="16">
        <v>89.903485720511497</v>
      </c>
      <c r="D126" s="16">
        <v>110.07447528769301</v>
      </c>
      <c r="E126" s="16">
        <v>91.600777120096595</v>
      </c>
      <c r="F126" s="16">
        <v>75.750577367260107</v>
      </c>
      <c r="G126" s="16">
        <v>73.564064801204907</v>
      </c>
      <c r="H126" s="16">
        <v>66.4914938913425</v>
      </c>
      <c r="I126" s="16">
        <v>89.090405098046205</v>
      </c>
      <c r="J126" s="16">
        <v>91.6340760739986</v>
      </c>
      <c r="K126" s="16">
        <v>137.608219046611</v>
      </c>
      <c r="L126" s="16">
        <v>77.902803069329806</v>
      </c>
      <c r="M126" s="16">
        <v>69.696969696902698</v>
      </c>
    </row>
    <row r="127" spans="1:13" x14ac:dyDescent="0.2">
      <c r="A127" s="24">
        <v>43797</v>
      </c>
      <c r="B127" s="16">
        <v>89.960359628894395</v>
      </c>
      <c r="C127" s="16">
        <v>88.506012480356702</v>
      </c>
      <c r="D127" s="16">
        <v>111.09523598593699</v>
      </c>
      <c r="E127" s="16">
        <v>90.049548938986803</v>
      </c>
      <c r="F127" s="16">
        <v>74.1339491916588</v>
      </c>
      <c r="G127" s="16">
        <v>73.564064801204907</v>
      </c>
      <c r="H127" s="16">
        <v>64.633000249392396</v>
      </c>
      <c r="I127" s="16">
        <v>87.942332867416596</v>
      </c>
      <c r="J127" s="16">
        <v>88.098982616793407</v>
      </c>
      <c r="K127" s="16">
        <v>134.423658563755</v>
      </c>
      <c r="L127" s="16">
        <v>76.839678746997393</v>
      </c>
      <c r="M127" s="16">
        <v>68.181818181765294</v>
      </c>
    </row>
    <row r="128" spans="1:13" x14ac:dyDescent="0.2">
      <c r="A128" s="24">
        <v>43798</v>
      </c>
      <c r="B128" s="16">
        <v>90.352584385080306</v>
      </c>
      <c r="C128" s="16">
        <v>88.8913887632079</v>
      </c>
      <c r="D128" s="16">
        <v>108.147862236481</v>
      </c>
      <c r="E128" s="16">
        <v>90.526212744182004</v>
      </c>
      <c r="F128" s="16">
        <v>74.593533487292007</v>
      </c>
      <c r="G128" s="16">
        <v>75.478645066381404</v>
      </c>
      <c r="H128" s="16">
        <v>64.3529795354698</v>
      </c>
      <c r="I128" s="16">
        <v>87.712718421360506</v>
      </c>
      <c r="J128" s="16">
        <v>89.073220971040399</v>
      </c>
      <c r="K128" s="16">
        <v>135.20779657224199</v>
      </c>
      <c r="L128" s="16">
        <v>77.9975369198946</v>
      </c>
      <c r="M128" s="16">
        <v>68.939393939333996</v>
      </c>
    </row>
    <row r="129" spans="1:13" x14ac:dyDescent="0.2">
      <c r="A129" s="24">
        <v>43801</v>
      </c>
      <c r="B129" s="16">
        <v>89.543061144067906</v>
      </c>
      <c r="C129" s="16">
        <v>88.097354758996502</v>
      </c>
      <c r="D129" s="16">
        <v>107.389694948564</v>
      </c>
      <c r="E129" s="16">
        <v>89.6692721275613</v>
      </c>
      <c r="F129" s="16">
        <v>72.752886836067802</v>
      </c>
      <c r="G129" s="16">
        <v>74.815905743744196</v>
      </c>
      <c r="H129" s="16">
        <v>64.3836667370051</v>
      </c>
      <c r="I129" s="16">
        <v>88.1719473134726</v>
      </c>
      <c r="J129" s="16">
        <v>88.043311853660299</v>
      </c>
      <c r="K129" s="16">
        <v>135.14378530625299</v>
      </c>
      <c r="L129" s="16">
        <v>78.187004620791399</v>
      </c>
      <c r="M129" s="16">
        <v>68.181818181765294</v>
      </c>
    </row>
    <row r="130" spans="1:13" x14ac:dyDescent="0.2">
      <c r="A130" s="24">
        <v>43802</v>
      </c>
      <c r="B130" s="16">
        <v>89.380479903193205</v>
      </c>
      <c r="C130" s="16">
        <v>87.909303341060905</v>
      </c>
      <c r="D130" s="16">
        <v>106.60166161507399</v>
      </c>
      <c r="E130" s="16">
        <v>89.487793490989105</v>
      </c>
      <c r="F130" s="16">
        <v>72.510392609750895</v>
      </c>
      <c r="G130" s="16">
        <v>75.397643593605594</v>
      </c>
      <c r="H130" s="16">
        <v>61.922936765186002</v>
      </c>
      <c r="I130" s="16">
        <v>88.562291871989103</v>
      </c>
      <c r="J130" s="16">
        <v>87.959805708960602</v>
      </c>
      <c r="K130" s="16">
        <v>135.70548416511201</v>
      </c>
      <c r="L130" s="16">
        <v>75.155521404580199</v>
      </c>
      <c r="M130" s="16">
        <v>68.181818181765294</v>
      </c>
    </row>
    <row r="131" spans="1:13" x14ac:dyDescent="0.2">
      <c r="A131" s="24">
        <v>43803</v>
      </c>
      <c r="B131" s="16">
        <v>92.434101862949305</v>
      </c>
      <c r="C131" s="16">
        <v>90.577590969740399</v>
      </c>
      <c r="D131" s="16">
        <v>106.594068552717</v>
      </c>
      <c r="E131" s="16">
        <v>92.5111823972547</v>
      </c>
      <c r="F131" s="16">
        <v>76.674364896141896</v>
      </c>
      <c r="G131" s="16">
        <v>75.846833578892998</v>
      </c>
      <c r="H131" s="16">
        <v>65.210303227999205</v>
      </c>
      <c r="I131" s="16">
        <v>89.999678304768196</v>
      </c>
      <c r="J131" s="16">
        <v>91.856759126531003</v>
      </c>
      <c r="K131" s="16">
        <v>137.06412328570099</v>
      </c>
      <c r="L131" s="16">
        <v>76.081807942828206</v>
      </c>
      <c r="M131" s="16"/>
    </row>
    <row r="132" spans="1:13" x14ac:dyDescent="0.2">
      <c r="A132" s="24">
        <v>43804</v>
      </c>
      <c r="B132" s="16">
        <v>94.255728153046206</v>
      </c>
      <c r="C132" s="16">
        <v>92.359305766993202</v>
      </c>
      <c r="D132" s="16">
        <v>106.717329266714</v>
      </c>
      <c r="E132" s="16">
        <v>94.443440413218894</v>
      </c>
      <c r="F132" s="16">
        <v>78.2909930716269</v>
      </c>
      <c r="G132" s="16">
        <v>77.319587628939203</v>
      </c>
      <c r="H132" s="16">
        <v>67.327720132772797</v>
      </c>
      <c r="I132" s="16">
        <v>88.723021984333201</v>
      </c>
      <c r="J132" s="16">
        <v>94.292355012381407</v>
      </c>
      <c r="K132" s="16">
        <v>137.592216229998</v>
      </c>
      <c r="L132" s="16">
        <v>76.155489826574893</v>
      </c>
      <c r="M132" s="16">
        <v>68.787878787843496</v>
      </c>
    </row>
    <row r="133" spans="1:13" x14ac:dyDescent="0.2">
      <c r="A133" s="24">
        <v>43805</v>
      </c>
      <c r="B133" s="16">
        <v>93.991857008077204</v>
      </c>
      <c r="C133" s="16">
        <v>92.160298377974001</v>
      </c>
      <c r="D133" s="16">
        <v>106.182398015633</v>
      </c>
      <c r="E133" s="16">
        <v>94.144490127917393</v>
      </c>
      <c r="F133" s="16">
        <v>74.711316397297196</v>
      </c>
      <c r="G133" s="16">
        <v>79.823269514134196</v>
      </c>
      <c r="H133" s="16">
        <v>68.252172078471602</v>
      </c>
      <c r="I133" s="16">
        <v>89.090405098046205</v>
      </c>
      <c r="J133" s="16">
        <v>94.640297281788705</v>
      </c>
      <c r="K133" s="16">
        <v>137.38417961564801</v>
      </c>
      <c r="L133" s="16">
        <v>76.944938580854796</v>
      </c>
      <c r="M133" s="16">
        <v>68.181818181765294</v>
      </c>
    </row>
    <row r="134" spans="1:13" x14ac:dyDescent="0.2">
      <c r="A134" s="24">
        <v>43808</v>
      </c>
      <c r="B134" s="16">
        <v>94.501689491793499</v>
      </c>
      <c r="C134" s="16">
        <v>92.607262869714802</v>
      </c>
      <c r="D134" s="16">
        <v>106.06546485342599</v>
      </c>
      <c r="E134" s="16">
        <v>94.635461377445594</v>
      </c>
      <c r="F134" s="16">
        <v>75.981524249422407</v>
      </c>
      <c r="G134" s="16">
        <v>77.687776141450698</v>
      </c>
      <c r="H134" s="16">
        <v>67.515679242089405</v>
      </c>
      <c r="I134" s="16">
        <v>89.602371482993505</v>
      </c>
      <c r="J134" s="16">
        <v>95.948560214834302</v>
      </c>
      <c r="K134" s="16">
        <v>136.824081038358</v>
      </c>
      <c r="L134" s="16">
        <v>77.892277085920796</v>
      </c>
      <c r="M134" s="16">
        <v>68.1515151514905</v>
      </c>
    </row>
    <row r="135" spans="1:13" x14ac:dyDescent="0.2">
      <c r="A135" s="24">
        <v>43809</v>
      </c>
      <c r="B135" s="16">
        <v>94.716010172734997</v>
      </c>
      <c r="C135" s="16">
        <v>92.848568132729298</v>
      </c>
      <c r="D135" s="16">
        <v>107.555350261508</v>
      </c>
      <c r="E135" s="16">
        <v>94.729589301045095</v>
      </c>
      <c r="F135" s="16">
        <v>78.521939953789101</v>
      </c>
      <c r="G135" s="16">
        <v>77.466863033943795</v>
      </c>
      <c r="H135" s="16">
        <v>67.511843341868399</v>
      </c>
      <c r="I135" s="16">
        <v>91.364736967603704</v>
      </c>
      <c r="J135" s="16">
        <v>94.655606741784098</v>
      </c>
      <c r="K135" s="16">
        <v>137.62422186299199</v>
      </c>
      <c r="L135" s="16">
        <v>76.713366946321898</v>
      </c>
      <c r="M135" s="16">
        <v>68.139393939403803</v>
      </c>
    </row>
    <row r="136" spans="1:13" x14ac:dyDescent="0.2">
      <c r="A136" s="24">
        <v>43810</v>
      </c>
      <c r="B136" s="16">
        <v>95.176292192540103</v>
      </c>
      <c r="C136" s="16">
        <v>93.319400990149006</v>
      </c>
      <c r="D136" s="16">
        <v>108.023336011916</v>
      </c>
      <c r="E136" s="16">
        <v>95.185921474825605</v>
      </c>
      <c r="F136" s="16">
        <v>76.212471131700994</v>
      </c>
      <c r="G136" s="16">
        <v>75.942562592099407</v>
      </c>
      <c r="H136" s="16">
        <v>66.1827039261116</v>
      </c>
      <c r="I136" s="16">
        <v>92.742164727998897</v>
      </c>
      <c r="J136" s="16">
        <v>96.171243267250205</v>
      </c>
      <c r="K136" s="16">
        <v>136.950503288535</v>
      </c>
      <c r="L136" s="16">
        <v>76.839678746997393</v>
      </c>
      <c r="M136" s="16">
        <v>70.587878787773704</v>
      </c>
    </row>
    <row r="137" spans="1:13" x14ac:dyDescent="0.2">
      <c r="A137" s="24">
        <v>43811</v>
      </c>
      <c r="B137" s="16">
        <v>95.825423168833396</v>
      </c>
      <c r="C137" s="16">
        <v>93.943852213327801</v>
      </c>
      <c r="D137" s="16">
        <v>108.426907282323</v>
      </c>
      <c r="E137" s="16">
        <v>95.813189957756506</v>
      </c>
      <c r="F137" s="16">
        <v>76.212471131700994</v>
      </c>
      <c r="G137" s="16">
        <v>74.7422680412419</v>
      </c>
      <c r="H137" s="16">
        <v>65.975565315806307</v>
      </c>
      <c r="I137" s="16">
        <v>93.739292568061501</v>
      </c>
      <c r="J137" s="16">
        <v>97.145481621613698</v>
      </c>
      <c r="K137" s="16">
        <v>136.58403879078099</v>
      </c>
      <c r="L137" s="16">
        <v>76.460743344854606</v>
      </c>
      <c r="M137" s="16">
        <v>70.609090909012593</v>
      </c>
    </row>
    <row r="138" spans="1:13" x14ac:dyDescent="0.2">
      <c r="A138" s="24">
        <v>43812</v>
      </c>
      <c r="B138" s="16">
        <v>97.216816114028902</v>
      </c>
      <c r="C138" s="16">
        <v>95.252269059768906</v>
      </c>
      <c r="D138" s="16">
        <v>110.050050936639</v>
      </c>
      <c r="E138" s="16">
        <v>97.152065543225007</v>
      </c>
      <c r="F138" s="16">
        <v>79.191685912315705</v>
      </c>
      <c r="G138" s="16">
        <v>75.110456553753494</v>
      </c>
      <c r="H138" s="16">
        <v>67.665279349428602</v>
      </c>
      <c r="I138" s="16">
        <v>95.770650679245605</v>
      </c>
      <c r="J138" s="16">
        <v>100.193455901695</v>
      </c>
      <c r="K138" s="16">
        <v>139.22450351272701</v>
      </c>
      <c r="L138" s="16">
        <v>78.418576255440698</v>
      </c>
      <c r="M138" s="16">
        <v>74.242424242431298</v>
      </c>
    </row>
    <row r="139" spans="1:13" x14ac:dyDescent="0.2">
      <c r="A139" s="24">
        <v>43815</v>
      </c>
      <c r="B139" s="16">
        <v>97.037917049718104</v>
      </c>
      <c r="C139" s="16">
        <v>95.135627096286001</v>
      </c>
      <c r="D139" s="16">
        <v>110.192294307053</v>
      </c>
      <c r="E139" s="16">
        <v>96.975858070189105</v>
      </c>
      <c r="F139" s="16">
        <v>78.8429561200319</v>
      </c>
      <c r="G139" s="16">
        <v>75.478645066381404</v>
      </c>
      <c r="H139" s="16">
        <v>68.474654289544603</v>
      </c>
      <c r="I139" s="16">
        <v>96.011816482408904</v>
      </c>
      <c r="J139" s="16">
        <v>99.511489053722499</v>
      </c>
      <c r="K139" s="16">
        <v>140.02464433736199</v>
      </c>
      <c r="L139" s="16">
        <v>78.744881740538403</v>
      </c>
      <c r="M139" s="16">
        <v>74.242424242431298</v>
      </c>
    </row>
    <row r="140" spans="1:13" x14ac:dyDescent="0.2">
      <c r="A140" s="24">
        <v>43816</v>
      </c>
      <c r="B140" s="16">
        <v>95.8110953238793</v>
      </c>
      <c r="C140" s="16">
        <v>93.982354625943103</v>
      </c>
      <c r="D140" s="16">
        <v>109.463486860739</v>
      </c>
      <c r="E140" s="16">
        <v>95.574481543502799</v>
      </c>
      <c r="F140" s="16">
        <v>75.337182448129198</v>
      </c>
      <c r="G140" s="16">
        <v>74.374079528730405</v>
      </c>
      <c r="H140" s="16">
        <v>66.936458313372</v>
      </c>
      <c r="I140" s="16">
        <v>97.746355143608497</v>
      </c>
      <c r="J140" s="16">
        <v>96.741868589073405</v>
      </c>
      <c r="K140" s="16">
        <v>140.82478516222901</v>
      </c>
      <c r="L140" s="16">
        <v>78.523836089298101</v>
      </c>
      <c r="M140" s="16">
        <v>74.242424242431298</v>
      </c>
    </row>
    <row r="141" spans="1:13" x14ac:dyDescent="0.2">
      <c r="A141" s="24">
        <v>43817</v>
      </c>
      <c r="B141" s="16">
        <v>94.310452561010607</v>
      </c>
      <c r="C141" s="16">
        <v>92.600102360011107</v>
      </c>
      <c r="D141" s="16">
        <v>109.60003543424</v>
      </c>
      <c r="E141" s="16">
        <v>94.071446859161398</v>
      </c>
      <c r="F141" s="16">
        <v>73.648960739141302</v>
      </c>
      <c r="G141" s="16">
        <v>72.9013254786842</v>
      </c>
      <c r="H141" s="16">
        <v>65.210303227999205</v>
      </c>
      <c r="I141" s="16">
        <v>96.234431069926401</v>
      </c>
      <c r="J141" s="16">
        <v>93.805235835257903</v>
      </c>
      <c r="K141" s="16">
        <v>140.32869785092799</v>
      </c>
      <c r="L141" s="16">
        <v>78.9448754249606</v>
      </c>
      <c r="M141" s="16">
        <v>75</v>
      </c>
    </row>
    <row r="142" spans="1:13" x14ac:dyDescent="0.2">
      <c r="A142" s="24">
        <v>43818</v>
      </c>
      <c r="B142" s="16">
        <v>94.580094643402802</v>
      </c>
      <c r="C142" s="16">
        <v>92.821530361310593</v>
      </c>
      <c r="D142" s="16">
        <v>109.763033175259</v>
      </c>
      <c r="E142" s="16">
        <v>94.458500881097294</v>
      </c>
      <c r="F142" s="16">
        <v>72.748267898452497</v>
      </c>
      <c r="G142" s="16">
        <v>73.416789396200301</v>
      </c>
      <c r="H142" s="16">
        <v>65.208385277888695</v>
      </c>
      <c r="I142" s="16">
        <v>94.546270447783201</v>
      </c>
      <c r="J142" s="16">
        <v>93.526882019708907</v>
      </c>
      <c r="K142" s="16">
        <v>143.92933156248199</v>
      </c>
      <c r="L142" s="16">
        <v>79.786954096169197</v>
      </c>
      <c r="M142" s="16">
        <v>75</v>
      </c>
    </row>
    <row r="143" spans="1:13" x14ac:dyDescent="0.2">
      <c r="A143" s="24">
        <v>43819</v>
      </c>
      <c r="B143" s="16">
        <v>94.243390286457696</v>
      </c>
      <c r="C143" s="16">
        <v>92.563125957618496</v>
      </c>
      <c r="D143" s="16">
        <v>109.66229854640601</v>
      </c>
      <c r="E143" s="16">
        <v>94.097049654345</v>
      </c>
      <c r="F143" s="16">
        <v>73.787528868415393</v>
      </c>
      <c r="G143" s="16">
        <v>72.902061855769702</v>
      </c>
      <c r="H143" s="16">
        <v>64.443123189965306</v>
      </c>
      <c r="I143" s="16">
        <v>94.620475310366601</v>
      </c>
      <c r="J143" s="16">
        <v>92.594396737636998</v>
      </c>
      <c r="K143" s="16">
        <v>140.82478516222901</v>
      </c>
      <c r="L143" s="16">
        <v>77.713875342160506</v>
      </c>
      <c r="M143" s="16">
        <v>76.724242424243101</v>
      </c>
    </row>
    <row r="144" spans="1:13" x14ac:dyDescent="0.2">
      <c r="A144" s="24">
        <v>43822</v>
      </c>
      <c r="B144" s="16">
        <v>94.041009476175503</v>
      </c>
      <c r="C144" s="16">
        <v>92.374291970278094</v>
      </c>
      <c r="D144" s="16">
        <v>109.12445662124099</v>
      </c>
      <c r="E144" s="16">
        <v>93.777014714083606</v>
      </c>
      <c r="F144" s="16">
        <v>75.517321016173796</v>
      </c>
      <c r="G144" s="16">
        <v>72.893225331441499</v>
      </c>
      <c r="H144" s="16">
        <v>64.634918199502906</v>
      </c>
      <c r="I144" s="16">
        <v>96.461683461442604</v>
      </c>
      <c r="J144" s="16">
        <v>92.345270072692102</v>
      </c>
      <c r="K144" s="16">
        <v>136.42401062580799</v>
      </c>
      <c r="L144" s="16">
        <v>78.563306072610402</v>
      </c>
      <c r="M144" s="16">
        <v>76.724242424243101</v>
      </c>
    </row>
    <row r="145" spans="1:13" x14ac:dyDescent="0.2">
      <c r="A145" s="24">
        <v>43823</v>
      </c>
      <c r="B145" s="16">
        <v>93.864100390463094</v>
      </c>
      <c r="C145" s="16">
        <v>92.245246282313005</v>
      </c>
      <c r="D145" s="16">
        <v>108.529666727642</v>
      </c>
      <c r="E145" s="16">
        <v>93.541318393428796</v>
      </c>
      <c r="F145" s="16">
        <v>75.632794457254903</v>
      </c>
      <c r="G145" s="16">
        <v>72.606774668674902</v>
      </c>
      <c r="H145" s="16">
        <v>64.636836149497</v>
      </c>
      <c r="I145" s="16">
        <v>97.046046753646806</v>
      </c>
      <c r="J145" s="16">
        <v>93.248528204159797</v>
      </c>
      <c r="K145" s="16">
        <v>132.823376914253</v>
      </c>
      <c r="L145" s="16">
        <v>77.668161297915503</v>
      </c>
      <c r="M145" s="16"/>
    </row>
    <row r="146" spans="1:13" x14ac:dyDescent="0.2">
      <c r="A146" s="24">
        <v>43824</v>
      </c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</row>
    <row r="147" spans="1:13" x14ac:dyDescent="0.2">
      <c r="A147" s="24">
        <v>43825</v>
      </c>
      <c r="B147" s="16">
        <v>93.013782590860501</v>
      </c>
      <c r="C147" s="16">
        <v>91.512370073818602</v>
      </c>
      <c r="D147" s="16">
        <v>108.318453039974</v>
      </c>
      <c r="E147" s="16">
        <v>92.776999653666294</v>
      </c>
      <c r="F147" s="16">
        <v>73.9030023094965</v>
      </c>
      <c r="G147" s="16">
        <v>72.533136966172606</v>
      </c>
      <c r="H147" s="16">
        <v>64.251328180427706</v>
      </c>
      <c r="I147" s="16">
        <v>96.930101655889302</v>
      </c>
      <c r="J147" s="16">
        <v>94.014001196832396</v>
      </c>
      <c r="K147" s="16">
        <v>128.02253196574699</v>
      </c>
      <c r="L147" s="16">
        <v>77.228030731552295</v>
      </c>
      <c r="M147" s="16">
        <v>77.878787878784394</v>
      </c>
    </row>
    <row r="148" spans="1:13" x14ac:dyDescent="0.2">
      <c r="A148" s="24">
        <v>43826</v>
      </c>
      <c r="B148" s="16">
        <v>92.928611512412303</v>
      </c>
      <c r="C148" s="16">
        <v>91.471441696281502</v>
      </c>
      <c r="D148" s="16">
        <v>108.71076126769201</v>
      </c>
      <c r="E148" s="16">
        <v>92.795825238339603</v>
      </c>
      <c r="F148" s="16">
        <v>75.404157043900298</v>
      </c>
      <c r="G148" s="16">
        <v>73.269513991195694</v>
      </c>
      <c r="H148" s="16">
        <v>64.251328180427706</v>
      </c>
      <c r="I148" s="16">
        <v>95.214114210451996</v>
      </c>
      <c r="J148" s="16">
        <v>95.336181820603102</v>
      </c>
      <c r="K148" s="16">
        <v>121.62140536739</v>
      </c>
      <c r="L148" s="16">
        <v>77.501251880195895</v>
      </c>
      <c r="M148" s="16">
        <v>79.975757575593903</v>
      </c>
    </row>
    <row r="149" spans="1:13" x14ac:dyDescent="0.2">
      <c r="A149" s="24">
        <v>43829</v>
      </c>
      <c r="B149" s="16">
        <v>92.9672170947306</v>
      </c>
      <c r="C149" s="16">
        <v>91.568206397932997</v>
      </c>
      <c r="D149" s="16">
        <v>107.926397914416</v>
      </c>
      <c r="E149" s="16">
        <v>92.880916881258599</v>
      </c>
      <c r="F149" s="16">
        <v>74.849884526571302</v>
      </c>
      <c r="G149" s="16">
        <v>72.9013254786842</v>
      </c>
      <c r="H149" s="16">
        <v>64.675195151357897</v>
      </c>
      <c r="I149" s="16">
        <v>93.266236569499597</v>
      </c>
      <c r="J149" s="16">
        <v>93.944412742974194</v>
      </c>
      <c r="K149" s="16">
        <v>120.741250460036</v>
      </c>
      <c r="L149" s="16">
        <v>78.351745728054098</v>
      </c>
      <c r="M149" s="16">
        <v>83.333333333255695</v>
      </c>
    </row>
    <row r="150" spans="1:13" x14ac:dyDescent="0.2">
      <c r="A150" s="24">
        <v>43830</v>
      </c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</row>
    <row r="151" spans="1:13" x14ac:dyDescent="0.2">
      <c r="A151" s="24">
        <v>43831</v>
      </c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</row>
    <row r="152" spans="1:13" x14ac:dyDescent="0.2">
      <c r="A152" s="24">
        <v>43832</v>
      </c>
      <c r="B152" s="16">
        <v>95.616873425431507</v>
      </c>
      <c r="C152" s="16">
        <v>93.871190647943905</v>
      </c>
      <c r="D152" s="16">
        <v>110.153569688438</v>
      </c>
      <c r="E152" s="16">
        <v>95.550384795060396</v>
      </c>
      <c r="F152" s="16">
        <v>77.367205542745097</v>
      </c>
      <c r="G152" s="16">
        <v>76.288659793906803</v>
      </c>
      <c r="H152" s="16">
        <v>68.263679779018304</v>
      </c>
      <c r="I152" s="16">
        <v>94.843089897884099</v>
      </c>
      <c r="J152" s="16">
        <v>98.815604514791602</v>
      </c>
      <c r="K152" s="16">
        <v>124.821968666511</v>
      </c>
      <c r="L152" s="16">
        <v>77.979654669528799</v>
      </c>
      <c r="M152" s="16">
        <v>83.3363636361901</v>
      </c>
    </row>
    <row r="153" spans="1:13" x14ac:dyDescent="0.2">
      <c r="A153" s="24">
        <v>43833</v>
      </c>
      <c r="B153" s="16">
        <v>96.303018001257399</v>
      </c>
      <c r="C153" s="16">
        <v>94.467938915826394</v>
      </c>
      <c r="D153" s="16">
        <v>112.028676465852</v>
      </c>
      <c r="E153" s="16">
        <v>96.266510037821703</v>
      </c>
      <c r="F153" s="16">
        <v>77.761817752267206</v>
      </c>
      <c r="G153" s="16">
        <v>76.207658321131007</v>
      </c>
      <c r="H153" s="16">
        <v>68.963731563766501</v>
      </c>
      <c r="I153" s="16">
        <v>95.0146886423463</v>
      </c>
      <c r="J153" s="16">
        <v>100.068196684821</v>
      </c>
      <c r="K153" s="16">
        <v>124.978796268115</v>
      </c>
      <c r="L153" s="16">
        <v>79.519048534100904</v>
      </c>
      <c r="M153" s="16">
        <v>83.303030302980901</v>
      </c>
    </row>
    <row r="154" spans="1:13" x14ac:dyDescent="0.2">
      <c r="A154" s="24">
        <v>43836</v>
      </c>
      <c r="B154" s="16">
        <v>97.219602083903695</v>
      </c>
      <c r="C154" s="16">
        <v>95.282437108806306</v>
      </c>
      <c r="D154" s="16">
        <v>113.36429615458501</v>
      </c>
      <c r="E154" s="16">
        <v>97.094835765659795</v>
      </c>
      <c r="F154" s="16">
        <v>78.690317068714606</v>
      </c>
      <c r="G154" s="16">
        <v>76.215022091288105</v>
      </c>
      <c r="H154" s="16">
        <v>71.157866472262</v>
      </c>
      <c r="I154" s="16">
        <v>97.398519850568803</v>
      </c>
      <c r="J154" s="16">
        <v>102.295027209097</v>
      </c>
      <c r="K154" s="16">
        <v>122.821616604459</v>
      </c>
      <c r="L154" s="16">
        <v>79.521174768684403</v>
      </c>
      <c r="M154" s="16">
        <v>83.303030302980901</v>
      </c>
    </row>
    <row r="155" spans="1:13" x14ac:dyDescent="0.2">
      <c r="A155" s="24">
        <v>43837</v>
      </c>
      <c r="B155" s="16">
        <v>97.777990042232005</v>
      </c>
      <c r="C155" s="16">
        <v>95.945742900832599</v>
      </c>
      <c r="D155" s="16">
        <v>112.131689013448</v>
      </c>
      <c r="E155" s="16">
        <v>97.625717254704796</v>
      </c>
      <c r="F155" s="16">
        <v>80.083066043327605</v>
      </c>
      <c r="G155" s="16">
        <v>76.811487481580102</v>
      </c>
      <c r="H155" s="16">
        <v>74.800053702667398</v>
      </c>
      <c r="I155" s="16">
        <v>99.759162039263202</v>
      </c>
      <c r="J155" s="16">
        <v>105.00619337230501</v>
      </c>
      <c r="K155" s="16">
        <v>119.299396693823</v>
      </c>
      <c r="L155" s="16">
        <v>77.9690234964946</v>
      </c>
      <c r="M155" s="16">
        <v>83.939393939333996</v>
      </c>
    </row>
    <row r="156" spans="1:13" x14ac:dyDescent="0.2">
      <c r="A156" s="24">
        <v>43838</v>
      </c>
      <c r="B156" s="16">
        <v>97.688640008913396</v>
      </c>
      <c r="C156" s="16">
        <v>95.751783084240699</v>
      </c>
      <c r="D156" s="16">
        <v>111.50855168642001</v>
      </c>
      <c r="E156" s="16">
        <v>97.460052109206998</v>
      </c>
      <c r="F156" s="16">
        <v>80.220019692438697</v>
      </c>
      <c r="G156" s="16">
        <v>75.184094256372205</v>
      </c>
      <c r="H156" s="16">
        <v>80.252785822609397</v>
      </c>
      <c r="I156" s="16">
        <v>99.151609727414296</v>
      </c>
      <c r="J156" s="16">
        <v>103.825973194558</v>
      </c>
      <c r="K156" s="16">
        <v>122.346332954592</v>
      </c>
      <c r="L156" s="16">
        <v>78.351745728054098</v>
      </c>
      <c r="M156" s="16">
        <v>83.333333333255695</v>
      </c>
    </row>
    <row r="157" spans="1:13" x14ac:dyDescent="0.2">
      <c r="A157" s="24">
        <v>43839</v>
      </c>
      <c r="B157" s="16">
        <v>97.477105297730304</v>
      </c>
      <c r="C157" s="16">
        <v>95.573826811160004</v>
      </c>
      <c r="D157" s="16">
        <v>112.602711988729</v>
      </c>
      <c r="E157" s="16">
        <v>97.310200454783597</v>
      </c>
      <c r="F157" s="16">
        <v>80.616953150252797</v>
      </c>
      <c r="G157" s="16">
        <v>75.331369661260396</v>
      </c>
      <c r="H157" s="16">
        <v>79.230518421973102</v>
      </c>
      <c r="I157" s="16">
        <v>97.3938820466865</v>
      </c>
      <c r="J157" s="16">
        <v>102.990911747795</v>
      </c>
      <c r="K157" s="16">
        <v>121.301349037443</v>
      </c>
      <c r="L157" s="16">
        <v>79.711472767172395</v>
      </c>
      <c r="M157" s="16"/>
    </row>
    <row r="158" spans="1:13" x14ac:dyDescent="0.2">
      <c r="A158" s="24">
        <v>43840</v>
      </c>
      <c r="B158" s="16">
        <v>99.426488205324901</v>
      </c>
      <c r="C158" s="16">
        <v>97.339772835723096</v>
      </c>
      <c r="D158" s="16">
        <v>113.96376843680601</v>
      </c>
      <c r="E158" s="16">
        <v>99.182216599583597</v>
      </c>
      <c r="F158" s="16">
        <v>82.404314334387905</v>
      </c>
      <c r="G158" s="16">
        <v>77.164948453661097</v>
      </c>
      <c r="H158" s="16">
        <v>79.978518959018402</v>
      </c>
      <c r="I158" s="16">
        <v>100.26932046899999</v>
      </c>
      <c r="J158" s="16">
        <v>105.635272995452</v>
      </c>
      <c r="K158" s="16">
        <v>118.982540927245</v>
      </c>
      <c r="L158" s="16">
        <v>82.923150159884202</v>
      </c>
      <c r="M158" s="16">
        <v>83.936363636283204</v>
      </c>
    </row>
    <row r="159" spans="1:13" x14ac:dyDescent="0.2">
      <c r="A159" s="24">
        <v>43843</v>
      </c>
      <c r="B159" s="16">
        <v>98.6788532948121</v>
      </c>
      <c r="C159" s="16">
        <v>96.727960107731604</v>
      </c>
      <c r="D159" s="16">
        <v>114.161061510094</v>
      </c>
      <c r="E159" s="16">
        <v>97.999969879048905</v>
      </c>
      <c r="F159" s="16">
        <v>79.734878799645202</v>
      </c>
      <c r="G159" s="16">
        <v>75.773195876390702</v>
      </c>
      <c r="H159" s="16">
        <v>81.512879034969998</v>
      </c>
      <c r="I159" s="16">
        <v>107.58313723036601</v>
      </c>
      <c r="J159" s="16">
        <v>105.621355304727</v>
      </c>
      <c r="K159" s="16">
        <v>118.42084206815299</v>
      </c>
      <c r="L159" s="16">
        <v>81.222162464284295</v>
      </c>
      <c r="M159" s="16"/>
    </row>
    <row r="160" spans="1:13" x14ac:dyDescent="0.2">
      <c r="A160" s="24">
        <v>43844</v>
      </c>
      <c r="B160" s="16">
        <v>97.9453472313471</v>
      </c>
      <c r="C160" s="16">
        <v>96.108556456863894</v>
      </c>
      <c r="D160" s="16">
        <v>113.308107492281</v>
      </c>
      <c r="E160" s="16">
        <v>97.029322730726605</v>
      </c>
      <c r="F160" s="16">
        <v>77.274355611065403</v>
      </c>
      <c r="G160" s="16">
        <v>75.2650957290316</v>
      </c>
      <c r="H160" s="16">
        <v>82.855444101383895</v>
      </c>
      <c r="I160" s="16">
        <v>111.529908355209</v>
      </c>
      <c r="J160" s="16">
        <v>105.600478768465</v>
      </c>
      <c r="K160" s="16">
        <v>117.6367040599</v>
      </c>
      <c r="L160" s="16">
        <v>80.690603809431195</v>
      </c>
      <c r="M160" s="16">
        <v>85.487878787796902</v>
      </c>
    </row>
    <row r="161" spans="1:13" x14ac:dyDescent="0.2">
      <c r="A161" s="24">
        <v>43845</v>
      </c>
      <c r="B161" s="16">
        <v>97.187563430634299</v>
      </c>
      <c r="C161" s="16">
        <v>95.434138179756701</v>
      </c>
      <c r="D161" s="16">
        <v>113.211675599101</v>
      </c>
      <c r="E161" s="16">
        <v>96.3109384177951</v>
      </c>
      <c r="F161" s="16">
        <v>76.4851311920211</v>
      </c>
      <c r="G161" s="16">
        <v>73.858615611214205</v>
      </c>
      <c r="H161" s="16">
        <v>84.389804177335506</v>
      </c>
      <c r="I161" s="16">
        <v>110.05508671270201</v>
      </c>
      <c r="J161" s="16">
        <v>103.686796286725</v>
      </c>
      <c r="K161" s="16">
        <v>117.220630830969</v>
      </c>
      <c r="L161" s="16">
        <v>79.202239575795801</v>
      </c>
      <c r="M161" s="16">
        <v>83.563636363600395</v>
      </c>
    </row>
    <row r="162" spans="1:13" x14ac:dyDescent="0.2">
      <c r="A162" s="24">
        <v>43846</v>
      </c>
      <c r="B162" s="16">
        <v>97.363477527163894</v>
      </c>
      <c r="C162" s="16">
        <v>95.586700077168601</v>
      </c>
      <c r="D162" s="16">
        <v>114.528186080512</v>
      </c>
      <c r="E162" s="16">
        <v>96.258979803998997</v>
      </c>
      <c r="F162" s="16">
        <v>76.020881533855601</v>
      </c>
      <c r="G162" s="16">
        <v>75.861561119323596</v>
      </c>
      <c r="H162" s="16">
        <v>85.061086710542398</v>
      </c>
      <c r="I162" s="16">
        <v>113.023281213245</v>
      </c>
      <c r="J162" s="16">
        <v>106.4703344421</v>
      </c>
      <c r="K162" s="16">
        <v>116.18044775875801</v>
      </c>
      <c r="L162" s="16">
        <v>79.733798230649001</v>
      </c>
      <c r="M162" s="16"/>
    </row>
    <row r="163" spans="1:13" x14ac:dyDescent="0.2">
      <c r="A163" s="24">
        <v>43847</v>
      </c>
      <c r="B163" s="16">
        <v>97.132043031277107</v>
      </c>
      <c r="C163" s="16">
        <v>95.4647757703206</v>
      </c>
      <c r="D163" s="16">
        <v>115.38481007854</v>
      </c>
      <c r="E163" s="16">
        <v>96.260485850740196</v>
      </c>
      <c r="F163" s="16">
        <v>75.440569461090504</v>
      </c>
      <c r="G163" s="16">
        <v>77.835051546338903</v>
      </c>
      <c r="H163" s="16">
        <v>83.985116707277498</v>
      </c>
      <c r="I163" s="16">
        <v>110.300890319864</v>
      </c>
      <c r="J163" s="16">
        <v>108.54407036781799</v>
      </c>
      <c r="K163" s="16">
        <v>112.41978588223</v>
      </c>
      <c r="L163" s="16">
        <v>79.202239575795801</v>
      </c>
      <c r="M163" s="16"/>
    </row>
    <row r="164" spans="1:13" x14ac:dyDescent="0.2">
      <c r="A164" s="24">
        <v>43850</v>
      </c>
      <c r="B164" s="16">
        <v>95.837562037515497</v>
      </c>
      <c r="C164" s="16">
        <v>94.350827410584301</v>
      </c>
      <c r="D164" s="16">
        <v>114.75977448606901</v>
      </c>
      <c r="E164" s="16">
        <v>94.952484224108005</v>
      </c>
      <c r="F164" s="16">
        <v>74.435468951007394</v>
      </c>
      <c r="G164" s="16">
        <v>78.217967599397497</v>
      </c>
      <c r="H164" s="16">
        <v>83.411649628891595</v>
      </c>
      <c r="I164" s="16">
        <v>108.98839181405501</v>
      </c>
      <c r="J164" s="16">
        <v>105.84403835714301</v>
      </c>
      <c r="K164" s="16">
        <v>111.12355774617799</v>
      </c>
      <c r="L164" s="16">
        <v>78.762109009665394</v>
      </c>
      <c r="M164" s="16"/>
    </row>
    <row r="165" spans="1:13" x14ac:dyDescent="0.2">
      <c r="A165" s="24">
        <v>43851</v>
      </c>
      <c r="B165" s="16">
        <v>93.407997325528399</v>
      </c>
      <c r="C165" s="16">
        <v>92.267745151533703</v>
      </c>
      <c r="D165" s="16">
        <v>113.578040863154</v>
      </c>
      <c r="E165" s="16">
        <v>92.643714513746104</v>
      </c>
      <c r="F165" s="16">
        <v>72.005121990223401</v>
      </c>
      <c r="G165" s="16">
        <v>76.951399116427595</v>
      </c>
      <c r="H165" s="16">
        <v>80.745698996936</v>
      </c>
      <c r="I165" s="16">
        <v>106.650938645005</v>
      </c>
      <c r="J165" s="16">
        <v>102.712557932362</v>
      </c>
      <c r="K165" s="16">
        <v>107.698955015978</v>
      </c>
      <c r="L165" s="16">
        <v>77.501251880195895</v>
      </c>
      <c r="M165" s="16">
        <v>81.212121212156504</v>
      </c>
    </row>
    <row r="166" spans="1:13" x14ac:dyDescent="0.2">
      <c r="A166" s="24">
        <v>43852</v>
      </c>
      <c r="B166" s="16">
        <v>92.931596480077104</v>
      </c>
      <c r="C166" s="16">
        <v>91.751288500381605</v>
      </c>
      <c r="D166" s="16">
        <v>113.40833591693099</v>
      </c>
      <c r="E166" s="16">
        <v>92.305607012240202</v>
      </c>
      <c r="F166" s="16">
        <v>73.351445999112897</v>
      </c>
      <c r="G166" s="16">
        <v>77.319587628939203</v>
      </c>
      <c r="H166" s="16">
        <v>79.594928939943202</v>
      </c>
      <c r="I166" s="16">
        <v>103.956374575035</v>
      </c>
      <c r="J166" s="16">
        <v>102.295027209097</v>
      </c>
      <c r="K166" s="16">
        <v>108.019011346041</v>
      </c>
      <c r="L166" s="16">
        <v>74.577679278445402</v>
      </c>
      <c r="M166" s="16">
        <v>81.212121212156504</v>
      </c>
    </row>
    <row r="167" spans="1:13" x14ac:dyDescent="0.2">
      <c r="A167" s="24">
        <v>43853</v>
      </c>
      <c r="B167" s="16">
        <v>92.564644450554596</v>
      </c>
      <c r="C167" s="16">
        <v>91.369433779618703</v>
      </c>
      <c r="D167" s="16">
        <v>113.310765064321</v>
      </c>
      <c r="E167" s="16">
        <v>91.812376692425502</v>
      </c>
      <c r="F167" s="16">
        <v>73.351445999112897</v>
      </c>
      <c r="G167" s="16">
        <v>76.656848306418397</v>
      </c>
      <c r="H167" s="16">
        <v>76.200157271930905</v>
      </c>
      <c r="I167" s="16">
        <v>107.597050642013</v>
      </c>
      <c r="J167" s="16">
        <v>100.90464990050501</v>
      </c>
      <c r="K167" s="16">
        <v>105.618588871555</v>
      </c>
      <c r="L167" s="16">
        <v>75.242127596982797</v>
      </c>
      <c r="M167" s="16"/>
    </row>
    <row r="168" spans="1:13" x14ac:dyDescent="0.2">
      <c r="A168" s="24">
        <v>43854</v>
      </c>
      <c r="B168" s="16">
        <v>92.349328780197496</v>
      </c>
      <c r="C168" s="16">
        <v>91.213076421059696</v>
      </c>
      <c r="D168" s="16">
        <v>112.60220578452601</v>
      </c>
      <c r="E168" s="16">
        <v>91.798069248092403</v>
      </c>
      <c r="F168" s="16">
        <v>74.050141734769596</v>
      </c>
      <c r="G168" s="16">
        <v>75.795287187211201</v>
      </c>
      <c r="H168" s="16">
        <v>74.819233203539596</v>
      </c>
      <c r="I168" s="16">
        <v>104.591753710294</v>
      </c>
      <c r="J168" s="16">
        <v>101.59914267028201</v>
      </c>
      <c r="K168" s="16">
        <v>107.378898686147</v>
      </c>
      <c r="L168" s="16">
        <v>74.749904282623902</v>
      </c>
      <c r="M168" s="16">
        <v>80.215151515090795</v>
      </c>
    </row>
    <row r="169" spans="1:13" x14ac:dyDescent="0.2">
      <c r="A169" s="24">
        <v>43857</v>
      </c>
      <c r="B169" s="16">
        <v>90.772270843968698</v>
      </c>
      <c r="C169" s="16">
        <v>89.734568123356397</v>
      </c>
      <c r="D169" s="16">
        <v>110.99564031639601</v>
      </c>
      <c r="E169" s="16">
        <v>90.2438289733836</v>
      </c>
      <c r="F169" s="16">
        <v>72.100293170195101</v>
      </c>
      <c r="G169" s="16">
        <v>73.637702503707303</v>
      </c>
      <c r="H169" s="16">
        <v>72.017108114901902</v>
      </c>
      <c r="I169" s="16">
        <v>102.574309010874</v>
      </c>
      <c r="J169" s="16">
        <v>98.953389653470396</v>
      </c>
      <c r="K169" s="16">
        <v>105.698602954042</v>
      </c>
      <c r="L169" s="16">
        <v>74.4182116820011</v>
      </c>
      <c r="M169" s="16">
        <v>78.8484848485095</v>
      </c>
    </row>
    <row r="170" spans="1:13" x14ac:dyDescent="0.2">
      <c r="A170" s="24">
        <v>43858</v>
      </c>
      <c r="B170" s="16">
        <v>90.950771912583207</v>
      </c>
      <c r="C170" s="16">
        <v>89.883647587033906</v>
      </c>
      <c r="D170" s="16">
        <v>112.121818032232</v>
      </c>
      <c r="E170" s="16">
        <v>90.372595972847193</v>
      </c>
      <c r="F170" s="16">
        <v>73.467508413596093</v>
      </c>
      <c r="G170" s="16">
        <v>73.733431517030098</v>
      </c>
      <c r="H170" s="16">
        <v>72.490841788356207</v>
      </c>
      <c r="I170" s="16">
        <v>103.51578320388199</v>
      </c>
      <c r="J170" s="16">
        <v>99.859431323129698</v>
      </c>
      <c r="K170" s="16">
        <v>105.778617036529</v>
      </c>
      <c r="L170" s="16">
        <v>74.737146874889703</v>
      </c>
      <c r="M170" s="16"/>
    </row>
    <row r="171" spans="1:13" x14ac:dyDescent="0.2">
      <c r="A171" s="24">
        <v>43859</v>
      </c>
      <c r="B171" s="16">
        <v>91.006491309846794</v>
      </c>
      <c r="C171" s="16">
        <v>89.836067369789802</v>
      </c>
      <c r="D171" s="16">
        <v>113.687380962772</v>
      </c>
      <c r="E171" s="16">
        <v>90.374102019588506</v>
      </c>
      <c r="F171" s="16">
        <v>72.887196340830997</v>
      </c>
      <c r="G171" s="16">
        <v>74.013254786492297</v>
      </c>
      <c r="H171" s="16">
        <v>72.841826655669095</v>
      </c>
      <c r="I171" s="16">
        <v>104.11869771184899</v>
      </c>
      <c r="J171" s="16">
        <v>99.511489053722499</v>
      </c>
      <c r="K171" s="16">
        <v>106.27470434794699</v>
      </c>
      <c r="L171" s="16">
        <v>75.4706978185568</v>
      </c>
      <c r="M171" s="16"/>
    </row>
    <row r="172" spans="1:13" x14ac:dyDescent="0.2">
      <c r="A172" s="24">
        <v>43860</v>
      </c>
      <c r="B172" s="16">
        <v>90.5589451522101</v>
      </c>
      <c r="C172" s="16">
        <v>89.474011653917799</v>
      </c>
      <c r="D172" s="16">
        <v>113.272673200816</v>
      </c>
      <c r="E172" s="16">
        <v>89.922287986264607</v>
      </c>
      <c r="F172" s="16">
        <v>72.539009097148707</v>
      </c>
      <c r="G172" s="16">
        <v>73.343151693698005</v>
      </c>
      <c r="H172" s="16">
        <v>71.376512783113895</v>
      </c>
      <c r="I172" s="16">
        <v>104.814368297812</v>
      </c>
      <c r="J172" s="16">
        <v>99.789842869271496</v>
      </c>
      <c r="K172" s="16">
        <v>106.418729696423</v>
      </c>
      <c r="L172" s="16">
        <v>76.438134570489595</v>
      </c>
      <c r="M172" s="16">
        <v>79.090909090824397</v>
      </c>
    </row>
    <row r="173" spans="1:13" x14ac:dyDescent="0.2">
      <c r="A173" s="24">
        <v>43861</v>
      </c>
      <c r="B173" s="16">
        <v>90.982810565969004</v>
      </c>
      <c r="C173" s="16">
        <v>89.821668093558401</v>
      </c>
      <c r="D173" s="16">
        <v>111.959959250409</v>
      </c>
      <c r="E173" s="16">
        <v>90.400457838201007</v>
      </c>
      <c r="F173" s="16">
        <v>72.887196340830997</v>
      </c>
      <c r="G173" s="16">
        <v>72.9013254786842</v>
      </c>
      <c r="H173" s="16">
        <v>71.618174495175495</v>
      </c>
      <c r="I173" s="16">
        <v>103.423027125769</v>
      </c>
      <c r="J173" s="16">
        <v>99.372312145889694</v>
      </c>
      <c r="K173" s="16">
        <v>106.38672406342801</v>
      </c>
      <c r="L173" s="16">
        <v>75.109237933298601</v>
      </c>
      <c r="M173" s="16">
        <v>79.709090909105697</v>
      </c>
    </row>
    <row r="174" spans="1:13" x14ac:dyDescent="0.2">
      <c r="A174" s="24">
        <v>43864</v>
      </c>
      <c r="B174" s="16">
        <v>91.133053940371596</v>
      </c>
      <c r="C174" s="16">
        <v>89.904385675210506</v>
      </c>
      <c r="D174" s="16">
        <v>111.06220616423499</v>
      </c>
      <c r="E174" s="16">
        <v>90.531483907950999</v>
      </c>
      <c r="F174" s="16">
        <v>72.887196340830997</v>
      </c>
      <c r="G174" s="16">
        <v>73.637702503707303</v>
      </c>
      <c r="H174" s="16">
        <v>71.155948522267906</v>
      </c>
      <c r="I174" s="16">
        <v>103.900720928214</v>
      </c>
      <c r="J174" s="16">
        <v>99.379270991310506</v>
      </c>
      <c r="K174" s="16">
        <v>105.71460577053899</v>
      </c>
      <c r="L174" s="16">
        <v>75.483455226407401</v>
      </c>
      <c r="M174" s="16"/>
    </row>
    <row r="175" spans="1:13" x14ac:dyDescent="0.2">
      <c r="A175" s="24">
        <v>43865</v>
      </c>
      <c r="B175" s="16">
        <v>92.909507719101398</v>
      </c>
      <c r="C175" s="16">
        <v>91.478758719749706</v>
      </c>
      <c r="D175" s="16">
        <v>113.349616233842</v>
      </c>
      <c r="E175" s="16">
        <v>91.873371587018497</v>
      </c>
      <c r="F175" s="16">
        <v>73.467508413596093</v>
      </c>
      <c r="G175" s="16">
        <v>75.5522827688837</v>
      </c>
      <c r="H175" s="16">
        <v>71.038953566458105</v>
      </c>
      <c r="I175" s="16">
        <v>113.157777526532</v>
      </c>
      <c r="J175" s="16">
        <v>101.05635272990899</v>
      </c>
      <c r="K175" s="16">
        <v>109.779321160517</v>
      </c>
      <c r="L175" s="16">
        <v>76.278666974045294</v>
      </c>
      <c r="M175" s="16"/>
    </row>
    <row r="176" spans="1:13" x14ac:dyDescent="0.2">
      <c r="A176" s="24">
        <v>43866</v>
      </c>
      <c r="B176" s="16">
        <v>93.037463334621904</v>
      </c>
      <c r="C176" s="16">
        <v>91.619542948203204</v>
      </c>
      <c r="D176" s="16">
        <v>112.97818892798399</v>
      </c>
      <c r="E176" s="16">
        <v>92.2784981700825</v>
      </c>
      <c r="F176" s="16">
        <v>74.233520349720493</v>
      </c>
      <c r="G176" s="16">
        <v>75.154639175278106</v>
      </c>
      <c r="H176" s="16">
        <v>70.005178465275094</v>
      </c>
      <c r="I176" s="16">
        <v>108.761139422772</v>
      </c>
      <c r="J176" s="16">
        <v>103.315193942981</v>
      </c>
      <c r="K176" s="16">
        <v>112.197346732952</v>
      </c>
      <c r="L176" s="16">
        <v>76.119199377601007</v>
      </c>
      <c r="M176" s="16"/>
    </row>
    <row r="177" spans="1:13" x14ac:dyDescent="0.2">
      <c r="A177" s="24">
        <v>43867</v>
      </c>
      <c r="B177" s="16">
        <v>93.514461173559496</v>
      </c>
      <c r="C177" s="16">
        <v>92.018692451762007</v>
      </c>
      <c r="D177" s="16">
        <v>112.72002480388601</v>
      </c>
      <c r="E177" s="16">
        <v>92.705462431651497</v>
      </c>
      <c r="F177" s="16">
        <v>73.931758071877994</v>
      </c>
      <c r="G177" s="16">
        <v>75.846833578892998</v>
      </c>
      <c r="H177" s="16">
        <v>68.2962849306641</v>
      </c>
      <c r="I177" s="16">
        <v>111.76643635449</v>
      </c>
      <c r="J177" s="16">
        <v>105.774449903285</v>
      </c>
      <c r="K177" s="16">
        <v>116.660532253678</v>
      </c>
      <c r="L177" s="16">
        <v>77.607563611236401</v>
      </c>
      <c r="M177" s="16"/>
    </row>
    <row r="178" spans="1:13" x14ac:dyDescent="0.2">
      <c r="A178" s="24">
        <v>43868</v>
      </c>
      <c r="B178" s="16">
        <v>93.256360966130202</v>
      </c>
      <c r="C178" s="16">
        <v>91.802585922181606</v>
      </c>
      <c r="D178" s="16">
        <v>112.779250691296</v>
      </c>
      <c r="E178" s="16">
        <v>92.653503817855395</v>
      </c>
      <c r="F178" s="16">
        <v>73.697311994386794</v>
      </c>
      <c r="G178" s="16">
        <v>76.215022091288105</v>
      </c>
      <c r="H178" s="16">
        <v>66.514509292435804</v>
      </c>
      <c r="I178" s="16">
        <v>108.056193228811</v>
      </c>
      <c r="J178" s="16">
        <v>104.38268082554001</v>
      </c>
      <c r="K178" s="16">
        <v>116.77255196904299</v>
      </c>
      <c r="L178" s="16">
        <v>78.139122266089501</v>
      </c>
      <c r="M178" s="16"/>
    </row>
    <row r="179" spans="1:13" x14ac:dyDescent="0.2">
      <c r="A179" s="24">
        <v>43871</v>
      </c>
      <c r="B179" s="16">
        <v>92.119287269189996</v>
      </c>
      <c r="C179" s="16">
        <v>90.819913572980994</v>
      </c>
      <c r="D179" s="16">
        <v>112.565759084653</v>
      </c>
      <c r="E179" s="16">
        <v>91.490835705422796</v>
      </c>
      <c r="F179" s="16">
        <v>73.376979730324805</v>
      </c>
      <c r="G179" s="16">
        <v>74.7496318115154</v>
      </c>
      <c r="H179" s="16">
        <v>67.289361130795399</v>
      </c>
      <c r="I179" s="16">
        <v>107.666617700597</v>
      </c>
      <c r="J179" s="16">
        <v>102.712557932362</v>
      </c>
      <c r="K179" s="16">
        <v>112.42138616403101</v>
      </c>
      <c r="L179" s="16">
        <v>78.139122266089501</v>
      </c>
      <c r="M179" s="16">
        <v>80.303030302980901</v>
      </c>
    </row>
    <row r="180" spans="1:13" x14ac:dyDescent="0.2">
      <c r="A180" s="24">
        <v>43872</v>
      </c>
      <c r="B180" s="16">
        <v>92.750508439494297</v>
      </c>
      <c r="C180" s="16">
        <v>91.423587579629398</v>
      </c>
      <c r="D180" s="16">
        <v>113.858604521491</v>
      </c>
      <c r="E180" s="16">
        <v>91.985572071978794</v>
      </c>
      <c r="F180" s="16">
        <v>73.235383584513301</v>
      </c>
      <c r="G180" s="16">
        <v>75.846833578892998</v>
      </c>
      <c r="H180" s="16">
        <v>69.429793436778695</v>
      </c>
      <c r="I180" s="16">
        <v>110.37973298633</v>
      </c>
      <c r="J180" s="16">
        <v>105.635272995452</v>
      </c>
      <c r="K180" s="16">
        <v>113.635999936028</v>
      </c>
      <c r="L180" s="16">
        <v>79.627486499724895</v>
      </c>
      <c r="M180" s="16"/>
    </row>
    <row r="181" spans="1:13" x14ac:dyDescent="0.2">
      <c r="A181" s="24">
        <v>43873</v>
      </c>
      <c r="B181" s="16">
        <v>92.881051026983201</v>
      </c>
      <c r="C181" s="16">
        <v>91.548368264571806</v>
      </c>
      <c r="D181" s="16">
        <v>114.867595973075</v>
      </c>
      <c r="E181" s="16">
        <v>91.876383680500993</v>
      </c>
      <c r="F181" s="16">
        <v>73.119321169913704</v>
      </c>
      <c r="G181" s="16">
        <v>75.846833578892998</v>
      </c>
      <c r="H181" s="16">
        <v>67.749669153708993</v>
      </c>
      <c r="I181" s="16">
        <v>113.630833524978</v>
      </c>
      <c r="J181" s="16">
        <v>107.750761993579</v>
      </c>
      <c r="K181" s="16">
        <v>115.217078205664</v>
      </c>
      <c r="L181" s="16">
        <v>77.979654669528799</v>
      </c>
      <c r="M181" s="16"/>
    </row>
    <row r="182" spans="1:13" x14ac:dyDescent="0.2">
      <c r="A182" s="24">
        <v>43874</v>
      </c>
      <c r="B182" s="16">
        <v>92.726031704340102</v>
      </c>
      <c r="C182" s="16">
        <v>91.383207000559196</v>
      </c>
      <c r="D182" s="16">
        <v>114.748384892242</v>
      </c>
      <c r="E182" s="16">
        <v>91.7054473712342</v>
      </c>
      <c r="F182" s="16">
        <v>73.421083447872704</v>
      </c>
      <c r="G182" s="16">
        <v>75.478645066381404</v>
      </c>
      <c r="H182" s="16">
        <v>65.536354744108394</v>
      </c>
      <c r="I182" s="16">
        <v>113.811707877438</v>
      </c>
      <c r="J182" s="16">
        <v>107.430655105738</v>
      </c>
      <c r="K182" s="16">
        <v>116.00441677740299</v>
      </c>
      <c r="L182" s="16">
        <v>78.617525055422405</v>
      </c>
      <c r="M182" s="16"/>
    </row>
    <row r="183" spans="1:13" x14ac:dyDescent="0.2">
      <c r="A183" s="24">
        <v>43875</v>
      </c>
      <c r="B183" s="16">
        <v>92.646233567735194</v>
      </c>
      <c r="C183" s="16">
        <v>91.326901134918401</v>
      </c>
      <c r="D183" s="16">
        <v>114.347091540694</v>
      </c>
      <c r="E183" s="16">
        <v>91.700929230777504</v>
      </c>
      <c r="F183" s="16">
        <v>73.335197261068998</v>
      </c>
      <c r="G183" s="16">
        <v>74.889543446362893</v>
      </c>
      <c r="H183" s="16">
        <v>66.031185868545407</v>
      </c>
      <c r="I183" s="16">
        <v>112.559500822565</v>
      </c>
      <c r="J183" s="16">
        <v>107.02704207308101</v>
      </c>
      <c r="K183" s="16">
        <v>112.099729552399</v>
      </c>
      <c r="L183" s="16">
        <v>75.757739492226406</v>
      </c>
      <c r="M183" s="16"/>
    </row>
    <row r="184" spans="1:13" x14ac:dyDescent="0.2">
      <c r="A184" s="24">
        <v>43878</v>
      </c>
      <c r="B184" s="16">
        <v>92.133814112166903</v>
      </c>
      <c r="C184" s="16">
        <v>90.903178953216397</v>
      </c>
      <c r="D184" s="16">
        <v>114.287612551241</v>
      </c>
      <c r="E184" s="16">
        <v>91.100769590004305</v>
      </c>
      <c r="F184" s="16">
        <v>73.119321169913704</v>
      </c>
      <c r="G184" s="16">
        <v>75.250368188601001</v>
      </c>
      <c r="H184" s="16">
        <v>66.274765530601101</v>
      </c>
      <c r="I184" s="16">
        <v>113.85808591649401</v>
      </c>
      <c r="J184" s="16">
        <v>105.774449903285</v>
      </c>
      <c r="K184" s="16">
        <v>112.595816863701</v>
      </c>
      <c r="L184" s="16">
        <v>76.039465579320705</v>
      </c>
      <c r="M184" s="16"/>
    </row>
    <row r="185" spans="1:13" x14ac:dyDescent="0.2">
      <c r="A185" s="24">
        <v>43879</v>
      </c>
      <c r="B185" s="16">
        <v>90.412482736981502</v>
      </c>
      <c r="C185" s="16">
        <v>89.3111589696491</v>
      </c>
      <c r="D185" s="16">
        <v>113.858731072629</v>
      </c>
      <c r="E185" s="16">
        <v>89.527703730505905</v>
      </c>
      <c r="F185" s="16">
        <v>72.330096750985803</v>
      </c>
      <c r="G185" s="16">
        <v>73.269513991195694</v>
      </c>
      <c r="H185" s="16">
        <v>65.217975028324901</v>
      </c>
      <c r="I185" s="16">
        <v>109.86957455636001</v>
      </c>
      <c r="J185" s="16">
        <v>102.976994057186</v>
      </c>
      <c r="K185" s="16">
        <v>109.61929299554301</v>
      </c>
      <c r="L185" s="16">
        <v>75.640796588151701</v>
      </c>
      <c r="M185" s="16">
        <v>78.787878787843496</v>
      </c>
    </row>
    <row r="186" spans="1:13" x14ac:dyDescent="0.2">
      <c r="A186" s="24">
        <v>43880</v>
      </c>
      <c r="B186" s="16">
        <v>89.913993130670903</v>
      </c>
      <c r="C186" s="16">
        <v>88.857973051373804</v>
      </c>
      <c r="D186" s="16">
        <v>113.91770385776201</v>
      </c>
      <c r="E186" s="16">
        <v>88.798777090036296</v>
      </c>
      <c r="F186" s="16">
        <v>71.471234883298195</v>
      </c>
      <c r="G186" s="16">
        <v>73.4543446244206</v>
      </c>
      <c r="H186" s="16">
        <v>65.210303227999205</v>
      </c>
      <c r="I186" s="16">
        <v>112.513122783508</v>
      </c>
      <c r="J186" s="16">
        <v>102.12801491969699</v>
      </c>
      <c r="K186" s="16">
        <v>109.555281729554</v>
      </c>
      <c r="L186" s="16">
        <v>73.897284200182199</v>
      </c>
      <c r="M186" s="16"/>
    </row>
    <row r="187" spans="1:13" x14ac:dyDescent="0.2">
      <c r="A187" s="24">
        <v>43881</v>
      </c>
      <c r="B187" s="16">
        <v>90.252090472378796</v>
      </c>
      <c r="C187" s="16">
        <v>89.034716342110201</v>
      </c>
      <c r="D187" s="16">
        <v>113.971361499163</v>
      </c>
      <c r="E187" s="16">
        <v>88.640642178361304</v>
      </c>
      <c r="F187" s="16">
        <v>70.774860395933501</v>
      </c>
      <c r="G187" s="16">
        <v>73.637702503707303</v>
      </c>
      <c r="H187" s="16">
        <v>64.980149216484307</v>
      </c>
      <c r="I187" s="16">
        <v>120.536523542483</v>
      </c>
      <c r="J187" s="16">
        <v>100.207373592537</v>
      </c>
      <c r="K187" s="16">
        <v>110.419433820294</v>
      </c>
      <c r="L187" s="16">
        <v>74.854089778964394</v>
      </c>
      <c r="M187" s="16">
        <v>77.878787878784394</v>
      </c>
    </row>
    <row r="188" spans="1:13" x14ac:dyDescent="0.2">
      <c r="A188" s="24">
        <v>43882</v>
      </c>
      <c r="B188" s="16">
        <v>90.209106937516495</v>
      </c>
      <c r="C188" s="16">
        <v>88.916078826529002</v>
      </c>
      <c r="D188" s="16">
        <v>112.86783642007499</v>
      </c>
      <c r="E188" s="16">
        <v>88.728745914879298</v>
      </c>
      <c r="F188" s="16">
        <v>70.101698391605197</v>
      </c>
      <c r="G188" s="16">
        <v>74.815905743744196</v>
      </c>
      <c r="H188" s="16">
        <v>65.547862444538595</v>
      </c>
      <c r="I188" s="16">
        <v>118.03674723662</v>
      </c>
      <c r="J188" s="16">
        <v>100.764081223635</v>
      </c>
      <c r="K188" s="16">
        <v>109.89134087588199</v>
      </c>
      <c r="L188" s="16">
        <v>73.365725545328999</v>
      </c>
      <c r="M188" s="16">
        <v>77.530303030274794</v>
      </c>
    </row>
    <row r="189" spans="1:13" x14ac:dyDescent="0.2">
      <c r="A189" s="24">
        <v>43885</v>
      </c>
      <c r="B189" s="16">
        <v>88.149081226903903</v>
      </c>
      <c r="C189" s="16">
        <v>86.991701634484301</v>
      </c>
      <c r="D189" s="16">
        <v>110.244939540164</v>
      </c>
      <c r="E189" s="16">
        <v>86.822843717527604</v>
      </c>
      <c r="F189" s="16">
        <v>69.635127485031305</v>
      </c>
      <c r="G189" s="16">
        <v>73.195876288693398</v>
      </c>
      <c r="H189" s="16">
        <v>64.299276932841195</v>
      </c>
      <c r="I189" s="16">
        <v>113.167053134413</v>
      </c>
      <c r="J189" s="16">
        <v>96.881045496906196</v>
      </c>
      <c r="K189" s="16">
        <v>105.938645201502</v>
      </c>
      <c r="L189" s="16">
        <v>71.227796635357706</v>
      </c>
      <c r="M189" s="16">
        <v>75.8757575756172</v>
      </c>
    </row>
    <row r="190" spans="1:13" x14ac:dyDescent="0.2">
      <c r="A190" s="24">
        <v>43886</v>
      </c>
      <c r="B190" s="16">
        <v>86.813606676762006</v>
      </c>
      <c r="C190" s="16">
        <v>85.746125107747503</v>
      </c>
      <c r="D190" s="16">
        <v>108.874897968024</v>
      </c>
      <c r="E190" s="16">
        <v>85.5012876699911</v>
      </c>
      <c r="F190" s="16">
        <v>67.6643876858288</v>
      </c>
      <c r="G190" s="16">
        <v>71.0603829161264</v>
      </c>
      <c r="H190" s="16">
        <v>64.172692226595203</v>
      </c>
      <c r="I190" s="16">
        <v>111.678318080259</v>
      </c>
      <c r="J190" s="16">
        <v>94.361943466239595</v>
      </c>
      <c r="K190" s="16">
        <v>100.496087311301</v>
      </c>
      <c r="L190" s="16">
        <v>70.346472385688699</v>
      </c>
      <c r="M190" s="16">
        <v>74.493939393898501</v>
      </c>
    </row>
    <row r="191" spans="1:13" x14ac:dyDescent="0.2">
      <c r="A191" s="24">
        <v>43887</v>
      </c>
      <c r="B191" s="16">
        <v>85.526289605535595</v>
      </c>
      <c r="C191" s="16">
        <v>84.524260432692202</v>
      </c>
      <c r="D191" s="16">
        <v>107.363878536271</v>
      </c>
      <c r="E191" s="16">
        <v>84.325065136537901</v>
      </c>
      <c r="F191" s="16">
        <v>65.459201809251695</v>
      </c>
      <c r="G191" s="16">
        <v>71.427835051668794</v>
      </c>
      <c r="H191" s="16">
        <v>64.172692226595203</v>
      </c>
      <c r="I191" s="16">
        <v>107.838216445176</v>
      </c>
      <c r="J191" s="16">
        <v>91.870676817255998</v>
      </c>
      <c r="K191" s="16">
        <v>95.199155051261201</v>
      </c>
      <c r="L191" s="16">
        <v>69.423686560825402</v>
      </c>
      <c r="M191" s="16">
        <v>74.493939393898501</v>
      </c>
    </row>
    <row r="192" spans="1:13" x14ac:dyDescent="0.2">
      <c r="A192" s="24">
        <v>43888</v>
      </c>
      <c r="B192" s="16">
        <v>84.813678315957105</v>
      </c>
      <c r="C192" s="16">
        <v>83.723300689715003</v>
      </c>
      <c r="D192" s="16">
        <v>104.425236808485</v>
      </c>
      <c r="E192" s="16">
        <v>83.712857121252497</v>
      </c>
      <c r="F192" s="16">
        <v>64.416961326613105</v>
      </c>
      <c r="G192" s="16">
        <v>71.428571428637994</v>
      </c>
      <c r="H192" s="16">
        <v>63.614568748977</v>
      </c>
      <c r="I192" s="16">
        <v>104.819006101694</v>
      </c>
      <c r="J192" s="16">
        <v>91.308402109891205</v>
      </c>
      <c r="K192" s="16">
        <v>92.864344124565804</v>
      </c>
      <c r="L192" s="16">
        <v>69.687339653610294</v>
      </c>
      <c r="M192" s="16">
        <v>72.121212121215606</v>
      </c>
    </row>
    <row r="193" spans="1:13" x14ac:dyDescent="0.2">
      <c r="A193" s="24">
        <v>43889</v>
      </c>
      <c r="B193" s="16">
        <v>82.042832296458101</v>
      </c>
      <c r="C193" s="16">
        <v>81.194036508328296</v>
      </c>
      <c r="D193" s="16">
        <v>102.69844785134801</v>
      </c>
      <c r="E193" s="16">
        <v>81.050919441506295</v>
      </c>
      <c r="F193" s="16">
        <v>63.137953518249603</v>
      </c>
      <c r="G193" s="16">
        <v>70.692194403614806</v>
      </c>
      <c r="H193" s="16">
        <v>61.374403038062198</v>
      </c>
      <c r="I193" s="16">
        <v>99.508720628218697</v>
      </c>
      <c r="J193" s="16">
        <v>88.363418741500894</v>
      </c>
      <c r="K193" s="16">
        <v>87.311366800568095</v>
      </c>
      <c r="L193" s="16">
        <v>65.317927510594004</v>
      </c>
      <c r="M193" s="16">
        <v>69.696969696902698</v>
      </c>
    </row>
    <row r="194" spans="1:13" x14ac:dyDescent="0.2">
      <c r="A194" s="24">
        <v>43892</v>
      </c>
      <c r="B194" s="16">
        <v>85.234160766354805</v>
      </c>
      <c r="C194" s="16">
        <v>83.977283576503396</v>
      </c>
      <c r="D194" s="16">
        <v>105.25389302626699</v>
      </c>
      <c r="E194" s="16">
        <v>83.999759032507399</v>
      </c>
      <c r="F194" s="16">
        <v>67.6643876858288</v>
      </c>
      <c r="G194" s="16">
        <v>72.606774668674902</v>
      </c>
      <c r="H194" s="16">
        <v>62.705460403987701</v>
      </c>
      <c r="I194" s="16">
        <v>106.669489860651</v>
      </c>
      <c r="J194" s="16">
        <v>91.856759126531003</v>
      </c>
      <c r="K194" s="16">
        <v>88.817231832887003</v>
      </c>
      <c r="L194" s="16">
        <v>68.890001671272302</v>
      </c>
      <c r="M194" s="16"/>
    </row>
    <row r="195" spans="1:13" x14ac:dyDescent="0.2">
      <c r="A195" s="24">
        <v>43893</v>
      </c>
      <c r="B195" s="16">
        <v>85.345400562742697</v>
      </c>
      <c r="C195" s="16">
        <v>84.073265708866501</v>
      </c>
      <c r="D195" s="16">
        <v>105.461563284858</v>
      </c>
      <c r="E195" s="16">
        <v>84.041175318998299</v>
      </c>
      <c r="F195" s="16">
        <v>66.596613471978301</v>
      </c>
      <c r="G195" s="16">
        <v>71.796759941149503</v>
      </c>
      <c r="H195" s="16">
        <v>62.667101402068504</v>
      </c>
      <c r="I195" s="16">
        <v>107.597050642013</v>
      </c>
      <c r="J195" s="16">
        <v>91.856759126531003</v>
      </c>
      <c r="K195" s="16">
        <v>87.615420313901296</v>
      </c>
      <c r="L195" s="16">
        <v>68.624222343903995</v>
      </c>
      <c r="M195" s="16"/>
    </row>
    <row r="196" spans="1:13" x14ac:dyDescent="0.2">
      <c r="A196" s="24">
        <v>43894</v>
      </c>
      <c r="B196" s="16">
        <v>86.861963153467499</v>
      </c>
      <c r="C196" s="16">
        <v>85.302095251274295</v>
      </c>
      <c r="D196" s="16">
        <v>108.48119767895</v>
      </c>
      <c r="E196" s="16">
        <v>85.426738354493907</v>
      </c>
      <c r="F196" s="16">
        <v>66.851950783980996</v>
      </c>
      <c r="G196" s="16">
        <v>73.269513991195694</v>
      </c>
      <c r="H196" s="16">
        <v>62.669019352178999</v>
      </c>
      <c r="I196" s="16">
        <v>111.562372982618</v>
      </c>
      <c r="J196" s="16">
        <v>93.944412742974194</v>
      </c>
      <c r="K196" s="16">
        <v>91.376082190428903</v>
      </c>
      <c r="L196" s="16">
        <v>70.537833501351997</v>
      </c>
      <c r="M196" s="16"/>
    </row>
    <row r="197" spans="1:13" x14ac:dyDescent="0.2">
      <c r="A197" s="24">
        <v>43895</v>
      </c>
      <c r="B197" s="16">
        <v>86.026968188118204</v>
      </c>
      <c r="C197" s="16">
        <v>84.535059890011297</v>
      </c>
      <c r="D197" s="16">
        <v>105.946000670549</v>
      </c>
      <c r="E197" s="16">
        <v>84.660160544561194</v>
      </c>
      <c r="F197" s="16">
        <v>65.923451467533596</v>
      </c>
      <c r="G197" s="16">
        <v>73.262150220922194</v>
      </c>
      <c r="H197" s="16">
        <v>61.3456337866373</v>
      </c>
      <c r="I197" s="16">
        <v>109.915952595533</v>
      </c>
      <c r="J197" s="16">
        <v>93.251311742351405</v>
      </c>
      <c r="K197" s="16">
        <v>89.615772375953398</v>
      </c>
      <c r="L197" s="16">
        <v>69.508735945564695</v>
      </c>
      <c r="M197" s="16"/>
    </row>
    <row r="198" spans="1:13" x14ac:dyDescent="0.2">
      <c r="A198" s="24">
        <v>43896</v>
      </c>
      <c r="B198" s="16">
        <v>84.152607468771706</v>
      </c>
      <c r="C198" s="16">
        <v>82.797442876268207</v>
      </c>
      <c r="D198" s="16">
        <v>102.523301210371</v>
      </c>
      <c r="E198" s="16">
        <v>82.994472808321007</v>
      </c>
      <c r="F198" s="16">
        <v>63.186699732381399</v>
      </c>
      <c r="G198" s="16">
        <v>71.605301914620199</v>
      </c>
      <c r="H198" s="16">
        <v>60.2082893803017</v>
      </c>
      <c r="I198" s="16">
        <v>104.35986351489601</v>
      </c>
      <c r="J198" s="16">
        <v>91.848408511956194</v>
      </c>
      <c r="K198" s="16">
        <v>85.054969674674794</v>
      </c>
      <c r="L198" s="16">
        <v>67.242169841192705</v>
      </c>
      <c r="M198" s="16">
        <v>67.881818181835101</v>
      </c>
    </row>
    <row r="199" spans="1:13" x14ac:dyDescent="0.2">
      <c r="A199" s="24">
        <v>43899</v>
      </c>
      <c r="B199" s="16">
        <v>80.311551028978997</v>
      </c>
      <c r="C199" s="16">
        <v>79.188898158026902</v>
      </c>
      <c r="D199" s="16">
        <v>93.447440188727299</v>
      </c>
      <c r="E199" s="16">
        <v>79.394267985946499</v>
      </c>
      <c r="F199" s="16">
        <v>60.352455568849102</v>
      </c>
      <c r="G199" s="16">
        <v>68.483063328429097</v>
      </c>
      <c r="H199" s="16">
        <v>58.723796006874203</v>
      </c>
      <c r="I199" s="16">
        <v>96.192690834752298</v>
      </c>
      <c r="J199" s="16">
        <v>86.985567354597194</v>
      </c>
      <c r="K199" s="16">
        <v>78.013730416540099</v>
      </c>
      <c r="L199" s="16">
        <v>63.149168198637199</v>
      </c>
      <c r="M199" s="16">
        <v>66.218181818141602</v>
      </c>
    </row>
    <row r="200" spans="1:13" x14ac:dyDescent="0.2">
      <c r="A200" s="24">
        <v>43900</v>
      </c>
      <c r="B200" s="16">
        <v>81.006849505822203</v>
      </c>
      <c r="C200" s="16">
        <v>79.782085735118002</v>
      </c>
      <c r="D200" s="16">
        <v>95.562867393367895</v>
      </c>
      <c r="E200" s="16">
        <v>80.004216930945404</v>
      </c>
      <c r="F200" s="16">
        <v>59.656081081542702</v>
      </c>
      <c r="G200" s="16">
        <v>68.262886598007796</v>
      </c>
      <c r="H200" s="16">
        <v>60.818197510554498</v>
      </c>
      <c r="I200" s="16">
        <v>97.486638124799398</v>
      </c>
      <c r="J200" s="16">
        <v>88.029394162818804</v>
      </c>
      <c r="K200" s="16">
        <v>81.134279633290106</v>
      </c>
      <c r="L200" s="16">
        <v>64.996866083005401</v>
      </c>
      <c r="M200" s="16">
        <v>66.666666666627904</v>
      </c>
    </row>
    <row r="201" spans="1:13" x14ac:dyDescent="0.2">
      <c r="A201" s="24">
        <v>43901</v>
      </c>
      <c r="B201" s="16">
        <v>79.169900381704807</v>
      </c>
      <c r="C201" s="16">
        <v>78.019661272759507</v>
      </c>
      <c r="D201" s="16">
        <v>91.677876979694702</v>
      </c>
      <c r="E201" s="16">
        <v>78.325727797113402</v>
      </c>
      <c r="F201" s="16">
        <v>58.843644179694799</v>
      </c>
      <c r="G201" s="16">
        <v>69.145802651066305</v>
      </c>
      <c r="H201" s="16">
        <v>60.672433303261599</v>
      </c>
      <c r="I201" s="16">
        <v>92.765353747527101</v>
      </c>
      <c r="J201" s="16">
        <v>87.194332716288002</v>
      </c>
      <c r="K201" s="16">
        <v>75.213237529736901</v>
      </c>
      <c r="L201" s="16">
        <v>63.5744151225663</v>
      </c>
      <c r="M201" s="16">
        <v>65.530303030274794</v>
      </c>
    </row>
    <row r="202" spans="1:13" x14ac:dyDescent="0.2">
      <c r="A202" s="24">
        <v>43902</v>
      </c>
      <c r="B202" s="16">
        <v>74.171273466781699</v>
      </c>
      <c r="C202" s="16">
        <v>73.245753387338496</v>
      </c>
      <c r="D202" s="16">
        <v>84.685046096215999</v>
      </c>
      <c r="E202" s="16">
        <v>73.4212864651345</v>
      </c>
      <c r="F202" s="16">
        <v>56.197421127813897</v>
      </c>
      <c r="G202" s="16">
        <v>64.064801178290494</v>
      </c>
      <c r="H202" s="16">
        <v>54.185926082252998</v>
      </c>
      <c r="I202" s="16">
        <v>87.190713451360395</v>
      </c>
      <c r="J202" s="16">
        <v>79.623108933796203</v>
      </c>
      <c r="K202" s="16">
        <v>63.211125158006297</v>
      </c>
      <c r="L202" s="16">
        <v>61.768178813392304</v>
      </c>
      <c r="M202" s="16">
        <v>64.160606060642706</v>
      </c>
    </row>
    <row r="203" spans="1:13" x14ac:dyDescent="0.2">
      <c r="A203" s="24">
        <v>43903</v>
      </c>
      <c r="B203" s="16">
        <v>74.850851113791606</v>
      </c>
      <c r="C203" s="16">
        <v>73.782400327967494</v>
      </c>
      <c r="D203" s="16">
        <v>86.547877422533901</v>
      </c>
      <c r="E203" s="16">
        <v>74.041777737555094</v>
      </c>
      <c r="F203" s="16">
        <v>55.477834157587502</v>
      </c>
      <c r="G203" s="16">
        <v>62.592783505213397</v>
      </c>
      <c r="H203" s="16">
        <v>56.004142772231702</v>
      </c>
      <c r="I203" s="16">
        <v>86.726933060563198</v>
      </c>
      <c r="J203" s="16">
        <v>80.946681326604406</v>
      </c>
      <c r="K203" s="16">
        <v>65.289891020744093</v>
      </c>
      <c r="L203" s="16">
        <v>62.086050888930899</v>
      </c>
      <c r="M203" s="16">
        <v>65.1515151514905</v>
      </c>
    </row>
    <row r="204" spans="1:13" x14ac:dyDescent="0.2">
      <c r="A204" s="24">
        <v>43906</v>
      </c>
      <c r="B204" s="16">
        <v>64.173223645659206</v>
      </c>
      <c r="C204" s="16">
        <v>64.143532612011796</v>
      </c>
      <c r="D204" s="16">
        <v>80.057960376841905</v>
      </c>
      <c r="E204" s="16">
        <v>64.042380156344706</v>
      </c>
      <c r="F204" s="16">
        <v>44.5679671893595</v>
      </c>
      <c r="G204" s="16">
        <v>54.4918998527573</v>
      </c>
      <c r="H204" s="16">
        <v>46.253284489561302</v>
      </c>
      <c r="I204" s="16">
        <v>72.859899378730901</v>
      </c>
      <c r="J204" s="16">
        <v>70.9760476541705</v>
      </c>
      <c r="K204" s="16">
        <v>48.008449487097103</v>
      </c>
      <c r="L204" s="16">
        <v>57.408334726060303</v>
      </c>
      <c r="M204" s="16">
        <v>60.484848484862603</v>
      </c>
    </row>
    <row r="205" spans="1:13" x14ac:dyDescent="0.2">
      <c r="A205" s="24">
        <v>43907</v>
      </c>
      <c r="B205" s="16">
        <v>65.109508515102803</v>
      </c>
      <c r="C205" s="16">
        <v>64.7853177466895</v>
      </c>
      <c r="D205" s="16">
        <v>78.356355076888605</v>
      </c>
      <c r="E205" s="16">
        <v>64.795403545256704</v>
      </c>
      <c r="F205" s="16">
        <v>43.639467872853899</v>
      </c>
      <c r="G205" s="16">
        <v>52.282768777687998</v>
      </c>
      <c r="H205" s="16">
        <v>43.990103377553197</v>
      </c>
      <c r="I205" s="16">
        <v>75.225179371307604</v>
      </c>
      <c r="J205" s="16">
        <v>67.500800267211204</v>
      </c>
      <c r="K205" s="16">
        <v>44.327801693056202</v>
      </c>
      <c r="L205" s="16">
        <v>57.726206801657099</v>
      </c>
      <c r="M205" s="16"/>
    </row>
    <row r="206" spans="1:13" x14ac:dyDescent="0.2">
      <c r="A206" s="24">
        <v>43908</v>
      </c>
      <c r="B206" s="16">
        <v>57.231183758587598</v>
      </c>
      <c r="C206" s="16">
        <v>57.464420483913301</v>
      </c>
      <c r="D206" s="16">
        <v>72.506406646454707</v>
      </c>
      <c r="E206" s="16"/>
      <c r="F206" s="16">
        <v>38.971437559463098</v>
      </c>
      <c r="G206" s="16">
        <v>44.182621502259302</v>
      </c>
      <c r="H206" s="16">
        <v>40.884942173783202</v>
      </c>
      <c r="I206" s="16">
        <v>64.929254697752199</v>
      </c>
      <c r="J206" s="16">
        <v>61.251757108489997</v>
      </c>
      <c r="K206" s="16">
        <v>24.820368384855101</v>
      </c>
      <c r="L206" s="16">
        <v>53.793735872954102</v>
      </c>
      <c r="M206" s="16">
        <v>59.090909090882597</v>
      </c>
    </row>
    <row r="207" spans="1:13" x14ac:dyDescent="0.2">
      <c r="A207" s="24">
        <v>43909</v>
      </c>
      <c r="B207" s="16">
        <v>61.316012560681003</v>
      </c>
      <c r="C207" s="16">
        <v>60.923690096242403</v>
      </c>
      <c r="D207" s="16"/>
      <c r="E207" s="16"/>
      <c r="F207" s="16">
        <v>38.764846461592199</v>
      </c>
      <c r="G207" s="16">
        <v>48.011782032437601</v>
      </c>
      <c r="H207" s="16">
        <v>40.334490496548803</v>
      </c>
      <c r="I207" s="16">
        <v>68.922403861768501</v>
      </c>
      <c r="J207" s="16">
        <v>61.390934016264502</v>
      </c>
      <c r="K207" s="16">
        <v>28.8690809582477</v>
      </c>
      <c r="L207" s="16">
        <v>58.470388918474796</v>
      </c>
      <c r="M207" s="16"/>
    </row>
    <row r="208" spans="1:13" x14ac:dyDescent="0.2">
      <c r="A208" s="24">
        <v>43910</v>
      </c>
      <c r="B208" s="16">
        <v>61.210941697645502</v>
      </c>
      <c r="C208" s="16">
        <v>60.9570666796062</v>
      </c>
      <c r="D208" s="16">
        <v>71.089920842321604</v>
      </c>
      <c r="E208" s="16">
        <v>61.267488968209399</v>
      </c>
      <c r="F208" s="16">
        <v>40.157595436205199</v>
      </c>
      <c r="G208" s="16">
        <v>45.729013254807803</v>
      </c>
      <c r="H208" s="16">
        <v>38.359001898788797</v>
      </c>
      <c r="I208" s="16">
        <v>64.929254697752199</v>
      </c>
      <c r="J208" s="16">
        <v>59.150185801147003</v>
      </c>
      <c r="K208" s="16">
        <v>33.229848453309401</v>
      </c>
      <c r="L208" s="16">
        <v>56.876776071207097</v>
      </c>
      <c r="M208" s="16"/>
    </row>
    <row r="209" spans="1:13" x14ac:dyDescent="0.2">
      <c r="A209" s="24">
        <v>43913</v>
      </c>
      <c r="B209" s="16">
        <v>57.647885249869397</v>
      </c>
      <c r="C209" s="16">
        <v>57.7962298938073</v>
      </c>
      <c r="D209" s="16"/>
      <c r="E209" s="16"/>
      <c r="F209" s="16">
        <v>35.515098854026299</v>
      </c>
      <c r="G209" s="16">
        <v>45.655375552363701</v>
      </c>
      <c r="H209" s="16">
        <v>34.523101708909998</v>
      </c>
      <c r="I209" s="16">
        <v>64.470112111070193</v>
      </c>
      <c r="J209" s="16">
        <v>57.063923953741302</v>
      </c>
      <c r="K209" s="16">
        <v>31.3687208948541</v>
      </c>
      <c r="L209" s="16">
        <v>56.0262822234072</v>
      </c>
      <c r="M209" s="16">
        <v>59.090909090882597</v>
      </c>
    </row>
    <row r="210" spans="1:13" x14ac:dyDescent="0.2">
      <c r="A210" s="24">
        <v>43914</v>
      </c>
      <c r="B210" s="16">
        <v>57.590175874298403</v>
      </c>
      <c r="C210" s="16">
        <v>57.835671389708303</v>
      </c>
      <c r="D210" s="16">
        <v>68.431842772988603</v>
      </c>
      <c r="E210" s="16">
        <v>57.178571966476703</v>
      </c>
      <c r="F210" s="16">
        <v>35.515098854026299</v>
      </c>
      <c r="G210" s="16">
        <v>45.142857142898698</v>
      </c>
      <c r="H210" s="16">
        <v>34.517347858636597</v>
      </c>
      <c r="I210" s="16">
        <v>73.0454115350731</v>
      </c>
      <c r="J210" s="16">
        <v>57.062532184645498</v>
      </c>
      <c r="K210" s="16">
        <v>31.2054921666277</v>
      </c>
      <c r="L210" s="16">
        <v>53.262177218042801</v>
      </c>
      <c r="M210" s="16"/>
    </row>
    <row r="211" spans="1:13" x14ac:dyDescent="0.2">
      <c r="A211" s="24">
        <v>43915</v>
      </c>
      <c r="B211" s="16">
        <v>62.157176459382796</v>
      </c>
      <c r="C211" s="16">
        <v>61.555497471476002</v>
      </c>
      <c r="D211" s="16">
        <v>74.000088585657096</v>
      </c>
      <c r="E211" s="16">
        <v>61.189927559171302</v>
      </c>
      <c r="F211" s="16">
        <v>36.675722999556498</v>
      </c>
      <c r="G211" s="16">
        <v>49.418262150255003</v>
      </c>
      <c r="H211" s="16">
        <v>33.076967337285197</v>
      </c>
      <c r="I211" s="16">
        <v>83.990628755418598</v>
      </c>
      <c r="J211" s="16">
        <v>61.655370140972103</v>
      </c>
      <c r="K211" s="16">
        <v>37.590615948371102</v>
      </c>
      <c r="L211" s="16">
        <v>57.408334726060303</v>
      </c>
      <c r="M211" s="16"/>
    </row>
    <row r="212" spans="1:13" x14ac:dyDescent="0.2">
      <c r="A212" s="24">
        <v>43916</v>
      </c>
      <c r="B212" s="16">
        <v>63.949749063700402</v>
      </c>
      <c r="C212" s="16">
        <v>63.270498230587698</v>
      </c>
      <c r="D212" s="16">
        <v>76.315466435393304</v>
      </c>
      <c r="E212" s="16">
        <v>62.887995301105498</v>
      </c>
      <c r="F212" s="16">
        <v>36.698935482476401</v>
      </c>
      <c r="G212" s="16">
        <v>54.050073637743502</v>
      </c>
      <c r="H212" s="16">
        <v>35.290281746885697</v>
      </c>
      <c r="I212" s="16">
        <v>85.799372279201606</v>
      </c>
      <c r="J212" s="16">
        <v>63.047139218659098</v>
      </c>
      <c r="K212" s="16">
        <v>37.446590599953197</v>
      </c>
      <c r="L212" s="16">
        <v>59.5877252110513</v>
      </c>
      <c r="M212" s="16">
        <v>57.375757575733601</v>
      </c>
    </row>
    <row r="213" spans="1:13" x14ac:dyDescent="0.2">
      <c r="A213" s="24">
        <v>43917</v>
      </c>
      <c r="B213" s="16">
        <v>64.294015338760801</v>
      </c>
      <c r="C213" s="16">
        <v>63.557701186858999</v>
      </c>
      <c r="D213" s="16">
        <v>73.176241307519405</v>
      </c>
      <c r="E213" s="16">
        <v>63.558186117268598</v>
      </c>
      <c r="F213" s="16">
        <v>36.907847828697399</v>
      </c>
      <c r="G213" s="16">
        <v>56.332842415315099</v>
      </c>
      <c r="H213" s="16">
        <v>34.906691727868697</v>
      </c>
      <c r="I213" s="16">
        <v>81.184757391689303</v>
      </c>
      <c r="J213" s="16">
        <v>66.804915728396693</v>
      </c>
      <c r="K213" s="16">
        <v>36.006337115308298</v>
      </c>
      <c r="L213" s="16">
        <v>57.950524554064003</v>
      </c>
      <c r="M213" s="16">
        <v>57.5727272726945</v>
      </c>
    </row>
    <row r="214" spans="1:13" x14ac:dyDescent="0.2">
      <c r="A214" s="24">
        <v>43920</v>
      </c>
      <c r="B214" s="16">
        <v>65.994451940059704</v>
      </c>
      <c r="C214" s="16">
        <v>65.158212048118003</v>
      </c>
      <c r="D214" s="16">
        <v>75.105891583603807</v>
      </c>
      <c r="E214" s="16">
        <v>65.092094760504594</v>
      </c>
      <c r="F214" s="16">
        <v>38.439871700771597</v>
      </c>
      <c r="G214" s="16">
        <v>59.720176730537801</v>
      </c>
      <c r="H214" s="16">
        <v>34.770517271186698</v>
      </c>
      <c r="I214" s="16">
        <v>87.654493841924705</v>
      </c>
      <c r="J214" s="16">
        <v>68.822980890981896</v>
      </c>
      <c r="K214" s="16">
        <v>36.982508921588298</v>
      </c>
      <c r="L214" s="16">
        <v>60.172439731424703</v>
      </c>
      <c r="M214" s="16">
        <v>57.5757575757452</v>
      </c>
    </row>
    <row r="215" spans="1:13" x14ac:dyDescent="0.2">
      <c r="A215" s="24">
        <v>43921</v>
      </c>
      <c r="B215" s="16">
        <v>69.402688062866204</v>
      </c>
      <c r="C215" s="16">
        <v>68.457407097332194</v>
      </c>
      <c r="D215" s="16">
        <v>77.085402970085894</v>
      </c>
      <c r="E215" s="16">
        <v>68.472416753298603</v>
      </c>
      <c r="F215" s="16">
        <v>43.778742770373398</v>
      </c>
      <c r="G215" s="16">
        <v>65.5456553755794</v>
      </c>
      <c r="H215" s="16">
        <v>37.313719097059199</v>
      </c>
      <c r="I215" s="16">
        <v>90.622688342467896</v>
      </c>
      <c r="J215" s="16">
        <v>68.198076575063197</v>
      </c>
      <c r="K215" s="16">
        <v>35.206196290557301</v>
      </c>
      <c r="L215" s="16">
        <v>62.406049199227702</v>
      </c>
      <c r="M215" s="16">
        <v>60.606060606078202</v>
      </c>
    </row>
    <row r="216" spans="1:13" x14ac:dyDescent="0.2">
      <c r="A216" s="24">
        <v>43922</v>
      </c>
      <c r="B216" s="16">
        <v>68.086914299521595</v>
      </c>
      <c r="C216" s="16">
        <v>67.236833661794705</v>
      </c>
      <c r="D216" s="16">
        <v>74.053240022971295</v>
      </c>
      <c r="E216" s="16">
        <v>67.392581213614903</v>
      </c>
      <c r="F216" s="16">
        <v>42.246718898182699</v>
      </c>
      <c r="G216" s="16">
        <v>64.801178203313597</v>
      </c>
      <c r="H216" s="16">
        <v>38.359001898788797</v>
      </c>
      <c r="I216" s="16">
        <v>85.219646790879807</v>
      </c>
      <c r="J216" s="16">
        <v>67.361623359378399</v>
      </c>
      <c r="K216" s="16">
        <v>32.005632991436897</v>
      </c>
      <c r="L216" s="16">
        <v>60.703998386277803</v>
      </c>
      <c r="M216" s="16">
        <v>59.090909090882597</v>
      </c>
    </row>
    <row r="217" spans="1:13" x14ac:dyDescent="0.2">
      <c r="A217" s="24">
        <v>43923</v>
      </c>
      <c r="B217" s="16">
        <v>70.830696611898006</v>
      </c>
      <c r="C217" s="16">
        <v>69.730686579365297</v>
      </c>
      <c r="D217" s="16">
        <v>75.138035548036001</v>
      </c>
      <c r="E217" s="16">
        <v>70.091417039395296</v>
      </c>
      <c r="F217" s="16">
        <v>44.848838232574103</v>
      </c>
      <c r="G217" s="16">
        <v>64.801178203313597</v>
      </c>
      <c r="H217" s="16">
        <v>41.235927041154397</v>
      </c>
      <c r="I217" s="16">
        <v>87.654493841924705</v>
      </c>
      <c r="J217" s="16">
        <v>73.762369347619796</v>
      </c>
      <c r="K217" s="16">
        <v>33.285858311050099</v>
      </c>
      <c r="L217" s="16">
        <v>62.723921274766298</v>
      </c>
      <c r="M217" s="16">
        <v>59.090909090882597</v>
      </c>
    </row>
    <row r="218" spans="1:13" x14ac:dyDescent="0.2">
      <c r="A218" s="24">
        <v>43924</v>
      </c>
      <c r="B218" s="16">
        <v>73.1287237472134</v>
      </c>
      <c r="C218" s="16">
        <v>71.578998029464898</v>
      </c>
      <c r="D218" s="16">
        <v>74.448585475678598</v>
      </c>
      <c r="E218" s="16">
        <v>72.503350954037202</v>
      </c>
      <c r="F218" s="16">
        <v>44.753667052660603</v>
      </c>
      <c r="G218" s="16">
        <v>65.0220913108205</v>
      </c>
      <c r="H218" s="16">
        <v>43.153877136122901</v>
      </c>
      <c r="I218" s="16">
        <v>86.323444120818706</v>
      </c>
      <c r="J218" s="16">
        <v>75.698320134659298</v>
      </c>
      <c r="K218" s="16">
        <v>33.621917457494398</v>
      </c>
      <c r="L218" s="16">
        <v>62.404986081877702</v>
      </c>
      <c r="M218" s="16">
        <v>59.090909090882597</v>
      </c>
    </row>
    <row r="219" spans="1:13" x14ac:dyDescent="0.2">
      <c r="A219" s="24">
        <v>43927</v>
      </c>
      <c r="B219" s="16">
        <v>74.587775960331797</v>
      </c>
      <c r="C219" s="16">
        <v>72.967706492636395</v>
      </c>
      <c r="D219" s="16">
        <v>76.414302798570105</v>
      </c>
      <c r="E219" s="16">
        <v>73.870841428404702</v>
      </c>
      <c r="F219" s="16">
        <v>46.378540856356302</v>
      </c>
      <c r="G219" s="16">
        <v>65.464653902803505</v>
      </c>
      <c r="H219" s="16">
        <v>46.030802278546602</v>
      </c>
      <c r="I219" s="16">
        <v>86.958823255961804</v>
      </c>
      <c r="J219" s="16">
        <v>75.573060917668002</v>
      </c>
      <c r="K219" s="16">
        <v>35.191793755686398</v>
      </c>
      <c r="L219" s="16">
        <v>64.191023162216894</v>
      </c>
      <c r="M219" s="16"/>
    </row>
    <row r="220" spans="1:13" x14ac:dyDescent="0.2">
      <c r="A220" s="24">
        <v>43928</v>
      </c>
      <c r="B220" s="16">
        <v>73.849095952813499</v>
      </c>
      <c r="C220" s="16">
        <v>72.394630948081598</v>
      </c>
      <c r="D220" s="16">
        <v>77.958352052257396</v>
      </c>
      <c r="E220" s="16">
        <v>73.057576168328495</v>
      </c>
      <c r="F220" s="16">
        <v>45.844653749430996</v>
      </c>
      <c r="G220" s="16">
        <v>63.777614138438402</v>
      </c>
      <c r="H220" s="16">
        <v>45.071827231033197</v>
      </c>
      <c r="I220" s="16">
        <v>87.468981685699006</v>
      </c>
      <c r="J220" s="16">
        <v>71.119399869115995</v>
      </c>
      <c r="K220" s="16">
        <v>35.191793755686398</v>
      </c>
      <c r="L220" s="16">
        <v>66.327888954780093</v>
      </c>
      <c r="M220" s="16">
        <v>59.418181818153201</v>
      </c>
    </row>
    <row r="221" spans="1:13" x14ac:dyDescent="0.2">
      <c r="A221" s="24">
        <v>43929</v>
      </c>
      <c r="B221" s="16">
        <v>74.813439518562504</v>
      </c>
      <c r="C221" s="16">
        <v>73.538825613679407</v>
      </c>
      <c r="D221" s="16">
        <v>78.171210903557906</v>
      </c>
      <c r="E221" s="16">
        <v>73.935601439792705</v>
      </c>
      <c r="F221" s="16">
        <v>46.427287070488099</v>
      </c>
      <c r="G221" s="16">
        <v>66.568483063369101</v>
      </c>
      <c r="H221" s="16">
        <v>48.857860718446297</v>
      </c>
      <c r="I221" s="16">
        <v>89.059748425846905</v>
      </c>
      <c r="J221" s="16">
        <v>70.367844567284905</v>
      </c>
      <c r="K221" s="16">
        <v>40.322296724189101</v>
      </c>
      <c r="L221" s="16">
        <v>62.650566180411303</v>
      </c>
      <c r="M221" s="16">
        <v>60.606060606078202</v>
      </c>
    </row>
    <row r="222" spans="1:13" x14ac:dyDescent="0.2">
      <c r="A222" s="24">
        <v>43930</v>
      </c>
      <c r="B222" s="16">
        <v>76.052201115176999</v>
      </c>
      <c r="C222" s="16">
        <v>74.840316721470998</v>
      </c>
      <c r="D222" s="16">
        <v>79.2362644663081</v>
      </c>
      <c r="E222" s="16">
        <v>75.277489118860103</v>
      </c>
      <c r="F222" s="16">
        <v>48.746214113314601</v>
      </c>
      <c r="G222" s="16">
        <v>69.219440353568601</v>
      </c>
      <c r="H222" s="16">
        <v>50.2445386371692</v>
      </c>
      <c r="I222" s="16">
        <v>89.504977600881801</v>
      </c>
      <c r="J222" s="16">
        <v>72.239773976616604</v>
      </c>
      <c r="K222" s="16">
        <v>45.464001664251597</v>
      </c>
      <c r="L222" s="16">
        <v>68.145819554454604</v>
      </c>
      <c r="M222" s="16">
        <v>59.127272727317198</v>
      </c>
    </row>
    <row r="223" spans="1:13" x14ac:dyDescent="0.2">
      <c r="A223" s="24">
        <v>43931</v>
      </c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</row>
    <row r="224" spans="1:13" x14ac:dyDescent="0.2">
      <c r="A224" s="24">
        <v>43934</v>
      </c>
      <c r="B224" s="16">
        <v>76.805208967649406</v>
      </c>
      <c r="C224" s="16">
        <v>75.508200544281905</v>
      </c>
      <c r="D224" s="16">
        <v>80.221084668883094</v>
      </c>
      <c r="E224" s="16">
        <v>76.093013448990007</v>
      </c>
      <c r="F224" s="16">
        <v>48.723001630394698</v>
      </c>
      <c r="G224" s="16">
        <v>69.963181148748802</v>
      </c>
      <c r="H224" s="16">
        <v>50.819923665607298</v>
      </c>
      <c r="I224" s="16">
        <v>89.036559406318702</v>
      </c>
      <c r="J224" s="16">
        <v>73.749843425932298</v>
      </c>
      <c r="K224" s="16">
        <v>44.807886187976699</v>
      </c>
      <c r="L224" s="16">
        <v>68.3690741894534</v>
      </c>
      <c r="M224" s="16"/>
    </row>
    <row r="225" spans="1:13" x14ac:dyDescent="0.2">
      <c r="A225" s="24">
        <v>43935</v>
      </c>
      <c r="B225" s="16">
        <v>78.014518882962903</v>
      </c>
      <c r="C225" s="16">
        <v>76.671489902539193</v>
      </c>
      <c r="D225" s="16">
        <v>81.143515208270401</v>
      </c>
      <c r="E225" s="16">
        <v>77.137456889380701</v>
      </c>
      <c r="F225" s="16">
        <v>51.415649648115497</v>
      </c>
      <c r="G225" s="16">
        <v>72.9013254786842</v>
      </c>
      <c r="H225" s="16">
        <v>54.327854389150197</v>
      </c>
      <c r="I225" s="16">
        <v>90.900956576922894</v>
      </c>
      <c r="J225" s="16">
        <v>75.155530194402701</v>
      </c>
      <c r="K225" s="16">
        <v>48.4885339819593</v>
      </c>
      <c r="L225" s="16">
        <v>69.634183788089999</v>
      </c>
      <c r="M225" s="16">
        <v>58.484848484862603</v>
      </c>
    </row>
    <row r="226" spans="1:13" x14ac:dyDescent="0.2">
      <c r="A226" s="24">
        <v>43936</v>
      </c>
      <c r="B226" s="16">
        <v>76.703322070068694</v>
      </c>
      <c r="C226" s="16">
        <v>75.494896865217001</v>
      </c>
      <c r="D226" s="16">
        <v>78.967723156907596</v>
      </c>
      <c r="E226" s="16">
        <v>75.986837151111104</v>
      </c>
      <c r="F226" s="16">
        <v>51.299587233574101</v>
      </c>
      <c r="G226" s="16">
        <v>71.723122238647207</v>
      </c>
      <c r="H226" s="16">
        <v>54.661577705817798</v>
      </c>
      <c r="I226" s="16">
        <v>88.118274232721902</v>
      </c>
      <c r="J226" s="16">
        <v>73.485407301224797</v>
      </c>
      <c r="K226" s="16">
        <v>47.3843396437587</v>
      </c>
      <c r="L226" s="16">
        <v>68.028876650379999</v>
      </c>
      <c r="M226" s="16">
        <v>58.484848484862603</v>
      </c>
    </row>
    <row r="227" spans="1:13" x14ac:dyDescent="0.2">
      <c r="A227" s="24">
        <v>43937</v>
      </c>
      <c r="B227" s="16">
        <v>75.657986380509101</v>
      </c>
      <c r="C227" s="16">
        <v>74.551705140387597</v>
      </c>
      <c r="D227" s="16">
        <v>77.866855649510399</v>
      </c>
      <c r="E227" s="16">
        <v>75.049323031911598</v>
      </c>
      <c r="F227" s="16">
        <v>50.046113156364299</v>
      </c>
      <c r="G227" s="16">
        <v>71.354933726135599</v>
      </c>
      <c r="H227" s="16">
        <v>53.309422888851302</v>
      </c>
      <c r="I227" s="16">
        <v>85.349505300284406</v>
      </c>
      <c r="J227" s="16">
        <v>70.980222961399704</v>
      </c>
      <c r="K227" s="16">
        <v>46.968266414885903</v>
      </c>
      <c r="L227" s="16">
        <v>71.919886004063301</v>
      </c>
      <c r="M227" s="16">
        <v>55.899999999965097</v>
      </c>
    </row>
    <row r="228" spans="1:13" x14ac:dyDescent="0.2">
      <c r="A228" s="24">
        <v>43938</v>
      </c>
      <c r="B228" s="16">
        <v>76.006033614743501</v>
      </c>
      <c r="C228" s="16">
        <v>74.954337077681004</v>
      </c>
      <c r="D228" s="16">
        <v>80.097444301587501</v>
      </c>
      <c r="E228" s="16">
        <v>75.276736095431303</v>
      </c>
      <c r="F228" s="16">
        <v>51.067462404491401</v>
      </c>
      <c r="G228" s="16">
        <v>71.804123711423003</v>
      </c>
      <c r="H228" s="16">
        <v>52.189340033393798</v>
      </c>
      <c r="I228" s="16">
        <v>87.955951095907906</v>
      </c>
      <c r="J228" s="16">
        <v>71.272494467673795</v>
      </c>
      <c r="K228" s="16">
        <v>50.712925474857897</v>
      </c>
      <c r="L228" s="16">
        <v>70.6973010979127</v>
      </c>
      <c r="M228" s="16">
        <v>56.990909090905902</v>
      </c>
    </row>
    <row r="229" spans="1:13" x14ac:dyDescent="0.2">
      <c r="A229" s="24">
        <v>43941</v>
      </c>
      <c r="B229" s="16">
        <v>74.589168945094599</v>
      </c>
      <c r="C229" s="16">
        <v>73.697335038334103</v>
      </c>
      <c r="D229" s="16">
        <v>78.831680787610793</v>
      </c>
      <c r="E229" s="16">
        <v>73.909245621180204</v>
      </c>
      <c r="F229" s="16">
        <v>49.899874513968797</v>
      </c>
      <c r="G229" s="16">
        <v>68.932253313716501</v>
      </c>
      <c r="H229" s="16">
        <v>50.246456587221502</v>
      </c>
      <c r="I229" s="16">
        <v>86.495042865280993</v>
      </c>
      <c r="J229" s="16">
        <v>69.170923160389094</v>
      </c>
      <c r="K229" s="16">
        <v>48.8085903118481</v>
      </c>
      <c r="L229" s="16">
        <v>67.036266364855706</v>
      </c>
      <c r="M229" s="16">
        <v>56.990909090905902</v>
      </c>
    </row>
    <row r="230" spans="1:13" x14ac:dyDescent="0.2">
      <c r="A230" s="24">
        <v>43942</v>
      </c>
      <c r="B230" s="16">
        <v>72.7092362859985</v>
      </c>
      <c r="C230" s="16">
        <v>71.9374930546619</v>
      </c>
      <c r="D230" s="16">
        <v>76.455558437970495</v>
      </c>
      <c r="E230" s="16">
        <v>72.094459253945402</v>
      </c>
      <c r="F230" s="16">
        <v>47.933777211466797</v>
      </c>
      <c r="G230" s="16">
        <v>68.114874815917602</v>
      </c>
      <c r="H230" s="16">
        <v>47.661059859208798</v>
      </c>
      <c r="I230" s="16">
        <v>83.434092286624903</v>
      </c>
      <c r="J230" s="16">
        <v>67.528635648661293</v>
      </c>
      <c r="K230" s="16">
        <v>46.424170654034199</v>
      </c>
      <c r="L230" s="16">
        <v>65.539286985527696</v>
      </c>
      <c r="M230" s="16">
        <v>55.606060606020002</v>
      </c>
    </row>
    <row r="231" spans="1:13" x14ac:dyDescent="0.2">
      <c r="A231" s="24">
        <v>43943</v>
      </c>
      <c r="B231" s="16">
        <v>73.192204060382196</v>
      </c>
      <c r="C231" s="16">
        <v>72.378744789981297</v>
      </c>
      <c r="D231" s="16">
        <v>76.885325773968404</v>
      </c>
      <c r="E231" s="16">
        <v>72.403198843356193</v>
      </c>
      <c r="F231" s="16">
        <v>47.5855899677845</v>
      </c>
      <c r="G231" s="16">
        <v>68.262886598007796</v>
      </c>
      <c r="H231" s="16">
        <v>47.885460020334001</v>
      </c>
      <c r="I231" s="16">
        <v>87.144335412187502</v>
      </c>
      <c r="J231" s="16">
        <v>68.475038621574598</v>
      </c>
      <c r="K231" s="16">
        <v>46.7442269839812</v>
      </c>
      <c r="L231" s="16">
        <v>65.550213842303506</v>
      </c>
      <c r="M231" s="16">
        <v>56.212121212098303</v>
      </c>
    </row>
    <row r="232" spans="1:13" x14ac:dyDescent="0.2">
      <c r="A232" s="24">
        <v>43944</v>
      </c>
      <c r="B232" s="16">
        <v>74.601108815986706</v>
      </c>
      <c r="C232" s="16">
        <v>73.608122130855904</v>
      </c>
      <c r="D232" s="16">
        <v>76.964293623692399</v>
      </c>
      <c r="E232" s="16">
        <v>73.908492597751305</v>
      </c>
      <c r="F232" s="16">
        <v>48.351601903792499</v>
      </c>
      <c r="G232" s="16">
        <v>71.796759941149503</v>
      </c>
      <c r="H232" s="16">
        <v>47.948752373456998</v>
      </c>
      <c r="I232" s="16">
        <v>86.476491649751594</v>
      </c>
      <c r="J232" s="16">
        <v>71.662189809372606</v>
      </c>
      <c r="K232" s="16">
        <v>49.125446078542197</v>
      </c>
      <c r="L232" s="16">
        <v>65.561140699079303</v>
      </c>
      <c r="M232" s="16">
        <v>56.212121212098303</v>
      </c>
    </row>
    <row r="233" spans="1:13" x14ac:dyDescent="0.2">
      <c r="A233" s="24">
        <v>43945</v>
      </c>
      <c r="B233" s="16">
        <v>73.216879793326399</v>
      </c>
      <c r="C233" s="16">
        <v>72.312187265721107</v>
      </c>
      <c r="D233" s="16">
        <v>76.052493371884296</v>
      </c>
      <c r="E233" s="16">
        <v>72.6147984155687</v>
      </c>
      <c r="F233" s="16">
        <v>48.165902040549597</v>
      </c>
      <c r="G233" s="16">
        <v>70.250368188601001</v>
      </c>
      <c r="H233" s="16">
        <v>46.391376896353897</v>
      </c>
      <c r="I233" s="16">
        <v>84.408031107159303</v>
      </c>
      <c r="J233" s="16">
        <v>69.922478462336599</v>
      </c>
      <c r="K233" s="16">
        <v>47.449951191432802</v>
      </c>
      <c r="L233" s="16">
        <v>62.829426503332797</v>
      </c>
      <c r="M233" s="16"/>
    </row>
    <row r="234" spans="1:13" x14ac:dyDescent="0.2">
      <c r="A234" s="24">
        <v>43948</v>
      </c>
      <c r="B234" s="16">
        <v>75.852208279073196</v>
      </c>
      <c r="C234" s="16">
        <v>74.577177773113405</v>
      </c>
      <c r="D234" s="16">
        <v>77.874701814027503</v>
      </c>
      <c r="E234" s="16">
        <v>75.044804891687804</v>
      </c>
      <c r="F234" s="16">
        <v>50.257346750877304</v>
      </c>
      <c r="G234" s="16">
        <v>73.1737849779893</v>
      </c>
      <c r="H234" s="16">
        <v>49.348855942778798</v>
      </c>
      <c r="I234" s="16">
        <v>87.468981685699006</v>
      </c>
      <c r="J234" s="16">
        <v>71.269710929482201</v>
      </c>
      <c r="K234" s="16">
        <v>48.648562146932797</v>
      </c>
      <c r="L234" s="16">
        <v>63.923204867343898</v>
      </c>
      <c r="M234" s="16">
        <v>54.996969696891</v>
      </c>
    </row>
    <row r="235" spans="1:13" x14ac:dyDescent="0.2">
      <c r="A235" s="24">
        <v>43949</v>
      </c>
      <c r="B235" s="16">
        <v>77.6260750858346</v>
      </c>
      <c r="C235" s="16">
        <v>76.173227988998406</v>
      </c>
      <c r="D235" s="16">
        <v>79.515815716236801</v>
      </c>
      <c r="E235" s="16">
        <v>76.626907031750306</v>
      </c>
      <c r="F235" s="16">
        <v>51.531712062715101</v>
      </c>
      <c r="G235" s="16">
        <v>74.7422680412419</v>
      </c>
      <c r="H235" s="16">
        <v>49.864784518373199</v>
      </c>
      <c r="I235" s="16">
        <v>91.364736967603704</v>
      </c>
      <c r="J235" s="16">
        <v>70.9816147304373</v>
      </c>
      <c r="K235" s="16">
        <v>50.328857878979797</v>
      </c>
      <c r="L235" s="16">
        <v>65.014797859941595</v>
      </c>
      <c r="M235" s="16">
        <v>54.996969696891</v>
      </c>
    </row>
    <row r="236" spans="1:13" x14ac:dyDescent="0.2">
      <c r="A236" s="24">
        <v>43950</v>
      </c>
      <c r="B236" s="16">
        <v>79.877735722926403</v>
      </c>
      <c r="C236" s="16">
        <v>78.196874104905902</v>
      </c>
      <c r="D236" s="16">
        <v>82.526464986498496</v>
      </c>
      <c r="E236" s="16">
        <v>79.047124203760205</v>
      </c>
      <c r="F236" s="16">
        <v>54.247572563239402</v>
      </c>
      <c r="G236" s="16">
        <v>76.804123711423003</v>
      </c>
      <c r="H236" s="16">
        <v>51.5544985519373</v>
      </c>
      <c r="I236" s="16">
        <v>90.900956576922894</v>
      </c>
      <c r="J236" s="16">
        <v>74.4610374246258</v>
      </c>
      <c r="K236" s="16">
        <v>52.409224023460403</v>
      </c>
      <c r="L236" s="16">
        <v>66.107483538333298</v>
      </c>
      <c r="M236" s="16">
        <v>56.181818181765301</v>
      </c>
    </row>
    <row r="237" spans="1:13" x14ac:dyDescent="0.2">
      <c r="A237" s="24">
        <v>43951</v>
      </c>
      <c r="B237" s="16">
        <v>79.151393581880299</v>
      </c>
      <c r="C237" s="16">
        <v>77.484305571415504</v>
      </c>
      <c r="D237" s="16">
        <v>81.181986724724993</v>
      </c>
      <c r="E237" s="16">
        <v>78.175123119377503</v>
      </c>
      <c r="F237" s="16">
        <v>52.924461037328001</v>
      </c>
      <c r="G237" s="16">
        <v>74.374079528730405</v>
      </c>
      <c r="H237" s="16">
        <v>49.866702468425501</v>
      </c>
      <c r="I237" s="16">
        <v>92.060407553683007</v>
      </c>
      <c r="J237" s="16">
        <v>72.622510473011104</v>
      </c>
      <c r="K237" s="16">
        <v>50.488886043895</v>
      </c>
      <c r="L237" s="16">
        <v>65.561140699079303</v>
      </c>
      <c r="M237" s="16">
        <v>56.978787878761104</v>
      </c>
    </row>
    <row r="238" spans="1:13" x14ac:dyDescent="0.2">
      <c r="A238" s="24">
        <v>43952</v>
      </c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</row>
    <row r="239" spans="1:13" x14ac:dyDescent="0.2">
      <c r="A239" s="24">
        <v>43955</v>
      </c>
      <c r="B239" s="16">
        <v>76.675064375740504</v>
      </c>
      <c r="C239" s="16">
        <v>75.478189009241802</v>
      </c>
      <c r="D239" s="16">
        <v>79.951657502213493</v>
      </c>
      <c r="E239" s="16">
        <v>76.070422747405203</v>
      </c>
      <c r="F239" s="16">
        <v>52.576273793645697</v>
      </c>
      <c r="G239" s="16">
        <v>72.9013254786842</v>
      </c>
      <c r="H239" s="16">
        <v>47.371449394908304</v>
      </c>
      <c r="I239" s="16">
        <v>86.844457459053999</v>
      </c>
      <c r="J239" s="16">
        <v>69.588453883654395</v>
      </c>
      <c r="K239" s="16">
        <v>45.7680551777012</v>
      </c>
      <c r="L239" s="16">
        <v>63.375769342470399</v>
      </c>
      <c r="M239" s="16"/>
    </row>
    <row r="240" spans="1:13" x14ac:dyDescent="0.2">
      <c r="A240" s="24">
        <v>43956</v>
      </c>
      <c r="B240" s="16">
        <v>78.060885381186395</v>
      </c>
      <c r="C240" s="16">
        <v>76.762854875647506</v>
      </c>
      <c r="D240" s="16">
        <v>80.762090370058999</v>
      </c>
      <c r="E240" s="16">
        <v>77.519239747547502</v>
      </c>
      <c r="F240" s="16">
        <v>55.361771743046098</v>
      </c>
      <c r="G240" s="16">
        <v>77.459499263670295</v>
      </c>
      <c r="H240" s="16">
        <v>48.731276012200397</v>
      </c>
      <c r="I240" s="16">
        <v>87.275866211042697</v>
      </c>
      <c r="J240" s="16">
        <v>71.2585767769488</v>
      </c>
      <c r="K240" s="16">
        <v>46.280145305616301</v>
      </c>
      <c r="L240" s="16">
        <v>62.829426503332797</v>
      </c>
      <c r="M240" s="16">
        <v>58.487878787855202</v>
      </c>
    </row>
    <row r="241" spans="1:13" x14ac:dyDescent="0.2">
      <c r="A241" s="24">
        <v>43957</v>
      </c>
      <c r="B241" s="16">
        <v>78.901054290588903</v>
      </c>
      <c r="C241" s="16">
        <v>77.502109024440898</v>
      </c>
      <c r="D241" s="16">
        <v>81.078721075085895</v>
      </c>
      <c r="E241" s="16">
        <v>78.486874802270904</v>
      </c>
      <c r="F241" s="16">
        <v>57.218770375882698</v>
      </c>
      <c r="G241" s="16">
        <v>75.188650133321104</v>
      </c>
      <c r="H241" s="16">
        <v>48.714014461380401</v>
      </c>
      <c r="I241" s="16">
        <v>86.938241970259696</v>
      </c>
      <c r="J241" s="16">
        <v>73.902938024490098</v>
      </c>
      <c r="K241" s="16">
        <v>44.004544799914598</v>
      </c>
      <c r="L241" s="16">
        <v>63.725428759527901</v>
      </c>
      <c r="M241" s="16">
        <v>59.848484848451299</v>
      </c>
    </row>
    <row r="242" spans="1:13" x14ac:dyDescent="0.2">
      <c r="A242" s="24">
        <v>43958</v>
      </c>
      <c r="B242" s="16">
        <v>79.608292638324201</v>
      </c>
      <c r="C242" s="16">
        <v>78.148589575197505</v>
      </c>
      <c r="D242" s="16">
        <v>81.502540512126899</v>
      </c>
      <c r="E242" s="16">
        <v>79.023780478630201</v>
      </c>
      <c r="F242" s="16">
        <v>58.890069145476403</v>
      </c>
      <c r="G242" s="16">
        <v>75.657250104355597</v>
      </c>
      <c r="H242" s="16">
        <v>48.044649878225798</v>
      </c>
      <c r="I242" s="16">
        <v>88.720147685031407</v>
      </c>
      <c r="J242" s="16">
        <v>75.851414733217098</v>
      </c>
      <c r="K242" s="16">
        <v>41.591320072300697</v>
      </c>
      <c r="L242" s="16">
        <v>62.829426503332797</v>
      </c>
      <c r="M242" s="16">
        <v>59.696969696960899</v>
      </c>
    </row>
    <row r="243" spans="1:13" x14ac:dyDescent="0.2">
      <c r="A243" s="24">
        <v>43959</v>
      </c>
      <c r="B243" s="16">
        <v>75.982153873075703</v>
      </c>
      <c r="C243" s="16">
        <v>74.994365500519095</v>
      </c>
      <c r="D243" s="16">
        <v>81.379026695853099</v>
      </c>
      <c r="E243" s="16">
        <v>75.391195650561698</v>
      </c>
      <c r="F243" s="16">
        <v>56.247266201302402</v>
      </c>
      <c r="G243" s="16">
        <v>71.930475294240793</v>
      </c>
      <c r="H243" s="16">
        <v>46.011622777557903</v>
      </c>
      <c r="I243" s="16">
        <v>86.844457459053999</v>
      </c>
      <c r="J243" s="16">
        <v>70.980222961399704</v>
      </c>
      <c r="K243" s="16">
        <v>40.331898414122399</v>
      </c>
      <c r="L243" s="16">
        <v>60.656074689177302</v>
      </c>
      <c r="M243" s="16">
        <v>59.907432186650098</v>
      </c>
    </row>
    <row r="244" spans="1:13" x14ac:dyDescent="0.2">
      <c r="A244" s="24">
        <v>43962</v>
      </c>
      <c r="B244" s="16">
        <v>75.853004270466002</v>
      </c>
      <c r="C244" s="16">
        <v>74.913369571557297</v>
      </c>
      <c r="D244" s="16">
        <v>80.587323382147602</v>
      </c>
      <c r="E244" s="16">
        <v>75.083962107892106</v>
      </c>
      <c r="F244" s="16">
        <v>56.130328017927198</v>
      </c>
      <c r="G244" s="16">
        <v>73.745635635801605</v>
      </c>
      <c r="H244" s="16">
        <v>44.707416713063097</v>
      </c>
      <c r="I244" s="16">
        <v>89.517316030920497</v>
      </c>
      <c r="J244" s="16">
        <v>71.478349693934405</v>
      </c>
      <c r="K244" s="16">
        <v>37.542607498937301</v>
      </c>
      <c r="L244" s="16">
        <v>59.715272320085198</v>
      </c>
      <c r="M244" s="16">
        <v>59.907432186650098</v>
      </c>
    </row>
    <row r="245" spans="1:13" x14ac:dyDescent="0.2">
      <c r="A245" s="24">
        <v>43963</v>
      </c>
      <c r="B245" s="16">
        <v>74.311367950984305</v>
      </c>
      <c r="C245" s="16">
        <v>73.576545457122805</v>
      </c>
      <c r="D245" s="16">
        <v>79.229304158943705</v>
      </c>
      <c r="E245" s="16">
        <v>73.712706516613295</v>
      </c>
      <c r="F245" s="16">
        <v>55.6391876477282</v>
      </c>
      <c r="G245" s="16">
        <v>72.226673006894998</v>
      </c>
      <c r="H245" s="16">
        <v>42.290799593378303</v>
      </c>
      <c r="I245" s="16">
        <v>86.7506729477318</v>
      </c>
      <c r="J245" s="16">
        <v>70.777581559726997</v>
      </c>
      <c r="K245" s="16">
        <v>36.2463793627103</v>
      </c>
      <c r="L245" s="16">
        <v>59.780833460798</v>
      </c>
      <c r="M245" s="16">
        <v>59.907432186650098</v>
      </c>
    </row>
    <row r="246" spans="1:13" x14ac:dyDescent="0.2">
      <c r="A246" s="24">
        <v>43964</v>
      </c>
      <c r="B246" s="16">
        <v>71.735937817138606</v>
      </c>
      <c r="C246" s="16">
        <v>71.032529843156198</v>
      </c>
      <c r="D246" s="16">
        <v>76.435183720430402</v>
      </c>
      <c r="E246" s="16">
        <v>71.170499555766597</v>
      </c>
      <c r="F246" s="16">
        <v>52.271367966663099</v>
      </c>
      <c r="G246" s="16">
        <v>69.8722809320316</v>
      </c>
      <c r="H246" s="16">
        <v>38.359001898788797</v>
      </c>
      <c r="I246" s="16">
        <v>84.391992488759598</v>
      </c>
      <c r="J246" s="16">
        <v>68.254816276370505</v>
      </c>
      <c r="K246" s="16">
        <v>34.406055465748103</v>
      </c>
      <c r="L246" s="16">
        <v>56.928923840401701</v>
      </c>
      <c r="M246" s="16">
        <v>59.907432186650098</v>
      </c>
    </row>
    <row r="247" spans="1:13" x14ac:dyDescent="0.2">
      <c r="A247" s="24">
        <v>43965</v>
      </c>
      <c r="B247" s="16">
        <v>72.492726628668606</v>
      </c>
      <c r="C247" s="16">
        <v>71.6095573630882</v>
      </c>
      <c r="D247" s="16">
        <v>77.190060681197807</v>
      </c>
      <c r="E247" s="16">
        <v>71.821864787139901</v>
      </c>
      <c r="F247" s="16">
        <v>51.452800683095099</v>
      </c>
      <c r="G247" s="16">
        <v>73.745635635801605</v>
      </c>
      <c r="H247" s="16">
        <v>38.740673967695301</v>
      </c>
      <c r="I247" s="16">
        <v>85.812827834743103</v>
      </c>
      <c r="J247" s="16">
        <v>68.703307882300606</v>
      </c>
      <c r="K247" s="16">
        <v>36.808078221802099</v>
      </c>
      <c r="L247" s="16">
        <v>57.387851825275</v>
      </c>
      <c r="M247" s="16">
        <v>58.383632885932499</v>
      </c>
    </row>
    <row r="248" spans="1:13" x14ac:dyDescent="0.2">
      <c r="A248" s="24">
        <v>43966</v>
      </c>
      <c r="B248" s="16">
        <v>72.101297863875502</v>
      </c>
      <c r="C248" s="16">
        <v>71.254740413976805</v>
      </c>
      <c r="D248" s="16">
        <v>76.674491739366204</v>
      </c>
      <c r="E248" s="16">
        <v>71.364026566734495</v>
      </c>
      <c r="F248" s="16">
        <v>49.689372877881397</v>
      </c>
      <c r="G248" s="16">
        <v>76.707612762344098</v>
      </c>
      <c r="H248" s="16">
        <v>40.065977483231102</v>
      </c>
      <c r="I248" s="16">
        <v>85.573677331092796</v>
      </c>
      <c r="J248" s="16">
        <v>66.853280007839203</v>
      </c>
      <c r="K248" s="16">
        <v>35.9903342988109</v>
      </c>
      <c r="L248" s="16">
        <v>59.704345463309402</v>
      </c>
      <c r="M248" s="16"/>
    </row>
    <row r="249" spans="1:13" x14ac:dyDescent="0.2">
      <c r="A249" s="24">
        <v>43969</v>
      </c>
      <c r="B249" s="16">
        <v>74.883287762757405</v>
      </c>
      <c r="C249" s="16">
        <v>73.8829604912316</v>
      </c>
      <c r="D249" s="16"/>
      <c r="E249" s="16"/>
      <c r="F249" s="16">
        <v>51.457478210388203</v>
      </c>
      <c r="G249" s="16">
        <v>81.264500649180306</v>
      </c>
      <c r="H249" s="16">
        <v>41.836245420912697</v>
      </c>
      <c r="I249" s="16">
        <v>89.686128151253797</v>
      </c>
      <c r="J249" s="16">
        <v>69.7684754463844</v>
      </c>
      <c r="K249" s="16">
        <v>37.446590599953197</v>
      </c>
      <c r="L249" s="16">
        <v>60.097712307528099</v>
      </c>
      <c r="M249" s="16">
        <v>57.630949763581199</v>
      </c>
    </row>
    <row r="250" spans="1:13" x14ac:dyDescent="0.2">
      <c r="A250" s="24">
        <v>43970</v>
      </c>
      <c r="B250" s="16">
        <v>74.2234109026613</v>
      </c>
      <c r="C250" s="16">
        <v>73.382468255120301</v>
      </c>
      <c r="D250" s="16">
        <v>77.920260188868298</v>
      </c>
      <c r="E250" s="16">
        <v>73.310592027031802</v>
      </c>
      <c r="F250" s="16">
        <v>49.4882392024738</v>
      </c>
      <c r="G250" s="16">
        <v>77.543042208184502</v>
      </c>
      <c r="H250" s="16">
        <v>41.444983601570101</v>
      </c>
      <c r="I250" s="16">
        <v>90.5020533995703</v>
      </c>
      <c r="J250" s="16">
        <v>70.777581559726997</v>
      </c>
      <c r="K250" s="16">
        <v>34.212421386153402</v>
      </c>
      <c r="L250" s="16">
        <v>59.332832332700498</v>
      </c>
      <c r="M250" s="16"/>
    </row>
    <row r="251" spans="1:13" x14ac:dyDescent="0.2">
      <c r="A251" s="24">
        <v>43971</v>
      </c>
      <c r="B251" s="16">
        <v>74.737223343225196</v>
      </c>
      <c r="C251" s="16">
        <v>73.999641583184697</v>
      </c>
      <c r="D251" s="16">
        <v>78.139320041169398</v>
      </c>
      <c r="E251" s="16">
        <v>73.9145167849492</v>
      </c>
      <c r="F251" s="16">
        <v>51.1019861329696</v>
      </c>
      <c r="G251" s="16">
        <v>75.575985603733002</v>
      </c>
      <c r="H251" s="16">
        <v>43.7292621646193</v>
      </c>
      <c r="I251" s="16">
        <v>88.860824451898196</v>
      </c>
      <c r="J251" s="16">
        <v>70.917735186521895</v>
      </c>
      <c r="K251" s="16">
        <v>33.317863944044802</v>
      </c>
      <c r="L251" s="16">
        <v>60.130492877855403</v>
      </c>
      <c r="M251" s="16">
        <v>59.904360010637902</v>
      </c>
    </row>
    <row r="252" spans="1:13" x14ac:dyDescent="0.2">
      <c r="A252" s="24">
        <v>43972</v>
      </c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</row>
    <row r="253" spans="1:13" x14ac:dyDescent="0.2">
      <c r="A253" s="24">
        <v>43973</v>
      </c>
      <c r="B253" s="16">
        <v>74.114957076148102</v>
      </c>
      <c r="C253" s="16">
        <v>73.459199181059404</v>
      </c>
      <c r="D253" s="16">
        <v>78.681844354839996</v>
      </c>
      <c r="E253" s="16"/>
      <c r="F253" s="16">
        <v>50.430760960443898</v>
      </c>
      <c r="G253" s="16">
        <v>75.264598264824599</v>
      </c>
      <c r="H253" s="16">
        <v>44.322446562524398</v>
      </c>
      <c r="I253" s="16">
        <v>87.407164526754102</v>
      </c>
      <c r="J253" s="16">
        <v>69.095738037489397</v>
      </c>
      <c r="K253" s="16">
        <v>33.685928723483798</v>
      </c>
      <c r="L253" s="16">
        <v>58.884831204603003</v>
      </c>
      <c r="M253" s="16">
        <v>59.600214585720103</v>
      </c>
    </row>
    <row r="254" spans="1:13" x14ac:dyDescent="0.2">
      <c r="A254" s="24">
        <v>43976</v>
      </c>
      <c r="B254" s="16">
        <v>74.666380109731094</v>
      </c>
      <c r="C254" s="16">
        <v>73.965208531124503</v>
      </c>
      <c r="D254" s="16">
        <v>78.828896664665095</v>
      </c>
      <c r="E254" s="16">
        <v>73.734544194885501</v>
      </c>
      <c r="F254" s="16">
        <v>50.5172952160938</v>
      </c>
      <c r="G254" s="16">
        <v>75.189409614657094</v>
      </c>
      <c r="H254" s="16">
        <v>45.858602769381797</v>
      </c>
      <c r="I254" s="16">
        <v>89.329747008392602</v>
      </c>
      <c r="J254" s="16">
        <v>68.703307882300606</v>
      </c>
      <c r="K254" s="16">
        <v>33.201961859595002</v>
      </c>
      <c r="L254" s="16">
        <v>60.086785450752402</v>
      </c>
      <c r="M254" s="16"/>
    </row>
    <row r="255" spans="1:13" x14ac:dyDescent="0.2">
      <c r="A255" s="24">
        <v>43977</v>
      </c>
      <c r="B255" s="16">
        <v>74.275150342844398</v>
      </c>
      <c r="C255" s="16">
        <v>73.622443150146907</v>
      </c>
      <c r="D255" s="16">
        <v>80.463556463830201</v>
      </c>
      <c r="E255" s="16">
        <v>73.191614331561098</v>
      </c>
      <c r="F255" s="16">
        <v>47.944655181956499</v>
      </c>
      <c r="G255" s="16">
        <v>73.822343248641104</v>
      </c>
      <c r="H255" s="16">
        <v>45.212650093657402</v>
      </c>
      <c r="I255" s="16">
        <v>92.448082008981103</v>
      </c>
      <c r="J255" s="16">
        <v>68.941569047979996</v>
      </c>
      <c r="K255" s="16">
        <v>21.250318106030999</v>
      </c>
      <c r="L255" s="16">
        <v>60.602533090917902</v>
      </c>
      <c r="M255" s="16"/>
    </row>
    <row r="256" spans="1:13" x14ac:dyDescent="0.2">
      <c r="A256" s="24">
        <v>43978</v>
      </c>
      <c r="B256" s="16">
        <v>75.009850393398693</v>
      </c>
      <c r="C256" s="16">
        <v>74.152242608950502</v>
      </c>
      <c r="D256" s="16">
        <v>82.653648782870704</v>
      </c>
      <c r="E256" s="16">
        <v>73.734544194885501</v>
      </c>
      <c r="F256" s="16">
        <v>47.212622154038399</v>
      </c>
      <c r="G256" s="16">
        <v>74.884857607539701</v>
      </c>
      <c r="H256" s="16">
        <v>44.603032256010898</v>
      </c>
      <c r="I256" s="16">
        <v>96.593357408186407</v>
      </c>
      <c r="J256" s="16">
        <v>69.796506171696805</v>
      </c>
      <c r="K256" s="16">
        <v>11.803887635454901</v>
      </c>
      <c r="L256" s="16">
        <v>62.283083664136903</v>
      </c>
      <c r="M256" s="16">
        <v>59.600214585720103</v>
      </c>
    </row>
    <row r="257" spans="1:13" x14ac:dyDescent="0.2">
      <c r="A257" s="24">
        <v>43979</v>
      </c>
      <c r="B257" s="16">
        <v>72.760179734788807</v>
      </c>
      <c r="C257" s="16">
        <v>72.241599509143299</v>
      </c>
      <c r="D257" s="16">
        <v>81.052525009494303</v>
      </c>
      <c r="E257" s="16">
        <v>71.571107998606706</v>
      </c>
      <c r="F257" s="16">
        <v>43.992144584015499</v>
      </c>
      <c r="G257" s="16">
        <v>71.770984218223006</v>
      </c>
      <c r="H257" s="16">
        <v>42.188784130616099</v>
      </c>
      <c r="I257" s="16">
        <v>95.191278964281096</v>
      </c>
      <c r="J257" s="16">
        <v>68.675277156871701</v>
      </c>
      <c r="K257" s="16">
        <v>13.2814488162694</v>
      </c>
      <c r="L257" s="16">
        <v>61.900643676752203</v>
      </c>
      <c r="M257" s="16"/>
    </row>
    <row r="258" spans="1:13" x14ac:dyDescent="0.2">
      <c r="A258" s="24">
        <v>43980</v>
      </c>
      <c r="B258" s="16">
        <v>72.586454614531206</v>
      </c>
      <c r="C258" s="16">
        <v>71.856497125583701</v>
      </c>
      <c r="D258" s="16">
        <v>79.712349483277606</v>
      </c>
      <c r="E258" s="16">
        <v>71.600475910818204</v>
      </c>
      <c r="F258" s="16">
        <v>43.617942397249898</v>
      </c>
      <c r="G258" s="16">
        <v>71.011502903769696</v>
      </c>
      <c r="H258" s="16">
        <v>42.188784130616099</v>
      </c>
      <c r="I258" s="16">
        <v>92.138593121664599</v>
      </c>
      <c r="J258" s="16">
        <v>70.777581559726997</v>
      </c>
      <c r="K258" s="16">
        <v>14.277557477486001</v>
      </c>
      <c r="L258" s="16">
        <v>63.244647061103002</v>
      </c>
      <c r="M258" s="16"/>
    </row>
    <row r="259" spans="1:13" x14ac:dyDescent="0.2">
      <c r="A259" s="24">
        <v>43983</v>
      </c>
      <c r="B259" s="16">
        <v>73.369312144001</v>
      </c>
      <c r="C259" s="16">
        <v>72.473787839175202</v>
      </c>
      <c r="D259" s="16">
        <v>81.0999816500116</v>
      </c>
      <c r="E259" s="16">
        <v>72.284221147885503</v>
      </c>
      <c r="F259" s="16">
        <v>44.4014282258577</v>
      </c>
      <c r="G259" s="16">
        <v>73.301339066936606</v>
      </c>
      <c r="H259" s="16">
        <v>41.500440810632398</v>
      </c>
      <c r="I259" s="16">
        <v>92.977964497753405</v>
      </c>
      <c r="J259" s="16">
        <v>72.038964201347</v>
      </c>
      <c r="K259" s="16">
        <v>15.4396842489077</v>
      </c>
      <c r="L259" s="16">
        <v>62.720157935516902</v>
      </c>
      <c r="M259" s="16"/>
    </row>
    <row r="260" spans="1:13" x14ac:dyDescent="0.2">
      <c r="A260" s="24">
        <v>43984</v>
      </c>
      <c r="B260" s="16">
        <v>74.628371521015694</v>
      </c>
      <c r="C260" s="16">
        <v>73.794295382336699</v>
      </c>
      <c r="D260" s="16">
        <v>81.706667341524707</v>
      </c>
      <c r="E260" s="16">
        <v>73.498847874230705</v>
      </c>
      <c r="F260" s="16">
        <v>46.424458798137501</v>
      </c>
      <c r="G260" s="16">
        <v>75.948131447774401</v>
      </c>
      <c r="H260" s="16">
        <v>42.390644341765402</v>
      </c>
      <c r="I260" s="16">
        <v>95.847770543303298</v>
      </c>
      <c r="J260" s="16">
        <v>74.842036738409703</v>
      </c>
      <c r="K260" s="16">
        <v>21.250318106030999</v>
      </c>
      <c r="L260" s="16">
        <v>64.468455020804001</v>
      </c>
      <c r="M260" s="16">
        <v>59.600214585720103</v>
      </c>
    </row>
    <row r="261" spans="1:13" x14ac:dyDescent="0.2">
      <c r="A261" s="24">
        <v>43985</v>
      </c>
      <c r="B261" s="16">
        <v>76.266720794024906</v>
      </c>
      <c r="C261" s="16">
        <v>75.184021185617894</v>
      </c>
      <c r="D261" s="16">
        <v>84.7222521022195</v>
      </c>
      <c r="E261" s="16">
        <v>74.922062079305803</v>
      </c>
      <c r="F261" s="16">
        <v>47.944655181956499</v>
      </c>
      <c r="G261" s="16">
        <v>76.631664630840504</v>
      </c>
      <c r="H261" s="16">
        <v>46.044314163620598</v>
      </c>
      <c r="I261" s="16">
        <v>97.770353024941898</v>
      </c>
      <c r="J261" s="16">
        <v>75.262497618910899</v>
      </c>
      <c r="K261" s="16">
        <v>26.064843301923201</v>
      </c>
      <c r="L261" s="16">
        <v>67.637243487872198</v>
      </c>
      <c r="M261" s="16"/>
    </row>
    <row r="262" spans="1:13" x14ac:dyDescent="0.2">
      <c r="A262" s="24">
        <v>43986</v>
      </c>
      <c r="B262" s="16">
        <v>77.317827421124093</v>
      </c>
      <c r="C262" s="16">
        <v>76.327511538984297</v>
      </c>
      <c r="D262" s="16">
        <v>83.332088914699895</v>
      </c>
      <c r="E262" s="16">
        <v>76.102802753099198</v>
      </c>
      <c r="F262" s="16">
        <v>49.303476872795699</v>
      </c>
      <c r="G262" s="16">
        <v>75.940536634763703</v>
      </c>
      <c r="H262" s="16">
        <v>47.8408700428554</v>
      </c>
      <c r="I262" s="16">
        <v>97.957922047469793</v>
      </c>
      <c r="J262" s="16">
        <v>75.682958499412095</v>
      </c>
      <c r="K262" s="16">
        <v>24.072625979490098</v>
      </c>
      <c r="L262" s="16">
        <v>64.741626440431006</v>
      </c>
      <c r="M262" s="16"/>
    </row>
    <row r="263" spans="1:13" x14ac:dyDescent="0.2">
      <c r="A263" s="24">
        <v>43987</v>
      </c>
      <c r="B263" s="16">
        <v>80.259811588795898</v>
      </c>
      <c r="C263" s="16">
        <v>79.108215256594093</v>
      </c>
      <c r="D263" s="16">
        <v>86.420313973096199</v>
      </c>
      <c r="E263" s="16">
        <v>78.953749303473202</v>
      </c>
      <c r="F263" s="16">
        <v>54.493193450733102</v>
      </c>
      <c r="G263" s="16">
        <v>79.441745494375894</v>
      </c>
      <c r="H263" s="16">
        <v>50.222820534487298</v>
      </c>
      <c r="I263" s="16">
        <v>102.08444054448</v>
      </c>
      <c r="J263" s="16">
        <v>78.556107849930399</v>
      </c>
      <c r="K263" s="16">
        <v>26.064843301923201</v>
      </c>
      <c r="L263" s="16">
        <v>65.779677834827496</v>
      </c>
      <c r="M263" s="16">
        <v>59.600214585720103</v>
      </c>
    </row>
    <row r="264" spans="1:13" x14ac:dyDescent="0.2">
      <c r="A264" s="24">
        <v>43990</v>
      </c>
      <c r="B264" s="16">
        <v>82.373964713653507</v>
      </c>
      <c r="C264" s="16">
        <v>81.071603531600005</v>
      </c>
      <c r="D264" s="16">
        <v>88.909952606540202</v>
      </c>
      <c r="E264" s="16">
        <v>80.777571951504797</v>
      </c>
      <c r="F264" s="16">
        <v>55.756125831103397</v>
      </c>
      <c r="G264" s="16">
        <v>82.023981963633602</v>
      </c>
      <c r="H264" s="16">
        <v>53.089235532796003</v>
      </c>
      <c r="I264" s="16">
        <v>107.671730367118</v>
      </c>
      <c r="J264" s="16">
        <v>80.448181812418596</v>
      </c>
      <c r="K264" s="16">
        <v>34.863803142681697</v>
      </c>
      <c r="L264" s="16">
        <v>69.232564578298494</v>
      </c>
      <c r="M264" s="16">
        <v>58.064126580953598</v>
      </c>
    </row>
    <row r="265" spans="1:13" x14ac:dyDescent="0.2">
      <c r="A265" s="24">
        <v>43991</v>
      </c>
      <c r="B265" s="16">
        <v>82.110093568800906</v>
      </c>
      <c r="C265" s="16">
        <v>80.850958099588794</v>
      </c>
      <c r="D265" s="16">
        <v>86.959168306435501</v>
      </c>
      <c r="E265" s="16">
        <v>80.553924004896501</v>
      </c>
      <c r="F265" s="16">
        <v>56.953572828846497</v>
      </c>
      <c r="G265" s="16">
        <v>82.548024070682004</v>
      </c>
      <c r="H265" s="16">
        <v>53.896676377393298</v>
      </c>
      <c r="I265" s="16">
        <v>106.647633698769</v>
      </c>
      <c r="J265" s="16">
        <v>79.186799170682207</v>
      </c>
      <c r="K265" s="16">
        <v>39.429301173309803</v>
      </c>
      <c r="L265" s="16">
        <v>67.746512055746294</v>
      </c>
      <c r="M265" s="16">
        <v>59.627864169829998</v>
      </c>
    </row>
    <row r="266" spans="1:13" x14ac:dyDescent="0.2">
      <c r="A266" s="24">
        <v>43992</v>
      </c>
      <c r="B266" s="16">
        <v>80.843472273671097</v>
      </c>
      <c r="C266" s="16">
        <v>79.670452215476004</v>
      </c>
      <c r="D266" s="16">
        <v>85.223141123307897</v>
      </c>
      <c r="E266" s="16">
        <v>79.382219611667097</v>
      </c>
      <c r="F266" s="16">
        <v>54.495532214408698</v>
      </c>
      <c r="G266" s="16">
        <v>79.145547781721703</v>
      </c>
      <c r="H266" s="16">
        <v>52.578529198654003</v>
      </c>
      <c r="I266" s="16">
        <v>104.31627999281</v>
      </c>
      <c r="J266" s="16">
        <v>78.486031036474699</v>
      </c>
      <c r="K266" s="16">
        <v>24.072625979490098</v>
      </c>
      <c r="L266" s="16">
        <v>65.014797859941595</v>
      </c>
      <c r="M266" s="16">
        <v>59.627864169829998</v>
      </c>
    </row>
    <row r="267" spans="1:13" x14ac:dyDescent="0.2">
      <c r="A267" s="24">
        <v>43993</v>
      </c>
      <c r="B267" s="16">
        <v>78.497287659323803</v>
      </c>
      <c r="C267" s="16">
        <v>77.603569142403998</v>
      </c>
      <c r="D267" s="16">
        <v>81.652756597963204</v>
      </c>
      <c r="E267" s="16">
        <v>77.393484841566504</v>
      </c>
      <c r="F267" s="16">
        <v>51.943941053235903</v>
      </c>
      <c r="G267" s="16">
        <v>79.365797362988801</v>
      </c>
      <c r="H267" s="16">
        <v>49.615221298881799</v>
      </c>
      <c r="I267" s="16">
        <v>97.454360380535903</v>
      </c>
      <c r="J267" s="16">
        <v>74.996205727919005</v>
      </c>
      <c r="K267" s="16">
        <v>24.072625979490098</v>
      </c>
      <c r="L267" s="16">
        <v>64.632357872556895</v>
      </c>
      <c r="M267" s="16">
        <v>58.064126580953598</v>
      </c>
    </row>
    <row r="268" spans="1:13" x14ac:dyDescent="0.2">
      <c r="A268" s="24">
        <v>43994</v>
      </c>
      <c r="B268" s="16">
        <v>79.238355641020505</v>
      </c>
      <c r="C268" s="16">
        <v>78.219451230950696</v>
      </c>
      <c r="D268" s="16">
        <v>83.860186409670902</v>
      </c>
      <c r="E268" s="16">
        <v>78.086266359547196</v>
      </c>
      <c r="F268" s="16">
        <v>54.703682180785101</v>
      </c>
      <c r="G268" s="16">
        <v>80.656915597617598</v>
      </c>
      <c r="H268" s="16">
        <v>49.455751732108197</v>
      </c>
      <c r="I268" s="16">
        <v>98.2094546982553</v>
      </c>
      <c r="J268" s="16">
        <v>79.887567305006101</v>
      </c>
      <c r="K268" s="16">
        <v>23.906607869284901</v>
      </c>
      <c r="L268" s="16">
        <v>65.069432143820407</v>
      </c>
      <c r="M268" s="16">
        <v>58.064126580953598</v>
      </c>
    </row>
    <row r="269" spans="1:13" x14ac:dyDescent="0.2">
      <c r="A269" s="24">
        <v>43997</v>
      </c>
      <c r="B269" s="16">
        <v>77.472249750280795</v>
      </c>
      <c r="C269" s="16">
        <v>76.674581051454894</v>
      </c>
      <c r="D269" s="16">
        <v>82.574301279964899</v>
      </c>
      <c r="E269" s="16">
        <v>76.430367927299798</v>
      </c>
      <c r="F269" s="16">
        <v>55.685962921124897</v>
      </c>
      <c r="G269" s="16">
        <v>80.656915597617598</v>
      </c>
      <c r="H269" s="16">
        <v>51.676214054750702</v>
      </c>
      <c r="I269" s="16">
        <v>94.622756689088405</v>
      </c>
      <c r="J269" s="16">
        <v>77.196617669425905</v>
      </c>
      <c r="K269" s="16">
        <v>22.047205035021801</v>
      </c>
      <c r="L269" s="16">
        <v>64.577723588678097</v>
      </c>
      <c r="M269" s="16">
        <v>56.961215393443098</v>
      </c>
    </row>
    <row r="270" spans="1:13" x14ac:dyDescent="0.2">
      <c r="A270" s="24">
        <v>43998</v>
      </c>
      <c r="B270" s="16">
        <v>78.401967690675505</v>
      </c>
      <c r="C270" s="16">
        <v>77.5037132916041</v>
      </c>
      <c r="D270" s="16">
        <v>83.370433880132595</v>
      </c>
      <c r="E270" s="16">
        <v>77.086251299013398</v>
      </c>
      <c r="F270" s="16">
        <v>54.953929893206798</v>
      </c>
      <c r="G270" s="16">
        <v>82.267015984281898</v>
      </c>
      <c r="H270" s="16">
        <v>51.607581582968102</v>
      </c>
      <c r="I270" s="16">
        <v>100.29540275095501</v>
      </c>
      <c r="J270" s="16">
        <v>78.205723782768501</v>
      </c>
      <c r="K270" s="16">
        <v>19.9221732244187</v>
      </c>
      <c r="L270" s="16">
        <v>66.154469022410893</v>
      </c>
      <c r="M270" s="16">
        <v>55.959686014335603</v>
      </c>
    </row>
    <row r="271" spans="1:13" x14ac:dyDescent="0.2">
      <c r="A271" s="24">
        <v>43999</v>
      </c>
      <c r="B271" s="16">
        <v>79.509191710501895</v>
      </c>
      <c r="C271" s="16">
        <v>78.491276699234703</v>
      </c>
      <c r="D271" s="16">
        <v>84.738324084435604</v>
      </c>
      <c r="E271" s="16">
        <v>78.2315998735139</v>
      </c>
      <c r="F271" s="16">
        <v>56.948895301495199</v>
      </c>
      <c r="G271" s="16">
        <v>85.441647878848002</v>
      </c>
      <c r="H271" s="16">
        <v>50.465052787854802</v>
      </c>
      <c r="I271" s="16">
        <v>100.19157728226899</v>
      </c>
      <c r="J271" s="16">
        <v>78.906491917092396</v>
      </c>
      <c r="K271" s="16">
        <v>20.586245665210299</v>
      </c>
      <c r="L271" s="16">
        <v>66.107483538333298</v>
      </c>
      <c r="M271" s="16">
        <v>55.959686014335603</v>
      </c>
    </row>
    <row r="272" spans="1:13" x14ac:dyDescent="0.2">
      <c r="A272" s="24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</row>
    <row r="273" spans="1:13" x14ac:dyDescent="0.2">
      <c r="A273" s="24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</row>
    <row r="274" spans="1:13" x14ac:dyDescent="0.2">
      <c r="A274" s="24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</row>
    <row r="275" spans="1:13" x14ac:dyDescent="0.2">
      <c r="A275" s="24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</row>
    <row r="276" spans="1:13" x14ac:dyDescent="0.2">
      <c r="A276" s="24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</row>
    <row r="277" spans="1:13" x14ac:dyDescent="0.2">
      <c r="A277" s="24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</row>
    <row r="278" spans="1:13" x14ac:dyDescent="0.2">
      <c r="A278" s="24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</row>
    <row r="279" spans="1:13" x14ac:dyDescent="0.2">
      <c r="A279" s="24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</row>
    <row r="280" spans="1:13" x14ac:dyDescent="0.2">
      <c r="A280" s="24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</row>
    <row r="281" spans="1:13" x14ac:dyDescent="0.2">
      <c r="A281" s="24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</row>
    <row r="282" spans="1:13" x14ac:dyDescent="0.2">
      <c r="A282" s="24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</row>
    <row r="283" spans="1:13" x14ac:dyDescent="0.2">
      <c r="A283" s="24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</row>
    <row r="284" spans="1:13" x14ac:dyDescent="0.2">
      <c r="A284" s="24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</row>
    <row r="285" spans="1:13" x14ac:dyDescent="0.2">
      <c r="A285" s="24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</row>
    <row r="286" spans="1:13" x14ac:dyDescent="0.2">
      <c r="A286" s="24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</row>
    <row r="287" spans="1:13" x14ac:dyDescent="0.2">
      <c r="A287" s="24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</row>
    <row r="288" spans="1:13" x14ac:dyDescent="0.2">
      <c r="A288" s="24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</row>
    <row r="289" spans="1:13" x14ac:dyDescent="0.2">
      <c r="A289" s="24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</row>
    <row r="290" spans="1:13" x14ac:dyDescent="0.2">
      <c r="A290" s="24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</row>
    <row r="291" spans="1:13" x14ac:dyDescent="0.2">
      <c r="A291" s="24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</row>
    <row r="292" spans="1:13" x14ac:dyDescent="0.2">
      <c r="A292" s="24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</row>
    <row r="293" spans="1:13" x14ac:dyDescent="0.2">
      <c r="A293" s="24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</row>
    <row r="294" spans="1:13" x14ac:dyDescent="0.2">
      <c r="A294" s="24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</row>
    <row r="295" spans="1:13" x14ac:dyDescent="0.2">
      <c r="A295" s="24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</row>
    <row r="296" spans="1:13" x14ac:dyDescent="0.2">
      <c r="A296" s="24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</row>
    <row r="297" spans="1:13" x14ac:dyDescent="0.2">
      <c r="A297" s="24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</row>
    <row r="298" spans="1:13" x14ac:dyDescent="0.2">
      <c r="A298" s="24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</row>
    <row r="299" spans="1:13" x14ac:dyDescent="0.2">
      <c r="A299" s="24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</row>
    <row r="300" spans="1:13" x14ac:dyDescent="0.2">
      <c r="A300" s="24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</row>
    <row r="301" spans="1:13" x14ac:dyDescent="0.2">
      <c r="A301" s="24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</row>
    <row r="302" spans="1:13" x14ac:dyDescent="0.2">
      <c r="A302" s="24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</row>
    <row r="303" spans="1:13" x14ac:dyDescent="0.2">
      <c r="A303" s="24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</row>
    <row r="304" spans="1:13" x14ac:dyDescent="0.2">
      <c r="A304" s="24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</row>
    <row r="305" spans="1:13" x14ac:dyDescent="0.2">
      <c r="A305" s="24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</row>
    <row r="306" spans="1:13" x14ac:dyDescent="0.2">
      <c r="A306" s="24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</row>
    <row r="307" spans="1:13" x14ac:dyDescent="0.2">
      <c r="A307" s="24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</row>
    <row r="308" spans="1:13" x14ac:dyDescent="0.2">
      <c r="A308" s="24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</row>
    <row r="309" spans="1:13" x14ac:dyDescent="0.2">
      <c r="A309" s="24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</row>
    <row r="310" spans="1:13" x14ac:dyDescent="0.2">
      <c r="A310" s="24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</row>
    <row r="311" spans="1:13" x14ac:dyDescent="0.2">
      <c r="A311" s="24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</row>
    <row r="312" spans="1:13" x14ac:dyDescent="0.2">
      <c r="A312" s="24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</row>
    <row r="313" spans="1:13" x14ac:dyDescent="0.2">
      <c r="A313" s="24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</row>
    <row r="314" spans="1:13" x14ac:dyDescent="0.2">
      <c r="A314" s="24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</row>
    <row r="315" spans="1:13" x14ac:dyDescent="0.2">
      <c r="A315" s="24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</row>
    <row r="316" spans="1:13" x14ac:dyDescent="0.2">
      <c r="A316" s="24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</row>
    <row r="317" spans="1:13" x14ac:dyDescent="0.2">
      <c r="A317" s="24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</row>
    <row r="318" spans="1:13" x14ac:dyDescent="0.2">
      <c r="A318" s="24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</row>
    <row r="319" spans="1:13" x14ac:dyDescent="0.2">
      <c r="A319" s="24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</row>
    <row r="320" spans="1:13" x14ac:dyDescent="0.2">
      <c r="A320" s="24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</row>
    <row r="321" spans="1:13" x14ac:dyDescent="0.2">
      <c r="A321" s="24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</row>
    <row r="322" spans="1:13" x14ac:dyDescent="0.2">
      <c r="A322" s="24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</row>
    <row r="323" spans="1:13" x14ac:dyDescent="0.2">
      <c r="A323" s="24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</row>
    <row r="324" spans="1:13" x14ac:dyDescent="0.2">
      <c r="A324" s="24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</row>
    <row r="325" spans="1:13" x14ac:dyDescent="0.2">
      <c r="A325" s="24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</row>
    <row r="326" spans="1:13" x14ac:dyDescent="0.2">
      <c r="A326" s="24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</row>
    <row r="327" spans="1:13" x14ac:dyDescent="0.2">
      <c r="A327" s="24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</row>
    <row r="328" spans="1:13" x14ac:dyDescent="0.2">
      <c r="A328" s="24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</row>
    <row r="329" spans="1:13" x14ac:dyDescent="0.2">
      <c r="A329" s="24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</row>
    <row r="330" spans="1:13" x14ac:dyDescent="0.2">
      <c r="A330" s="24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</row>
    <row r="331" spans="1:13" x14ac:dyDescent="0.2">
      <c r="A331" s="24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</row>
    <row r="332" spans="1:13" x14ac:dyDescent="0.2">
      <c r="A332" s="24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</row>
    <row r="333" spans="1:13" x14ac:dyDescent="0.2">
      <c r="A333" s="24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</row>
    <row r="334" spans="1:13" x14ac:dyDescent="0.2">
      <c r="A334" s="24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</row>
    <row r="335" spans="1:13" x14ac:dyDescent="0.2">
      <c r="A335" s="24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</row>
    <row r="336" spans="1:13" x14ac:dyDescent="0.2">
      <c r="A336" s="24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</row>
    <row r="337" spans="1:13" x14ac:dyDescent="0.2">
      <c r="A337" s="24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</row>
    <row r="338" spans="1:13" x14ac:dyDescent="0.2">
      <c r="A338" s="24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</row>
    <row r="339" spans="1:13" x14ac:dyDescent="0.2">
      <c r="A339" s="24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</row>
    <row r="340" spans="1:13" x14ac:dyDescent="0.2">
      <c r="A340" s="24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</row>
    <row r="341" spans="1:13" x14ac:dyDescent="0.2">
      <c r="A341" s="24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</row>
    <row r="342" spans="1:13" x14ac:dyDescent="0.2">
      <c r="A342" s="24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</row>
    <row r="343" spans="1:13" x14ac:dyDescent="0.2">
      <c r="A343" s="24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</row>
    <row r="344" spans="1:13" x14ac:dyDescent="0.2">
      <c r="A344" s="24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</row>
    <row r="345" spans="1:13" x14ac:dyDescent="0.2">
      <c r="A345" s="24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</row>
    <row r="346" spans="1:13" x14ac:dyDescent="0.2">
      <c r="A346" s="24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</row>
    <row r="347" spans="1:13" x14ac:dyDescent="0.2">
      <c r="A347" s="24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</row>
    <row r="348" spans="1:13" x14ac:dyDescent="0.2">
      <c r="A348" s="24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</row>
    <row r="349" spans="1:13" x14ac:dyDescent="0.2">
      <c r="A349" s="24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</row>
    <row r="350" spans="1:13" x14ac:dyDescent="0.2">
      <c r="A350" s="24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</row>
    <row r="351" spans="1:13" x14ac:dyDescent="0.2">
      <c r="A351" s="24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</row>
    <row r="352" spans="1:13" x14ac:dyDescent="0.2">
      <c r="A352" s="24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</row>
    <row r="353" spans="1:13" x14ac:dyDescent="0.2">
      <c r="A353" s="24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</row>
    <row r="354" spans="1:13" x14ac:dyDescent="0.2">
      <c r="A354" s="24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</row>
    <row r="355" spans="1:13" x14ac:dyDescent="0.2">
      <c r="A355" s="24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</row>
    <row r="356" spans="1:13" x14ac:dyDescent="0.2">
      <c r="A356" s="24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</row>
    <row r="357" spans="1:13" x14ac:dyDescent="0.2">
      <c r="A357" s="24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</row>
    <row r="358" spans="1:13" x14ac:dyDescent="0.2">
      <c r="A358" s="24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</row>
    <row r="359" spans="1:13" x14ac:dyDescent="0.2">
      <c r="A359" s="24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</row>
    <row r="360" spans="1:13" x14ac:dyDescent="0.2">
      <c r="A360" s="24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</row>
    <row r="361" spans="1:13" x14ac:dyDescent="0.2">
      <c r="A361" s="24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</row>
    <row r="362" spans="1:13" x14ac:dyDescent="0.2">
      <c r="A362" s="24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</row>
    <row r="363" spans="1:13" x14ac:dyDescent="0.2">
      <c r="A363" s="24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</row>
    <row r="364" spans="1:13" x14ac:dyDescent="0.2">
      <c r="A364" s="24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</row>
    <row r="365" spans="1:13" x14ac:dyDescent="0.2">
      <c r="A365" s="24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</row>
    <row r="366" spans="1:13" x14ac:dyDescent="0.2">
      <c r="A366" s="24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</row>
    <row r="367" spans="1:13" x14ac:dyDescent="0.2">
      <c r="A367" s="24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</row>
    <row r="368" spans="1:13" x14ac:dyDescent="0.2">
      <c r="A368" s="24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</row>
    <row r="369" spans="1:13" x14ac:dyDescent="0.2">
      <c r="A369" s="24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</row>
    <row r="370" spans="1:13" x14ac:dyDescent="0.2">
      <c r="A370" s="24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</row>
    <row r="371" spans="1:13" x14ac:dyDescent="0.2">
      <c r="A371" s="24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</row>
    <row r="372" spans="1:13" x14ac:dyDescent="0.2">
      <c r="A372" s="24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</row>
    <row r="373" spans="1:13" x14ac:dyDescent="0.2">
      <c r="A373" s="24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</row>
    <row r="374" spans="1:13" x14ac:dyDescent="0.2">
      <c r="A374" s="24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</row>
    <row r="375" spans="1:13" x14ac:dyDescent="0.2">
      <c r="A375" s="24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</row>
    <row r="376" spans="1:13" x14ac:dyDescent="0.2">
      <c r="A376" s="24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</row>
    <row r="377" spans="1:13" x14ac:dyDescent="0.2">
      <c r="A377" s="24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</row>
    <row r="378" spans="1:13" x14ac:dyDescent="0.2">
      <c r="A378" s="24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</row>
    <row r="379" spans="1:13" x14ac:dyDescent="0.2">
      <c r="A379" s="24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</row>
    <row r="380" spans="1:13" x14ac:dyDescent="0.2">
      <c r="A380" s="24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</row>
    <row r="381" spans="1:13" x14ac:dyDescent="0.2">
      <c r="A381" s="24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</row>
    <row r="382" spans="1:13" x14ac:dyDescent="0.2">
      <c r="A382" s="24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</row>
    <row r="383" spans="1:13" x14ac:dyDescent="0.2">
      <c r="A383" s="24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</row>
    <row r="384" spans="1:13" x14ac:dyDescent="0.2">
      <c r="A384" s="24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</row>
    <row r="385" spans="1:13" x14ac:dyDescent="0.2">
      <c r="A385" s="24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</row>
    <row r="386" spans="1:13" x14ac:dyDescent="0.2">
      <c r="A386" s="24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</row>
    <row r="387" spans="1:13" x14ac:dyDescent="0.2">
      <c r="A387" s="24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</row>
    <row r="388" spans="1:13" x14ac:dyDescent="0.2">
      <c r="A388" s="24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</row>
    <row r="389" spans="1:13" x14ac:dyDescent="0.2">
      <c r="A389" s="24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</row>
    <row r="390" spans="1:13" x14ac:dyDescent="0.2">
      <c r="A390" s="24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</row>
    <row r="391" spans="1:13" x14ac:dyDescent="0.2">
      <c r="A391" s="24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</row>
    <row r="392" spans="1:13" x14ac:dyDescent="0.2">
      <c r="A392" s="24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</row>
    <row r="393" spans="1:13" x14ac:dyDescent="0.2">
      <c r="A393" s="24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</row>
    <row r="394" spans="1:13" x14ac:dyDescent="0.2">
      <c r="A394" s="24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</row>
    <row r="395" spans="1:13" x14ac:dyDescent="0.2">
      <c r="A395" s="24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</row>
    <row r="396" spans="1:13" x14ac:dyDescent="0.2">
      <c r="A396" s="24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</row>
    <row r="397" spans="1:13" x14ac:dyDescent="0.2">
      <c r="A397" s="24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</row>
    <row r="398" spans="1:13" x14ac:dyDescent="0.2">
      <c r="A398" s="24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</row>
    <row r="399" spans="1:13" x14ac:dyDescent="0.2">
      <c r="A399" s="24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</row>
    <row r="400" spans="1:13" x14ac:dyDescent="0.2">
      <c r="A400" s="24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</row>
    <row r="401" spans="1:13" x14ac:dyDescent="0.2">
      <c r="A401" s="24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</row>
    <row r="402" spans="1:13" x14ac:dyDescent="0.2">
      <c r="A402" s="24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</row>
    <row r="403" spans="1:13" x14ac:dyDescent="0.2">
      <c r="A403" s="24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</row>
    <row r="404" spans="1:13" x14ac:dyDescent="0.2">
      <c r="A404" s="24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</row>
    <row r="405" spans="1:13" x14ac:dyDescent="0.2">
      <c r="A405" s="24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</row>
    <row r="406" spans="1:13" x14ac:dyDescent="0.2">
      <c r="A406" s="24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</row>
    <row r="407" spans="1:13" x14ac:dyDescent="0.2">
      <c r="A407" s="24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</row>
    <row r="408" spans="1:13" x14ac:dyDescent="0.2">
      <c r="A408" s="24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</row>
    <row r="409" spans="1:13" x14ac:dyDescent="0.2">
      <c r="A409" s="24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</row>
    <row r="410" spans="1:13" x14ac:dyDescent="0.2">
      <c r="A410" s="24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</row>
    <row r="411" spans="1:13" x14ac:dyDescent="0.2">
      <c r="A411" s="24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</row>
    <row r="412" spans="1:13" x14ac:dyDescent="0.2">
      <c r="A412" s="24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</row>
    <row r="413" spans="1:13" x14ac:dyDescent="0.2">
      <c r="A413" s="24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</row>
    <row r="414" spans="1:13" x14ac:dyDescent="0.2">
      <c r="A414" s="24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</row>
    <row r="415" spans="1:13" x14ac:dyDescent="0.2">
      <c r="A415" s="24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</row>
    <row r="416" spans="1:13" x14ac:dyDescent="0.2">
      <c r="A416" s="24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</row>
    <row r="417" spans="1:13" x14ac:dyDescent="0.2">
      <c r="A417" s="24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</row>
    <row r="418" spans="1:13" x14ac:dyDescent="0.2">
      <c r="A418" s="24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</row>
    <row r="419" spans="1:13" x14ac:dyDescent="0.2">
      <c r="A419" s="24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</row>
    <row r="420" spans="1:13" x14ac:dyDescent="0.2">
      <c r="A420" s="24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</row>
    <row r="421" spans="1:13" x14ac:dyDescent="0.2">
      <c r="A421" s="24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</row>
    <row r="422" spans="1:13" x14ac:dyDescent="0.2">
      <c r="A422" s="24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</row>
    <row r="423" spans="1:13" x14ac:dyDescent="0.2">
      <c r="A423" s="24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</row>
    <row r="424" spans="1:13" x14ac:dyDescent="0.2">
      <c r="A424" s="24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</row>
    <row r="425" spans="1:13" x14ac:dyDescent="0.2">
      <c r="A425" s="24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</row>
    <row r="426" spans="1:13" x14ac:dyDescent="0.2">
      <c r="A426" s="24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</row>
    <row r="427" spans="1:13" x14ac:dyDescent="0.2">
      <c r="A427" s="24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</row>
    <row r="428" spans="1:13" x14ac:dyDescent="0.2">
      <c r="A428" s="24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</row>
    <row r="429" spans="1:13" x14ac:dyDescent="0.2">
      <c r="A429" s="24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</row>
    <row r="430" spans="1:13" x14ac:dyDescent="0.2">
      <c r="A430" s="24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</row>
    <row r="431" spans="1:13" x14ac:dyDescent="0.2">
      <c r="A431" s="24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</row>
    <row r="432" spans="1:13" x14ac:dyDescent="0.2">
      <c r="A432" s="24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</row>
    <row r="433" spans="1:13" x14ac:dyDescent="0.2">
      <c r="A433" s="24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</row>
    <row r="434" spans="1:13" x14ac:dyDescent="0.2">
      <c r="A434" s="24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</row>
    <row r="435" spans="1:13" x14ac:dyDescent="0.2">
      <c r="A435" s="24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</row>
    <row r="436" spans="1:13" x14ac:dyDescent="0.2">
      <c r="A436" s="24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</row>
    <row r="437" spans="1:13" x14ac:dyDescent="0.2">
      <c r="A437" s="24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</row>
    <row r="438" spans="1:13" x14ac:dyDescent="0.2">
      <c r="A438" s="24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</row>
    <row r="439" spans="1:13" x14ac:dyDescent="0.2">
      <c r="A439" s="24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</row>
    <row r="440" spans="1:13" x14ac:dyDescent="0.2">
      <c r="A440" s="24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</row>
    <row r="441" spans="1:13" x14ac:dyDescent="0.2">
      <c r="A441" s="24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</row>
    <row r="442" spans="1:13" x14ac:dyDescent="0.2">
      <c r="A442" s="24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</row>
    <row r="443" spans="1:13" x14ac:dyDescent="0.2">
      <c r="A443" s="24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</row>
    <row r="444" spans="1:13" x14ac:dyDescent="0.2">
      <c r="A444" s="24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</row>
    <row r="445" spans="1:13" x14ac:dyDescent="0.2">
      <c r="A445" s="24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</row>
    <row r="446" spans="1:13" x14ac:dyDescent="0.2">
      <c r="A446" s="24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</row>
    <row r="447" spans="1:13" x14ac:dyDescent="0.2">
      <c r="A447" s="24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</row>
    <row r="448" spans="1:13" x14ac:dyDescent="0.2">
      <c r="A448" s="24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</row>
    <row r="449" spans="1:13" x14ac:dyDescent="0.2">
      <c r="A449" s="24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</row>
    <row r="450" spans="1:13" x14ac:dyDescent="0.2">
      <c r="A450" s="24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</row>
    <row r="451" spans="1:13" x14ac:dyDescent="0.2">
      <c r="A451" s="24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</row>
    <row r="452" spans="1:13" x14ac:dyDescent="0.2">
      <c r="A452" s="24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</row>
    <row r="453" spans="1:13" x14ac:dyDescent="0.2">
      <c r="A453" s="24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</row>
    <row r="454" spans="1:13" x14ac:dyDescent="0.2">
      <c r="A454" s="24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</row>
    <row r="455" spans="1:13" x14ac:dyDescent="0.2">
      <c r="A455" s="24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</row>
    <row r="456" spans="1:13" x14ac:dyDescent="0.2">
      <c r="A456" s="24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</row>
    <row r="457" spans="1:13" x14ac:dyDescent="0.2">
      <c r="A457" s="24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</row>
    <row r="458" spans="1:13" x14ac:dyDescent="0.2">
      <c r="A458" s="24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</row>
    <row r="459" spans="1:13" x14ac:dyDescent="0.2">
      <c r="A459" s="24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</row>
    <row r="460" spans="1:13" x14ac:dyDescent="0.2">
      <c r="A460" s="24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</row>
    <row r="461" spans="1:13" x14ac:dyDescent="0.2">
      <c r="A461" s="24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</row>
    <row r="462" spans="1:13" x14ac:dyDescent="0.2">
      <c r="A462" s="24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</row>
    <row r="463" spans="1:13" x14ac:dyDescent="0.2">
      <c r="A463" s="24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</row>
    <row r="464" spans="1:13" x14ac:dyDescent="0.2">
      <c r="A464" s="24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</row>
    <row r="465" spans="1:13" x14ac:dyDescent="0.2">
      <c r="A465" s="24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</row>
    <row r="466" spans="1:13" x14ac:dyDescent="0.2">
      <c r="A466" s="24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</row>
    <row r="467" spans="1:13" x14ac:dyDescent="0.2">
      <c r="A467" s="24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</row>
    <row r="468" spans="1:13" x14ac:dyDescent="0.2">
      <c r="A468" s="24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</row>
    <row r="469" spans="1:13" x14ac:dyDescent="0.2">
      <c r="A469" s="24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</row>
    <row r="470" spans="1:13" x14ac:dyDescent="0.2">
      <c r="A470" s="24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</row>
    <row r="471" spans="1:13" x14ac:dyDescent="0.2">
      <c r="A471" s="24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</row>
    <row r="472" spans="1:13" x14ac:dyDescent="0.2">
      <c r="A472" s="24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</row>
    <row r="473" spans="1:13" x14ac:dyDescent="0.2">
      <c r="A473" s="24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</row>
    <row r="474" spans="1:13" x14ac:dyDescent="0.2">
      <c r="A474" s="24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</row>
    <row r="475" spans="1:13" x14ac:dyDescent="0.2">
      <c r="A475" s="24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</row>
    <row r="476" spans="1:13" x14ac:dyDescent="0.2">
      <c r="A476" s="24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</row>
    <row r="477" spans="1:13" x14ac:dyDescent="0.2">
      <c r="A477" s="24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</row>
    <row r="478" spans="1:13" x14ac:dyDescent="0.2">
      <c r="A478" s="24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</row>
    <row r="479" spans="1:13" x14ac:dyDescent="0.2">
      <c r="A479" s="24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</row>
    <row r="480" spans="1:13" x14ac:dyDescent="0.2">
      <c r="A480" s="24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</row>
    <row r="481" spans="1:13" x14ac:dyDescent="0.2">
      <c r="A481" s="24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</row>
    <row r="482" spans="1:13" x14ac:dyDescent="0.2">
      <c r="A482" s="24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</row>
    <row r="483" spans="1:13" x14ac:dyDescent="0.2">
      <c r="A483" s="24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</row>
    <row r="484" spans="1:13" x14ac:dyDescent="0.2">
      <c r="A484" s="24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</row>
    <row r="485" spans="1:13" x14ac:dyDescent="0.2">
      <c r="A485" s="24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</row>
    <row r="486" spans="1:13" x14ac:dyDescent="0.2">
      <c r="A486" s="24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</row>
    <row r="487" spans="1:13" x14ac:dyDescent="0.2">
      <c r="A487" s="24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</row>
    <row r="488" spans="1:13" x14ac:dyDescent="0.2">
      <c r="A488" s="24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</row>
    <row r="489" spans="1:13" x14ac:dyDescent="0.2">
      <c r="A489" s="24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</row>
    <row r="490" spans="1:13" x14ac:dyDescent="0.2">
      <c r="A490" s="24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</row>
    <row r="491" spans="1:13" x14ac:dyDescent="0.2">
      <c r="A491" s="24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</row>
    <row r="492" spans="1:13" x14ac:dyDescent="0.2">
      <c r="A492" s="24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</row>
    <row r="493" spans="1:13" x14ac:dyDescent="0.2">
      <c r="A493" s="24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</row>
    <row r="494" spans="1:13" x14ac:dyDescent="0.2">
      <c r="A494" s="24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</row>
    <row r="495" spans="1:13" x14ac:dyDescent="0.2">
      <c r="A495" s="24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</row>
    <row r="496" spans="1:13" x14ac:dyDescent="0.2">
      <c r="A496" s="24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</row>
    <row r="497" spans="1:13" x14ac:dyDescent="0.2">
      <c r="A497" s="24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</row>
    <row r="498" spans="1:13" x14ac:dyDescent="0.2">
      <c r="A498" s="24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</row>
    <row r="499" spans="1:13" x14ac:dyDescent="0.2">
      <c r="A499" s="24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</row>
    <row r="500" spans="1:13" x14ac:dyDescent="0.2">
      <c r="A500" s="24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</row>
    <row r="501" spans="1:13" x14ac:dyDescent="0.2">
      <c r="A501" s="24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</row>
    <row r="502" spans="1:13" x14ac:dyDescent="0.2">
      <c r="A502" s="24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</row>
    <row r="503" spans="1:13" x14ac:dyDescent="0.2">
      <c r="A503" s="24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</row>
    <row r="504" spans="1:13" x14ac:dyDescent="0.2">
      <c r="A504" s="24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</row>
    <row r="505" spans="1:13" x14ac:dyDescent="0.2">
      <c r="A505" s="24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</row>
    <row r="506" spans="1:13" x14ac:dyDescent="0.2">
      <c r="A506" s="24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</row>
    <row r="507" spans="1:13" x14ac:dyDescent="0.2">
      <c r="A507" s="24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</row>
    <row r="508" spans="1:13" x14ac:dyDescent="0.2">
      <c r="A508" s="24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</row>
    <row r="509" spans="1:13" x14ac:dyDescent="0.2">
      <c r="A509" s="24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</row>
    <row r="510" spans="1:13" x14ac:dyDescent="0.2">
      <c r="A510" s="24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</row>
    <row r="511" spans="1:13" x14ac:dyDescent="0.2">
      <c r="A511" s="24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</row>
    <row r="512" spans="1:13" x14ac:dyDescent="0.2">
      <c r="A512" s="24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</row>
    <row r="513" spans="1:13" x14ac:dyDescent="0.2">
      <c r="A513" s="24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</row>
    <row r="514" spans="1:13" x14ac:dyDescent="0.2">
      <c r="A514" s="24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</row>
    <row r="515" spans="1:13" x14ac:dyDescent="0.2">
      <c r="A515" s="24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</row>
    <row r="516" spans="1:13" x14ac:dyDescent="0.2">
      <c r="A516" s="24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</row>
    <row r="517" spans="1:13" x14ac:dyDescent="0.2">
      <c r="A517" s="24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</row>
    <row r="518" spans="1:13" x14ac:dyDescent="0.2">
      <c r="A518" s="24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</row>
    <row r="519" spans="1:13" x14ac:dyDescent="0.2">
      <c r="A519" s="24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</row>
    <row r="520" spans="1:13" x14ac:dyDescent="0.2">
      <c r="A520" s="24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</row>
    <row r="521" spans="1:13" x14ac:dyDescent="0.2">
      <c r="A521" s="24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</row>
    <row r="522" spans="1:13" x14ac:dyDescent="0.2">
      <c r="A522" s="24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</row>
    <row r="523" spans="1:13" x14ac:dyDescent="0.2">
      <c r="A523" s="24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</row>
    <row r="524" spans="1:13" x14ac:dyDescent="0.2">
      <c r="A524" s="24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</row>
    <row r="525" spans="1:13" x14ac:dyDescent="0.2">
      <c r="A525" s="24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</row>
    <row r="526" spans="1:13" x14ac:dyDescent="0.2">
      <c r="A526" s="24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</row>
    <row r="527" spans="1:13" x14ac:dyDescent="0.2">
      <c r="A527" s="24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</row>
    <row r="528" spans="1:13" x14ac:dyDescent="0.2">
      <c r="A528" s="24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</row>
    <row r="529" spans="1:13" x14ac:dyDescent="0.2">
      <c r="A529" s="24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</row>
    <row r="530" spans="1:13" x14ac:dyDescent="0.2">
      <c r="A530" s="24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</row>
    <row r="531" spans="1:13" x14ac:dyDescent="0.2">
      <c r="A531" s="24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</row>
    <row r="532" spans="1:13" x14ac:dyDescent="0.2">
      <c r="A532" s="24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</row>
    <row r="533" spans="1:13" x14ac:dyDescent="0.2">
      <c r="A533" s="23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</row>
    <row r="534" spans="1:13" x14ac:dyDescent="0.2">
      <c r="A534" s="23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</row>
    <row r="535" spans="1:13" x14ac:dyDescent="0.2">
      <c r="A535" s="23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</row>
    <row r="536" spans="1:13" x14ac:dyDescent="0.2">
      <c r="A536" s="23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</row>
    <row r="537" spans="1:13" x14ac:dyDescent="0.2">
      <c r="A537" s="23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</row>
    <row r="538" spans="1:13" x14ac:dyDescent="0.2">
      <c r="A538" s="23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</row>
    <row r="539" spans="1:13" x14ac:dyDescent="0.2">
      <c r="A539" s="23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</row>
    <row r="540" spans="1:13" x14ac:dyDescent="0.2">
      <c r="A540" s="23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</row>
    <row r="541" spans="1:13" x14ac:dyDescent="0.2">
      <c r="A541" s="23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</row>
    <row r="542" spans="1:13" x14ac:dyDescent="0.2">
      <c r="A542" s="23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</row>
    <row r="543" spans="1:13" x14ac:dyDescent="0.2">
      <c r="A543" s="23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</row>
    <row r="544" spans="1:13" x14ac:dyDescent="0.2">
      <c r="A544" s="23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</row>
    <row r="545" spans="1:13" x14ac:dyDescent="0.2">
      <c r="A545" s="23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</row>
    <row r="546" spans="1:13" x14ac:dyDescent="0.2">
      <c r="A546" s="23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</row>
    <row r="547" spans="1:13" x14ac:dyDescent="0.2">
      <c r="A547" s="23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</row>
    <row r="548" spans="1:13" x14ac:dyDescent="0.2">
      <c r="A548" s="23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</row>
    <row r="549" spans="1:13" x14ac:dyDescent="0.2">
      <c r="A549" s="23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</row>
    <row r="550" spans="1:13" x14ac:dyDescent="0.2">
      <c r="A550" s="23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</row>
    <row r="551" spans="1:13" x14ac:dyDescent="0.2">
      <c r="A551" s="23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</row>
    <row r="552" spans="1:13" x14ac:dyDescent="0.2">
      <c r="A552" s="23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</row>
    <row r="553" spans="1:13" x14ac:dyDescent="0.2">
      <c r="A553" s="23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</row>
    <row r="554" spans="1:13" x14ac:dyDescent="0.2">
      <c r="A554" s="23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</row>
    <row r="555" spans="1:13" x14ac:dyDescent="0.2">
      <c r="A555" s="23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</row>
    <row r="556" spans="1:13" x14ac:dyDescent="0.2">
      <c r="A556" s="23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</row>
    <row r="557" spans="1:13" x14ac:dyDescent="0.2">
      <c r="A557" s="23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</row>
    <row r="558" spans="1:13" x14ac:dyDescent="0.2">
      <c r="A558" s="23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</row>
    <row r="559" spans="1:13" x14ac:dyDescent="0.2">
      <c r="A559" s="23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</row>
    <row r="560" spans="1:13" x14ac:dyDescent="0.2">
      <c r="A560" s="23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</row>
    <row r="561" spans="1:13" x14ac:dyDescent="0.2">
      <c r="A561" s="23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</row>
    <row r="562" spans="1:13" x14ac:dyDescent="0.2">
      <c r="A562" s="23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</row>
    <row r="563" spans="1:13" x14ac:dyDescent="0.2">
      <c r="A563" s="23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</row>
    <row r="564" spans="1:13" x14ac:dyDescent="0.2">
      <c r="A564" s="23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</row>
    <row r="565" spans="1:13" x14ac:dyDescent="0.2">
      <c r="A565" s="23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</row>
    <row r="566" spans="1:13" x14ac:dyDescent="0.2">
      <c r="A566" s="23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</row>
    <row r="567" spans="1:13" x14ac:dyDescent="0.2">
      <c r="A567" s="23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</row>
    <row r="568" spans="1:13" x14ac:dyDescent="0.2">
      <c r="A568" s="23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</row>
    <row r="569" spans="1:13" x14ac:dyDescent="0.2">
      <c r="A569" s="23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</row>
    <row r="570" spans="1:13" x14ac:dyDescent="0.2">
      <c r="A570" s="23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</row>
    <row r="571" spans="1:13" x14ac:dyDescent="0.2">
      <c r="A571" s="23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</row>
    <row r="572" spans="1:13" x14ac:dyDescent="0.2">
      <c r="A572" s="23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</row>
    <row r="573" spans="1:13" x14ac:dyDescent="0.2">
      <c r="A573" s="23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</row>
    <row r="574" spans="1:13" x14ac:dyDescent="0.2">
      <c r="A574" s="23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</row>
    <row r="575" spans="1:13" x14ac:dyDescent="0.2">
      <c r="A575" s="23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</row>
    <row r="576" spans="1:13" x14ac:dyDescent="0.2">
      <c r="A576" s="23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</row>
    <row r="577" spans="1:13" x14ac:dyDescent="0.2">
      <c r="A577" s="23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</row>
    <row r="578" spans="1:13" x14ac:dyDescent="0.2">
      <c r="A578" s="23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</row>
    <row r="579" spans="1:13" x14ac:dyDescent="0.2">
      <c r="A579" s="23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</row>
    <row r="580" spans="1:13" x14ac:dyDescent="0.2">
      <c r="A580" s="23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</row>
    <row r="581" spans="1:13" x14ac:dyDescent="0.2">
      <c r="A581" s="23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</row>
    <row r="582" spans="1:13" x14ac:dyDescent="0.2">
      <c r="A582" s="23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</row>
    <row r="583" spans="1:13" x14ac:dyDescent="0.2">
      <c r="A583" s="23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</row>
    <row r="584" spans="1:13" x14ac:dyDescent="0.2">
      <c r="A584" s="23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</row>
    <row r="585" spans="1:13" x14ac:dyDescent="0.2">
      <c r="A585" s="23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</row>
    <row r="586" spans="1:13" x14ac:dyDescent="0.2">
      <c r="A586" s="23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</row>
    <row r="587" spans="1:13" x14ac:dyDescent="0.2">
      <c r="A587" s="23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</row>
    <row r="588" spans="1:13" x14ac:dyDescent="0.2">
      <c r="A588" s="23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</row>
    <row r="589" spans="1:13" x14ac:dyDescent="0.2">
      <c r="A589" s="23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</row>
    <row r="590" spans="1:13" x14ac:dyDescent="0.2">
      <c r="A590" s="23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</row>
    <row r="591" spans="1:13" x14ac:dyDescent="0.2">
      <c r="A591" s="23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</row>
    <row r="592" spans="1:13" x14ac:dyDescent="0.2">
      <c r="A592" s="23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</row>
    <row r="593" spans="1:13" x14ac:dyDescent="0.2">
      <c r="A593" s="23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</row>
    <row r="594" spans="1:13" x14ac:dyDescent="0.2">
      <c r="A594" s="23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</row>
    <row r="595" spans="1:13" x14ac:dyDescent="0.2">
      <c r="A595" s="23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</row>
    <row r="596" spans="1:13" x14ac:dyDescent="0.2">
      <c r="A596" s="23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</row>
    <row r="597" spans="1:13" x14ac:dyDescent="0.2">
      <c r="A597" s="23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</row>
    <row r="598" spans="1:13" x14ac:dyDescent="0.2">
      <c r="A598" s="23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</row>
    <row r="599" spans="1:13" x14ac:dyDescent="0.2">
      <c r="A599" s="23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</row>
    <row r="600" spans="1:13" x14ac:dyDescent="0.2">
      <c r="A600" s="23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</row>
    <row r="601" spans="1:13" x14ac:dyDescent="0.2">
      <c r="A601" s="23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</row>
    <row r="602" spans="1:13" x14ac:dyDescent="0.2">
      <c r="A602" s="23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</row>
    <row r="603" spans="1:13" x14ac:dyDescent="0.2">
      <c r="A603" s="23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</row>
    <row r="604" spans="1:13" x14ac:dyDescent="0.2">
      <c r="A604" s="23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</row>
    <row r="605" spans="1:13" x14ac:dyDescent="0.2">
      <c r="A605" s="23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</row>
    <row r="606" spans="1:13" x14ac:dyDescent="0.2">
      <c r="A606" s="23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</row>
    <row r="607" spans="1:13" x14ac:dyDescent="0.2">
      <c r="A607" s="23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</row>
    <row r="608" spans="1:13" x14ac:dyDescent="0.2">
      <c r="A608" s="23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</row>
    <row r="609" spans="1:13" x14ac:dyDescent="0.2">
      <c r="A609" s="23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</row>
    <row r="610" spans="1:13" x14ac:dyDescent="0.2">
      <c r="A610" s="23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</row>
    <row r="611" spans="1:13" x14ac:dyDescent="0.2">
      <c r="A611" s="23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</row>
    <row r="612" spans="1:13" x14ac:dyDescent="0.2">
      <c r="A612" s="23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</row>
    <row r="613" spans="1:13" x14ac:dyDescent="0.2">
      <c r="A613" s="23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</row>
    <row r="614" spans="1:13" x14ac:dyDescent="0.2">
      <c r="A614" s="23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</row>
    <row r="615" spans="1:13" x14ac:dyDescent="0.2">
      <c r="A615" s="23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</row>
    <row r="616" spans="1:13" x14ac:dyDescent="0.2">
      <c r="A616" s="23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</row>
    <row r="617" spans="1:13" x14ac:dyDescent="0.2">
      <c r="A617" s="23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</row>
    <row r="618" spans="1:13" x14ac:dyDescent="0.2">
      <c r="A618" s="23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</row>
    <row r="619" spans="1:13" x14ac:dyDescent="0.2">
      <c r="A619" s="23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</row>
    <row r="620" spans="1:13" x14ac:dyDescent="0.2">
      <c r="A620" s="23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</row>
    <row r="621" spans="1:13" x14ac:dyDescent="0.2">
      <c r="A621" s="23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</row>
    <row r="622" spans="1:13" x14ac:dyDescent="0.2">
      <c r="A622" s="23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</row>
    <row r="623" spans="1:13" x14ac:dyDescent="0.2">
      <c r="A623" s="23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</row>
    <row r="624" spans="1:13" x14ac:dyDescent="0.2">
      <c r="A624" s="23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</row>
    <row r="625" spans="1:13" x14ac:dyDescent="0.2">
      <c r="A625" s="23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</row>
    <row r="626" spans="1:13" x14ac:dyDescent="0.2">
      <c r="A626" s="23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</row>
    <row r="627" spans="1:13" x14ac:dyDescent="0.2">
      <c r="A627" s="23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</row>
    <row r="628" spans="1:13" x14ac:dyDescent="0.2">
      <c r="A628" s="23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</row>
    <row r="629" spans="1:13" x14ac:dyDescent="0.2">
      <c r="A629" s="23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</row>
    <row r="630" spans="1:13" x14ac:dyDescent="0.2">
      <c r="A630" s="23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</row>
    <row r="631" spans="1:13" x14ac:dyDescent="0.2">
      <c r="A631" s="23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</row>
    <row r="632" spans="1:13" x14ac:dyDescent="0.2">
      <c r="A632" s="23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</row>
    <row r="633" spans="1:13" x14ac:dyDescent="0.2">
      <c r="A633" s="23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</row>
    <row r="634" spans="1:13" x14ac:dyDescent="0.2">
      <c r="A634" s="23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</row>
    <row r="635" spans="1:13" x14ac:dyDescent="0.2">
      <c r="A635" s="23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</row>
    <row r="636" spans="1:13" x14ac:dyDescent="0.2">
      <c r="A636" s="23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</row>
    <row r="637" spans="1:13" x14ac:dyDescent="0.2">
      <c r="A637" s="23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</row>
    <row r="638" spans="1:13" x14ac:dyDescent="0.2">
      <c r="A638" s="23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</row>
    <row r="639" spans="1:13" x14ac:dyDescent="0.2">
      <c r="A639" s="23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</row>
    <row r="640" spans="1:13" x14ac:dyDescent="0.2">
      <c r="A640" s="23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</row>
    <row r="641" spans="1:13" x14ac:dyDescent="0.2">
      <c r="A641" s="23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</row>
    <row r="642" spans="1:13" x14ac:dyDescent="0.2">
      <c r="A642" s="23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</row>
    <row r="643" spans="1:13" x14ac:dyDescent="0.2">
      <c r="A643" s="23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</row>
    <row r="644" spans="1:13" x14ac:dyDescent="0.2">
      <c r="A644" s="23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</row>
    <row r="645" spans="1:13" x14ac:dyDescent="0.2">
      <c r="A645" s="23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</row>
    <row r="646" spans="1:13" x14ac:dyDescent="0.2">
      <c r="A646" s="23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</row>
    <row r="647" spans="1:13" x14ac:dyDescent="0.2">
      <c r="A647" s="23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</row>
    <row r="648" spans="1:13" x14ac:dyDescent="0.2">
      <c r="A648" s="23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</row>
    <row r="649" spans="1:13" x14ac:dyDescent="0.2">
      <c r="A649" s="23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</row>
    <row r="650" spans="1:13" x14ac:dyDescent="0.2">
      <c r="A650" s="23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</row>
    <row r="651" spans="1:13" x14ac:dyDescent="0.2">
      <c r="A651" s="23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</row>
    <row r="652" spans="1:13" x14ac:dyDescent="0.2">
      <c r="A652" s="23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</row>
    <row r="653" spans="1:13" x14ac:dyDescent="0.2">
      <c r="A653" s="23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</row>
    <row r="654" spans="1:13" x14ac:dyDescent="0.2">
      <c r="A654" s="23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</row>
    <row r="655" spans="1:13" x14ac:dyDescent="0.2">
      <c r="A655" s="23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</row>
    <row r="656" spans="1:13" x14ac:dyDescent="0.2">
      <c r="A656" s="23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</row>
    <row r="657" spans="1:13" x14ac:dyDescent="0.2">
      <c r="A657" s="23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</row>
    <row r="658" spans="1:13" x14ac:dyDescent="0.2">
      <c r="A658" s="23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</row>
    <row r="659" spans="1:13" x14ac:dyDescent="0.2">
      <c r="A659" s="23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</row>
    <row r="660" spans="1:13" x14ac:dyDescent="0.2">
      <c r="A660" s="23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</row>
    <row r="661" spans="1:13" x14ac:dyDescent="0.2">
      <c r="A661" s="23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</row>
    <row r="662" spans="1:13" x14ac:dyDescent="0.2">
      <c r="A662" s="23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</row>
    <row r="663" spans="1:13" x14ac:dyDescent="0.2">
      <c r="A663" s="23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</row>
    <row r="664" spans="1:13" x14ac:dyDescent="0.2">
      <c r="A664" s="23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</row>
    <row r="665" spans="1:13" x14ac:dyDescent="0.2">
      <c r="A665" s="23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</row>
    <row r="666" spans="1:13" x14ac:dyDescent="0.2">
      <c r="A666" s="23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</row>
    <row r="667" spans="1:13" x14ac:dyDescent="0.2">
      <c r="A667" s="23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</row>
    <row r="668" spans="1:13" x14ac:dyDescent="0.2">
      <c r="A668" s="23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</row>
    <row r="669" spans="1:13" x14ac:dyDescent="0.2">
      <c r="A669" s="23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</row>
    <row r="670" spans="1:13" x14ac:dyDescent="0.2">
      <c r="A670" s="23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</row>
    <row r="671" spans="1:13" x14ac:dyDescent="0.2">
      <c r="A671" s="23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</row>
    <row r="672" spans="1:13" x14ac:dyDescent="0.2">
      <c r="A672" s="23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</row>
    <row r="673" spans="1:13" x14ac:dyDescent="0.2">
      <c r="A673" s="23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</row>
    <row r="674" spans="1:13" x14ac:dyDescent="0.2">
      <c r="A674" s="23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</row>
    <row r="675" spans="1:13" x14ac:dyDescent="0.2">
      <c r="A675" s="23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</row>
    <row r="676" spans="1:13" x14ac:dyDescent="0.2">
      <c r="A676" s="23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</row>
    <row r="677" spans="1:13" x14ac:dyDescent="0.2">
      <c r="A677" s="23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</row>
    <row r="678" spans="1:13" x14ac:dyDescent="0.2">
      <c r="A678" s="23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</row>
    <row r="679" spans="1:13" x14ac:dyDescent="0.2">
      <c r="A679" s="23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</row>
    <row r="680" spans="1:13" x14ac:dyDescent="0.2">
      <c r="A680" s="23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</row>
    <row r="681" spans="1:13" x14ac:dyDescent="0.2">
      <c r="A681" s="23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</row>
    <row r="682" spans="1:13" x14ac:dyDescent="0.2">
      <c r="A682" s="23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</row>
    <row r="683" spans="1:13" x14ac:dyDescent="0.2">
      <c r="A683" s="23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</row>
    <row r="684" spans="1:13" x14ac:dyDescent="0.2">
      <c r="A684" s="23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</row>
    <row r="685" spans="1:13" x14ac:dyDescent="0.2">
      <c r="A685" s="23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</row>
    <row r="686" spans="1:13" x14ac:dyDescent="0.2">
      <c r="A686" s="23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</row>
    <row r="687" spans="1:13" x14ac:dyDescent="0.2">
      <c r="A687" s="23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</row>
    <row r="688" spans="1:13" x14ac:dyDescent="0.2">
      <c r="A688" s="23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</row>
    <row r="689" spans="1:13" x14ac:dyDescent="0.2">
      <c r="A689" s="23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</row>
    <row r="690" spans="1:13" x14ac:dyDescent="0.2">
      <c r="A690" s="23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</row>
    <row r="691" spans="1:13" x14ac:dyDescent="0.2">
      <c r="A691" s="23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</row>
    <row r="692" spans="1:13" x14ac:dyDescent="0.2">
      <c r="A692" s="23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</row>
    <row r="693" spans="1:13" x14ac:dyDescent="0.2">
      <c r="A693" s="23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</row>
    <row r="694" spans="1:13" x14ac:dyDescent="0.2">
      <c r="A694" s="23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</row>
    <row r="695" spans="1:13" x14ac:dyDescent="0.2">
      <c r="A695" s="23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</row>
    <row r="696" spans="1:13" x14ac:dyDescent="0.2">
      <c r="A696" s="23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</row>
    <row r="697" spans="1:13" x14ac:dyDescent="0.2">
      <c r="A697" s="23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</row>
    <row r="698" spans="1:13" x14ac:dyDescent="0.2">
      <c r="A698" s="23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</row>
    <row r="699" spans="1:13" x14ac:dyDescent="0.2">
      <c r="A699" s="23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</row>
    <row r="700" spans="1:13" x14ac:dyDescent="0.2">
      <c r="A700" s="23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</row>
    <row r="701" spans="1:13" x14ac:dyDescent="0.2">
      <c r="A701" s="23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</row>
    <row r="702" spans="1:13" x14ac:dyDescent="0.2">
      <c r="A702" s="23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</row>
    <row r="703" spans="1:13" x14ac:dyDescent="0.2">
      <c r="A703" s="23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</row>
    <row r="704" spans="1:13" x14ac:dyDescent="0.2">
      <c r="A704" s="23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</row>
    <row r="705" spans="1:13" x14ac:dyDescent="0.2">
      <c r="A705" s="23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</row>
    <row r="706" spans="1:13" x14ac:dyDescent="0.2">
      <c r="A706" s="23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</row>
    <row r="707" spans="1:13" x14ac:dyDescent="0.2">
      <c r="A707" s="23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</row>
    <row r="708" spans="1:13" x14ac:dyDescent="0.2">
      <c r="A708" s="23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</row>
    <row r="709" spans="1:13" x14ac:dyDescent="0.2">
      <c r="A709" s="23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</row>
    <row r="710" spans="1:13" x14ac:dyDescent="0.2">
      <c r="A710" s="23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</row>
    <row r="711" spans="1:13" x14ac:dyDescent="0.2">
      <c r="A711" s="23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</row>
    <row r="712" spans="1:13" x14ac:dyDescent="0.2">
      <c r="A712" s="23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</row>
    <row r="713" spans="1:13" x14ac:dyDescent="0.2">
      <c r="A713" s="23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</row>
    <row r="714" spans="1:13" x14ac:dyDescent="0.2">
      <c r="A714" s="23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</row>
    <row r="715" spans="1:13" x14ac:dyDescent="0.2">
      <c r="A715" s="23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</row>
    <row r="716" spans="1:13" x14ac:dyDescent="0.2">
      <c r="A716" s="23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</row>
    <row r="717" spans="1:13" x14ac:dyDescent="0.2">
      <c r="A717" s="23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</row>
    <row r="718" spans="1:13" x14ac:dyDescent="0.2">
      <c r="A718" s="23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</row>
    <row r="719" spans="1:13" x14ac:dyDescent="0.2">
      <c r="A719" s="23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</row>
    <row r="720" spans="1:13" x14ac:dyDescent="0.2">
      <c r="A720" s="23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</row>
    <row r="721" spans="1:13" x14ac:dyDescent="0.2">
      <c r="A721" s="23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</row>
    <row r="722" spans="1:13" x14ac:dyDescent="0.2">
      <c r="A722" s="23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</row>
    <row r="723" spans="1:13" x14ac:dyDescent="0.2">
      <c r="A723" s="23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</row>
    <row r="724" spans="1:13" x14ac:dyDescent="0.2">
      <c r="A724" s="23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</row>
    <row r="725" spans="1:13" x14ac:dyDescent="0.2">
      <c r="A725" s="23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</row>
    <row r="726" spans="1:13" x14ac:dyDescent="0.2">
      <c r="A726" s="23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</row>
    <row r="727" spans="1:13" x14ac:dyDescent="0.2">
      <c r="A727" s="23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</row>
    <row r="728" spans="1:13" x14ac:dyDescent="0.2">
      <c r="A728" s="23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</row>
    <row r="729" spans="1:13" x14ac:dyDescent="0.2">
      <c r="A729" s="23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</row>
    <row r="730" spans="1:13" x14ac:dyDescent="0.2">
      <c r="A730" s="23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</row>
    <row r="731" spans="1:13" x14ac:dyDescent="0.2">
      <c r="A731" s="23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</row>
    <row r="732" spans="1:13" x14ac:dyDescent="0.2">
      <c r="A732" s="23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</row>
    <row r="733" spans="1:13" x14ac:dyDescent="0.2">
      <c r="A733" s="23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</row>
    <row r="734" spans="1:13" x14ac:dyDescent="0.2">
      <c r="A734" s="23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</row>
    <row r="735" spans="1:13" x14ac:dyDescent="0.2">
      <c r="A735" s="23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</row>
    <row r="736" spans="1:13" x14ac:dyDescent="0.2">
      <c r="A736" s="23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</row>
    <row r="737" spans="1:13" x14ac:dyDescent="0.2">
      <c r="A737" s="23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</row>
    <row r="738" spans="1:13" x14ac:dyDescent="0.2">
      <c r="A738" s="23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</row>
    <row r="739" spans="1:13" x14ac:dyDescent="0.2">
      <c r="A739" s="23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</row>
    <row r="740" spans="1:13" x14ac:dyDescent="0.2">
      <c r="A740" s="23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</row>
    <row r="741" spans="1:13" x14ac:dyDescent="0.2">
      <c r="A741" s="23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</row>
    <row r="742" spans="1:13" x14ac:dyDescent="0.2">
      <c r="A742" s="23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</row>
    <row r="743" spans="1:13" x14ac:dyDescent="0.2">
      <c r="A743" s="23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</row>
    <row r="744" spans="1:13" x14ac:dyDescent="0.2">
      <c r="A744" s="23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</row>
    <row r="745" spans="1:13" x14ac:dyDescent="0.2">
      <c r="A745" s="23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</row>
    <row r="746" spans="1:13" x14ac:dyDescent="0.2">
      <c r="A746" s="23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</row>
    <row r="747" spans="1:13" x14ac:dyDescent="0.2">
      <c r="A747" s="23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</row>
    <row r="748" spans="1:13" x14ac:dyDescent="0.2">
      <c r="A748" s="23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</row>
    <row r="749" spans="1:13" x14ac:dyDescent="0.2">
      <c r="A749" s="23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</row>
    <row r="750" spans="1:13" x14ac:dyDescent="0.2">
      <c r="A750" s="23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</row>
    <row r="751" spans="1:13" x14ac:dyDescent="0.2">
      <c r="A751" s="23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</row>
    <row r="752" spans="1:13" x14ac:dyDescent="0.2">
      <c r="A752" s="23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</row>
    <row r="753" spans="1:13" x14ac:dyDescent="0.2">
      <c r="A753" s="23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</row>
    <row r="754" spans="1:13" x14ac:dyDescent="0.2">
      <c r="A754" s="23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</row>
    <row r="755" spans="1:13" x14ac:dyDescent="0.2">
      <c r="A755" s="23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</row>
    <row r="756" spans="1:13" x14ac:dyDescent="0.2">
      <c r="A756" s="23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</row>
    <row r="757" spans="1:13" x14ac:dyDescent="0.2">
      <c r="A757" s="23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</row>
    <row r="758" spans="1:13" x14ac:dyDescent="0.2">
      <c r="A758" s="23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</row>
    <row r="759" spans="1:13" x14ac:dyDescent="0.2">
      <c r="A759" s="23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</row>
    <row r="760" spans="1:13" x14ac:dyDescent="0.2">
      <c r="A760" s="23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</row>
    <row r="761" spans="1:13" x14ac:dyDescent="0.2">
      <c r="A761" s="23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</row>
    <row r="762" spans="1:13" x14ac:dyDescent="0.2">
      <c r="A762" s="23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</row>
    <row r="763" spans="1:13" x14ac:dyDescent="0.2">
      <c r="A763" s="23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</row>
    <row r="764" spans="1:13" x14ac:dyDescent="0.2">
      <c r="A764" s="23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</row>
    <row r="765" spans="1:13" x14ac:dyDescent="0.2">
      <c r="A765" s="23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</row>
    <row r="766" spans="1:13" x14ac:dyDescent="0.2">
      <c r="A766" s="23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</row>
    <row r="767" spans="1:13" x14ac:dyDescent="0.2">
      <c r="A767" s="23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</row>
    <row r="768" spans="1:13" x14ac:dyDescent="0.2">
      <c r="A768" s="23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</row>
    <row r="769" spans="1:13" x14ac:dyDescent="0.2">
      <c r="A769" s="23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</row>
    <row r="770" spans="1:13" x14ac:dyDescent="0.2">
      <c r="A770" s="23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</row>
    <row r="771" spans="1:13" x14ac:dyDescent="0.2">
      <c r="A771" s="23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</row>
    <row r="772" spans="1:13" x14ac:dyDescent="0.2">
      <c r="A772" s="23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</row>
    <row r="773" spans="1:13" x14ac:dyDescent="0.2">
      <c r="A773" s="23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</row>
    <row r="774" spans="1:13" x14ac:dyDescent="0.2">
      <c r="A774" s="23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</row>
    <row r="775" spans="1:13" x14ac:dyDescent="0.2">
      <c r="A775" s="23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</row>
    <row r="776" spans="1:13" x14ac:dyDescent="0.2">
      <c r="A776" s="23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</row>
    <row r="777" spans="1:13" x14ac:dyDescent="0.2">
      <c r="A777" s="23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</row>
    <row r="778" spans="1:13" x14ac:dyDescent="0.2">
      <c r="A778" s="23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</row>
    <row r="779" spans="1:13" x14ac:dyDescent="0.2">
      <c r="A779" s="23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</row>
    <row r="780" spans="1:13" x14ac:dyDescent="0.2">
      <c r="A780" s="23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</row>
    <row r="781" spans="1:13" x14ac:dyDescent="0.2">
      <c r="A781" s="23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</row>
    <row r="782" spans="1:13" x14ac:dyDescent="0.2">
      <c r="A782" s="23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</row>
    <row r="783" spans="1:13" x14ac:dyDescent="0.2">
      <c r="A783" s="23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</row>
    <row r="784" spans="1:13" x14ac:dyDescent="0.2">
      <c r="A784" s="23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</row>
    <row r="785" spans="1:13" x14ac:dyDescent="0.2">
      <c r="A785" s="23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</row>
    <row r="786" spans="1:13" x14ac:dyDescent="0.2">
      <c r="A786" s="23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</row>
    <row r="787" spans="1:13" x14ac:dyDescent="0.2">
      <c r="A787" s="23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</row>
    <row r="788" spans="1:13" x14ac:dyDescent="0.2">
      <c r="A788" s="23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</row>
    <row r="789" spans="1:13" x14ac:dyDescent="0.2">
      <c r="A789" s="23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</row>
    <row r="790" spans="1:13" x14ac:dyDescent="0.2">
      <c r="A790" s="23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</row>
    <row r="791" spans="1:13" x14ac:dyDescent="0.2">
      <c r="A791" s="23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</row>
    <row r="792" spans="1:13" x14ac:dyDescent="0.2">
      <c r="A792" s="23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</row>
    <row r="793" spans="1:13" x14ac:dyDescent="0.2">
      <c r="A793" s="23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</row>
    <row r="794" spans="1:13" x14ac:dyDescent="0.2">
      <c r="A794" s="23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</row>
    <row r="795" spans="1:13" x14ac:dyDescent="0.2">
      <c r="A795" s="23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</row>
    <row r="796" spans="1:13" x14ac:dyDescent="0.2">
      <c r="A796" s="23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</row>
    <row r="797" spans="1:13" x14ac:dyDescent="0.2">
      <c r="A797" s="23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</row>
    <row r="798" spans="1:13" x14ac:dyDescent="0.2">
      <c r="A798" s="23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</row>
    <row r="799" spans="1:13" x14ac:dyDescent="0.2">
      <c r="A799" s="23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</row>
    <row r="800" spans="1:13" x14ac:dyDescent="0.2">
      <c r="A800" s="23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</row>
    <row r="801" spans="1:13" x14ac:dyDescent="0.2">
      <c r="A801" s="23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</row>
    <row r="802" spans="1:13" x14ac:dyDescent="0.2">
      <c r="A802" s="23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</row>
    <row r="803" spans="1:13" x14ac:dyDescent="0.2">
      <c r="A803" s="23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</row>
    <row r="804" spans="1:13" x14ac:dyDescent="0.2">
      <c r="A804" s="23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</row>
    <row r="805" spans="1:13" x14ac:dyDescent="0.2">
      <c r="A805" s="23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</row>
    <row r="806" spans="1:13" x14ac:dyDescent="0.2">
      <c r="A806" s="23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</row>
    <row r="807" spans="1:13" x14ac:dyDescent="0.2">
      <c r="A807" s="23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</row>
    <row r="808" spans="1:13" x14ac:dyDescent="0.2">
      <c r="A808" s="23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</row>
    <row r="809" spans="1:13" x14ac:dyDescent="0.2">
      <c r="A809" s="23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</row>
    <row r="810" spans="1:13" x14ac:dyDescent="0.2">
      <c r="A810" s="23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</row>
    <row r="811" spans="1:13" x14ac:dyDescent="0.2">
      <c r="A811" s="23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</row>
    <row r="812" spans="1:13" x14ac:dyDescent="0.2">
      <c r="A812" s="23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</row>
    <row r="813" spans="1:13" x14ac:dyDescent="0.2">
      <c r="A813" s="23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</row>
    <row r="814" spans="1:13" x14ac:dyDescent="0.2">
      <c r="A814" s="23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</row>
    <row r="815" spans="1:13" x14ac:dyDescent="0.2">
      <c r="A815" s="23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</row>
    <row r="816" spans="1:13" x14ac:dyDescent="0.2">
      <c r="A816" s="23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</row>
    <row r="817" spans="1:13" x14ac:dyDescent="0.2">
      <c r="A817" s="23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</row>
    <row r="818" spans="1:13" x14ac:dyDescent="0.2">
      <c r="A818" s="23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</row>
    <row r="819" spans="1:13" x14ac:dyDescent="0.2">
      <c r="A819" s="23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</row>
    <row r="820" spans="1:13" x14ac:dyDescent="0.2">
      <c r="A820" s="23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</row>
    <row r="821" spans="1:13" x14ac:dyDescent="0.2">
      <c r="A821" s="23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</row>
    <row r="822" spans="1:13" x14ac:dyDescent="0.2">
      <c r="A822" s="23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</row>
    <row r="823" spans="1:13" x14ac:dyDescent="0.2">
      <c r="A823" s="23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</row>
    <row r="824" spans="1:13" x14ac:dyDescent="0.2">
      <c r="A824" s="23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</row>
    <row r="825" spans="1:13" x14ac:dyDescent="0.2">
      <c r="A825" s="23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</row>
    <row r="826" spans="1:13" x14ac:dyDescent="0.2">
      <c r="A826" s="23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</row>
    <row r="827" spans="1:13" x14ac:dyDescent="0.2">
      <c r="A827" s="23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</row>
    <row r="828" spans="1:13" x14ac:dyDescent="0.2">
      <c r="A828" s="23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</row>
    <row r="829" spans="1:13" x14ac:dyDescent="0.2">
      <c r="A829" s="23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</row>
    <row r="830" spans="1:13" x14ac:dyDescent="0.2">
      <c r="A830" s="23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</row>
    <row r="831" spans="1:13" x14ac:dyDescent="0.2">
      <c r="A831" s="23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</row>
    <row r="832" spans="1:13" x14ac:dyDescent="0.2">
      <c r="A832" s="23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</row>
    <row r="833" spans="1:13" x14ac:dyDescent="0.2">
      <c r="A833" s="23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</row>
    <row r="834" spans="1:13" x14ac:dyDescent="0.2">
      <c r="A834" s="23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</row>
    <row r="835" spans="1:13" x14ac:dyDescent="0.2">
      <c r="A835" s="23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</row>
    <row r="836" spans="1:13" x14ac:dyDescent="0.2">
      <c r="A836" s="23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</row>
    <row r="837" spans="1:13" x14ac:dyDescent="0.2">
      <c r="A837" s="23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</row>
    <row r="838" spans="1:13" x14ac:dyDescent="0.2">
      <c r="A838" s="23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</row>
    <row r="839" spans="1:13" x14ac:dyDescent="0.2">
      <c r="A839" s="23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</row>
    <row r="840" spans="1:13" x14ac:dyDescent="0.2">
      <c r="A840" s="23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</row>
    <row r="841" spans="1:13" x14ac:dyDescent="0.2">
      <c r="A841" s="23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</row>
    <row r="842" spans="1:13" x14ac:dyDescent="0.2">
      <c r="A842" s="23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</row>
    <row r="843" spans="1:13" x14ac:dyDescent="0.2">
      <c r="A843" s="23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</row>
    <row r="844" spans="1:13" x14ac:dyDescent="0.2">
      <c r="A844" s="23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</row>
    <row r="845" spans="1:13" x14ac:dyDescent="0.2">
      <c r="A845" s="23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</row>
    <row r="846" spans="1:13" x14ac:dyDescent="0.2">
      <c r="A846" s="23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</row>
    <row r="847" spans="1:13" x14ac:dyDescent="0.2">
      <c r="A847" s="23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</row>
    <row r="848" spans="1:13" x14ac:dyDescent="0.2">
      <c r="A848" s="23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</row>
    <row r="849" spans="1:13" x14ac:dyDescent="0.2">
      <c r="A849" s="23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</row>
    <row r="850" spans="1:13" x14ac:dyDescent="0.2">
      <c r="A850" s="23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</row>
    <row r="851" spans="1:13" x14ac:dyDescent="0.2">
      <c r="A851" s="23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</row>
    <row r="852" spans="1:13" x14ac:dyDescent="0.2">
      <c r="A852" s="23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</row>
    <row r="853" spans="1:13" x14ac:dyDescent="0.2">
      <c r="A853" s="23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</row>
    <row r="854" spans="1:13" x14ac:dyDescent="0.2">
      <c r="A854" s="23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</row>
    <row r="855" spans="1:13" x14ac:dyDescent="0.2">
      <c r="A855" s="23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</row>
    <row r="856" spans="1:13" x14ac:dyDescent="0.2">
      <c r="A856" s="23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</row>
    <row r="857" spans="1:13" x14ac:dyDescent="0.2">
      <c r="A857" s="23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</row>
    <row r="858" spans="1:13" x14ac:dyDescent="0.2">
      <c r="A858" s="23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</row>
    <row r="859" spans="1:13" x14ac:dyDescent="0.2">
      <c r="A859" s="23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</row>
    <row r="860" spans="1:13" x14ac:dyDescent="0.2">
      <c r="A860" s="23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</row>
    <row r="861" spans="1:13" x14ac:dyDescent="0.2">
      <c r="A861" s="23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</row>
    <row r="862" spans="1:13" x14ac:dyDescent="0.2">
      <c r="A862" s="23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</row>
    <row r="863" spans="1:13" x14ac:dyDescent="0.2">
      <c r="A863" s="23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</row>
    <row r="864" spans="1:13" x14ac:dyDescent="0.2">
      <c r="A864" s="23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</row>
    <row r="865" spans="1:13" x14ac:dyDescent="0.2">
      <c r="A865" s="23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</row>
    <row r="866" spans="1:13" x14ac:dyDescent="0.2">
      <c r="A866" s="23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</row>
    <row r="867" spans="1:13" x14ac:dyDescent="0.2">
      <c r="A867" s="23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</row>
    <row r="868" spans="1:13" x14ac:dyDescent="0.2">
      <c r="A868" s="23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</row>
    <row r="869" spans="1:13" x14ac:dyDescent="0.2">
      <c r="A869" s="23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</row>
    <row r="870" spans="1:13" x14ac:dyDescent="0.2">
      <c r="A870" s="23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</row>
    <row r="871" spans="1:13" x14ac:dyDescent="0.2">
      <c r="A871" s="23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</row>
    <row r="872" spans="1:13" x14ac:dyDescent="0.2">
      <c r="A872" s="23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</row>
    <row r="873" spans="1:13" x14ac:dyDescent="0.2">
      <c r="A873" s="23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</row>
    <row r="874" spans="1:13" x14ac:dyDescent="0.2">
      <c r="A874" s="23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</row>
    <row r="875" spans="1:13" x14ac:dyDescent="0.2">
      <c r="A875" s="23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</row>
    <row r="876" spans="1:13" x14ac:dyDescent="0.2">
      <c r="A876" s="23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</row>
    <row r="877" spans="1:13" x14ac:dyDescent="0.2">
      <c r="A877" s="23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</row>
    <row r="878" spans="1:13" x14ac:dyDescent="0.2">
      <c r="A878" s="23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</row>
    <row r="879" spans="1:13" x14ac:dyDescent="0.2">
      <c r="A879" s="23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</row>
    <row r="880" spans="1:13" x14ac:dyDescent="0.2">
      <c r="A880" s="23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</row>
    <row r="881" spans="1:13" x14ac:dyDescent="0.2">
      <c r="A881" s="23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</row>
    <row r="882" spans="1:13" x14ac:dyDescent="0.2">
      <c r="A882" s="23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</row>
    <row r="883" spans="1:13" x14ac:dyDescent="0.2">
      <c r="A883" s="23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</row>
    <row r="884" spans="1:13" x14ac:dyDescent="0.2">
      <c r="A884" s="23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</row>
    <row r="885" spans="1:13" x14ac:dyDescent="0.2">
      <c r="A885" s="23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</row>
    <row r="886" spans="1:13" x14ac:dyDescent="0.2">
      <c r="A886" s="23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</row>
    <row r="887" spans="1:13" x14ac:dyDescent="0.2">
      <c r="A887" s="23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</row>
    <row r="888" spans="1:13" x14ac:dyDescent="0.2">
      <c r="A888" s="23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</row>
    <row r="889" spans="1:13" x14ac:dyDescent="0.2">
      <c r="A889" s="23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</row>
    <row r="890" spans="1:13" x14ac:dyDescent="0.2">
      <c r="A890" s="23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</row>
    <row r="891" spans="1:13" x14ac:dyDescent="0.2">
      <c r="A891" s="23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</row>
    <row r="892" spans="1:13" x14ac:dyDescent="0.2">
      <c r="A892" s="23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</row>
    <row r="893" spans="1:13" x14ac:dyDescent="0.2">
      <c r="A893" s="23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</row>
    <row r="894" spans="1:13" x14ac:dyDescent="0.2">
      <c r="A894" s="23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</row>
    <row r="895" spans="1:13" x14ac:dyDescent="0.2">
      <c r="A895" s="23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</row>
    <row r="896" spans="1:13" x14ac:dyDescent="0.2">
      <c r="A896" s="23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</row>
    <row r="897" spans="1:13" x14ac:dyDescent="0.2">
      <c r="A897" s="23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</row>
    <row r="898" spans="1:13" x14ac:dyDescent="0.2">
      <c r="A898" s="23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</row>
    <row r="899" spans="1:13" x14ac:dyDescent="0.2">
      <c r="A899" s="23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</row>
    <row r="900" spans="1:13" x14ac:dyDescent="0.2">
      <c r="A900" s="23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</row>
    <row r="901" spans="1:13" x14ac:dyDescent="0.2">
      <c r="A901" s="23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</row>
    <row r="902" spans="1:13" x14ac:dyDescent="0.2">
      <c r="A902" s="23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</row>
    <row r="903" spans="1:13" x14ac:dyDescent="0.2">
      <c r="A903" s="23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</row>
    <row r="904" spans="1:13" x14ac:dyDescent="0.2">
      <c r="A904" s="23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</row>
    <row r="905" spans="1:13" x14ac:dyDescent="0.2">
      <c r="A905" s="23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</row>
    <row r="906" spans="1:13" x14ac:dyDescent="0.2">
      <c r="A906" s="23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</row>
    <row r="907" spans="1:13" x14ac:dyDescent="0.2">
      <c r="A907" s="23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</row>
    <row r="908" spans="1:13" x14ac:dyDescent="0.2">
      <c r="A908" s="23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</row>
    <row r="909" spans="1:13" x14ac:dyDescent="0.2">
      <c r="A909" s="23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</row>
    <row r="910" spans="1:13" x14ac:dyDescent="0.2">
      <c r="A910" s="23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</row>
    <row r="911" spans="1:13" x14ac:dyDescent="0.2">
      <c r="A911" s="23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</row>
    <row r="912" spans="1:13" x14ac:dyDescent="0.2">
      <c r="A912" s="23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</row>
    <row r="913" spans="1:13" x14ac:dyDescent="0.2">
      <c r="A913" s="23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</row>
    <row r="914" spans="1:13" x14ac:dyDescent="0.2">
      <c r="A914" s="23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</row>
    <row r="915" spans="1:13" x14ac:dyDescent="0.2">
      <c r="A915" s="23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</row>
    <row r="916" spans="1:13" x14ac:dyDescent="0.2">
      <c r="A916" s="23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</row>
    <row r="917" spans="1:13" x14ac:dyDescent="0.2">
      <c r="A917" s="23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</row>
    <row r="918" spans="1:13" x14ac:dyDescent="0.2">
      <c r="A918" s="23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</row>
    <row r="919" spans="1:13" x14ac:dyDescent="0.2">
      <c r="A919" s="23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</row>
    <row r="920" spans="1:13" x14ac:dyDescent="0.2">
      <c r="A920" s="23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</row>
    <row r="921" spans="1:13" x14ac:dyDescent="0.2">
      <c r="A921" s="23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</row>
    <row r="922" spans="1:13" x14ac:dyDescent="0.2">
      <c r="A922" s="23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</row>
    <row r="923" spans="1:13" x14ac:dyDescent="0.2">
      <c r="A923" s="23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</row>
    <row r="924" spans="1:13" x14ac:dyDescent="0.2">
      <c r="A924" s="23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</row>
    <row r="925" spans="1:13" x14ac:dyDescent="0.2">
      <c r="A925" s="23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</row>
    <row r="926" spans="1:13" x14ac:dyDescent="0.2">
      <c r="A926" s="23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</row>
    <row r="927" spans="1:13" x14ac:dyDescent="0.2">
      <c r="A927" s="23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</row>
    <row r="928" spans="1:13" x14ac:dyDescent="0.2">
      <c r="A928" s="23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</row>
    <row r="929" spans="1:13" x14ac:dyDescent="0.2">
      <c r="A929" s="23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</row>
    <row r="930" spans="1:13" x14ac:dyDescent="0.2">
      <c r="A930" s="23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</row>
    <row r="931" spans="1:13" x14ac:dyDescent="0.2">
      <c r="A931" s="23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</row>
    <row r="932" spans="1:13" x14ac:dyDescent="0.2">
      <c r="A932" s="23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</row>
    <row r="933" spans="1:13" x14ac:dyDescent="0.2">
      <c r="A933" s="23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</row>
    <row r="934" spans="1:13" x14ac:dyDescent="0.2">
      <c r="A934" s="23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</row>
    <row r="935" spans="1:13" x14ac:dyDescent="0.2">
      <c r="A935" s="23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</row>
    <row r="936" spans="1:13" x14ac:dyDescent="0.2">
      <c r="A936" s="23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</row>
    <row r="937" spans="1:13" x14ac:dyDescent="0.2">
      <c r="A937" s="23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</row>
    <row r="938" spans="1:13" x14ac:dyDescent="0.2">
      <c r="A938" s="23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</row>
    <row r="939" spans="1:13" x14ac:dyDescent="0.2">
      <c r="A939" s="23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</row>
    <row r="940" spans="1:13" x14ac:dyDescent="0.2">
      <c r="A940" s="23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</row>
    <row r="941" spans="1:13" x14ac:dyDescent="0.2">
      <c r="A941" s="23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</row>
    <row r="942" spans="1:13" x14ac:dyDescent="0.2">
      <c r="A942" s="23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</row>
    <row r="943" spans="1:13" x14ac:dyDescent="0.2">
      <c r="A943" s="23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</row>
    <row r="944" spans="1:13" x14ac:dyDescent="0.2">
      <c r="A944" s="23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</row>
    <row r="945" spans="1:13" x14ac:dyDescent="0.2">
      <c r="A945" s="23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</row>
    <row r="946" spans="1:13" x14ac:dyDescent="0.2">
      <c r="A946" s="23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</row>
    <row r="947" spans="1:13" x14ac:dyDescent="0.2">
      <c r="A947" s="23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</row>
    <row r="948" spans="1:13" x14ac:dyDescent="0.2">
      <c r="A948" s="23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</row>
    <row r="949" spans="1:13" x14ac:dyDescent="0.2">
      <c r="A949" s="23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</row>
    <row r="950" spans="1:13" x14ac:dyDescent="0.2">
      <c r="A950" s="23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</row>
    <row r="951" spans="1:13" x14ac:dyDescent="0.2">
      <c r="A951" s="23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</row>
    <row r="952" spans="1:13" x14ac:dyDescent="0.2">
      <c r="A952" s="23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</row>
    <row r="953" spans="1:13" x14ac:dyDescent="0.2">
      <c r="A953" s="23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</row>
    <row r="954" spans="1:13" x14ac:dyDescent="0.2">
      <c r="A954" s="23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</row>
    <row r="955" spans="1:13" x14ac:dyDescent="0.2">
      <c r="A955" s="23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</row>
    <row r="956" spans="1:13" x14ac:dyDescent="0.2">
      <c r="A956" s="23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</row>
    <row r="957" spans="1:13" x14ac:dyDescent="0.2">
      <c r="A957" s="23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</row>
    <row r="958" spans="1:13" x14ac:dyDescent="0.2">
      <c r="A958" s="23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</row>
    <row r="959" spans="1:13" x14ac:dyDescent="0.2">
      <c r="A959" s="23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</row>
    <row r="960" spans="1:13" x14ac:dyDescent="0.2">
      <c r="A960" s="23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</row>
    <row r="961" spans="1:13" x14ac:dyDescent="0.2">
      <c r="A961" s="23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</row>
    <row r="962" spans="1:13" x14ac:dyDescent="0.2">
      <c r="A962" s="23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</row>
    <row r="963" spans="1:13" x14ac:dyDescent="0.2">
      <c r="A963" s="23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</row>
    <row r="964" spans="1:13" x14ac:dyDescent="0.2">
      <c r="A964" s="23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</row>
    <row r="965" spans="1:13" x14ac:dyDescent="0.2">
      <c r="A965" s="23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</row>
    <row r="966" spans="1:13" x14ac:dyDescent="0.2">
      <c r="A966" s="23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</row>
    <row r="967" spans="1:13" x14ac:dyDescent="0.2">
      <c r="A967" s="23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</row>
    <row r="968" spans="1:13" x14ac:dyDescent="0.2">
      <c r="A968" s="23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</row>
    <row r="969" spans="1:13" x14ac:dyDescent="0.2">
      <c r="A969" s="23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</row>
    <row r="970" spans="1:13" x14ac:dyDescent="0.2">
      <c r="A970" s="23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</row>
    <row r="971" spans="1:13" x14ac:dyDescent="0.2">
      <c r="A971" s="23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</row>
    <row r="972" spans="1:13" x14ac:dyDescent="0.2">
      <c r="A972" s="23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</row>
    <row r="973" spans="1:13" x14ac:dyDescent="0.2">
      <c r="A973" s="23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</row>
    <row r="974" spans="1:13" x14ac:dyDescent="0.2">
      <c r="A974" s="23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</row>
    <row r="975" spans="1:13" x14ac:dyDescent="0.2">
      <c r="A975" s="23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</row>
    <row r="976" spans="1:13" x14ac:dyDescent="0.2">
      <c r="A976" s="23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</row>
    <row r="977" spans="1:13" x14ac:dyDescent="0.2">
      <c r="A977" s="23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</row>
    <row r="978" spans="1:13" x14ac:dyDescent="0.2">
      <c r="A978" s="23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</row>
    <row r="979" spans="1:13" x14ac:dyDescent="0.2">
      <c r="A979" s="23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</row>
    <row r="980" spans="1:13" x14ac:dyDescent="0.2">
      <c r="A980" s="23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</row>
    <row r="981" spans="1:13" x14ac:dyDescent="0.2">
      <c r="A981" s="23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</row>
    <row r="982" spans="1:13" x14ac:dyDescent="0.2">
      <c r="A982" s="23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</row>
    <row r="983" spans="1:13" x14ac:dyDescent="0.2">
      <c r="A983" s="23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</row>
    <row r="984" spans="1:13" x14ac:dyDescent="0.2">
      <c r="A984" s="23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</row>
    <row r="985" spans="1:13" x14ac:dyDescent="0.2">
      <c r="A985" s="23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</row>
    <row r="986" spans="1:13" x14ac:dyDescent="0.2">
      <c r="A986" s="23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</row>
    <row r="987" spans="1:13" x14ac:dyDescent="0.2">
      <c r="A987" s="23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</row>
    <row r="988" spans="1:13" x14ac:dyDescent="0.2">
      <c r="A988" s="23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</row>
    <row r="989" spans="1:13" x14ac:dyDescent="0.2">
      <c r="A989" s="23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</row>
    <row r="990" spans="1:13" x14ac:dyDescent="0.2">
      <c r="A990" s="23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</row>
    <row r="991" spans="1:13" x14ac:dyDescent="0.2">
      <c r="A991" s="23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</row>
    <row r="992" spans="1:13" x14ac:dyDescent="0.2">
      <c r="A992" s="23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</row>
    <row r="993" spans="1:13" x14ac:dyDescent="0.2">
      <c r="A993" s="23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</row>
    <row r="994" spans="1:13" x14ac:dyDescent="0.2">
      <c r="A994" s="23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</row>
    <row r="995" spans="1:13" x14ac:dyDescent="0.2">
      <c r="A995" s="23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</row>
    <row r="996" spans="1:13" x14ac:dyDescent="0.2">
      <c r="A996" s="23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</row>
    <row r="997" spans="1:13" x14ac:dyDescent="0.2">
      <c r="A997" s="23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</row>
    <row r="998" spans="1:13" x14ac:dyDescent="0.2">
      <c r="A998" s="23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</row>
    <row r="999" spans="1:13" x14ac:dyDescent="0.2">
      <c r="A999" s="23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</row>
    <row r="1000" spans="1:13" x14ac:dyDescent="0.2">
      <c r="A1000" s="23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</row>
    <row r="1001" spans="1:13" x14ac:dyDescent="0.2">
      <c r="A1001" s="23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</row>
    <row r="1002" spans="1:13" x14ac:dyDescent="0.2">
      <c r="A1002" s="23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</row>
    <row r="1003" spans="1:13" x14ac:dyDescent="0.2">
      <c r="A1003" s="23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</row>
    <row r="1004" spans="1:13" x14ac:dyDescent="0.2">
      <c r="A1004" s="23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</row>
    <row r="1005" spans="1:13" x14ac:dyDescent="0.2">
      <c r="A1005" s="23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</row>
    <row r="1006" spans="1:13" x14ac:dyDescent="0.2">
      <c r="A1006" s="23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</row>
    <row r="1007" spans="1:13" x14ac:dyDescent="0.2">
      <c r="A1007" s="23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</row>
    <row r="1008" spans="1:13" x14ac:dyDescent="0.2">
      <c r="A1008" s="23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</row>
    <row r="1009" spans="1:13" x14ac:dyDescent="0.2">
      <c r="A1009" s="23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</row>
    <row r="1010" spans="1:13" x14ac:dyDescent="0.2">
      <c r="A1010" s="23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</row>
    <row r="1011" spans="1:13" x14ac:dyDescent="0.2">
      <c r="A1011" s="23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</row>
    <row r="1012" spans="1:13" x14ac:dyDescent="0.2">
      <c r="A1012" s="23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</row>
    <row r="1013" spans="1:13" x14ac:dyDescent="0.2">
      <c r="A1013" s="23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</row>
    <row r="1014" spans="1:13" x14ac:dyDescent="0.2">
      <c r="A1014" s="23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</row>
    <row r="1015" spans="1:13" x14ac:dyDescent="0.2">
      <c r="A1015" s="23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</row>
    <row r="1016" spans="1:13" x14ac:dyDescent="0.2">
      <c r="A1016" s="23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</row>
    <row r="1017" spans="1:13" x14ac:dyDescent="0.2">
      <c r="A1017" s="23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</row>
    <row r="1018" spans="1:13" x14ac:dyDescent="0.2">
      <c r="A1018" s="23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</row>
    <row r="1019" spans="1:13" x14ac:dyDescent="0.2">
      <c r="A1019" s="23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</row>
    <row r="1020" spans="1:13" x14ac:dyDescent="0.2">
      <c r="A1020" s="23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</row>
    <row r="1021" spans="1:13" x14ac:dyDescent="0.2">
      <c r="A1021" s="23"/>
      <c r="B1021" s="16"/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</row>
    <row r="1022" spans="1:13" x14ac:dyDescent="0.2">
      <c r="A1022" s="23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</row>
    <row r="1023" spans="1:13" x14ac:dyDescent="0.2">
      <c r="A1023" s="23"/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</row>
    <row r="1024" spans="1:13" x14ac:dyDescent="0.2">
      <c r="A1024" s="23"/>
      <c r="B1024" s="16"/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</row>
    <row r="1025" spans="1:13" x14ac:dyDescent="0.2">
      <c r="A1025" s="23"/>
      <c r="B1025" s="16"/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</row>
    <row r="1026" spans="1:13" x14ac:dyDescent="0.2">
      <c r="A1026" s="23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</row>
    <row r="1027" spans="1:13" x14ac:dyDescent="0.2">
      <c r="A1027" s="23"/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</row>
    <row r="1028" spans="1:13" x14ac:dyDescent="0.2">
      <c r="A1028" s="23"/>
      <c r="B1028" s="16"/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</row>
    <row r="1029" spans="1:13" x14ac:dyDescent="0.2">
      <c r="A1029" s="23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</row>
    <row r="1030" spans="1:13" x14ac:dyDescent="0.2">
      <c r="A1030" s="23"/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</row>
    <row r="1031" spans="1:13" x14ac:dyDescent="0.2">
      <c r="A1031" s="23"/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</row>
    <row r="1032" spans="1:13" x14ac:dyDescent="0.2">
      <c r="A1032" s="23"/>
      <c r="B1032" s="16"/>
      <c r="C1032" s="16"/>
      <c r="D1032" s="16"/>
      <c r="E1032" s="16"/>
      <c r="F1032" s="16"/>
      <c r="G1032" s="16"/>
      <c r="H1032" s="16"/>
      <c r="I1032" s="16"/>
      <c r="J1032" s="16"/>
      <c r="K1032" s="16"/>
      <c r="L1032" s="16"/>
      <c r="M1032" s="16"/>
    </row>
    <row r="1033" spans="1:13" x14ac:dyDescent="0.2">
      <c r="A1033" s="23"/>
      <c r="B1033" s="16"/>
      <c r="C1033" s="16"/>
      <c r="D1033" s="16"/>
      <c r="E1033" s="16"/>
      <c r="F1033" s="16"/>
      <c r="G1033" s="16"/>
      <c r="H1033" s="16"/>
      <c r="I1033" s="16"/>
      <c r="J1033" s="16"/>
      <c r="K1033" s="16"/>
      <c r="L1033" s="16"/>
      <c r="M1033" s="16"/>
    </row>
    <row r="1034" spans="1:13" x14ac:dyDescent="0.2">
      <c r="A1034" s="23"/>
      <c r="B1034" s="16"/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</row>
    <row r="1035" spans="1:13" x14ac:dyDescent="0.2">
      <c r="A1035" s="23"/>
      <c r="B1035" s="16"/>
      <c r="C1035" s="16"/>
      <c r="D1035" s="16"/>
      <c r="E1035" s="16"/>
      <c r="F1035" s="16"/>
      <c r="G1035" s="16"/>
      <c r="H1035" s="16"/>
      <c r="I1035" s="16"/>
      <c r="J1035" s="16"/>
      <c r="K1035" s="16"/>
      <c r="L1035" s="16"/>
      <c r="M1035" s="16"/>
    </row>
    <row r="1036" spans="1:13" x14ac:dyDescent="0.2">
      <c r="A1036" s="23"/>
      <c r="B1036" s="16"/>
      <c r="C1036" s="16"/>
      <c r="D1036" s="16"/>
      <c r="E1036" s="16"/>
      <c r="F1036" s="16"/>
      <c r="G1036" s="16"/>
      <c r="H1036" s="16"/>
      <c r="I1036" s="16"/>
      <c r="J1036" s="16"/>
      <c r="K1036" s="16"/>
      <c r="L1036" s="16"/>
      <c r="M1036" s="16"/>
    </row>
    <row r="1037" spans="1:13" x14ac:dyDescent="0.2">
      <c r="A1037" s="23"/>
      <c r="B1037" s="16"/>
      <c r="C1037" s="16"/>
      <c r="D1037" s="16"/>
      <c r="E1037" s="16"/>
      <c r="F1037" s="16"/>
      <c r="G1037" s="16"/>
      <c r="H1037" s="16"/>
      <c r="I1037" s="16"/>
      <c r="J1037" s="16"/>
      <c r="K1037" s="16"/>
      <c r="L1037" s="16"/>
      <c r="M1037" s="16"/>
    </row>
    <row r="1038" spans="1:13" x14ac:dyDescent="0.2">
      <c r="A1038" s="23"/>
      <c r="B1038" s="16"/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</row>
    <row r="1039" spans="1:13" x14ac:dyDescent="0.2">
      <c r="A1039" s="23"/>
      <c r="B1039" s="16"/>
      <c r="C1039" s="16"/>
      <c r="D1039" s="16"/>
      <c r="E1039" s="16"/>
      <c r="F1039" s="16"/>
      <c r="G1039" s="16"/>
      <c r="H1039" s="16"/>
      <c r="I1039" s="16"/>
      <c r="J1039" s="16"/>
      <c r="K1039" s="16"/>
      <c r="L1039" s="16"/>
      <c r="M1039" s="16"/>
    </row>
    <row r="1040" spans="1:13" x14ac:dyDescent="0.2">
      <c r="A1040" s="23"/>
      <c r="B1040" s="16"/>
      <c r="C1040" s="16"/>
      <c r="D1040" s="16"/>
      <c r="E1040" s="16"/>
      <c r="F1040" s="16"/>
      <c r="G1040" s="16"/>
      <c r="H1040" s="16"/>
      <c r="I1040" s="16"/>
      <c r="J1040" s="16"/>
      <c r="K1040" s="16"/>
      <c r="L1040" s="16"/>
      <c r="M1040" s="16"/>
    </row>
    <row r="1041" spans="1:13" x14ac:dyDescent="0.2">
      <c r="A1041" s="23"/>
      <c r="B1041" s="16"/>
      <c r="C1041" s="16"/>
      <c r="D1041" s="16"/>
      <c r="E1041" s="16"/>
      <c r="F1041" s="16"/>
      <c r="G1041" s="16"/>
      <c r="H1041" s="16"/>
      <c r="I1041" s="16"/>
      <c r="J1041" s="16"/>
      <c r="K1041" s="16"/>
      <c r="L1041" s="16"/>
      <c r="M1041" s="16"/>
    </row>
    <row r="1042" spans="1:13" x14ac:dyDescent="0.2">
      <c r="A1042" s="23"/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</row>
    <row r="1043" spans="1:13" x14ac:dyDescent="0.2">
      <c r="A1043" s="23"/>
      <c r="B1043" s="16"/>
      <c r="C1043" s="16"/>
      <c r="D1043" s="16"/>
      <c r="E1043" s="16"/>
      <c r="F1043" s="16"/>
      <c r="G1043" s="16"/>
      <c r="H1043" s="16"/>
      <c r="I1043" s="16"/>
      <c r="J1043" s="16"/>
      <c r="K1043" s="16"/>
      <c r="L1043" s="16"/>
      <c r="M1043" s="16"/>
    </row>
    <row r="1044" spans="1:13" x14ac:dyDescent="0.2">
      <c r="A1044" s="23"/>
      <c r="B1044" s="16"/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</row>
    <row r="1045" spans="1:13" x14ac:dyDescent="0.2">
      <c r="A1045" s="23"/>
      <c r="B1045" s="16"/>
      <c r="C1045" s="16"/>
      <c r="D1045" s="16"/>
      <c r="E1045" s="16"/>
      <c r="F1045" s="16"/>
      <c r="G1045" s="16"/>
      <c r="H1045" s="16"/>
      <c r="I1045" s="16"/>
      <c r="J1045" s="16"/>
      <c r="K1045" s="16"/>
      <c r="L1045" s="16"/>
      <c r="M1045" s="16"/>
    </row>
    <row r="1046" spans="1:13" x14ac:dyDescent="0.2">
      <c r="A1046" s="23"/>
      <c r="B1046" s="16"/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</row>
    <row r="1047" spans="1:13" x14ac:dyDescent="0.2">
      <c r="A1047" s="23"/>
      <c r="B1047" s="16"/>
      <c r="C1047" s="16"/>
      <c r="D1047" s="16"/>
      <c r="E1047" s="16"/>
      <c r="F1047" s="16"/>
      <c r="G1047" s="16"/>
      <c r="H1047" s="16"/>
      <c r="I1047" s="16"/>
      <c r="J1047" s="16"/>
      <c r="K1047" s="16"/>
      <c r="L1047" s="16"/>
      <c r="M1047" s="16"/>
    </row>
    <row r="1048" spans="1:13" x14ac:dyDescent="0.2">
      <c r="A1048" s="23"/>
      <c r="B1048" s="16"/>
      <c r="C1048" s="16"/>
      <c r="D1048" s="16"/>
      <c r="E1048" s="16"/>
      <c r="F1048" s="16"/>
      <c r="G1048" s="16"/>
      <c r="H1048" s="16"/>
      <c r="I1048" s="16"/>
      <c r="J1048" s="16"/>
      <c r="K1048" s="16"/>
      <c r="L1048" s="16"/>
      <c r="M1048" s="16"/>
    </row>
    <row r="1049" spans="1:13" x14ac:dyDescent="0.2">
      <c r="A1049" s="23"/>
      <c r="B1049" s="16"/>
      <c r="C1049" s="16"/>
      <c r="D1049" s="16"/>
      <c r="E1049" s="16"/>
      <c r="F1049" s="16"/>
      <c r="G1049" s="16"/>
      <c r="H1049" s="16"/>
      <c r="I1049" s="16"/>
      <c r="J1049" s="16"/>
      <c r="K1049" s="16"/>
      <c r="L1049" s="16"/>
      <c r="M1049" s="16"/>
    </row>
    <row r="1050" spans="1:13" x14ac:dyDescent="0.2">
      <c r="A1050" s="23"/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</row>
    <row r="1051" spans="1:13" x14ac:dyDescent="0.2">
      <c r="A1051" s="23"/>
      <c r="B1051" s="16"/>
      <c r="C1051" s="16"/>
      <c r="D1051" s="16"/>
      <c r="E1051" s="16"/>
      <c r="F1051" s="16"/>
      <c r="G1051" s="16"/>
      <c r="H1051" s="16"/>
      <c r="I1051" s="16"/>
      <c r="J1051" s="16"/>
      <c r="K1051" s="16"/>
      <c r="L1051" s="16"/>
      <c r="M1051" s="16"/>
    </row>
    <row r="1052" spans="1:13" x14ac:dyDescent="0.2">
      <c r="A1052" s="23"/>
      <c r="B1052" s="16"/>
      <c r="C1052" s="16"/>
      <c r="D1052" s="16"/>
      <c r="E1052" s="16"/>
      <c r="F1052" s="16"/>
      <c r="G1052" s="16"/>
      <c r="H1052" s="16"/>
      <c r="I1052" s="16"/>
      <c r="J1052" s="16"/>
      <c r="K1052" s="16"/>
      <c r="L1052" s="16"/>
      <c r="M1052" s="16"/>
    </row>
    <row r="1053" spans="1:13" x14ac:dyDescent="0.2">
      <c r="A1053" s="23"/>
      <c r="B1053" s="16"/>
      <c r="C1053" s="16"/>
      <c r="D1053" s="16"/>
      <c r="E1053" s="16"/>
      <c r="F1053" s="16"/>
      <c r="G1053" s="16"/>
      <c r="H1053" s="16"/>
      <c r="I1053" s="16"/>
      <c r="J1053" s="16"/>
      <c r="K1053" s="16"/>
      <c r="L1053" s="16"/>
      <c r="M1053" s="16"/>
    </row>
    <row r="1054" spans="1:13" x14ac:dyDescent="0.2">
      <c r="A1054" s="23"/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</row>
    <row r="1055" spans="1:13" x14ac:dyDescent="0.2">
      <c r="A1055" s="23"/>
      <c r="B1055" s="16"/>
      <c r="C1055" s="16"/>
      <c r="D1055" s="16"/>
      <c r="E1055" s="16"/>
      <c r="F1055" s="16"/>
      <c r="G1055" s="16"/>
      <c r="H1055" s="16"/>
      <c r="I1055" s="16"/>
      <c r="J1055" s="16"/>
      <c r="K1055" s="16"/>
      <c r="L1055" s="16"/>
      <c r="M1055" s="16"/>
    </row>
    <row r="1056" spans="1:13" x14ac:dyDescent="0.2">
      <c r="A1056" s="23"/>
      <c r="B1056" s="16"/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16"/>
    </row>
    <row r="1057" spans="1:13" x14ac:dyDescent="0.2">
      <c r="A1057" s="23"/>
      <c r="B1057" s="16"/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</row>
    <row r="1058" spans="1:13" x14ac:dyDescent="0.2">
      <c r="A1058" s="23"/>
      <c r="B1058" s="16"/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</row>
    <row r="1059" spans="1:13" x14ac:dyDescent="0.2">
      <c r="A1059" s="23"/>
      <c r="B1059" s="16"/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16"/>
    </row>
    <row r="1060" spans="1:13" x14ac:dyDescent="0.2">
      <c r="A1060" s="23"/>
      <c r="B1060" s="16"/>
      <c r="C1060" s="16"/>
      <c r="D1060" s="16"/>
      <c r="E1060" s="16"/>
      <c r="F1060" s="16"/>
      <c r="G1060" s="16"/>
      <c r="H1060" s="16"/>
      <c r="I1060" s="16"/>
      <c r="J1060" s="16"/>
      <c r="K1060" s="16"/>
      <c r="L1060" s="16"/>
      <c r="M1060" s="16"/>
    </row>
    <row r="1061" spans="1:13" x14ac:dyDescent="0.2">
      <c r="A1061" s="23"/>
      <c r="B1061" s="16"/>
      <c r="C1061" s="16"/>
      <c r="D1061" s="16"/>
      <c r="E1061" s="16"/>
      <c r="F1061" s="16"/>
      <c r="G1061" s="16"/>
      <c r="H1061" s="16"/>
      <c r="I1061" s="16"/>
      <c r="J1061" s="16"/>
      <c r="K1061" s="16"/>
      <c r="L1061" s="16"/>
      <c r="M1061" s="16"/>
    </row>
    <row r="1062" spans="1:13" x14ac:dyDescent="0.2">
      <c r="A1062" s="23"/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</row>
    <row r="1063" spans="1:13" x14ac:dyDescent="0.2">
      <c r="A1063" s="23"/>
      <c r="B1063" s="16"/>
      <c r="C1063" s="16"/>
      <c r="D1063" s="16"/>
      <c r="E1063" s="16"/>
      <c r="F1063" s="16"/>
      <c r="G1063" s="16"/>
      <c r="H1063" s="16"/>
      <c r="I1063" s="16"/>
      <c r="J1063" s="16"/>
      <c r="K1063" s="16"/>
      <c r="L1063" s="16"/>
      <c r="M1063" s="16"/>
    </row>
    <row r="1064" spans="1:13" x14ac:dyDescent="0.2">
      <c r="A1064" s="23"/>
      <c r="B1064" s="16"/>
      <c r="C1064" s="16"/>
      <c r="D1064" s="16"/>
      <c r="E1064" s="16"/>
      <c r="F1064" s="16"/>
      <c r="G1064" s="16"/>
      <c r="H1064" s="16"/>
      <c r="I1064" s="16"/>
      <c r="J1064" s="16"/>
      <c r="K1064" s="16"/>
      <c r="L1064" s="16"/>
      <c r="M1064" s="16"/>
    </row>
    <row r="1065" spans="1:13" x14ac:dyDescent="0.2">
      <c r="A1065" s="23"/>
      <c r="B1065" s="16"/>
      <c r="C1065" s="16"/>
      <c r="D1065" s="16"/>
      <c r="E1065" s="16"/>
      <c r="F1065" s="16"/>
      <c r="G1065" s="16"/>
      <c r="H1065" s="16"/>
      <c r="I1065" s="16"/>
      <c r="J1065" s="16"/>
      <c r="K1065" s="16"/>
      <c r="L1065" s="16"/>
      <c r="M1065" s="16"/>
    </row>
    <row r="1066" spans="1:13" x14ac:dyDescent="0.2">
      <c r="A1066" s="23"/>
      <c r="B1066" s="16"/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</row>
    <row r="1067" spans="1:13" x14ac:dyDescent="0.2">
      <c r="A1067" s="23"/>
      <c r="B1067" s="16"/>
      <c r="C1067" s="16"/>
      <c r="D1067" s="16"/>
      <c r="E1067" s="16"/>
      <c r="F1067" s="16"/>
      <c r="G1067" s="16"/>
      <c r="H1067" s="16"/>
      <c r="I1067" s="16"/>
      <c r="J1067" s="16"/>
      <c r="K1067" s="16"/>
      <c r="L1067" s="16"/>
      <c r="M1067" s="16"/>
    </row>
    <row r="1068" spans="1:13" x14ac:dyDescent="0.2">
      <c r="A1068" s="23"/>
      <c r="B1068" s="16"/>
      <c r="C1068" s="16"/>
      <c r="D1068" s="16"/>
      <c r="E1068" s="16"/>
      <c r="F1068" s="16"/>
      <c r="G1068" s="16"/>
      <c r="H1068" s="16"/>
      <c r="I1068" s="16"/>
      <c r="J1068" s="16"/>
      <c r="K1068" s="16"/>
      <c r="L1068" s="16"/>
      <c r="M1068" s="16"/>
    </row>
    <row r="1069" spans="1:13" x14ac:dyDescent="0.2">
      <c r="A1069" s="23"/>
      <c r="B1069" s="16"/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</row>
    <row r="1070" spans="1:13" x14ac:dyDescent="0.2">
      <c r="A1070" s="23"/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</row>
    <row r="1071" spans="1:13" x14ac:dyDescent="0.2">
      <c r="A1071" s="23"/>
      <c r="B1071" s="16"/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</row>
    <row r="1072" spans="1:13" x14ac:dyDescent="0.2">
      <c r="A1072" s="23"/>
      <c r="B1072" s="16"/>
      <c r="C1072" s="16"/>
      <c r="D1072" s="16"/>
      <c r="E1072" s="16"/>
      <c r="F1072" s="16"/>
      <c r="G1072" s="16"/>
      <c r="H1072" s="16"/>
      <c r="I1072" s="16"/>
      <c r="J1072" s="16"/>
      <c r="K1072" s="16"/>
      <c r="L1072" s="16"/>
      <c r="M1072" s="16"/>
    </row>
    <row r="1073" spans="1:13" x14ac:dyDescent="0.2">
      <c r="A1073" s="23"/>
      <c r="B1073" s="16"/>
      <c r="C1073" s="16"/>
      <c r="D1073" s="16"/>
      <c r="E1073" s="16"/>
      <c r="F1073" s="16"/>
      <c r="G1073" s="16"/>
      <c r="H1073" s="16"/>
      <c r="I1073" s="16"/>
      <c r="J1073" s="16"/>
      <c r="K1073" s="16"/>
      <c r="L1073" s="16"/>
      <c r="M1073" s="16"/>
    </row>
    <row r="1074" spans="1:13" x14ac:dyDescent="0.2">
      <c r="A1074" s="23"/>
      <c r="B1074" s="16"/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</row>
    <row r="1075" spans="1:13" x14ac:dyDescent="0.2">
      <c r="A1075" s="23"/>
      <c r="B1075" s="16"/>
      <c r="C1075" s="16"/>
      <c r="D1075" s="16"/>
      <c r="E1075" s="16"/>
      <c r="F1075" s="16"/>
      <c r="G1075" s="16"/>
      <c r="H1075" s="16"/>
      <c r="I1075" s="16"/>
      <c r="J1075" s="16"/>
      <c r="K1075" s="16"/>
      <c r="L1075" s="16"/>
      <c r="M1075" s="16"/>
    </row>
    <row r="1076" spans="1:13" x14ac:dyDescent="0.2">
      <c r="A1076" s="23"/>
      <c r="B1076" s="16"/>
      <c r="C1076" s="16"/>
      <c r="D1076" s="16"/>
      <c r="E1076" s="16"/>
      <c r="F1076" s="16"/>
      <c r="G1076" s="16"/>
      <c r="H1076" s="16"/>
      <c r="I1076" s="16"/>
      <c r="J1076" s="16"/>
      <c r="K1076" s="16"/>
      <c r="L1076" s="16"/>
      <c r="M1076" s="16"/>
    </row>
    <row r="1077" spans="1:13" x14ac:dyDescent="0.2">
      <c r="A1077" s="23"/>
      <c r="B1077" s="16"/>
      <c r="C1077" s="16"/>
      <c r="D1077" s="16"/>
      <c r="E1077" s="16"/>
      <c r="F1077" s="16"/>
      <c r="G1077" s="16"/>
      <c r="H1077" s="16"/>
      <c r="I1077" s="16"/>
      <c r="J1077" s="16"/>
      <c r="K1077" s="16"/>
      <c r="L1077" s="16"/>
      <c r="M1077" s="16"/>
    </row>
    <row r="1078" spans="1:13" x14ac:dyDescent="0.2">
      <c r="A1078" s="23"/>
      <c r="B1078" s="16"/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</row>
    <row r="1079" spans="1:13" x14ac:dyDescent="0.2">
      <c r="A1079" s="23"/>
      <c r="B1079" s="16"/>
      <c r="C1079" s="16"/>
      <c r="D1079" s="16"/>
      <c r="E1079" s="16"/>
      <c r="F1079" s="16"/>
      <c r="G1079" s="16"/>
      <c r="H1079" s="16"/>
      <c r="I1079" s="16"/>
      <c r="J1079" s="16"/>
      <c r="K1079" s="16"/>
      <c r="L1079" s="16"/>
      <c r="M1079" s="16"/>
    </row>
    <row r="1080" spans="1:13" x14ac:dyDescent="0.2">
      <c r="A1080" s="23"/>
      <c r="B1080" s="16"/>
      <c r="C1080" s="16"/>
      <c r="D1080" s="16"/>
      <c r="E1080" s="16"/>
      <c r="F1080" s="16"/>
      <c r="G1080" s="16"/>
      <c r="H1080" s="16"/>
      <c r="I1080" s="16"/>
      <c r="J1080" s="16"/>
      <c r="K1080" s="16"/>
      <c r="L1080" s="16"/>
      <c r="M1080" s="16"/>
    </row>
    <row r="1081" spans="1:13" x14ac:dyDescent="0.2">
      <c r="A1081" s="23"/>
      <c r="B1081" s="16"/>
      <c r="C1081" s="16"/>
      <c r="D1081" s="16"/>
      <c r="E1081" s="16"/>
      <c r="F1081" s="16"/>
      <c r="G1081" s="16"/>
      <c r="H1081" s="16"/>
      <c r="I1081" s="16"/>
      <c r="J1081" s="16"/>
      <c r="K1081" s="16"/>
      <c r="L1081" s="16"/>
      <c r="M1081" s="16"/>
    </row>
    <row r="1082" spans="1:13" x14ac:dyDescent="0.2">
      <c r="A1082" s="23"/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</row>
    <row r="1083" spans="1:13" x14ac:dyDescent="0.2">
      <c r="A1083" s="23"/>
      <c r="B1083" s="16"/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</row>
    <row r="1084" spans="1:13" x14ac:dyDescent="0.2">
      <c r="A1084" s="23"/>
      <c r="B1084" s="16"/>
      <c r="C1084" s="16"/>
      <c r="D1084" s="16"/>
      <c r="E1084" s="16"/>
      <c r="F1084" s="16"/>
      <c r="G1084" s="16"/>
      <c r="H1084" s="16"/>
      <c r="I1084" s="16"/>
      <c r="J1084" s="16"/>
      <c r="K1084" s="16"/>
      <c r="L1084" s="16"/>
      <c r="M1084" s="16"/>
    </row>
    <row r="1085" spans="1:13" x14ac:dyDescent="0.2">
      <c r="A1085" s="23"/>
      <c r="B1085" s="16"/>
      <c r="C1085" s="16"/>
      <c r="D1085" s="16"/>
      <c r="E1085" s="16"/>
      <c r="F1085" s="16"/>
      <c r="G1085" s="16"/>
      <c r="H1085" s="16"/>
      <c r="I1085" s="16"/>
      <c r="J1085" s="16"/>
      <c r="K1085" s="16"/>
      <c r="L1085" s="16"/>
      <c r="M1085" s="16"/>
    </row>
    <row r="1086" spans="1:13" x14ac:dyDescent="0.2">
      <c r="A1086" s="23"/>
      <c r="B1086" s="16"/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</row>
    <row r="1087" spans="1:13" x14ac:dyDescent="0.2">
      <c r="A1087" s="23"/>
      <c r="B1087" s="16"/>
      <c r="C1087" s="16"/>
      <c r="D1087" s="16"/>
      <c r="E1087" s="16"/>
      <c r="F1087" s="16"/>
      <c r="G1087" s="16"/>
      <c r="H1087" s="16"/>
      <c r="I1087" s="16"/>
      <c r="J1087" s="16"/>
      <c r="K1087" s="16"/>
      <c r="L1087" s="16"/>
      <c r="M1087" s="16"/>
    </row>
    <row r="1088" spans="1:13" x14ac:dyDescent="0.2">
      <c r="A1088" s="23"/>
      <c r="B1088" s="16"/>
      <c r="C1088" s="16"/>
      <c r="D1088" s="16"/>
      <c r="E1088" s="16"/>
      <c r="F1088" s="16"/>
      <c r="G1088" s="16"/>
      <c r="H1088" s="16"/>
      <c r="I1088" s="16"/>
      <c r="J1088" s="16"/>
      <c r="K1088" s="16"/>
      <c r="L1088" s="16"/>
      <c r="M1088" s="16"/>
    </row>
    <row r="1089" spans="1:13" x14ac:dyDescent="0.2">
      <c r="A1089" s="23"/>
      <c r="B1089" s="16"/>
      <c r="C1089" s="16"/>
      <c r="D1089" s="16"/>
      <c r="E1089" s="16"/>
      <c r="F1089" s="16"/>
      <c r="G1089" s="16"/>
      <c r="H1089" s="16"/>
      <c r="I1089" s="16"/>
      <c r="J1089" s="16"/>
      <c r="K1089" s="16"/>
      <c r="L1089" s="16"/>
      <c r="M1089" s="16"/>
    </row>
    <row r="1090" spans="1:13" x14ac:dyDescent="0.2">
      <c r="A1090" s="23"/>
      <c r="B1090" s="16"/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</row>
    <row r="1091" spans="1:13" x14ac:dyDescent="0.2">
      <c r="A1091" s="23"/>
      <c r="B1091" s="16"/>
      <c r="C1091" s="16"/>
      <c r="D1091" s="16"/>
      <c r="E1091" s="16"/>
      <c r="F1091" s="16"/>
      <c r="G1091" s="16"/>
      <c r="H1091" s="16"/>
      <c r="I1091" s="16"/>
      <c r="J1091" s="16"/>
      <c r="K1091" s="16"/>
      <c r="L1091" s="16"/>
      <c r="M1091" s="16"/>
    </row>
    <row r="1092" spans="1:13" x14ac:dyDescent="0.2">
      <c r="A1092" s="23"/>
      <c r="B1092" s="16"/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16"/>
    </row>
    <row r="1093" spans="1:13" x14ac:dyDescent="0.2">
      <c r="A1093" s="23"/>
      <c r="B1093" s="16"/>
      <c r="C1093" s="16"/>
      <c r="D1093" s="16"/>
      <c r="E1093" s="16"/>
      <c r="F1093" s="16"/>
      <c r="G1093" s="16"/>
      <c r="H1093" s="16"/>
      <c r="I1093" s="16"/>
      <c r="J1093" s="16"/>
      <c r="K1093" s="16"/>
      <c r="L1093" s="16"/>
      <c r="M1093" s="16"/>
    </row>
    <row r="1094" spans="1:13" x14ac:dyDescent="0.2">
      <c r="A1094" s="23"/>
      <c r="B1094" s="16"/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</row>
    <row r="1095" spans="1:13" x14ac:dyDescent="0.2">
      <c r="A1095" s="23"/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</row>
    <row r="1096" spans="1:13" x14ac:dyDescent="0.2">
      <c r="A1096" s="23"/>
      <c r="B1096" s="16"/>
      <c r="C1096" s="16"/>
      <c r="D1096" s="16"/>
      <c r="E1096" s="16"/>
      <c r="F1096" s="16"/>
      <c r="G1096" s="16"/>
      <c r="H1096" s="16"/>
      <c r="I1096" s="16"/>
      <c r="J1096" s="16"/>
      <c r="K1096" s="16"/>
      <c r="L1096" s="16"/>
      <c r="M1096" s="16"/>
    </row>
    <row r="1097" spans="1:13" x14ac:dyDescent="0.2">
      <c r="A1097" s="23"/>
      <c r="B1097" s="16"/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16"/>
    </row>
    <row r="1098" spans="1:13" x14ac:dyDescent="0.2">
      <c r="A1098" s="23"/>
      <c r="B1098" s="16"/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</row>
    <row r="1099" spans="1:13" x14ac:dyDescent="0.2">
      <c r="A1099" s="23"/>
      <c r="B1099" s="16"/>
      <c r="C1099" s="16"/>
      <c r="D1099" s="16"/>
      <c r="E1099" s="16"/>
      <c r="F1099" s="16"/>
      <c r="G1099" s="16"/>
      <c r="H1099" s="16"/>
      <c r="I1099" s="16"/>
      <c r="J1099" s="16"/>
      <c r="K1099" s="16"/>
      <c r="L1099" s="16"/>
      <c r="M1099" s="16"/>
    </row>
    <row r="1100" spans="1:13" x14ac:dyDescent="0.2">
      <c r="A1100" s="23"/>
      <c r="B1100" s="16"/>
      <c r="C1100" s="16"/>
      <c r="D1100" s="16"/>
      <c r="E1100" s="16"/>
      <c r="F1100" s="16"/>
      <c r="G1100" s="16"/>
      <c r="H1100" s="16"/>
      <c r="I1100" s="16"/>
      <c r="J1100" s="16"/>
      <c r="K1100" s="16"/>
      <c r="L1100" s="16"/>
      <c r="M1100" s="16"/>
    </row>
    <row r="1101" spans="1:13" x14ac:dyDescent="0.2">
      <c r="A1101" s="23"/>
      <c r="B1101" s="16"/>
      <c r="C1101" s="16"/>
      <c r="D1101" s="16"/>
      <c r="E1101" s="16"/>
      <c r="F1101" s="16"/>
      <c r="G1101" s="16"/>
      <c r="H1101" s="16"/>
      <c r="I1101" s="16"/>
      <c r="J1101" s="16"/>
      <c r="K1101" s="16"/>
      <c r="L1101" s="16"/>
      <c r="M1101" s="16"/>
    </row>
    <row r="1102" spans="1:13" x14ac:dyDescent="0.2">
      <c r="A1102" s="23"/>
      <c r="B1102" s="16"/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</row>
    <row r="1103" spans="1:13" x14ac:dyDescent="0.2">
      <c r="A1103" s="23"/>
      <c r="B1103" s="16"/>
      <c r="C1103" s="16"/>
      <c r="D1103" s="16"/>
      <c r="E1103" s="16"/>
      <c r="F1103" s="16"/>
      <c r="G1103" s="16"/>
      <c r="H1103" s="16"/>
      <c r="I1103" s="16"/>
      <c r="J1103" s="16"/>
      <c r="K1103" s="16"/>
      <c r="L1103" s="16"/>
      <c r="M1103" s="16"/>
    </row>
    <row r="1104" spans="1:13" x14ac:dyDescent="0.2">
      <c r="A1104" s="23"/>
      <c r="B1104" s="16"/>
      <c r="C1104" s="16"/>
      <c r="D1104" s="16"/>
      <c r="E1104" s="16"/>
      <c r="F1104" s="16"/>
      <c r="G1104" s="16"/>
      <c r="H1104" s="16"/>
      <c r="I1104" s="16"/>
      <c r="J1104" s="16"/>
      <c r="K1104" s="16"/>
      <c r="L1104" s="16"/>
      <c r="M1104" s="16"/>
    </row>
    <row r="1105" spans="1:13" x14ac:dyDescent="0.2">
      <c r="A1105" s="23"/>
      <c r="B1105" s="16"/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</row>
    <row r="1106" spans="1:13" x14ac:dyDescent="0.2">
      <c r="A1106" s="23"/>
      <c r="B1106" s="16"/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</row>
    <row r="1107" spans="1:13" x14ac:dyDescent="0.2">
      <c r="A1107" s="23"/>
      <c r="B1107" s="16"/>
      <c r="C1107" s="16"/>
      <c r="D1107" s="16"/>
      <c r="E1107" s="16"/>
      <c r="F1107" s="16"/>
      <c r="G1107" s="16"/>
      <c r="H1107" s="16"/>
      <c r="I1107" s="16"/>
      <c r="J1107" s="16"/>
      <c r="K1107" s="16"/>
      <c r="L1107" s="16"/>
      <c r="M1107" s="16"/>
    </row>
    <row r="1108" spans="1:13" x14ac:dyDescent="0.2">
      <c r="A1108" s="23"/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</row>
    <row r="1109" spans="1:13" x14ac:dyDescent="0.2">
      <c r="A1109" s="23"/>
      <c r="B1109" s="16"/>
      <c r="C1109" s="16"/>
      <c r="D1109" s="16"/>
      <c r="E1109" s="16"/>
      <c r="F1109" s="16"/>
      <c r="G1109" s="16"/>
      <c r="H1109" s="16"/>
      <c r="I1109" s="16"/>
      <c r="J1109" s="16"/>
      <c r="K1109" s="16"/>
      <c r="L1109" s="16"/>
      <c r="M1109" s="16"/>
    </row>
    <row r="1110" spans="1:13" x14ac:dyDescent="0.2">
      <c r="A1110" s="23"/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</row>
    <row r="1111" spans="1:13" x14ac:dyDescent="0.2">
      <c r="A1111" s="23"/>
      <c r="B1111" s="16"/>
      <c r="C1111" s="16"/>
      <c r="D1111" s="16"/>
      <c r="E1111" s="16"/>
      <c r="F1111" s="16"/>
      <c r="G1111" s="16"/>
      <c r="H1111" s="16"/>
      <c r="I1111" s="16"/>
      <c r="J1111" s="16"/>
      <c r="K1111" s="16"/>
      <c r="L1111" s="16"/>
      <c r="M1111" s="16"/>
    </row>
    <row r="1112" spans="1:13" x14ac:dyDescent="0.2">
      <c r="A1112" s="23"/>
      <c r="B1112" s="16"/>
      <c r="C1112" s="16"/>
      <c r="D1112" s="16"/>
      <c r="E1112" s="16"/>
      <c r="F1112" s="16"/>
      <c r="G1112" s="16"/>
      <c r="H1112" s="16"/>
      <c r="I1112" s="16"/>
      <c r="J1112" s="16"/>
      <c r="K1112" s="16"/>
      <c r="L1112" s="16"/>
      <c r="M1112" s="16"/>
    </row>
    <row r="1113" spans="1:13" x14ac:dyDescent="0.2">
      <c r="A1113" s="23"/>
      <c r="B1113" s="16"/>
      <c r="C1113" s="16"/>
      <c r="D1113" s="16"/>
      <c r="E1113" s="16"/>
      <c r="F1113" s="16"/>
      <c r="G1113" s="16"/>
      <c r="H1113" s="16"/>
      <c r="I1113" s="16"/>
      <c r="J1113" s="16"/>
      <c r="K1113" s="16"/>
      <c r="L1113" s="16"/>
      <c r="M1113" s="16"/>
    </row>
    <row r="1114" spans="1:13" x14ac:dyDescent="0.2">
      <c r="A1114" s="23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</row>
    <row r="1115" spans="1:13" x14ac:dyDescent="0.2">
      <c r="A1115" s="23"/>
      <c r="B1115" s="16"/>
      <c r="C1115" s="16"/>
      <c r="D1115" s="16"/>
      <c r="E1115" s="16"/>
      <c r="F1115" s="16"/>
      <c r="G1115" s="16"/>
      <c r="H1115" s="16"/>
      <c r="I1115" s="16"/>
      <c r="J1115" s="16"/>
      <c r="K1115" s="16"/>
      <c r="L1115" s="16"/>
      <c r="M1115" s="16"/>
    </row>
    <row r="1116" spans="1:13" x14ac:dyDescent="0.2">
      <c r="A1116" s="23"/>
      <c r="B1116" s="16"/>
      <c r="C1116" s="16"/>
      <c r="D1116" s="16"/>
      <c r="E1116" s="16"/>
      <c r="F1116" s="16"/>
      <c r="G1116" s="16"/>
      <c r="H1116" s="16"/>
      <c r="I1116" s="16"/>
      <c r="J1116" s="16"/>
      <c r="K1116" s="16"/>
      <c r="L1116" s="16"/>
      <c r="M1116" s="16"/>
    </row>
    <row r="1117" spans="1:13" x14ac:dyDescent="0.2">
      <c r="A1117" s="23"/>
      <c r="B1117" s="16"/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</row>
    <row r="1118" spans="1:13" x14ac:dyDescent="0.2">
      <c r="A1118" s="23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</row>
    <row r="1119" spans="1:13" x14ac:dyDescent="0.2">
      <c r="A1119" s="23"/>
      <c r="B1119" s="16"/>
      <c r="C1119" s="16"/>
      <c r="D1119" s="16"/>
      <c r="E1119" s="16"/>
      <c r="F1119" s="16"/>
      <c r="G1119" s="16"/>
      <c r="H1119" s="16"/>
      <c r="I1119" s="16"/>
      <c r="J1119" s="16"/>
      <c r="K1119" s="16"/>
      <c r="L1119" s="16"/>
      <c r="M1119" s="16"/>
    </row>
    <row r="1120" spans="1:13" x14ac:dyDescent="0.2">
      <c r="A1120" s="17"/>
    </row>
    <row r="1121" spans="1:1" x14ac:dyDescent="0.2">
      <c r="A1121" s="17"/>
    </row>
    <row r="1122" spans="1:1" x14ac:dyDescent="0.2">
      <c r="A1122" s="17"/>
    </row>
    <row r="1123" spans="1:1" x14ac:dyDescent="0.2">
      <c r="A1123" s="17"/>
    </row>
    <row r="1124" spans="1:1" x14ac:dyDescent="0.2">
      <c r="A1124" s="17"/>
    </row>
    <row r="1125" spans="1:1" x14ac:dyDescent="0.2">
      <c r="A1125" s="17"/>
    </row>
    <row r="1126" spans="1:1" x14ac:dyDescent="0.2">
      <c r="A1126" s="17"/>
    </row>
    <row r="1127" spans="1:1" x14ac:dyDescent="0.2">
      <c r="A1127" s="17"/>
    </row>
    <row r="1128" spans="1:1" x14ac:dyDescent="0.2">
      <c r="A1128" s="17"/>
    </row>
    <row r="1129" spans="1:1" x14ac:dyDescent="0.2">
      <c r="A1129" s="17"/>
    </row>
    <row r="1130" spans="1:1" x14ac:dyDescent="0.2">
      <c r="A1130" s="17"/>
    </row>
    <row r="1131" spans="1:1" x14ac:dyDescent="0.2">
      <c r="A1131" s="17"/>
    </row>
    <row r="1132" spans="1:1" x14ac:dyDescent="0.2">
      <c r="A1132" s="17"/>
    </row>
    <row r="1133" spans="1:1" x14ac:dyDescent="0.2">
      <c r="A1133" s="17"/>
    </row>
    <row r="1134" spans="1:1" x14ac:dyDescent="0.2">
      <c r="A1134" s="17"/>
    </row>
    <row r="1135" spans="1:1" x14ac:dyDescent="0.2">
      <c r="A1135" s="17"/>
    </row>
    <row r="1136" spans="1:1" x14ac:dyDescent="0.2">
      <c r="A1136" s="17"/>
    </row>
    <row r="1137" spans="1:1" x14ac:dyDescent="0.2">
      <c r="A1137" s="17"/>
    </row>
    <row r="1138" spans="1:1" x14ac:dyDescent="0.2">
      <c r="A1138" s="17"/>
    </row>
    <row r="1139" spans="1:1" x14ac:dyDescent="0.2">
      <c r="A1139" s="17"/>
    </row>
    <row r="1140" spans="1:1" x14ac:dyDescent="0.2">
      <c r="A1140" s="17"/>
    </row>
    <row r="1141" spans="1:1" x14ac:dyDescent="0.2">
      <c r="A1141" s="17"/>
    </row>
    <row r="1142" spans="1:1" x14ac:dyDescent="0.2">
      <c r="A1142" s="17"/>
    </row>
    <row r="1143" spans="1:1" x14ac:dyDescent="0.2">
      <c r="A1143" s="17"/>
    </row>
    <row r="1144" spans="1:1" x14ac:dyDescent="0.2">
      <c r="A1144" s="17"/>
    </row>
    <row r="1145" spans="1:1" x14ac:dyDescent="0.2">
      <c r="A1145" s="17"/>
    </row>
    <row r="1146" spans="1:1" x14ac:dyDescent="0.2">
      <c r="A1146" s="17"/>
    </row>
    <row r="1147" spans="1:1" x14ac:dyDescent="0.2">
      <c r="A1147" s="17"/>
    </row>
    <row r="1148" spans="1:1" x14ac:dyDescent="0.2">
      <c r="A1148" s="17"/>
    </row>
    <row r="1149" spans="1:1" x14ac:dyDescent="0.2">
      <c r="A1149" s="17"/>
    </row>
    <row r="1150" spans="1:1" x14ac:dyDescent="0.2">
      <c r="A1150" s="17"/>
    </row>
    <row r="1151" spans="1:1" x14ac:dyDescent="0.2">
      <c r="A1151" s="17"/>
    </row>
    <row r="1152" spans="1:1" x14ac:dyDescent="0.2">
      <c r="A1152" s="17"/>
    </row>
    <row r="1153" spans="1:1" x14ac:dyDescent="0.2">
      <c r="A1153" s="17"/>
    </row>
    <row r="1154" spans="1:1" x14ac:dyDescent="0.2">
      <c r="A1154" s="17"/>
    </row>
    <row r="1155" spans="1:1" x14ac:dyDescent="0.2">
      <c r="A1155" s="17"/>
    </row>
    <row r="1156" spans="1:1" x14ac:dyDescent="0.2">
      <c r="A1156" s="17"/>
    </row>
    <row r="1157" spans="1:1" x14ac:dyDescent="0.2">
      <c r="A1157" s="17"/>
    </row>
    <row r="1158" spans="1:1" x14ac:dyDescent="0.2">
      <c r="A1158" s="17"/>
    </row>
    <row r="1159" spans="1:1" x14ac:dyDescent="0.2">
      <c r="A1159" s="17"/>
    </row>
    <row r="1160" spans="1:1" x14ac:dyDescent="0.2">
      <c r="A1160" s="17"/>
    </row>
    <row r="1161" spans="1:1" x14ac:dyDescent="0.2">
      <c r="A1161" s="17"/>
    </row>
    <row r="1162" spans="1:1" x14ac:dyDescent="0.2">
      <c r="A1162" s="17"/>
    </row>
    <row r="1163" spans="1:1" x14ac:dyDescent="0.2">
      <c r="A1163" s="17"/>
    </row>
    <row r="1164" spans="1:1" x14ac:dyDescent="0.2">
      <c r="A1164" s="17"/>
    </row>
    <row r="1165" spans="1:1" x14ac:dyDescent="0.2">
      <c r="A1165" s="17"/>
    </row>
    <row r="1166" spans="1:1" x14ac:dyDescent="0.2">
      <c r="A1166" s="17"/>
    </row>
    <row r="1167" spans="1:1" x14ac:dyDescent="0.2">
      <c r="A1167" s="17"/>
    </row>
    <row r="1168" spans="1:1" x14ac:dyDescent="0.2">
      <c r="A1168" s="17"/>
    </row>
    <row r="1169" spans="1:1" x14ac:dyDescent="0.2">
      <c r="A1169" s="17"/>
    </row>
    <row r="1170" spans="1:1" x14ac:dyDescent="0.2">
      <c r="A1170" s="17"/>
    </row>
    <row r="1171" spans="1:1" x14ac:dyDescent="0.2">
      <c r="A1171" s="17"/>
    </row>
    <row r="1172" spans="1:1" x14ac:dyDescent="0.2">
      <c r="A1172" s="17"/>
    </row>
    <row r="1173" spans="1:1" x14ac:dyDescent="0.2">
      <c r="A1173" s="17"/>
    </row>
    <row r="1174" spans="1:1" x14ac:dyDescent="0.2">
      <c r="A1174" s="17"/>
    </row>
    <row r="1175" spans="1:1" x14ac:dyDescent="0.2">
      <c r="A1175" s="17"/>
    </row>
    <row r="1176" spans="1:1" x14ac:dyDescent="0.2">
      <c r="A1176" s="17"/>
    </row>
    <row r="1177" spans="1:1" x14ac:dyDescent="0.2">
      <c r="A1177" s="17"/>
    </row>
    <row r="1178" spans="1:1" x14ac:dyDescent="0.2">
      <c r="A1178" s="17"/>
    </row>
    <row r="1179" spans="1:1" x14ac:dyDescent="0.2">
      <c r="A1179" s="17"/>
    </row>
    <row r="1180" spans="1:1" x14ac:dyDescent="0.2">
      <c r="A1180" s="17"/>
    </row>
    <row r="1181" spans="1:1" x14ac:dyDescent="0.2">
      <c r="A1181" s="17"/>
    </row>
    <row r="1182" spans="1:1" x14ac:dyDescent="0.2">
      <c r="A1182" s="17"/>
    </row>
    <row r="1183" spans="1:1" x14ac:dyDescent="0.2">
      <c r="A1183" s="17"/>
    </row>
    <row r="1184" spans="1:1" x14ac:dyDescent="0.2">
      <c r="A1184" s="17"/>
    </row>
    <row r="1185" spans="1:1" x14ac:dyDescent="0.2">
      <c r="A1185" s="17"/>
    </row>
    <row r="1186" spans="1:1" x14ac:dyDescent="0.2">
      <c r="A1186" s="17"/>
    </row>
    <row r="1187" spans="1:1" x14ac:dyDescent="0.2">
      <c r="A1187" s="17"/>
    </row>
    <row r="1188" spans="1:1" x14ac:dyDescent="0.2">
      <c r="A1188" s="17"/>
    </row>
    <row r="1189" spans="1:1" x14ac:dyDescent="0.2">
      <c r="A1189" s="17"/>
    </row>
    <row r="1190" spans="1:1" x14ac:dyDescent="0.2">
      <c r="A1190" s="17"/>
    </row>
    <row r="1191" spans="1:1" x14ac:dyDescent="0.2">
      <c r="A1191" s="17"/>
    </row>
    <row r="1192" spans="1:1" x14ac:dyDescent="0.2">
      <c r="A1192" s="17"/>
    </row>
    <row r="1193" spans="1:1" x14ac:dyDescent="0.2">
      <c r="A1193" s="17"/>
    </row>
    <row r="1194" spans="1:1" x14ac:dyDescent="0.2">
      <c r="A1194" s="17"/>
    </row>
    <row r="1195" spans="1:1" x14ac:dyDescent="0.2">
      <c r="A1195" s="17"/>
    </row>
    <row r="1196" spans="1:1" x14ac:dyDescent="0.2">
      <c r="A1196" s="17"/>
    </row>
    <row r="1197" spans="1:1" x14ac:dyDescent="0.2">
      <c r="A1197" s="17"/>
    </row>
    <row r="1198" spans="1:1" x14ac:dyDescent="0.2">
      <c r="A1198" s="17"/>
    </row>
    <row r="1199" spans="1:1" x14ac:dyDescent="0.2">
      <c r="A1199" s="17"/>
    </row>
    <row r="1200" spans="1:1" x14ac:dyDescent="0.2">
      <c r="A1200" s="17"/>
    </row>
    <row r="1201" spans="1:1" x14ac:dyDescent="0.2">
      <c r="A1201" s="17"/>
    </row>
    <row r="1202" spans="1:1" x14ac:dyDescent="0.2">
      <c r="A1202" s="17"/>
    </row>
    <row r="1203" spans="1:1" x14ac:dyDescent="0.2">
      <c r="A1203" s="17"/>
    </row>
    <row r="1204" spans="1:1" x14ac:dyDescent="0.2">
      <c r="A1204" s="17"/>
    </row>
    <row r="1205" spans="1:1" x14ac:dyDescent="0.2">
      <c r="A1205" s="17"/>
    </row>
    <row r="1206" spans="1:1" x14ac:dyDescent="0.2">
      <c r="A1206" s="17"/>
    </row>
    <row r="1207" spans="1:1" x14ac:dyDescent="0.2">
      <c r="A1207" s="17"/>
    </row>
    <row r="1208" spans="1:1" x14ac:dyDescent="0.2">
      <c r="A1208" s="17"/>
    </row>
    <row r="1209" spans="1:1" x14ac:dyDescent="0.2">
      <c r="A1209" s="17"/>
    </row>
    <row r="1210" spans="1:1" x14ac:dyDescent="0.2">
      <c r="A1210" s="17"/>
    </row>
    <row r="1211" spans="1:1" x14ac:dyDescent="0.2">
      <c r="A1211" s="17"/>
    </row>
    <row r="1212" spans="1:1" x14ac:dyDescent="0.2">
      <c r="A1212" s="17"/>
    </row>
    <row r="1213" spans="1:1" x14ac:dyDescent="0.2">
      <c r="A1213" s="17"/>
    </row>
    <row r="1214" spans="1:1" x14ac:dyDescent="0.2">
      <c r="A1214" s="17"/>
    </row>
    <row r="1215" spans="1:1" x14ac:dyDescent="0.2">
      <c r="A1215" s="17"/>
    </row>
    <row r="1216" spans="1:1" x14ac:dyDescent="0.2">
      <c r="A1216" s="17"/>
    </row>
    <row r="1217" spans="1:1" x14ac:dyDescent="0.2">
      <c r="A1217" s="17"/>
    </row>
    <row r="1218" spans="1:1" x14ac:dyDescent="0.2">
      <c r="A1218" s="17"/>
    </row>
    <row r="1219" spans="1:1" x14ac:dyDescent="0.2">
      <c r="A1219" s="17"/>
    </row>
    <row r="1220" spans="1:1" x14ac:dyDescent="0.2">
      <c r="A1220" s="17"/>
    </row>
    <row r="1221" spans="1:1" x14ac:dyDescent="0.2">
      <c r="A1221" s="17"/>
    </row>
    <row r="1222" spans="1:1" x14ac:dyDescent="0.2">
      <c r="A1222" s="17"/>
    </row>
    <row r="1223" spans="1:1" x14ac:dyDescent="0.2">
      <c r="A1223" s="17"/>
    </row>
    <row r="1224" spans="1:1" x14ac:dyDescent="0.2">
      <c r="A1224" s="17"/>
    </row>
    <row r="1225" spans="1:1" x14ac:dyDescent="0.2">
      <c r="A1225" s="17"/>
    </row>
    <row r="1226" spans="1:1" x14ac:dyDescent="0.2">
      <c r="A1226" s="17"/>
    </row>
    <row r="1227" spans="1:1" x14ac:dyDescent="0.2">
      <c r="A1227" s="17"/>
    </row>
    <row r="1228" spans="1:1" x14ac:dyDescent="0.2">
      <c r="A1228" s="17"/>
    </row>
    <row r="1229" spans="1:1" x14ac:dyDescent="0.2">
      <c r="A1229" s="17"/>
    </row>
    <row r="1230" spans="1:1" x14ac:dyDescent="0.2">
      <c r="A1230" s="17"/>
    </row>
    <row r="1231" spans="1:1" x14ac:dyDescent="0.2">
      <c r="A1231" s="17"/>
    </row>
    <row r="1232" spans="1:1" x14ac:dyDescent="0.2">
      <c r="A1232" s="17"/>
    </row>
    <row r="1233" spans="1:1" x14ac:dyDescent="0.2">
      <c r="A1233" s="17"/>
    </row>
    <row r="1234" spans="1:1" x14ac:dyDescent="0.2">
      <c r="A1234" s="17"/>
    </row>
    <row r="1235" spans="1:1" x14ac:dyDescent="0.2">
      <c r="A1235" s="17"/>
    </row>
    <row r="1236" spans="1:1" x14ac:dyDescent="0.2">
      <c r="A1236" s="17"/>
    </row>
    <row r="1237" spans="1:1" x14ac:dyDescent="0.2">
      <c r="A1237" s="17"/>
    </row>
    <row r="1238" spans="1:1" x14ac:dyDescent="0.2">
      <c r="A1238" s="17"/>
    </row>
    <row r="1239" spans="1:1" x14ac:dyDescent="0.2">
      <c r="A1239" s="17"/>
    </row>
    <row r="1240" spans="1:1" x14ac:dyDescent="0.2">
      <c r="A1240" s="17"/>
    </row>
    <row r="1241" spans="1:1" x14ac:dyDescent="0.2">
      <c r="A1241" s="17"/>
    </row>
    <row r="1242" spans="1:1" x14ac:dyDescent="0.2">
      <c r="A1242" s="17"/>
    </row>
    <row r="1243" spans="1:1" x14ac:dyDescent="0.2">
      <c r="A1243" s="17"/>
    </row>
    <row r="1244" spans="1:1" x14ac:dyDescent="0.2">
      <c r="A1244" s="17"/>
    </row>
    <row r="1245" spans="1:1" x14ac:dyDescent="0.2">
      <c r="A1245" s="17"/>
    </row>
    <row r="1246" spans="1:1" x14ac:dyDescent="0.2">
      <c r="A1246" s="17"/>
    </row>
    <row r="1247" spans="1:1" x14ac:dyDescent="0.2">
      <c r="A1247" s="17"/>
    </row>
    <row r="1248" spans="1:1" x14ac:dyDescent="0.2">
      <c r="A1248" s="17"/>
    </row>
    <row r="1249" spans="1:1" x14ac:dyDescent="0.2">
      <c r="A1249" s="17"/>
    </row>
    <row r="1250" spans="1:1" x14ac:dyDescent="0.2">
      <c r="A1250" s="17"/>
    </row>
    <row r="1251" spans="1:1" x14ac:dyDescent="0.2">
      <c r="A1251" s="17"/>
    </row>
    <row r="1252" spans="1:1" x14ac:dyDescent="0.2">
      <c r="A1252" s="17"/>
    </row>
    <row r="1253" spans="1:1" x14ac:dyDescent="0.2">
      <c r="A1253" s="17"/>
    </row>
    <row r="1254" spans="1:1" x14ac:dyDescent="0.2">
      <c r="A1254" s="17"/>
    </row>
    <row r="1255" spans="1:1" x14ac:dyDescent="0.2">
      <c r="A1255" s="17"/>
    </row>
    <row r="1256" spans="1:1" x14ac:dyDescent="0.2">
      <c r="A1256" s="17"/>
    </row>
    <row r="1257" spans="1:1" x14ac:dyDescent="0.2">
      <c r="A1257" s="17"/>
    </row>
    <row r="1258" spans="1:1" x14ac:dyDescent="0.2">
      <c r="A1258" s="17"/>
    </row>
    <row r="1259" spans="1:1" x14ac:dyDescent="0.2">
      <c r="A1259" s="17"/>
    </row>
    <row r="1260" spans="1:1" x14ac:dyDescent="0.2">
      <c r="A1260" s="17"/>
    </row>
    <row r="1261" spans="1:1" x14ac:dyDescent="0.2">
      <c r="A1261" s="17"/>
    </row>
    <row r="1262" spans="1:1" x14ac:dyDescent="0.2">
      <c r="A1262" s="17"/>
    </row>
    <row r="1263" spans="1:1" x14ac:dyDescent="0.2">
      <c r="A1263" s="17"/>
    </row>
    <row r="1264" spans="1:1" x14ac:dyDescent="0.2">
      <c r="A1264" s="17"/>
    </row>
    <row r="1265" spans="1:1" x14ac:dyDescent="0.2">
      <c r="A1265" s="17"/>
    </row>
    <row r="1266" spans="1:1" x14ac:dyDescent="0.2">
      <c r="A1266" s="17"/>
    </row>
    <row r="1267" spans="1:1" x14ac:dyDescent="0.2">
      <c r="A1267" s="17"/>
    </row>
    <row r="1268" spans="1:1" x14ac:dyDescent="0.2">
      <c r="A1268" s="17"/>
    </row>
    <row r="1269" spans="1:1" x14ac:dyDescent="0.2">
      <c r="A1269" s="17"/>
    </row>
    <row r="1270" spans="1:1" x14ac:dyDescent="0.2">
      <c r="A1270" s="17"/>
    </row>
    <row r="1271" spans="1:1" x14ac:dyDescent="0.2">
      <c r="A1271" s="17"/>
    </row>
    <row r="1272" spans="1:1" x14ac:dyDescent="0.2">
      <c r="A1272" s="17"/>
    </row>
    <row r="1273" spans="1:1" x14ac:dyDescent="0.2">
      <c r="A1273" s="17"/>
    </row>
    <row r="1274" spans="1:1" x14ac:dyDescent="0.2">
      <c r="A1274" s="17"/>
    </row>
    <row r="1275" spans="1:1" x14ac:dyDescent="0.2">
      <c r="A1275" s="17"/>
    </row>
    <row r="1276" spans="1:1" x14ac:dyDescent="0.2">
      <c r="A1276" s="17"/>
    </row>
    <row r="1277" spans="1:1" x14ac:dyDescent="0.2">
      <c r="A1277" s="17"/>
    </row>
    <row r="1278" spans="1:1" x14ac:dyDescent="0.2">
      <c r="A1278" s="17"/>
    </row>
    <row r="1279" spans="1:1" x14ac:dyDescent="0.2">
      <c r="A1279" s="17"/>
    </row>
    <row r="1280" spans="1:1" x14ac:dyDescent="0.2">
      <c r="A1280" s="17"/>
    </row>
    <row r="1281" spans="1:1" x14ac:dyDescent="0.2">
      <c r="A1281" s="17"/>
    </row>
    <row r="1282" spans="1:1" x14ac:dyDescent="0.2">
      <c r="A1282" s="17"/>
    </row>
    <row r="1283" spans="1:1" x14ac:dyDescent="0.2">
      <c r="A1283" s="17"/>
    </row>
    <row r="1284" spans="1:1" x14ac:dyDescent="0.2">
      <c r="A1284" s="17"/>
    </row>
    <row r="1285" spans="1:1" x14ac:dyDescent="0.2">
      <c r="A1285" s="17"/>
    </row>
    <row r="1286" spans="1:1" x14ac:dyDescent="0.2">
      <c r="A1286" s="17"/>
    </row>
    <row r="1287" spans="1:1" x14ac:dyDescent="0.2">
      <c r="A1287" s="17"/>
    </row>
    <row r="1288" spans="1:1" x14ac:dyDescent="0.2">
      <c r="A1288" s="17"/>
    </row>
    <row r="1289" spans="1:1" x14ac:dyDescent="0.2">
      <c r="A1289" s="17"/>
    </row>
    <row r="1290" spans="1:1" x14ac:dyDescent="0.2">
      <c r="A1290" s="17"/>
    </row>
    <row r="1291" spans="1:1" x14ac:dyDescent="0.2">
      <c r="A1291" s="17"/>
    </row>
    <row r="1292" spans="1:1" x14ac:dyDescent="0.2">
      <c r="A1292" s="17"/>
    </row>
    <row r="1293" spans="1:1" x14ac:dyDescent="0.2">
      <c r="A1293" s="17"/>
    </row>
    <row r="1294" spans="1:1" x14ac:dyDescent="0.2">
      <c r="A1294" s="17"/>
    </row>
    <row r="1295" spans="1:1" x14ac:dyDescent="0.2">
      <c r="A1295" s="17"/>
    </row>
    <row r="1296" spans="1:1" x14ac:dyDescent="0.2">
      <c r="A1296" s="17"/>
    </row>
    <row r="1297" spans="1:1" x14ac:dyDescent="0.2">
      <c r="A1297" s="17"/>
    </row>
    <row r="1298" spans="1:1" x14ac:dyDescent="0.2">
      <c r="A1298" s="17"/>
    </row>
    <row r="1299" spans="1:1" x14ac:dyDescent="0.2">
      <c r="A1299" s="17"/>
    </row>
    <row r="1300" spans="1:1" x14ac:dyDescent="0.2">
      <c r="A1300" s="17"/>
    </row>
    <row r="1301" spans="1:1" x14ac:dyDescent="0.2">
      <c r="A1301" s="17"/>
    </row>
    <row r="1302" spans="1:1" x14ac:dyDescent="0.2">
      <c r="A1302" s="17"/>
    </row>
    <row r="1303" spans="1:1" x14ac:dyDescent="0.2">
      <c r="A1303" s="17"/>
    </row>
    <row r="1304" spans="1:1" x14ac:dyDescent="0.2">
      <c r="A1304" s="17"/>
    </row>
    <row r="1305" spans="1:1" x14ac:dyDescent="0.2">
      <c r="A1305" s="17"/>
    </row>
    <row r="1306" spans="1:1" x14ac:dyDescent="0.2">
      <c r="A1306" s="17"/>
    </row>
    <row r="1307" spans="1:1" x14ac:dyDescent="0.2">
      <c r="A1307" s="17"/>
    </row>
    <row r="1308" spans="1:1" x14ac:dyDescent="0.2">
      <c r="A1308" s="17"/>
    </row>
    <row r="1309" spans="1:1" x14ac:dyDescent="0.2">
      <c r="A1309" s="17"/>
    </row>
    <row r="1310" spans="1:1" x14ac:dyDescent="0.2">
      <c r="A1310" s="17"/>
    </row>
    <row r="1311" spans="1:1" x14ac:dyDescent="0.2">
      <c r="A1311" s="17"/>
    </row>
    <row r="1312" spans="1:1" x14ac:dyDescent="0.2">
      <c r="A1312" s="17"/>
    </row>
    <row r="1313" spans="1:1" x14ac:dyDescent="0.2">
      <c r="A1313" s="17"/>
    </row>
  </sheetData>
  <dataValidations count="1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A10:C69 F10:G10" xr:uid="{00000000-0002-0000-0100-000000000000}">
      <formula1>"FALSE"</formula1>
    </dataValidation>
  </dataValidation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5" orientation="landscape" r:id="rId1"/>
  <headerFooter>
    <oddFooter xml:space="preserve">&amp;L&amp;"Segoe UI Light,Negrito"&amp;9&amp;K006B66Fonte: Economatica&amp;C&amp;"Segoe UI Light,Negrito"&amp;9&amp;K006B66www.economatica.com&amp;R&amp;"Segoe UI Light,Negrito"&amp;9&amp;K006B66Tel: +55 (11) 4081-3800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Gráfico</vt:lpstr>
      <vt:lpstr>Referencias</vt:lpstr>
      <vt:lpstr>Base Benchmark</vt:lpstr>
      <vt:lpstr>No Modificar</vt:lpstr>
      <vt:lpstr>Gráfico!Área_de_impresión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Marcelo Sepulveda P.</cp:lastModifiedBy>
  <cp:lastPrinted>2018-10-29T20:09:57Z</cp:lastPrinted>
  <dcterms:created xsi:type="dcterms:W3CDTF">2018-09-17T20:58:09Z</dcterms:created>
  <dcterms:modified xsi:type="dcterms:W3CDTF">2020-06-18T00:24:26Z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coUpdateId">
    <vt:lpwstr>1276906449</vt:lpwstr>
  </property>
  <property fmtid="{D5CDD505-2E9C-101B-9397-08002B2CF9AE}" pid="3" name="EcoUpdateMessage">
    <vt:lpwstr>2020/06/18-00:14:09</vt:lpwstr>
  </property>
  <property fmtid="{D5CDD505-2E9C-101B-9397-08002B2CF9AE}" pid="4" name="EcoUpdateStatus">
    <vt:lpwstr>2020-06-17=BRA:St,ME,Fd,TP;USA:St,ME;ARG:St,ME,TP;MEX:St,ME,Fd,TP;CHL:St,ME;COL:St,ME;PER:St,ME,Fd|2000-07-28=USA:TP|2020-06-16=ARG:Fd;CHL:Fd;COL:Fd;PER:TP|2019-10-28=CHL:TP|2014-02-26=VEN:St|2002-11-08=JPN:St|2020-06-15=GBR:St,ME|2016-08-18=NNN:St|2007-0</vt:lpwstr>
  </property>
</Properties>
</file>