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marce\Desktop\Planillas\Acciones\"/>
    </mc:Choice>
  </mc:AlternateContent>
  <xr:revisionPtr revIDLastSave="0" documentId="13_ncr:1_{BBA6FC67-BC04-4B37-9C72-32A6A4AAF375}" xr6:coauthVersionLast="45" xr6:coauthVersionMax="45" xr10:uidLastSave="{00000000-0000-0000-0000-000000000000}"/>
  <bookViews>
    <workbookView xWindow="-120" yWindow="-120" windowWidth="20730" windowHeight="11160" xr2:uid="{34B9009F-4B1D-4880-B300-4CD5548614C0}"/>
  </bookViews>
  <sheets>
    <sheet name="Histórico de Cotizaciones" sheetId="2" r:id="rId1"/>
    <sheet name="Referencias" sheetId="3" r:id="rId2"/>
  </sheets>
  <definedNames>
    <definedName name="_ECO_RANGE_ID12e11d0e10e54bd2a3f6bcef0298b064" localSheetId="0" hidden="1">'Histórico de Cotizaciones'!$H$18:$H$790</definedName>
    <definedName name="_ECO_RANGE_ID27fe3d35d49940aab9134d1c558e4f9c" localSheetId="0" hidden="1">'Histórico de Cotizaciones'!$C$17</definedName>
    <definedName name="_ECO_RANGE_ID33ca61e5b2b94492bcb24602a7a66146" localSheetId="1" hidden="1">Referencias!$A$3:$A$219</definedName>
    <definedName name="_ECO_RANGE_ID37ee27c9dcac4e448a82cc651833d475" localSheetId="1" hidden="1">Referencias!$B$3:$B$219</definedName>
    <definedName name="_ECO_RANGE_ID4b603392c58a4d37bc0db15e9ad4839c" localSheetId="0" hidden="1">'Histórico de Cotizaciones'!$E$18:$E$790</definedName>
    <definedName name="_ECO_RANGE_ID5634aa9b94384790904cd47ae3273c06" localSheetId="0" hidden="1">'Histórico de Cotizaciones'!$B$18:$C$790</definedName>
    <definedName name="_ECO_RANGE_ID5f1598d5dec646138a5ea3a2f0d8ffce" localSheetId="0" hidden="1">'Histórico de Cotizaciones'!$D$18:$D$790</definedName>
    <definedName name="_ECO_RANGE_ID6c8574c6795e4a5db0c7fc5afe5c2b5f" localSheetId="0" hidden="1">'Histórico de Cotizaciones'!$F$18:$F$790</definedName>
    <definedName name="_ECO_RANGE_ID6fa33bddd47a485392a7b7b46dc13c80" localSheetId="1" hidden="1">Referencias!$C$3:$C$219</definedName>
    <definedName name="_ECO_RANGE_IDab6813a17c974ec5abc7f81f355331c2" localSheetId="0" hidden="1">'Histórico de Cotizaciones'!$J$18:$J$790</definedName>
    <definedName name="_ECO_RANGE_IDb0d0280f42d642d283d89ed88f61b304" localSheetId="1" hidden="1">Referencias!$D$3:$D$219</definedName>
    <definedName name="_ECO_RANGE_IDe98aa810b4104c318a12cab5c34eb971" localSheetId="0" hidden="1">'Histórico de Cotizaciones'!$G$18:$G$790</definedName>
    <definedName name="_ECO_RANGE_IDef117405c3284c71b7b3182cfffc83b4" localSheetId="0" hidden="1">'Histórico de Cotizaciones'!$I$18:$I$790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3" l="1"/>
  <c r="C5" i="2"/>
  <c r="B2" i="3"/>
  <c r="C2" i="3"/>
  <c r="D2" i="3"/>
  <c r="C4" i="2" l="1"/>
  <c r="J17" i="2"/>
  <c r="F17" i="2"/>
  <c r="H17" i="2"/>
  <c r="G17" i="2"/>
  <c r="E17" i="2"/>
  <c r="B17" i="2"/>
  <c r="D17" i="2"/>
  <c r="I17" i="2"/>
</calcChain>
</file>

<file path=xl/sharedStrings.xml><?xml version="1.0" encoding="utf-8"?>
<sst xmlns="http://schemas.openxmlformats.org/spreadsheetml/2006/main" count="894" uniqueCount="670">
  <si>
    <t>Mínimo</t>
  </si>
  <si>
    <t>Máximo</t>
  </si>
  <si>
    <t>Original Currency</t>
  </si>
  <si>
    <t>Thousands</t>
  </si>
  <si>
    <t>AFPCAPITAL&lt;XSGO&gt;</t>
  </si>
  <si>
    <t>CUPRUM&lt;XSGO&gt;</t>
  </si>
  <si>
    <t>HABITAT&lt;XSGO&gt;</t>
  </si>
  <si>
    <t>PLANVITAL&lt;XSGO&gt;</t>
  </si>
  <si>
    <t>PROVIDA&lt;XSGO&gt;</t>
  </si>
  <si>
    <t>AESGENER&lt;XSGO&gt;</t>
  </si>
  <si>
    <t>AGUNSA&lt;XSGO&gt;</t>
  </si>
  <si>
    <t>ANASAC&lt;XSGO&gt;</t>
  </si>
  <si>
    <t>AGUAS-A&lt;XSGO&gt;</t>
  </si>
  <si>
    <t>AGUAS-B&lt;XSGO&gt;</t>
  </si>
  <si>
    <t>ALMENDRAL&lt;XSGO&gt;</t>
  </si>
  <si>
    <t>ANDACOR&lt;XSGO&gt;</t>
  </si>
  <si>
    <t>ANTARCHILE&lt;XSGO&gt;</t>
  </si>
  <si>
    <t>AUSTRALIS&lt;XSGO&gt;</t>
  </si>
  <si>
    <t>ATSA&lt;XSGO&gt;</t>
  </si>
  <si>
    <t>AXXION&lt;XSGO&gt;</t>
  </si>
  <si>
    <t>AZUL AZUL&lt;XSGO&gt;</t>
  </si>
  <si>
    <t>CHILE&lt;XSGO&gt;</t>
  </si>
  <si>
    <t>BCI&lt;XSGO&gt;</t>
  </si>
  <si>
    <t>BINT&lt;XSGO&gt;</t>
  </si>
  <si>
    <t>ITAUCORP&lt;XSGO&gt;</t>
  </si>
  <si>
    <t>BSANTANDER&lt;XSGO&gt;</t>
  </si>
  <si>
    <t>BANMEDICA&lt;XSGO&gt;</t>
  </si>
  <si>
    <t>BANVIDA&lt;XSGO&gt;</t>
  </si>
  <si>
    <t>BESALCO&lt;XSGO&gt;</t>
  </si>
  <si>
    <t>BETLAN DOS&lt;XSGO&gt;</t>
  </si>
  <si>
    <t>BICECORP&lt;XSGO&gt;</t>
  </si>
  <si>
    <t>COLO COLO&lt;XSGO&gt;</t>
  </si>
  <si>
    <t>BLUMAR&lt;XSGO&gt;</t>
  </si>
  <si>
    <t>BOLSASTGO&lt;XSGO&gt;</t>
  </si>
  <si>
    <t>CAP&lt;XSGO&gt;</t>
  </si>
  <si>
    <t>CAROZZI&lt;XSGO&gt;</t>
  </si>
  <si>
    <t>CEM&lt;XSGO&gt;</t>
  </si>
  <si>
    <t>POLPAICO&lt;XSGO&gt;</t>
  </si>
  <si>
    <t>CEMENTOS&lt;XSGO&gt;</t>
  </si>
  <si>
    <t>CENCOSUD&lt;XSGO&gt;</t>
  </si>
  <si>
    <t>CENCOSHOPP&lt;XSGO&gt;</t>
  </si>
  <si>
    <t>CGEGAS&lt;XSGO&gt;</t>
  </si>
  <si>
    <t>CONSOGRAL&lt;XSGO&gt;</t>
  </si>
  <si>
    <t>CINTAC&lt;XSGO&gt;</t>
  </si>
  <si>
    <t>LAS CONDES&lt;XSGO&gt;</t>
  </si>
  <si>
    <t>POLO&lt;XSGO&gt;</t>
  </si>
  <si>
    <t>ESPANOLVAL&lt;XSGO&gt;</t>
  </si>
  <si>
    <t>HIPICO&lt;XSGO&gt;</t>
  </si>
  <si>
    <t>EMBONOR-A&lt;XSGO&gt;</t>
  </si>
  <si>
    <t>EMBONOR-B&lt;XSGO&gt;</t>
  </si>
  <si>
    <t>COLBUN&lt;XSGO&gt;</t>
  </si>
  <si>
    <t>MARGARET'S&lt;XSGO&gt;</t>
  </si>
  <si>
    <t>MAISONNETT&lt;XSGO&gt;</t>
  </si>
  <si>
    <t>UNESPA&lt;XSGO&gt;</t>
  </si>
  <si>
    <t>COPEVAL&lt;XSGO&gt;</t>
  </si>
  <si>
    <t>CCU&lt;XSGO&gt;</t>
  </si>
  <si>
    <t>FOSFOROS&lt;XSGO&gt;</t>
  </si>
  <si>
    <t>ESPANOLA&lt;XSGO&gt;</t>
  </si>
  <si>
    <t>LITORAL&lt;XSGO&gt;</t>
  </si>
  <si>
    <t>ELECMETAL&lt;XSGO&gt;</t>
  </si>
  <si>
    <t>CGE&lt;XSGO&gt;</t>
  </si>
  <si>
    <t>VOLCAN&lt;XSGO&gt;</t>
  </si>
  <si>
    <t>INTEROCEAN&lt;XSGO&gt;</t>
  </si>
  <si>
    <t>CAMANCHACA&lt;XSGO&gt;</t>
  </si>
  <si>
    <t>VAPORES&lt;XSGO&gt;</t>
  </si>
  <si>
    <t>CIC&lt;XSGO&gt;</t>
  </si>
  <si>
    <t>CVA&lt;XSGO&gt;</t>
  </si>
  <si>
    <t>CRISTALES&lt;XSGO&gt;</t>
  </si>
  <si>
    <t>CRUZADOS&lt;XSGO&gt;</t>
  </si>
  <si>
    <t>DUNCANFOX&lt;XSGO&gt;</t>
  </si>
  <si>
    <t>EISA&lt;XSGO&gt;</t>
  </si>
  <si>
    <t>PUNTILLA&lt;XSGO&gt;</t>
  </si>
  <si>
    <t>ELUXSA&lt;XSGO&gt;</t>
  </si>
  <si>
    <t>ANDINA-A&lt;XSGO&gt;</t>
  </si>
  <si>
    <t>ANDINA-B&lt;XSGO&gt;</t>
  </si>
  <si>
    <t>ESSAL-A&lt;XSGO&gt;</t>
  </si>
  <si>
    <t>ESSAL-B&lt;XSGO&gt;</t>
  </si>
  <si>
    <t>MOLLER&lt;XSGO&gt;</t>
  </si>
  <si>
    <t>EDELMAG&lt;XSGO&gt;</t>
  </si>
  <si>
    <t>PEHUENCHE&lt;XSGO&gt;</t>
  </si>
  <si>
    <t>ENTEL&lt;XSGO&gt;</t>
  </si>
  <si>
    <t>EPERVA&lt;XSGO&gt;</t>
  </si>
  <si>
    <t>AQUACHILE&lt;XSGO&gt;</t>
  </si>
  <si>
    <t>HORNOS&lt;XSGO&gt;</t>
  </si>
  <si>
    <t>CMPC&lt;XSGO&gt;</t>
  </si>
  <si>
    <t>COPEC&lt;XSGO&gt;</t>
  </si>
  <si>
    <t>HITES&lt;XSGO&gt;</t>
  </si>
  <si>
    <t>IANSA&lt;XSGO&gt;</t>
  </si>
  <si>
    <t>NUEVAPOLAR&lt;XSGO&gt;</t>
  </si>
  <si>
    <t>LIPIGAS&lt;XSGO&gt;</t>
  </si>
  <si>
    <t>TRICOT&lt;XSGO&gt;</t>
  </si>
  <si>
    <t>ENAEX&lt;XSGO&gt;</t>
  </si>
  <si>
    <t>ENELAM&lt;XSGO&gt;</t>
  </si>
  <si>
    <t>ENELCHILE&lt;XSGO&gt;</t>
  </si>
  <si>
    <t>ENELDXCH&lt;XSGO&gt;</t>
  </si>
  <si>
    <t>ENELGXCH&lt;XSGO&gt;</t>
  </si>
  <si>
    <t>CASABLANCA&lt;XSGO&gt;</t>
  </si>
  <si>
    <t>ENLASA&lt;XSGO&gt;</t>
  </si>
  <si>
    <t>ECL&lt;XSGO&gt;</t>
  </si>
  <si>
    <t>Enjoy&lt;XSGO&gt;</t>
  </si>
  <si>
    <t>EDELPA&lt;XSGO&gt;</t>
  </si>
  <si>
    <t>ESSBIO-A&lt;XSGO&gt;</t>
  </si>
  <si>
    <t>ESSBIO-B&lt;XSGO&gt;</t>
  </si>
  <si>
    <t>ESSBIO-C&lt;XSGO&gt;</t>
  </si>
  <si>
    <t>OXIQUIM&lt;XSGO&gt;</t>
  </si>
  <si>
    <t>ESVAL-A&lt;XSGO&gt;</t>
  </si>
  <si>
    <t>ESVAL-B&lt;XSGO&gt;</t>
  </si>
  <si>
    <t>ESVAL-C&lt;XSGO&gt;</t>
  </si>
  <si>
    <t>FALABELLA&lt;XSGO&gt;</t>
  </si>
  <si>
    <t>FERIAOSOR&lt;XSGO&gt;</t>
  </si>
  <si>
    <t>FEPASA&lt;XSGO&gt;</t>
  </si>
  <si>
    <t>PASUR&lt;XSGO&gt;</t>
  </si>
  <si>
    <t>FORUS&lt;XSGO&gt;</t>
  </si>
  <si>
    <t>VICONTO&lt;XSGO&gt;</t>
  </si>
  <si>
    <t>GASCO&lt;XSGO&gt;</t>
  </si>
  <si>
    <t>GRANADILLA&lt;XSGO&gt;</t>
  </si>
  <si>
    <t>NAVIERA&lt;XSGO&gt;</t>
  </si>
  <si>
    <t>SECURITY&lt;XSGO&gt;</t>
  </si>
  <si>
    <t>HIPERMARC&lt;XSGO&gt;</t>
  </si>
  <si>
    <t>HF&lt;XSGO&gt;</t>
  </si>
  <si>
    <t>HWM&lt;XSGO&gt;</t>
  </si>
  <si>
    <t>INFODEMA&lt;XSGO&gt;</t>
  </si>
  <si>
    <t>INGEVEC&lt;XSGO&gt;</t>
  </si>
  <si>
    <t>ESTACIONAM&lt;XSGO&gt;</t>
  </si>
  <si>
    <t>CLUBCAMPO&lt;XSGO&gt;</t>
  </si>
  <si>
    <t>MANQUEHUE&lt;XSGO&gt;</t>
  </si>
  <si>
    <t>ISANPA&lt;XSGO&gt;</t>
  </si>
  <si>
    <t>SIXTERRA&lt;XSGO&gt;</t>
  </si>
  <si>
    <t>STADITALIA&lt;XSGO&gt;</t>
  </si>
  <si>
    <t>YUGOSLAVA&lt;XSGO&gt;</t>
  </si>
  <si>
    <t>INDISA&lt;XSGO&gt;</t>
  </si>
  <si>
    <t>INTASA&lt;XSGO&gt;</t>
  </si>
  <si>
    <t>INVERCAP&lt;XSGO&gt;</t>
  </si>
  <si>
    <t>INVERMAR&lt;XSGO&gt;</t>
  </si>
  <si>
    <t>INVERNOVA&lt;XSGO&gt;</t>
  </si>
  <si>
    <t>IACSA&lt;XSGO&gt;</t>
  </si>
  <si>
    <t>IAM&lt;XSGO&gt;</t>
  </si>
  <si>
    <t>COVADONGA&lt;XSGO&gt;</t>
  </si>
  <si>
    <t>ILC&lt;XSGO&gt;</t>
  </si>
  <si>
    <t>NUEVAREG&lt;XSGO&gt;</t>
  </si>
  <si>
    <t>SIEMEL&lt;XSGO&gt;</t>
  </si>
  <si>
    <t>TRICAHUE&lt;XSGO&gt;</t>
  </si>
  <si>
    <t>INVIESPA&lt;XSGO&gt;</t>
  </si>
  <si>
    <t>INVERFOODS&lt;XSGO&gt;</t>
  </si>
  <si>
    <t>INVEXANS&lt;XSGO&gt;</t>
  </si>
  <si>
    <t>IPAL&lt;XSGO&gt;</t>
  </si>
  <si>
    <t>LTM&lt;XSGO&gt;</t>
  </si>
  <si>
    <t>MARBELLACC&lt;XSGO&gt;</t>
  </si>
  <si>
    <t>MARINSA&lt;XSGO&gt;</t>
  </si>
  <si>
    <t>MASISA&lt;XSGO&gt;</t>
  </si>
  <si>
    <t>MELON&lt;XSGO&gt;</t>
  </si>
  <si>
    <t>MINERA&lt;XSGO&gt;</t>
  </si>
  <si>
    <t>MOLYMET&lt;XSGO&gt;</t>
  </si>
  <si>
    <t>MS&lt;XSGO&gt;</t>
  </si>
  <si>
    <t>MUELLES&lt;XSGO&gt;</t>
  </si>
  <si>
    <t>MULTIFOODS&lt;XSGO&gt;</t>
  </si>
  <si>
    <t>NAVARINO&lt;XSGO&gt;</t>
  </si>
  <si>
    <t>NIBSA&lt;XSGO&gt;</t>
  </si>
  <si>
    <t>NITRATOS&lt;XSGO&gt;</t>
  </si>
  <si>
    <t>NORTEGRAN&lt;XSGO&gt;</t>
  </si>
  <si>
    <t>OLDBOYS&lt;XSGO&gt;</t>
  </si>
  <si>
    <t>PARAUCO&lt;XSGO&gt;</t>
  </si>
  <si>
    <t>PAZ&lt;XSGO&gt;</t>
  </si>
  <si>
    <t>PPXCL&lt;XSGO&gt;</t>
  </si>
  <si>
    <t>MALLPLAZA&lt;XSGO&gt;</t>
  </si>
  <si>
    <t>FROWARD&lt;XSGO&gt;</t>
  </si>
  <si>
    <t>POTASIOS-A&lt;XSGO&gt;</t>
  </si>
  <si>
    <t>POTASIOS-B&lt;XSGO&gt;</t>
  </si>
  <si>
    <t>COUNTRY-A&lt;XSGO&gt;</t>
  </si>
  <si>
    <t>COUNTRY-B&lt;XSGO&gt;</t>
  </si>
  <si>
    <t>COUNTRY-P&lt;XSGO&gt;</t>
  </si>
  <si>
    <t>VENTANAS&lt;XSGO&gt;</t>
  </si>
  <si>
    <t>PUERTO&lt;XSGO&gt;</t>
  </si>
  <si>
    <t>QUEMCHI&lt;XSGO&gt;</t>
  </si>
  <si>
    <t>QUILICURA&lt;XSGO&gt;</t>
  </si>
  <si>
    <t>QUINENCO&lt;XSGO&gt;</t>
  </si>
  <si>
    <t>RTX&lt;XSGO&gt;</t>
  </si>
  <si>
    <t>REBRISA-A&lt;XSGO&gt;</t>
  </si>
  <si>
    <t>REBRISA-B&lt;XSGO&gt;</t>
  </si>
  <si>
    <t>RIPLEY&lt;XSGO&gt;</t>
  </si>
  <si>
    <t>SPORTFRAN&lt;XSGO&gt;</t>
  </si>
  <si>
    <t>SALFACORP&lt;XSGO&gt;</t>
  </si>
  <si>
    <t>SALMOCAM&lt;XSGO&gt;</t>
  </si>
  <si>
    <t>SANTANA&lt;XSGO&gt;</t>
  </si>
  <si>
    <t>SCHWAGER&lt;XSGO&gt;</t>
  </si>
  <si>
    <t>SCOTIABKCL&lt;XSGO&gt;</t>
  </si>
  <si>
    <t>PREVISION&lt;XSGO&gt;</t>
  </si>
  <si>
    <t>SK&lt;XSGO&gt;</t>
  </si>
  <si>
    <t>SIPSA&lt;XSGO&gt;</t>
  </si>
  <si>
    <t>SMU&lt;XSGO&gt;</t>
  </si>
  <si>
    <t>GOLF&lt;XSGO&gt;</t>
  </si>
  <si>
    <t>CANALISTAS&lt;XSGO&gt;</t>
  </si>
  <si>
    <t>SOFRUCO&lt;XSGO&gt;</t>
  </si>
  <si>
    <t>SANTA RITA&lt;XSGO&gt;</t>
  </si>
  <si>
    <t>CAMPOS&lt;XSGO&gt;</t>
  </si>
  <si>
    <t>ORO BLANCO&lt;XSGO&gt;</t>
  </si>
  <si>
    <t>CALICHERAA&lt;XSGO&gt;</t>
  </si>
  <si>
    <t>CALICHERAB&lt;XSGO&gt;</t>
  </si>
  <si>
    <t>HIPODROMOA&lt;XSGO&gt;</t>
  </si>
  <si>
    <t>HIPODROMOB&lt;XSGO&gt;</t>
  </si>
  <si>
    <t>INMOBVINA&lt;XSGO&gt;</t>
  </si>
  <si>
    <t>SMSAAM&lt;XSGO&gt;</t>
  </si>
  <si>
    <t>COLOSO&lt;XSGO&gt;</t>
  </si>
  <si>
    <t>PUCOBRE&lt;XSGO&gt;</t>
  </si>
  <si>
    <t>SQM-A&lt;XSGO&gt;</t>
  </si>
  <si>
    <t>SQM-B&lt;XSGO&gt;</t>
  </si>
  <si>
    <t>SOCOVESA&lt;XSGO&gt;</t>
  </si>
  <si>
    <t>SONDA&lt;XSGO&gt;</t>
  </si>
  <si>
    <t>SOPROCAL&lt;XSGO&gt;</t>
  </si>
  <si>
    <t>SOQUICOM&lt;XSGO&gt;</t>
  </si>
  <si>
    <t>CTC&lt;XSGO&gt;</t>
  </si>
  <si>
    <t>UNION GOLF&lt;XSGO&gt;</t>
  </si>
  <si>
    <t>CLUBUNION&lt;XSGO&gt;</t>
  </si>
  <si>
    <t>SPORTING&lt;XSGO&gt;</t>
  </si>
  <si>
    <t>CONCHATORO&lt;XSGO&gt;</t>
  </si>
  <si>
    <t>VSPT&lt;XSGO&gt;</t>
  </si>
  <si>
    <t>EMILIANA&lt;XSGO&gt;</t>
  </si>
  <si>
    <t>VCMAC1&lt;XSGO&gt;</t>
  </si>
  <si>
    <t>VCMBC1&lt;XSGO&gt;</t>
  </si>
  <si>
    <t>WATTS&lt;XSGO&gt;</t>
  </si>
  <si>
    <t>ZOFRI&lt;XSGO&gt;</t>
  </si>
  <si>
    <t>A.F.P. Capital S.A.</t>
  </si>
  <si>
    <t>A.F.P. Cuprum S.A.</t>
  </si>
  <si>
    <t>A.F.P. Habitat S.A.</t>
  </si>
  <si>
    <t>A.F.P. Planvital S.A.</t>
  </si>
  <si>
    <t>A.F.P. Provida S.A.</t>
  </si>
  <si>
    <t>Aes Gener S.A.</t>
  </si>
  <si>
    <t>Agencias Universales S.A.</t>
  </si>
  <si>
    <t>Agricola Nacional S.A.C. E I.</t>
  </si>
  <si>
    <t>Aguas Andinas S.A.</t>
  </si>
  <si>
    <t>Almendral S.A.</t>
  </si>
  <si>
    <t>Andacor S.A.</t>
  </si>
  <si>
    <t>Antarchile S.A.</t>
  </si>
  <si>
    <t>Australis Seafoods S.A.</t>
  </si>
  <si>
    <t>Automovilismo Y Turismo S.A.</t>
  </si>
  <si>
    <t>Axxion S.A.</t>
  </si>
  <si>
    <t>Azul Azul S.A.</t>
  </si>
  <si>
    <t>Banco De Chile</t>
  </si>
  <si>
    <t>Banco De Credito E Inversiones</t>
  </si>
  <si>
    <t>Banco Internacional</t>
  </si>
  <si>
    <t>Banco Itau Corpbanca</t>
  </si>
  <si>
    <t>Banco Santander-Chile</t>
  </si>
  <si>
    <t>Banmedica S.A.</t>
  </si>
  <si>
    <t>Banvida S.A.</t>
  </si>
  <si>
    <t>Besalco S.A.</t>
  </si>
  <si>
    <t>Betlan Dos S.A.</t>
  </si>
  <si>
    <t>Bicecorp S.A.</t>
  </si>
  <si>
    <t>Blanco Y Negro S.A.</t>
  </si>
  <si>
    <t>Blumar S.A.</t>
  </si>
  <si>
    <t>Bolsa De Comercio De Santiago - Bolsa De Valores</t>
  </si>
  <si>
    <t>Cap S.A.</t>
  </si>
  <si>
    <t>Carozzi S.A.</t>
  </si>
  <si>
    <t>Cem S.A.</t>
  </si>
  <si>
    <t>Cemento Polpaico S.A.</t>
  </si>
  <si>
    <t>Cementos Bio Bio S.A.</t>
  </si>
  <si>
    <t>Cencosud S.A.</t>
  </si>
  <si>
    <t>Cencosud Shopping S.A.</t>
  </si>
  <si>
    <t>Cge Gas Natural S.A.</t>
  </si>
  <si>
    <t>Chilena Consolidada Seguros Generales S.A.</t>
  </si>
  <si>
    <t>Cintac S.A.</t>
  </si>
  <si>
    <t>Clinica Las Condes S.A.</t>
  </si>
  <si>
    <t>Club De Polo Y Equitacion San Cristobal S.A.</t>
  </si>
  <si>
    <t>Club Español De Valparaiso S.A.</t>
  </si>
  <si>
    <t>Club Hipico De Santiago S.A.</t>
  </si>
  <si>
    <t>Coca Cola Embonor S.A.</t>
  </si>
  <si>
    <t>Colbun S.A.</t>
  </si>
  <si>
    <t>Colegio Britanico St. Margaret</t>
  </si>
  <si>
    <t>Colegio La Maisonnette S.A.</t>
  </si>
  <si>
    <t>Comp Nac. De Seguros Generales Union Española S.A.</t>
  </si>
  <si>
    <t>Compañia Agropecuaria Copeval S.A.</t>
  </si>
  <si>
    <t>Compañia Cervecerias Unidas S.A.</t>
  </si>
  <si>
    <t>Compañia Chilena De Fosforos S.A.</t>
  </si>
  <si>
    <t>Compañia De Inversiones La Española S.A.</t>
  </si>
  <si>
    <t>Compañia Electrica Del Litoral S.A.</t>
  </si>
  <si>
    <t>Compañia Electro Metalurgica S.A.</t>
  </si>
  <si>
    <t>Compañia General De Electricidad S.A.</t>
  </si>
  <si>
    <t>Compañia Industrial El Volcan S.A.</t>
  </si>
  <si>
    <t>Compañia Maritima Chilena S.A.</t>
  </si>
  <si>
    <t>Compañia Pesquera Camanchaca S.A.</t>
  </si>
  <si>
    <t>Compañia Sud Americana De Vapores S.A.</t>
  </si>
  <si>
    <t>Compañias Cic S.A.</t>
  </si>
  <si>
    <t>Costa Verde Aeronautica S.A.</t>
  </si>
  <si>
    <t>Cristalerias De Chile S.A.</t>
  </si>
  <si>
    <t>Cruzados S.A.D.P.</t>
  </si>
  <si>
    <t>Duncan Fox S.A.</t>
  </si>
  <si>
    <t>Echeverria, Izquierdo S.A.</t>
  </si>
  <si>
    <t>Electrica Puntilla S.A.</t>
  </si>
  <si>
    <t>Electrolux De Chile S.A.</t>
  </si>
  <si>
    <t>Embotelladora Andina S.A.</t>
  </si>
  <si>
    <t>Emp. De Serv. Sanitarios De Los Lagos S.A.</t>
  </si>
  <si>
    <t>Empresa Const Moller Y Perez Cotapos S.A.</t>
  </si>
  <si>
    <t>Empresa Electrica De Magallanes S.A.</t>
  </si>
  <si>
    <t>Empresa Electrica Pehuenche S.A.</t>
  </si>
  <si>
    <t>Empresa Nacional De Telecomunicaciones S.A.</t>
  </si>
  <si>
    <t>Empresa Pesquera Eperva S.A.</t>
  </si>
  <si>
    <t>Empresas Aquachile S.A.</t>
  </si>
  <si>
    <t>Empresas Cabo De Hornos S.A.</t>
  </si>
  <si>
    <t>Empresas Cmpc S.A.</t>
  </si>
  <si>
    <t>Empresas Copec S.A.</t>
  </si>
  <si>
    <t>Empresas Hites S.A.</t>
  </si>
  <si>
    <t>Empresas Iansa S.A.</t>
  </si>
  <si>
    <t>Empresas La Polar S.A.</t>
  </si>
  <si>
    <t>Empresas Lipigas S.A.</t>
  </si>
  <si>
    <t>Empresas Tricot S.A.</t>
  </si>
  <si>
    <t>Enaex S.A.</t>
  </si>
  <si>
    <t>Enel Americas S.A.</t>
  </si>
  <si>
    <t>Enel Chile S.A.</t>
  </si>
  <si>
    <t>Enel Distribucion Chile S.A.</t>
  </si>
  <si>
    <t>Enel Generacion Chile S.A.</t>
  </si>
  <si>
    <t>Energia De Casablanca S.A.</t>
  </si>
  <si>
    <t>Energia Latina S.A.</t>
  </si>
  <si>
    <t>Engie Energia Chile S.A.</t>
  </si>
  <si>
    <t>Enjoy S.A.</t>
  </si>
  <si>
    <t>Envases Del Pacifico S.A.</t>
  </si>
  <si>
    <t>Essbio S.A.</t>
  </si>
  <si>
    <t>Estab Industriales Quimicos Oxiquim S.A.</t>
  </si>
  <si>
    <t>Esval S.A.</t>
  </si>
  <si>
    <t>Falabella S.A.</t>
  </si>
  <si>
    <t>Feria De Osorno S.A.</t>
  </si>
  <si>
    <t>Ferrocarril Del Pacifico S.A.</t>
  </si>
  <si>
    <t>Forestal Const. Y Com. Del Pacifico Sur S.A.</t>
  </si>
  <si>
    <t>Forus S.A.</t>
  </si>
  <si>
    <t>Fruticola Viconto S.A.</t>
  </si>
  <si>
    <t>Gasco S.A.</t>
  </si>
  <si>
    <t>Granadilla Country Club S.A.</t>
  </si>
  <si>
    <t>Grupo Empresas Navieras S.A.</t>
  </si>
  <si>
    <t>Grupo Security S.A.</t>
  </si>
  <si>
    <t>Hipermarc S.A.</t>
  </si>
  <si>
    <t>Hortifrut S.A.</t>
  </si>
  <si>
    <t>Howmet Aerospace Inc.</t>
  </si>
  <si>
    <t>Infodema S. A.</t>
  </si>
  <si>
    <t>Ingevec S.A.</t>
  </si>
  <si>
    <t>Inmob. Central De Estacionamientos Agustinas S.A.</t>
  </si>
  <si>
    <t>Inmobiliaria Club De Campo S.A.</t>
  </si>
  <si>
    <t>Inmobiliaria Manquehue S.A.</t>
  </si>
  <si>
    <t>Inmobiliaria San Patricio S.A.</t>
  </si>
  <si>
    <t>Inmobiliaria Sixterra S.A.</t>
  </si>
  <si>
    <t>Inmobiliaria Stadio Italiano S.A.</t>
  </si>
  <si>
    <t>Inmobiliaria Yugoslava Sociedad Anonima</t>
  </si>
  <si>
    <t>Instituto De Diagnostico S.A.</t>
  </si>
  <si>
    <t>Intasa S.A.</t>
  </si>
  <si>
    <t>Invercap S.A.</t>
  </si>
  <si>
    <t>Invermar S.A.</t>
  </si>
  <si>
    <t>Invernova S.A.</t>
  </si>
  <si>
    <t>Inversiones Agricolas Y Comerciales S.A.</t>
  </si>
  <si>
    <t>Inversiones Aguas Metropolitanas S.A.</t>
  </si>
  <si>
    <t>Inversiones Covadonga S.A.</t>
  </si>
  <si>
    <t>Inversiones La Construccion S.A.</t>
  </si>
  <si>
    <t>Inversiones Nueva Region S.A.</t>
  </si>
  <si>
    <t>Inversiones Siemel S.A.</t>
  </si>
  <si>
    <t>Inversiones Tricahue S.A.</t>
  </si>
  <si>
    <t>Inversiones Union Española S.A.</t>
  </si>
  <si>
    <t>Invertec Foods S.A.</t>
  </si>
  <si>
    <t>Invexans S.A.</t>
  </si>
  <si>
    <t>Ipal S.A.</t>
  </si>
  <si>
    <t>Latam Airlines Group S.A.</t>
  </si>
  <si>
    <t>Marbella Country Club S.A.</t>
  </si>
  <si>
    <t>Maritima De Inversiones S.A.</t>
  </si>
  <si>
    <t>Masisa S.A.</t>
  </si>
  <si>
    <t>Melon S.A.</t>
  </si>
  <si>
    <t>Minera Valparaiso S.A.</t>
  </si>
  <si>
    <t>Molibdenos Y Metales S. A.</t>
  </si>
  <si>
    <t>Morgan Stanley</t>
  </si>
  <si>
    <t>Muelles De Penco S.A.</t>
  </si>
  <si>
    <t>Multiexport Foods S.A.</t>
  </si>
  <si>
    <t>Navarino S.A.</t>
  </si>
  <si>
    <t>Nibsa S.A.</t>
  </si>
  <si>
    <t>Nitratos De Chile S.A.</t>
  </si>
  <si>
    <t>Norte Grande S.A.</t>
  </si>
  <si>
    <t>Old Grangonian Club S.A.</t>
  </si>
  <si>
    <t>Parque Arauco S.A.</t>
  </si>
  <si>
    <t>Paz Corp S.A.</t>
  </si>
  <si>
    <t>Peruvian Precious Metals Corp</t>
  </si>
  <si>
    <t>Plaza S.A.</t>
  </si>
  <si>
    <t>Portuaria Cabo Froward S.A.</t>
  </si>
  <si>
    <t>Potasios De Chile S.A.</t>
  </si>
  <si>
    <t>Prince Of Wales Country Club S.A. Inmobiliaria</t>
  </si>
  <si>
    <t>Puerto Ventanas S.A.</t>
  </si>
  <si>
    <t>Puertos Y Logistica S.A.</t>
  </si>
  <si>
    <t>Quemchi S.A.</t>
  </si>
  <si>
    <t>Quilicura S.A.</t>
  </si>
  <si>
    <t>Quiñenco S.A.</t>
  </si>
  <si>
    <t>Raytheon Technologies Corp.</t>
  </si>
  <si>
    <t>Rebrisa S.A.</t>
  </si>
  <si>
    <t>Ripley Corp S.A.</t>
  </si>
  <si>
    <t>S. A. Inmobiliaria Sport Francais</t>
  </si>
  <si>
    <t>Salfacorp S.A.</t>
  </si>
  <si>
    <t>Salmones Camanchaca S.A.</t>
  </si>
  <si>
    <t>Santana S.A.</t>
  </si>
  <si>
    <t>Schwager Energy S.A.</t>
  </si>
  <si>
    <t>Scotiabank Chile</t>
  </si>
  <si>
    <t>Seguros Vida Security Prevision S.A.</t>
  </si>
  <si>
    <t>Sigdo Koppers S.A.</t>
  </si>
  <si>
    <t>Sipsa Sociedad Anonima</t>
  </si>
  <si>
    <t>Smu S.A.</t>
  </si>
  <si>
    <t>Soc. Anonima De Deportes, Club De Golf Santiago</t>
  </si>
  <si>
    <t>Soc. De Canalistas La Foresta De Apoquindo S.A.</t>
  </si>
  <si>
    <t>Sociedad Agricola La Rosa Sofruco S.A.</t>
  </si>
  <si>
    <t>Sociedad Anonima Viña Santa Rita</t>
  </si>
  <si>
    <t>Sociedad De Inversiones Campos Chilenos S.A.</t>
  </si>
  <si>
    <t>Sociedad De Inversiones Oro Blanco S.A.</t>
  </si>
  <si>
    <t>Sociedad De Inversiones Pampa Calichera S.A.</t>
  </si>
  <si>
    <t>Sociedad Hipodromo Chile S.A.</t>
  </si>
  <si>
    <t>Sociedad Inmobiliaria Viña Del Mar S.A.</t>
  </si>
  <si>
    <t>Sociedad Matriz Saam S.A.</t>
  </si>
  <si>
    <t>Sociedad Pesquera Coloso S.A.</t>
  </si>
  <si>
    <t>Sociedad Punta Del Cobre S.A.</t>
  </si>
  <si>
    <t>Sociedad Quimica Y Minera De Chile S.A.</t>
  </si>
  <si>
    <t>Socovesa S.A.</t>
  </si>
  <si>
    <t>Sonda S.A.</t>
  </si>
  <si>
    <t>Soprocal Calerias E Industrias S.A.</t>
  </si>
  <si>
    <t>Soquimich Comercial S.A.</t>
  </si>
  <si>
    <t>Telefonica Chile S.A.</t>
  </si>
  <si>
    <t>Union El Golf S.A.</t>
  </si>
  <si>
    <t>Union Inmobiliaria S.A.</t>
  </si>
  <si>
    <t>Valparaiso Sporting Club S.A.</t>
  </si>
  <si>
    <t>Viña Concha Y Toro S.A.</t>
  </si>
  <si>
    <t>Viña San Pedro Tarapaca S.A.</t>
  </si>
  <si>
    <t>Viñedos Emiliana S.A.</t>
  </si>
  <si>
    <t>Volcan Compania Minera S.A.A., Clase B</t>
  </si>
  <si>
    <t>Watts S.A.</t>
  </si>
  <si>
    <t>Zona Franca De Iquique S.A.</t>
  </si>
  <si>
    <t>AFPCAPITAL</t>
  </si>
  <si>
    <t>CUPRUM</t>
  </si>
  <si>
    <t>HABITAT</t>
  </si>
  <si>
    <t>PLANVITAL</t>
  </si>
  <si>
    <t>PROVIDA</t>
  </si>
  <si>
    <t>AESGENER</t>
  </si>
  <si>
    <t>AGUNSA</t>
  </si>
  <si>
    <t>ANASAC</t>
  </si>
  <si>
    <t>AGUAS-A</t>
  </si>
  <si>
    <t>AGUAS-B</t>
  </si>
  <si>
    <t>ALMENDRAL</t>
  </si>
  <si>
    <t>ANDACOR</t>
  </si>
  <si>
    <t>ANTARCHILE</t>
  </si>
  <si>
    <t>AUSTRALIS</t>
  </si>
  <si>
    <t>ATSA</t>
  </si>
  <si>
    <t>AXXION</t>
  </si>
  <si>
    <t>AZUL AZUL</t>
  </si>
  <si>
    <t>CHILE</t>
  </si>
  <si>
    <t>BCI</t>
  </si>
  <si>
    <t>BINT</t>
  </si>
  <si>
    <t>ITAUCORP</t>
  </si>
  <si>
    <t>BSANTANDER</t>
  </si>
  <si>
    <t>BANMEDICA</t>
  </si>
  <si>
    <t>BANVIDA</t>
  </si>
  <si>
    <t>BESALCO</t>
  </si>
  <si>
    <t>BETLAN DOS</t>
  </si>
  <si>
    <t>BICECORP</t>
  </si>
  <si>
    <t>COLO COLO</t>
  </si>
  <si>
    <t>BLUMAR</t>
  </si>
  <si>
    <t>BOLSASTGO</t>
  </si>
  <si>
    <t>CAP</t>
  </si>
  <si>
    <t>CAROZZI</t>
  </si>
  <si>
    <t>CEM</t>
  </si>
  <si>
    <t>POLPAICO</t>
  </si>
  <si>
    <t>CEMENTOS</t>
  </si>
  <si>
    <t>CENCOSUD</t>
  </si>
  <si>
    <t>CENCOSHOPP</t>
  </si>
  <si>
    <t>CGEGAS</t>
  </si>
  <si>
    <t>CONSOGRAL</t>
  </si>
  <si>
    <t>CINTAC</t>
  </si>
  <si>
    <t>LAS CONDES</t>
  </si>
  <si>
    <t>POLO</t>
  </si>
  <si>
    <t>ESPANOLVAL</t>
  </si>
  <si>
    <t>HIPICO</t>
  </si>
  <si>
    <t>EMBONOR-A</t>
  </si>
  <si>
    <t>EMBONOR-B</t>
  </si>
  <si>
    <t>COLBUN</t>
  </si>
  <si>
    <t>MARGARET'S</t>
  </si>
  <si>
    <t>MAISONNETT</t>
  </si>
  <si>
    <t>UNESPA</t>
  </si>
  <si>
    <t>COPEVAL</t>
  </si>
  <si>
    <t>CCU</t>
  </si>
  <si>
    <t>FOSFOROS</t>
  </si>
  <si>
    <t>ESPANOLA</t>
  </si>
  <si>
    <t>LITORAL</t>
  </si>
  <si>
    <t>ELECMETAL</t>
  </si>
  <si>
    <t>CGE</t>
  </si>
  <si>
    <t>VOLCAN</t>
  </si>
  <si>
    <t>INTEROCEAN</t>
  </si>
  <si>
    <t>CAMANCHACA</t>
  </si>
  <si>
    <t>VAPORES</t>
  </si>
  <si>
    <t>CIC</t>
  </si>
  <si>
    <t>CVA</t>
  </si>
  <si>
    <t>CRISTALES</t>
  </si>
  <si>
    <t>CRUZADOS</t>
  </si>
  <si>
    <t>DUNCANFOX</t>
  </si>
  <si>
    <t>EISA</t>
  </si>
  <si>
    <t>PUNTILLA</t>
  </si>
  <si>
    <t>ELUXSA</t>
  </si>
  <si>
    <t>ANDINA-A</t>
  </si>
  <si>
    <t>ANDINA-B</t>
  </si>
  <si>
    <t>ESSAL-A</t>
  </si>
  <si>
    <t>ESSAL-B</t>
  </si>
  <si>
    <t>MOLLER</t>
  </si>
  <si>
    <t>EDELMAG</t>
  </si>
  <si>
    <t>PEHUENCHE</t>
  </si>
  <si>
    <t>ENTEL</t>
  </si>
  <si>
    <t>EPERVA</t>
  </si>
  <si>
    <t>AQUACHILE</t>
  </si>
  <si>
    <t>HORNOS</t>
  </si>
  <si>
    <t>CMPC</t>
  </si>
  <si>
    <t>COPEC</t>
  </si>
  <si>
    <t>HITES</t>
  </si>
  <si>
    <t>IANSA</t>
  </si>
  <si>
    <t>NUEVAPOLAR</t>
  </si>
  <si>
    <t>LIPIGAS</t>
  </si>
  <si>
    <t>TRICOT</t>
  </si>
  <si>
    <t>ENAEX</t>
  </si>
  <si>
    <t>ENELAM</t>
  </si>
  <si>
    <t>ENELCHILE</t>
  </si>
  <si>
    <t>ENELDXCH</t>
  </si>
  <si>
    <t>ENELGXCH</t>
  </si>
  <si>
    <t>CASABLANCA</t>
  </si>
  <si>
    <t>ENLASA</t>
  </si>
  <si>
    <t>ECL</t>
  </si>
  <si>
    <t>Enjoy</t>
  </si>
  <si>
    <t>EDELPA</t>
  </si>
  <si>
    <t>ESSBIO-A</t>
  </si>
  <si>
    <t>ESSBIO-B</t>
  </si>
  <si>
    <t>ESSBIO-C</t>
  </si>
  <si>
    <t>OXIQUIM</t>
  </si>
  <si>
    <t>ESVAL-A</t>
  </si>
  <si>
    <t>ESVAL-B</t>
  </si>
  <si>
    <t>ESVAL-C</t>
  </si>
  <si>
    <t>FALABELLA</t>
  </si>
  <si>
    <t>FERIAOSOR</t>
  </si>
  <si>
    <t>FEPASA</t>
  </si>
  <si>
    <t>PASUR</t>
  </si>
  <si>
    <t>FORUS</t>
  </si>
  <si>
    <t>VICONTO</t>
  </si>
  <si>
    <t>GASCO</t>
  </si>
  <si>
    <t>GRANADILLA</t>
  </si>
  <si>
    <t>NAVIERA</t>
  </si>
  <si>
    <t>SECURITY</t>
  </si>
  <si>
    <t>HIPERMARC</t>
  </si>
  <si>
    <t>HF</t>
  </si>
  <si>
    <t>HWM</t>
  </si>
  <si>
    <t>INFODEMA</t>
  </si>
  <si>
    <t>INGEVEC</t>
  </si>
  <si>
    <t>ESTACIONAM</t>
  </si>
  <si>
    <t>CLUBCAMPO</t>
  </si>
  <si>
    <t>MANQUEHUE</t>
  </si>
  <si>
    <t>ISANPA</t>
  </si>
  <si>
    <t>SIXTERRA</t>
  </si>
  <si>
    <t>STADITALIA</t>
  </si>
  <si>
    <t>YUGOSLAVA</t>
  </si>
  <si>
    <t>INDISA</t>
  </si>
  <si>
    <t>INTASA</t>
  </si>
  <si>
    <t>INVERCAP</t>
  </si>
  <si>
    <t>INVERMAR</t>
  </si>
  <si>
    <t>INVERNOVA</t>
  </si>
  <si>
    <t>IACSA</t>
  </si>
  <si>
    <t>IAM</t>
  </si>
  <si>
    <t>COVADONGA</t>
  </si>
  <si>
    <t>ILC</t>
  </si>
  <si>
    <t>NUEVAREG</t>
  </si>
  <si>
    <t>SIEMEL</t>
  </si>
  <si>
    <t>TRICAHUE</t>
  </si>
  <si>
    <t>INVIESPA</t>
  </si>
  <si>
    <t>INVERFOODS</t>
  </si>
  <si>
    <t>INVEXANS</t>
  </si>
  <si>
    <t>IPAL</t>
  </si>
  <si>
    <t>LTM</t>
  </si>
  <si>
    <t>MARBELLACC</t>
  </si>
  <si>
    <t>MARINSA</t>
  </si>
  <si>
    <t>MASISA</t>
  </si>
  <si>
    <t>MELON</t>
  </si>
  <si>
    <t>MINERA</t>
  </si>
  <si>
    <t>MOLYMET</t>
  </si>
  <si>
    <t>MS</t>
  </si>
  <si>
    <t>MUELLES</t>
  </si>
  <si>
    <t>MULTIFOODS</t>
  </si>
  <si>
    <t>NAVARINO</t>
  </si>
  <si>
    <t>NIBSA</t>
  </si>
  <si>
    <t>NITRATOS</t>
  </si>
  <si>
    <t>NORTEGRAN</t>
  </si>
  <si>
    <t>OLDBOYS</t>
  </si>
  <si>
    <t>PARAUCO</t>
  </si>
  <si>
    <t>PAZ</t>
  </si>
  <si>
    <t>PPXCL</t>
  </si>
  <si>
    <t>MALLPLAZA</t>
  </si>
  <si>
    <t>FROWARD</t>
  </si>
  <si>
    <t>POTASIOS-A</t>
  </si>
  <si>
    <t>POTASIOS-B</t>
  </si>
  <si>
    <t>COUNTRY-A</t>
  </si>
  <si>
    <t>COUNTRY-B</t>
  </si>
  <si>
    <t>COUNTRY-P</t>
  </si>
  <si>
    <t>VENTANAS</t>
  </si>
  <si>
    <t>PUERTO</t>
  </si>
  <si>
    <t>QUEMCHI</t>
  </si>
  <si>
    <t>QUILICURA</t>
  </si>
  <si>
    <t>QUINENCO</t>
  </si>
  <si>
    <t>RTX</t>
  </si>
  <si>
    <t>REBRISA-A</t>
  </si>
  <si>
    <t>REBRISA-B</t>
  </si>
  <si>
    <t>RIPLEY</t>
  </si>
  <si>
    <t>SPORTFRAN</t>
  </si>
  <si>
    <t>SALFACORP</t>
  </si>
  <si>
    <t>SALMOCAM</t>
  </si>
  <si>
    <t>SANTANA</t>
  </si>
  <si>
    <t>SCHWAGER</t>
  </si>
  <si>
    <t>SCOTIABKCL</t>
  </si>
  <si>
    <t>PREVISION</t>
  </si>
  <si>
    <t>SK</t>
  </si>
  <si>
    <t>SIPSA</t>
  </si>
  <si>
    <t>SMU</t>
  </si>
  <si>
    <t>GOLF</t>
  </si>
  <si>
    <t>CANALISTAS</t>
  </si>
  <si>
    <t>SOFRUCO</t>
  </si>
  <si>
    <t>SANTA RITA</t>
  </si>
  <si>
    <t>CAMPOS</t>
  </si>
  <si>
    <t>ORO BLANCO</t>
  </si>
  <si>
    <t>CALICHERAA</t>
  </si>
  <si>
    <t>CALICHERAB</t>
  </si>
  <si>
    <t>HIPODROMOA</t>
  </si>
  <si>
    <t>HIPODROMOB</t>
  </si>
  <si>
    <t>INMOBVINA</t>
  </si>
  <si>
    <t>SMSAAM</t>
  </si>
  <si>
    <t>COLOSO</t>
  </si>
  <si>
    <t>PUCOBRE</t>
  </si>
  <si>
    <t>SQM-A</t>
  </si>
  <si>
    <t>SQM-B</t>
  </si>
  <si>
    <t>SOCOVESA</t>
  </si>
  <si>
    <t>SONDA</t>
  </si>
  <si>
    <t>SOPROCAL</t>
  </si>
  <si>
    <t>SOQUICOM</t>
  </si>
  <si>
    <t>CTC</t>
  </si>
  <si>
    <t>UNION GOLF</t>
  </si>
  <si>
    <t>CLUBUNION</t>
  </si>
  <si>
    <t>SPORTING</t>
  </si>
  <si>
    <t>CONCHATORO</t>
  </si>
  <si>
    <t>VSPT</t>
  </si>
  <si>
    <t>EMILIANA</t>
  </si>
  <si>
    <t>VCMAC1</t>
  </si>
  <si>
    <t>VCMBC1</t>
  </si>
  <si>
    <t>WATTS</t>
  </si>
  <si>
    <t>ZOFRI</t>
  </si>
  <si>
    <t>Ord</t>
  </si>
  <si>
    <t>A</t>
  </si>
  <si>
    <t>B</t>
  </si>
  <si>
    <t>C</t>
  </si>
  <si>
    <t>P</t>
  </si>
  <si>
    <t>Fecha</t>
  </si>
  <si>
    <t>Volumen $</t>
  </si>
  <si>
    <t>Apertura</t>
  </si>
  <si>
    <t>Cierre</t>
  </si>
  <si>
    <t>Promedio</t>
  </si>
  <si>
    <t>Cantidad de Títulos</t>
  </si>
  <si>
    <t>Núm. de Operaciones</t>
  </si>
  <si>
    <t>Moneda</t>
  </si>
  <si>
    <t>Unidades</t>
  </si>
  <si>
    <t>Periodo</t>
  </si>
  <si>
    <t>Fecha Inicial</t>
  </si>
  <si>
    <t>Fecha Final</t>
  </si>
  <si>
    <t>Código</t>
  </si>
  <si>
    <t>PERSONALICE LOS DATOS</t>
  </si>
  <si>
    <t>REFERENCIAS</t>
  </si>
  <si>
    <t>D</t>
  </si>
  <si>
    <t>Ajuste de Derechos</t>
  </si>
  <si>
    <t>Si, inclusive dividendos en efectivo</t>
  </si>
  <si>
    <t>HISTÓRICO DE COTIZACIONES</t>
  </si>
  <si>
    <t>NO MODIFIQUE ESTOS DATOS</t>
  </si>
  <si>
    <t>DIGITE EL CÓDIGO</t>
  </si>
  <si>
    <t>INGRESE SUS FECHAS DE PREFERENCIA. SI DESEA, PUEDE TRABAJAR CON LAS FECHAS REFERIDAS, PARA ELLO, DEJE ESTAS CELDAS EN BLANCO.</t>
  </si>
  <si>
    <t>SELECCIONE EL PERIODO DE LOS DATOS DE LA CELDA F7: D=DÍAS, W=SEMANAS, M=MES, Q=TRIMESTRE, Y=AÑOS</t>
  </si>
  <si>
    <t>SELECCIONE LAS UNIDADES. SE MOSTRARÁN EN LAS COLUMNAS "D" Y "E"</t>
  </si>
  <si>
    <t>SELECCIONE LA MONEDA</t>
  </si>
  <si>
    <t>SELECCIONE EL AJUSTE POR DERECHOS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</si>
</sst>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\-mm\-yyyy"/>
    <numFmt numFmtId="166" formatCode="dd/mm/yyyy;@"/>
  </numFmts>
  <fonts count="16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C59C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6B66"/>
      <name val="Calibri"/>
      <family val="2"/>
      <scheme val="minor"/>
    </font>
    <font>
      <b/>
      <sz val="10"/>
      <color rgb="FFC59C00"/>
      <name val="Calibri"/>
      <family val="2"/>
      <scheme val="minor"/>
    </font>
    <font>
      <sz val="10"/>
      <color rgb="FFC59C00"/>
      <name val="Calibri"/>
      <family val="2"/>
      <scheme val="minor"/>
    </font>
    <font>
      <b/>
      <sz val="10"/>
      <color rgb="FF076B66"/>
      <name val="Calibri"/>
      <family val="2"/>
      <scheme val="minor"/>
    </font>
    <font>
      <sz val="10"/>
      <color rgb="FF076B66"/>
      <name val="Calibri"/>
      <family val="2"/>
      <scheme val="minor"/>
    </font>
    <font>
      <b/>
      <sz val="11"/>
      <color rgb="FFC59C00"/>
      <name val="Calibri"/>
      <family val="2"/>
      <scheme val="minor"/>
    </font>
    <font>
      <sz val="8"/>
      <color rgb="FF263238"/>
      <name val="Arial"/>
      <family val="2"/>
    </font>
    <font>
      <sz val="8"/>
      <color rgb="FFC59C0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1"/>
      <color rgb="FFC59C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rgb="FFC59C00"/>
      </top>
      <bottom style="medium">
        <color rgb="FFC59C0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rgb="FFC59C00"/>
      </top>
      <bottom style="medium">
        <color rgb="FFC59C00"/>
      </bottom>
      <diagonal/>
    </border>
    <border>
      <left style="thin">
        <color theme="0" tint="-0.14996795556505021"/>
      </left>
      <right/>
      <top style="medium">
        <color rgb="FFC59C00"/>
      </top>
      <bottom style="medium">
        <color rgb="FFC59C00"/>
      </bottom>
      <diagonal/>
    </border>
    <border>
      <left/>
      <right style="medium">
        <color rgb="FFC59C00"/>
      </right>
      <top style="medium">
        <color rgb="FFC59C00"/>
      </top>
      <bottom style="thin">
        <color theme="0" tint="-4.9989318521683403E-2"/>
      </bottom>
      <diagonal/>
    </border>
    <border>
      <left/>
      <right style="medium">
        <color rgb="FFC59C00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medium">
        <color rgb="FFC59C00"/>
      </right>
      <top style="thin">
        <color theme="0" tint="-4.9989318521683403E-2"/>
      </top>
      <bottom style="medium">
        <color rgb="FFC59C00"/>
      </bottom>
      <diagonal/>
    </border>
    <border>
      <left style="medium">
        <color rgb="FFC59C00"/>
      </left>
      <right/>
      <top style="medium">
        <color rgb="FFC59C00"/>
      </top>
      <bottom style="thin">
        <color theme="0" tint="-0.14996795556505021"/>
      </bottom>
      <diagonal/>
    </border>
    <border>
      <left style="medium">
        <color rgb="FFC59C0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rgb="FFC59C00"/>
      </left>
      <right/>
      <top style="thin">
        <color theme="0" tint="-0.14996795556505021"/>
      </top>
      <bottom style="medium">
        <color rgb="FFC59C00"/>
      </bottom>
      <diagonal/>
    </border>
    <border>
      <left style="medium">
        <color rgb="FFC59C00"/>
      </left>
      <right/>
      <top style="medium">
        <color rgb="FFC59C00"/>
      </top>
      <bottom style="medium">
        <color rgb="FFC59C00"/>
      </bottom>
      <diagonal/>
    </border>
    <border>
      <left/>
      <right style="medium">
        <color rgb="FFC59C00"/>
      </right>
      <top style="medium">
        <color rgb="FFC59C00"/>
      </top>
      <bottom style="medium">
        <color rgb="FFC59C00"/>
      </bottom>
      <diagonal/>
    </border>
    <border>
      <left style="medium">
        <color rgb="FF006B66"/>
      </left>
      <right/>
      <top style="medium">
        <color rgb="FF006B66"/>
      </top>
      <bottom style="medium">
        <color rgb="FF006B66"/>
      </bottom>
      <diagonal/>
    </border>
    <border>
      <left/>
      <right style="medium">
        <color rgb="FF006B66"/>
      </right>
      <top style="medium">
        <color rgb="FF006B66"/>
      </top>
      <bottom style="medium">
        <color rgb="FF006B66"/>
      </bottom>
      <diagonal/>
    </border>
    <border>
      <left style="medium">
        <color rgb="FF076B66"/>
      </left>
      <right/>
      <top style="medium">
        <color rgb="FF076B66"/>
      </top>
      <bottom style="thin">
        <color theme="0" tint="-0.14996795556505021"/>
      </bottom>
      <diagonal/>
    </border>
    <border>
      <left/>
      <right style="medium">
        <color rgb="FF076B66"/>
      </right>
      <top style="medium">
        <color rgb="FF076B66"/>
      </top>
      <bottom style="thin">
        <color theme="0" tint="-4.9989318521683403E-2"/>
      </bottom>
      <diagonal/>
    </border>
    <border>
      <left style="medium">
        <color rgb="FF076B66"/>
      </left>
      <right/>
      <top style="thin">
        <color theme="0" tint="-0.14996795556505021"/>
      </top>
      <bottom style="medium">
        <color rgb="FF076B66"/>
      </bottom>
      <diagonal/>
    </border>
    <border>
      <left/>
      <right style="medium">
        <color rgb="FF076B66"/>
      </right>
      <top style="thin">
        <color theme="0" tint="-4.9989318521683403E-2"/>
      </top>
      <bottom style="medium">
        <color rgb="FF076B66"/>
      </bottom>
      <diagonal/>
    </border>
    <border>
      <left style="thin">
        <color indexed="64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C59C00"/>
      </top>
      <bottom style="medium">
        <color rgb="FFC59C00"/>
      </bottom>
      <diagonal/>
    </border>
    <border>
      <left style="thin">
        <color theme="0" tint="-4.9989318521683403E-2"/>
      </left>
      <right style="thin">
        <color indexed="64"/>
      </right>
      <top style="medium">
        <color rgb="FFC59C00"/>
      </top>
      <bottom style="medium">
        <color rgb="FFC59C00"/>
      </bottom>
      <diagonal/>
    </border>
    <border>
      <left style="medium">
        <color rgb="FFC59C00"/>
      </left>
      <right style="thin">
        <color theme="0" tint="-0.14996795556505021"/>
      </right>
      <top style="medium">
        <color rgb="FFC59C00"/>
      </top>
      <bottom/>
      <diagonal/>
    </border>
    <border>
      <left style="thin">
        <color theme="0" tint="-0.14996795556505021"/>
      </left>
      <right style="medium">
        <color rgb="FFC59C00"/>
      </right>
      <top style="medium">
        <color rgb="FFC59C00"/>
      </top>
      <bottom/>
      <diagonal/>
    </border>
    <border>
      <left style="medium">
        <color rgb="FFC59C00"/>
      </left>
      <right style="thin">
        <color theme="0" tint="-0.14996795556505021"/>
      </right>
      <top/>
      <bottom style="medium">
        <color rgb="FFC59C00"/>
      </bottom>
      <diagonal/>
    </border>
    <border>
      <left style="thin">
        <color theme="0" tint="-0.14996795556505021"/>
      </left>
      <right style="medium">
        <color rgb="FFC59C00"/>
      </right>
      <top/>
      <bottom style="medium">
        <color rgb="FFC59C00"/>
      </bottom>
      <diagonal/>
    </border>
    <border>
      <left/>
      <right/>
      <top style="medium">
        <color rgb="FF076B66"/>
      </top>
      <bottom/>
      <diagonal/>
    </border>
    <border>
      <left style="medium">
        <color rgb="FFC59C00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0" fillId="0" borderId="0" xfId="0" applyNumberFormat="1"/>
    <xf numFmtId="2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2" fontId="0" fillId="0" borderId="0" xfId="0" applyNumberFormat="1" applyFill="1"/>
    <xf numFmtId="0" fontId="0" fillId="0" borderId="0" xfId="0" applyFill="1"/>
    <xf numFmtId="0" fontId="4" fillId="0" borderId="0" xfId="0" applyFont="1" applyFill="1" applyAlignment="1">
      <alignment horizontal="right" vertical="center"/>
    </xf>
    <xf numFmtId="3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 applyAlignment="1">
      <alignment horizontal="center"/>
    </xf>
    <xf numFmtId="14" fontId="1" fillId="0" borderId="0" xfId="0" applyNumberFormat="1" applyFont="1" applyFill="1" applyAlignment="1">
      <alignment horizontal="center"/>
    </xf>
    <xf numFmtId="2" fontId="5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5" fillId="4" borderId="7" xfId="0" applyFont="1" applyFill="1" applyBorder="1" applyAlignment="1">
      <alignment horizontal="right" vertical="center"/>
    </xf>
    <xf numFmtId="0" fontId="5" fillId="4" borderId="8" xfId="0" applyFont="1" applyFill="1" applyBorder="1" applyAlignment="1">
      <alignment horizontal="right" vertical="center"/>
    </xf>
    <xf numFmtId="0" fontId="5" fillId="4" borderId="9" xfId="0" applyFont="1" applyFill="1" applyBorder="1" applyAlignment="1">
      <alignment horizontal="right" vertical="center"/>
    </xf>
    <xf numFmtId="3" fontId="8" fillId="5" borderId="5" xfId="0" applyNumberFormat="1" applyFont="1" applyFill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left" vertical="center"/>
    </xf>
    <xf numFmtId="14" fontId="8" fillId="5" borderId="6" xfId="0" applyNumberFormat="1" applyFont="1" applyFill="1" applyBorder="1" applyAlignment="1">
      <alignment horizontal="left" vertical="center"/>
    </xf>
    <xf numFmtId="166" fontId="8" fillId="5" borderId="5" xfId="0" applyNumberFormat="1" applyFont="1" applyFill="1" applyBorder="1" applyAlignment="1">
      <alignment horizontal="left" vertical="center"/>
    </xf>
    <xf numFmtId="3" fontId="8" fillId="5" borderId="4" xfId="0" applyNumberFormat="1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right" vertical="center"/>
    </xf>
    <xf numFmtId="0" fontId="5" fillId="4" borderId="16" xfId="0" applyFont="1" applyFill="1" applyBorder="1" applyAlignment="1">
      <alignment horizontal="right" vertical="center"/>
    </xf>
    <xf numFmtId="166" fontId="10" fillId="5" borderId="15" xfId="0" applyNumberFormat="1" applyFont="1" applyFill="1" applyBorder="1" applyAlignment="1">
      <alignment horizontal="left"/>
    </xf>
    <xf numFmtId="165" fontId="10" fillId="5" borderId="17" xfId="0" applyNumberFormat="1" applyFont="1" applyFill="1" applyBorder="1" applyAlignment="1">
      <alignment horizontal="left"/>
    </xf>
    <xf numFmtId="0" fontId="11" fillId="3" borderId="18" xfId="0" applyFont="1" applyFill="1" applyBorder="1"/>
    <xf numFmtId="0" fontId="11" fillId="3" borderId="19" xfId="0" applyFont="1" applyFill="1" applyBorder="1"/>
    <xf numFmtId="0" fontId="11" fillId="3" borderId="20" xfId="0" applyFont="1" applyFill="1" applyBorder="1"/>
    <xf numFmtId="0" fontId="12" fillId="0" borderId="0" xfId="0" applyFont="1"/>
    <xf numFmtId="0" fontId="1" fillId="0" borderId="0" xfId="0" applyFont="1" applyFill="1" applyAlignment="1">
      <alignment horizontal="right"/>
    </xf>
    <xf numFmtId="2" fontId="14" fillId="0" borderId="0" xfId="0" applyNumberFormat="1" applyFont="1" applyAlignment="1">
      <alignment horizontal="left"/>
    </xf>
    <xf numFmtId="0" fontId="0" fillId="0" borderId="0" xfId="0" applyFont="1"/>
    <xf numFmtId="0" fontId="15" fillId="3" borderId="19" xfId="0" applyFont="1" applyFill="1" applyBorder="1"/>
    <xf numFmtId="2" fontId="14" fillId="0" borderId="26" xfId="0" applyNumberFormat="1" applyFont="1" applyBorder="1" applyAlignment="1">
      <alignment horizontal="left" vertical="center" wrapText="1"/>
    </xf>
    <xf numFmtId="2" fontId="14" fillId="0" borderId="0" xfId="0" applyNumberFormat="1" applyFont="1" applyBorder="1" applyAlignment="1">
      <alignment horizontal="left" vertical="center" wrapText="1"/>
    </xf>
    <xf numFmtId="2" fontId="14" fillId="0" borderId="26" xfId="0" applyNumberFormat="1" applyFont="1" applyBorder="1" applyAlignment="1">
      <alignment horizontal="left" vertical="center"/>
    </xf>
    <xf numFmtId="2" fontId="14" fillId="0" borderId="0" xfId="0" applyNumberFormat="1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14" fontId="13" fillId="5" borderId="22" xfId="0" applyNumberFormat="1" applyFont="1" applyFill="1" applyBorder="1" applyAlignment="1">
      <alignment horizontal="center" vertical="center" wrapText="1"/>
    </xf>
    <xf numFmtId="14" fontId="13" fillId="5" borderId="24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center" vertical="top"/>
    </xf>
  </cellXfs>
  <cellStyles count="1">
    <cellStyle name="Normal" xfId="0" builtinId="0"/>
  </cellStyles>
  <dxfs count="1">
    <dxf>
      <font>
        <color theme="0"/>
      </font>
      <fill>
        <patternFill>
          <bgColor rgb="FF076B66"/>
        </patternFill>
      </fill>
    </dxf>
  </dxfs>
  <tableStyles count="0" defaultTableStyle="TableStyleMedium2" defaultPivotStyle="PivotStyleLight16"/>
  <colors>
    <mruColors>
      <color rgb="FFC59C00"/>
      <color rgb="FF006B66"/>
      <color rgb="FF07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e05215f044b14f5b9ed029f9fff17041">
      <tp t="e">
        <v>#N/A</v>
        <stp/>
        <stp>7df28c1c-001d-40db-89be-25eef53bba28</stp>
        <stp>1</stp>
        <tr r="E17" s="2"/>
      </tp>
    </main>
    <main first="rtdsrv.01dd7a35c1184e869654489f3477a101">
      <tp t="e">
        <v>#N/A</v>
        <stp/>
        <stp>a10fdf85-5e13-404c-98a0-f9293ecd9b49</stp>
        <stp>1</stp>
        <tr r="C5" s="2"/>
      </tp>
      <tp t="e">
        <v>#N/A</v>
        <stp/>
        <stp>138d1bf7-3921-41ec-99dd-6472039b1173</stp>
        <stp>1</stp>
        <tr r="B2" s="3"/>
      </tp>
    </main>
    <main first="rtdsrv.e05215f044b14f5b9ed029f9fff17041">
      <tp t="e">
        <v>#N/A</v>
        <stp/>
        <stp>16e3f04f-a94a-42d1-9179-caa1c75a20ac</stp>
        <stp>1</stp>
        <tr r="H17" s="2"/>
      </tp>
      <tp t="e">
        <v>#N/A</v>
        <stp/>
        <stp>547c05aa-681e-42ec-8413-e1349d5d5873</stp>
        <stp>1</stp>
        <tr r="F17" s="2"/>
      </tp>
    </main>
    <main first="rtdsrv.01dd7a35c1184e869654489f3477a101">
      <tp t="e">
        <v>#N/A</v>
        <stp/>
        <stp>ef566fd7-a3c8-46e9-99be-c3c8545d1608</stp>
        <stp>1</stp>
        <tr r="C2" s="3"/>
      </tp>
    </main>
    <main first="rtdsrv.e05215f044b14f5b9ed029f9fff17041">
      <tp t="e">
        <v>#N/A</v>
        <stp/>
        <stp>8c5be8b4-e3ac-45da-8187-4ee7e5d14258</stp>
        <stp>1</stp>
        <tr r="D17" s="2"/>
      </tp>
      <tp t="e">
        <v>#N/A</v>
        <stp/>
        <stp>992697e3-3270-432c-a538-c1a755c301da</stp>
        <stp>1</stp>
        <tr r="I17" s="2"/>
      </tp>
      <tp t="e">
        <v>#N/A</v>
        <stp/>
        <stp>dad51746-299f-4517-9ecc-1837c25cdc0c</stp>
        <stp>1</stp>
        <tr r="B17" s="2"/>
      </tp>
    </main>
    <main first="rtdsrv.01dd7a35c1184e869654489f3477a101">
      <tp t="e">
        <v>#N/A</v>
        <stp/>
        <stp>da370da0-0f03-401e-9b28-74381f2d8bb3</stp>
        <stp>1</stp>
        <tr r="A2" s="3"/>
      </tp>
    </main>
    <main first="rtdsrv.e05215f044b14f5b9ed029f9fff17041">
      <tp t="e">
        <v>#N/A</v>
        <stp/>
        <stp>5566d111-b098-4a74-a849-6a8af361c9aa</stp>
        <stp>1</stp>
        <tr r="J17" s="2"/>
      </tp>
      <tp t="e">
        <v>#N/A</v>
        <stp/>
        <stp>aa812384-ff91-4679-bf18-0f7451dfb3a2</stp>
        <stp>1</stp>
        <tr r="G17" s="2"/>
      </tp>
    </main>
    <main first="rtdsrv.01dd7a35c1184e869654489f3477a101">
      <tp t="e">
        <v>#N/A</v>
        <stp/>
        <stp>f8065707-7d3e-46e7-8a27-69c4ca36cb6e</stp>
        <stp>1</stp>
        <tr r="D2" s="3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0</xdr:row>
      <xdr:rowOff>0</xdr:rowOff>
    </xdr:from>
    <xdr:to>
      <xdr:col>10</xdr:col>
      <xdr:colOff>60960</xdr:colOff>
      <xdr:row>0</xdr:row>
      <xdr:rowOff>579120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FE23AF1-13E5-473B-99FC-77EF50DF7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4918710" y="-4712970"/>
          <a:ext cx="579120" cy="1000506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</xdr:col>
      <xdr:colOff>68580</xdr:colOff>
      <xdr:row>0</xdr:row>
      <xdr:rowOff>83820</xdr:rowOff>
    </xdr:from>
    <xdr:to>
      <xdr:col>2</xdr:col>
      <xdr:colOff>832485</xdr:colOff>
      <xdr:row>0</xdr:row>
      <xdr:rowOff>521970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C5ACB82-80AB-4F19-B617-97EE39540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83820"/>
          <a:ext cx="1876425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13</xdr:row>
      <xdr:rowOff>15240</xdr:rowOff>
    </xdr:from>
    <xdr:to>
      <xdr:col>1</xdr:col>
      <xdr:colOff>228600</xdr:colOff>
      <xdr:row>13</xdr:row>
      <xdr:rowOff>213360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0546DF6-5B3C-4849-AAA3-C426F8571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2415540"/>
          <a:ext cx="198120" cy="198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213360</xdr:rowOff>
    </xdr:from>
    <xdr:to>
      <xdr:col>0</xdr:col>
      <xdr:colOff>678180</xdr:colOff>
      <xdr:row>0</xdr:row>
      <xdr:rowOff>717998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D7CC643-CEF4-43D5-BD80-25DFC69EF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1" y="213360"/>
          <a:ext cx="601979" cy="504638"/>
        </a:xfrm>
        <a:prstGeom prst="rect">
          <a:avLst/>
        </a:prstGeom>
      </xdr:spPr>
    </xdr:pic>
    <xdr:clientData/>
  </xdr:twoCellAnchor>
  <xdr:twoCellAnchor>
    <xdr:from>
      <xdr:col>1</xdr:col>
      <xdr:colOff>609600</xdr:colOff>
      <xdr:row>0</xdr:row>
      <xdr:rowOff>114300</xdr:rowOff>
    </xdr:from>
    <xdr:to>
      <xdr:col>3</xdr:col>
      <xdr:colOff>228600</xdr:colOff>
      <xdr:row>0</xdr:row>
      <xdr:rowOff>762000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FA74BD31-1037-4726-8E4A-BC65EEC854BD}"/>
            </a:ext>
          </a:extLst>
        </xdr:cNvPr>
        <xdr:cNvSpPr txBox="1"/>
      </xdr:nvSpPr>
      <xdr:spPr>
        <a:xfrm>
          <a:off x="1950720" y="114300"/>
          <a:ext cx="3619500" cy="647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CL" sz="1100">
              <a:solidFill>
                <a:srgbClr val="006B66"/>
              </a:solidFill>
            </a:rPr>
            <a:t>Utilice</a:t>
          </a:r>
          <a:r>
            <a:rPr lang="es-CL" sz="1100" baseline="0">
              <a:solidFill>
                <a:srgbClr val="006B66"/>
              </a:solidFill>
            </a:rPr>
            <a:t> esta hoja para conocer las referencias de los códigos, junto con el nombre de la empresa y la clase de la acción. Contáctenos si desea modificar el país en análisis.</a:t>
          </a:r>
          <a:endParaRPr lang="es-CL" sz="1100">
            <a:solidFill>
              <a:srgbClr val="006B66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1240-A18B-4A14-9328-89D4091C71FC}">
  <sheetPr codeName="Planilha1"/>
  <dimension ref="B1:S1169"/>
  <sheetViews>
    <sheetView showGridLines="0" tabSelected="1" zoomScale="90" zoomScaleNormal="90" workbookViewId="0">
      <selection activeCell="F4" sqref="F4"/>
    </sheetView>
  </sheetViews>
  <sheetFormatPr baseColWidth="10" defaultColWidth="8.85546875" defaultRowHeight="15" x14ac:dyDescent="0.25"/>
  <cols>
    <col min="1" max="1" width="3.28515625" customWidth="1"/>
    <col min="2" max="2" width="16.28515625" style="18" customWidth="1"/>
    <col min="3" max="3" width="18.140625" style="14" customWidth="1"/>
    <col min="4" max="5" width="15.7109375" style="14" customWidth="1"/>
    <col min="6" max="10" width="15.7109375" style="15" customWidth="1"/>
    <col min="11" max="11" width="12.7109375" style="3" customWidth="1"/>
    <col min="14" max="14" width="12.42578125" bestFit="1" customWidth="1"/>
  </cols>
  <sheetData>
    <row r="1" spans="2:19" ht="66" customHeight="1" thickBot="1" x14ac:dyDescent="0.3">
      <c r="C1" s="12"/>
      <c r="D1" s="12"/>
      <c r="E1" s="12"/>
      <c r="F1" s="13"/>
      <c r="G1" s="13"/>
      <c r="H1" s="13"/>
      <c r="I1" s="13"/>
      <c r="J1" s="13"/>
      <c r="K1" s="6"/>
      <c r="L1" s="7"/>
      <c r="M1" s="7"/>
      <c r="N1" s="7"/>
      <c r="O1" s="7"/>
      <c r="P1" s="8"/>
      <c r="Q1" s="7"/>
      <c r="R1" s="7"/>
      <c r="S1" s="7"/>
    </row>
    <row r="2" spans="2:19" ht="15.95" customHeight="1" thickBot="1" x14ac:dyDescent="0.3">
      <c r="B2" s="50" t="s">
        <v>658</v>
      </c>
      <c r="C2" s="51"/>
      <c r="D2" s="12"/>
      <c r="E2" s="48" t="s">
        <v>657</v>
      </c>
      <c r="F2" s="49"/>
      <c r="G2" s="13"/>
      <c r="K2" s="6"/>
      <c r="L2" s="7"/>
      <c r="M2" s="7"/>
      <c r="N2" s="7"/>
      <c r="O2" s="7"/>
      <c r="P2" s="8"/>
      <c r="Q2" s="7"/>
      <c r="R2" s="7"/>
      <c r="S2" s="7"/>
    </row>
    <row r="3" spans="2:19" ht="4.1500000000000004" customHeight="1" thickBot="1" x14ac:dyDescent="0.3">
      <c r="B3" s="14"/>
      <c r="C3" s="15"/>
      <c r="E3" s="18"/>
      <c r="F3" s="14"/>
    </row>
    <row r="4" spans="2:19" ht="15.95" customHeight="1" x14ac:dyDescent="0.25">
      <c r="B4" s="32" t="s">
        <v>654</v>
      </c>
      <c r="C4" s="34">
        <f>IF(F5="",EOMONTH(C5,-36),F5)</f>
        <v>42916</v>
      </c>
      <c r="E4" s="24" t="s">
        <v>656</v>
      </c>
      <c r="F4" s="31" t="s">
        <v>503</v>
      </c>
      <c r="G4" s="41" t="s">
        <v>664</v>
      </c>
      <c r="N4" s="39"/>
    </row>
    <row r="5" spans="2:19" ht="15.95" customHeight="1" thickBot="1" x14ac:dyDescent="0.3">
      <c r="B5" s="33" t="s">
        <v>655</v>
      </c>
      <c r="C5" s="35">
        <f>IF(F6="",_xll.ECONOMATICA("SP IPSA","DATE OF LAST QUOTE"),F6)</f>
        <v>43999</v>
      </c>
      <c r="E5" s="25" t="s">
        <v>654</v>
      </c>
      <c r="F5" s="30"/>
      <c r="G5" s="44" t="s">
        <v>665</v>
      </c>
      <c r="H5" s="45"/>
      <c r="I5" s="41"/>
      <c r="N5" s="39"/>
    </row>
    <row r="6" spans="2:19" ht="15.95" customHeight="1" x14ac:dyDescent="0.25">
      <c r="B6" s="56" t="s">
        <v>663</v>
      </c>
      <c r="C6" s="56"/>
      <c r="E6" s="25" t="s">
        <v>655</v>
      </c>
      <c r="F6" s="30"/>
      <c r="G6" s="44"/>
      <c r="H6" s="45"/>
      <c r="I6" s="41"/>
      <c r="N6" s="39"/>
    </row>
    <row r="7" spans="2:19" ht="15.95" customHeight="1" x14ac:dyDescent="0.25">
      <c r="E7" s="25" t="s">
        <v>653</v>
      </c>
      <c r="F7" s="27" t="s">
        <v>659</v>
      </c>
      <c r="G7" s="41" t="s">
        <v>666</v>
      </c>
      <c r="I7" s="41"/>
    </row>
    <row r="8" spans="2:19" ht="15.95" customHeight="1" x14ac:dyDescent="0.25">
      <c r="D8" s="16"/>
      <c r="E8" s="25" t="s">
        <v>652</v>
      </c>
      <c r="F8" s="28" t="s">
        <v>3</v>
      </c>
      <c r="G8" s="41" t="s">
        <v>667</v>
      </c>
      <c r="I8" s="41"/>
    </row>
    <row r="9" spans="2:19" ht="15.95" customHeight="1" thickBot="1" x14ac:dyDescent="0.3">
      <c r="D9" s="16"/>
      <c r="E9" s="26" t="s">
        <v>651</v>
      </c>
      <c r="F9" s="29" t="s">
        <v>2</v>
      </c>
      <c r="G9" s="41" t="s">
        <v>668</v>
      </c>
      <c r="I9" s="41"/>
    </row>
    <row r="10" spans="2:19" ht="4.1500000000000004" customHeight="1" thickBot="1" x14ac:dyDescent="0.3">
      <c r="D10" s="16"/>
      <c r="E10" s="40"/>
      <c r="F10" s="14"/>
    </row>
    <row r="11" spans="2:19" ht="12.6" customHeight="1" x14ac:dyDescent="0.25">
      <c r="D11" s="16"/>
      <c r="E11" s="54" t="s">
        <v>660</v>
      </c>
      <c r="F11" s="52" t="s">
        <v>661</v>
      </c>
      <c r="G11" s="46" t="s">
        <v>669</v>
      </c>
      <c r="H11" s="47"/>
      <c r="K11" s="39"/>
    </row>
    <row r="12" spans="2:19" ht="10.15" customHeight="1" thickBot="1" x14ac:dyDescent="0.3">
      <c r="D12" s="16"/>
      <c r="E12" s="55"/>
      <c r="F12" s="53"/>
      <c r="G12" s="46"/>
      <c r="H12" s="47"/>
    </row>
    <row r="13" spans="2:19" ht="13.9" customHeight="1" thickBot="1" x14ac:dyDescent="0.3"/>
    <row r="14" spans="2:19" ht="18" customHeight="1" thickBot="1" x14ac:dyDescent="0.3">
      <c r="B14" s="21"/>
      <c r="C14" s="21"/>
      <c r="D14" s="21"/>
      <c r="E14" s="21"/>
      <c r="F14" s="21"/>
      <c r="G14" s="21"/>
      <c r="H14" s="21"/>
      <c r="I14" s="21"/>
      <c r="J14" s="22" t="s">
        <v>662</v>
      </c>
    </row>
    <row r="15" spans="2:19" ht="4.1500000000000004" customHeight="1" thickBot="1" x14ac:dyDescent="0.3">
      <c r="D15" s="5"/>
      <c r="E15" s="5"/>
    </row>
    <row r="16" spans="2:19" ht="16.899999999999999" customHeight="1" thickBot="1" x14ac:dyDescent="0.3">
      <c r="B16" s="9" t="s">
        <v>644</v>
      </c>
      <c r="C16" s="9" t="s">
        <v>650</v>
      </c>
      <c r="D16" s="9" t="s">
        <v>649</v>
      </c>
      <c r="E16" s="9" t="s">
        <v>645</v>
      </c>
      <c r="F16" s="10" t="s">
        <v>646</v>
      </c>
      <c r="G16" s="10" t="s">
        <v>1</v>
      </c>
      <c r="H16" s="10" t="s">
        <v>0</v>
      </c>
      <c r="I16" s="10" t="s">
        <v>647</v>
      </c>
      <c r="J16" s="11" t="s">
        <v>648</v>
      </c>
      <c r="K16" s="4"/>
      <c r="N16" s="23"/>
    </row>
    <row r="17" spans="2:12" x14ac:dyDescent="0.25">
      <c r="B17" s="19" t="e">
        <f>_xll.ECONOMATICA($F$4,"#Trades",,$C$5,$C$4,$F$7,,,,"FALSE")</f>
        <v>#VALUE!</v>
      </c>
      <c r="C17" s="14">
        <v>996</v>
      </c>
      <c r="D17" s="14" t="e">
        <f>_xll.ECONOMATICA($F$4,"#Shares",,$C$5,$C$4,$F$7,,$F$8,"FALSE","FALSE")</f>
        <v>#VALUE!</v>
      </c>
      <c r="E17" s="14" t="e">
        <f>_xll.ECONOMATICA($F$4,"Volume$",,$C$5,$C$4,$F$7,$F$9,$F$8,"FALSE","FALSE")</f>
        <v>#VALUE!</v>
      </c>
      <c r="F17" s="17" t="e">
        <f>_xll.ECONOMATICA($F$4,"Open",,$C$5,$C$4,$F$7,$F$9,,"FALSE","FALSE")</f>
        <v>#VALUE!</v>
      </c>
      <c r="G17" s="17" t="e">
        <f>_xll.ECONOMATICA($F$4,"High",,$C$5,$C$4,$F$7,$F$9,,"FALSE","FALSE")</f>
        <v>#VALUE!</v>
      </c>
      <c r="H17" s="17" t="e">
        <f>_xll.ECONOMATICA($F$4,"Low",,$C$5,$C$4,$F$7,$F$9,,"FALSE","FALSE")</f>
        <v>#VALUE!</v>
      </c>
      <c r="I17" s="17" t="e">
        <f>_xll.ECONOMATICA($F$4,"CLOSE",,$C$5,$C$4,$F$7,$F$9,,"FALSE","FALSE",,IF($F$11 = "Si, excepto dividendos en efectivo", CONCATENATE("jtc.corroco=2"), IF($F$11 = "Si, inclusive dividendos en efectivo", CONCATENATE("jtc.corroco=1"), CONCATENATE("jtc.corroco=0"))))</f>
        <v>#VALUE!</v>
      </c>
      <c r="J17" s="17" t="e">
        <f>_xll.ECONOMATICA($F$4,"Average",,$C$5,$C$4,$F$7,$F$9,,"FALSE","FALSE")</f>
        <v>#VALUE!</v>
      </c>
      <c r="K17" s="2"/>
      <c r="L17" s="1"/>
    </row>
    <row r="18" spans="2:12" x14ac:dyDescent="0.25">
      <c r="B18" s="20">
        <v>42919</v>
      </c>
      <c r="C18" s="14">
        <v>792</v>
      </c>
      <c r="D18" s="14">
        <v>438.87400000000002</v>
      </c>
      <c r="E18" s="14">
        <v>3177950.3130000001</v>
      </c>
      <c r="F18" s="15">
        <v>6887.6805842444301</v>
      </c>
      <c r="G18" s="15">
        <v>6969.3939971625796</v>
      </c>
      <c r="H18" s="15">
        <v>6793.6151437908402</v>
      </c>
      <c r="I18" s="15">
        <v>6942.8846457675099</v>
      </c>
      <c r="J18" s="15">
        <v>6880.21235836297</v>
      </c>
      <c r="K18" s="2"/>
    </row>
    <row r="19" spans="2:12" x14ac:dyDescent="0.25">
      <c r="B19" s="20">
        <v>42920</v>
      </c>
      <c r="C19" s="14">
        <v>482</v>
      </c>
      <c r="D19" s="14">
        <v>334.93200000000002</v>
      </c>
      <c r="E19" s="14">
        <v>2444295.375</v>
      </c>
      <c r="F19" s="15">
        <v>6942.7896301671899</v>
      </c>
      <c r="G19" s="15">
        <v>6991.2475843355096</v>
      </c>
      <c r="H19" s="15">
        <v>6850.7195172384399</v>
      </c>
      <c r="I19" s="15">
        <v>6956.4718760475498</v>
      </c>
      <c r="J19" s="15">
        <v>6934.1147062107902</v>
      </c>
      <c r="K19" s="2"/>
    </row>
    <row r="20" spans="2:12" x14ac:dyDescent="0.25">
      <c r="B20" s="20">
        <v>42921</v>
      </c>
      <c r="C20" s="14">
        <v>1177</v>
      </c>
      <c r="D20" s="14">
        <v>508</v>
      </c>
      <c r="E20" s="14">
        <v>3760576.1269999999</v>
      </c>
      <c r="F20" s="15">
        <v>6956.0918136611599</v>
      </c>
      <c r="G20" s="15">
        <v>7116.6681716069597</v>
      </c>
      <c r="H20" s="15">
        <v>6888.7257558032898</v>
      </c>
      <c r="I20" s="15">
        <v>7072.2008724883199</v>
      </c>
      <c r="J20" s="15">
        <v>7033.3299919888404</v>
      </c>
      <c r="K20" s="2"/>
    </row>
    <row r="21" spans="2:12" x14ac:dyDescent="0.25">
      <c r="B21" s="20">
        <v>42922</v>
      </c>
      <c r="C21" s="14">
        <v>658</v>
      </c>
      <c r="D21" s="14">
        <v>422.40600000000001</v>
      </c>
      <c r="E21" s="14">
        <v>3098292.537</v>
      </c>
      <c r="F21" s="15">
        <v>7072.0108412951204</v>
      </c>
      <c r="G21" s="15">
        <v>7072.2008724883199</v>
      </c>
      <c r="H21" s="15">
        <v>6898.1322998479</v>
      </c>
      <c r="I21" s="15">
        <v>6998.27873846889</v>
      </c>
      <c r="J21" s="15">
        <v>6969.1849628537902</v>
      </c>
      <c r="K21" s="2"/>
    </row>
    <row r="22" spans="2:12" x14ac:dyDescent="0.25">
      <c r="B22" s="20">
        <v>42923</v>
      </c>
      <c r="C22" s="14">
        <v>857</v>
      </c>
      <c r="D22" s="14">
        <v>277.06700000000001</v>
      </c>
      <c r="E22" s="14">
        <v>2070854.0260000001</v>
      </c>
      <c r="F22" s="15">
        <v>6997.8986760899397</v>
      </c>
      <c r="G22" s="15">
        <v>7210.7336120605496</v>
      </c>
      <c r="H22" s="15">
        <v>7004.5497678369302</v>
      </c>
      <c r="I22" s="15">
        <v>7160.2803303599403</v>
      </c>
      <c r="J22" s="15">
        <v>7101.9692588448497</v>
      </c>
      <c r="K22" s="2"/>
    </row>
    <row r="23" spans="2:12" x14ac:dyDescent="0.25">
      <c r="B23" s="20">
        <v>42926</v>
      </c>
      <c r="C23" s="14">
        <v>844</v>
      </c>
      <c r="D23" s="14">
        <v>431.05900000000003</v>
      </c>
      <c r="E23" s="14">
        <v>3283399.378</v>
      </c>
      <c r="F23" s="15">
        <v>7160.3753459602603</v>
      </c>
      <c r="G23" s="15">
        <v>7316.2009240835896</v>
      </c>
      <c r="H23" s="15">
        <v>7065.1697183474898</v>
      </c>
      <c r="I23" s="15">
        <v>7278.3847167119402</v>
      </c>
      <c r="J23" s="15">
        <v>7237.5850196033698</v>
      </c>
      <c r="K23" s="2"/>
    </row>
    <row r="24" spans="2:12" x14ac:dyDescent="0.25">
      <c r="B24" s="20">
        <v>42927</v>
      </c>
      <c r="C24" s="14">
        <v>1714</v>
      </c>
      <c r="D24" s="14">
        <v>700.85500000000002</v>
      </c>
      <c r="E24" s="14">
        <v>5347125.034</v>
      </c>
      <c r="F24" s="15">
        <v>7278.1946855187398</v>
      </c>
      <c r="G24" s="15">
        <v>7316.2009240835896</v>
      </c>
      <c r="H24" s="15">
        <v>7173.67752946168</v>
      </c>
      <c r="I24" s="15">
        <v>7251.5903185233501</v>
      </c>
      <c r="J24" s="15">
        <v>7249.4904738366604</v>
      </c>
      <c r="K24" s="2"/>
    </row>
    <row r="25" spans="2:12" x14ac:dyDescent="0.25">
      <c r="B25" s="20">
        <v>42928</v>
      </c>
      <c r="C25" s="14">
        <v>681</v>
      </c>
      <c r="D25" s="14">
        <v>497.53399999999999</v>
      </c>
      <c r="E25" s="14">
        <v>3825613.29</v>
      </c>
      <c r="F25" s="15">
        <v>7251.5903185233501</v>
      </c>
      <c r="G25" s="15">
        <v>7401.7149608582304</v>
      </c>
      <c r="H25" s="15">
        <v>7252.5404744818798</v>
      </c>
      <c r="I25" s="15">
        <v>7310.9750662818597</v>
      </c>
      <c r="J25" s="15">
        <v>7305.8632271885899</v>
      </c>
      <c r="K25" s="2"/>
    </row>
    <row r="26" spans="2:12" x14ac:dyDescent="0.25">
      <c r="B26" s="20">
        <v>42929</v>
      </c>
      <c r="C26" s="14">
        <v>899</v>
      </c>
      <c r="D26" s="14">
        <v>480.69099999999997</v>
      </c>
      <c r="E26" s="14">
        <v>3716495.324</v>
      </c>
      <c r="F26" s="15">
        <v>7311.4501442611199</v>
      </c>
      <c r="G26" s="15">
        <v>7392.2134012132901</v>
      </c>
      <c r="H26" s="15">
        <v>7278.4797323048097</v>
      </c>
      <c r="I26" s="15">
        <v>7368.9345800951096</v>
      </c>
      <c r="J26" s="15">
        <v>7346.3493728265203</v>
      </c>
      <c r="K26" s="2"/>
    </row>
    <row r="27" spans="2:12" x14ac:dyDescent="0.25">
      <c r="B27" s="20">
        <v>42930</v>
      </c>
      <c r="C27" s="14">
        <v>489</v>
      </c>
      <c r="D27" s="14">
        <v>435.452</v>
      </c>
      <c r="E27" s="14">
        <v>3393037.6740000001</v>
      </c>
      <c r="F27" s="15">
        <v>7369.4096580743799</v>
      </c>
      <c r="G27" s="15">
        <v>7483.4283737763799</v>
      </c>
      <c r="H27" s="15">
        <v>7278.1946855187398</v>
      </c>
      <c r="I27" s="15">
        <v>7438.2959654778197</v>
      </c>
      <c r="J27" s="15">
        <v>7403.6057712286702</v>
      </c>
      <c r="K27" s="2"/>
    </row>
    <row r="28" spans="2:12" x14ac:dyDescent="0.25">
      <c r="B28" s="20">
        <v>42933</v>
      </c>
      <c r="C28" s="14">
        <v>731</v>
      </c>
      <c r="D28" s="14">
        <v>552.101</v>
      </c>
      <c r="E28" s="14">
        <v>4342978.2300000004</v>
      </c>
      <c r="F28" s="15">
        <v>7438.7710434645396</v>
      </c>
      <c r="G28" s="15">
        <v>7553.7399151250702</v>
      </c>
      <c r="H28" s="15">
        <v>7382.7118415757996</v>
      </c>
      <c r="I28" s="15">
        <v>7490.5545435100803</v>
      </c>
      <c r="J28" s="15">
        <v>7474.1168453320897</v>
      </c>
      <c r="K28" s="2"/>
    </row>
    <row r="29" spans="2:12" x14ac:dyDescent="0.25">
      <c r="B29" s="20">
        <v>42934</v>
      </c>
      <c r="C29" s="14">
        <v>551</v>
      </c>
      <c r="D29" s="14">
        <v>228.994</v>
      </c>
      <c r="E29" s="14">
        <v>1797023.9650000001</v>
      </c>
      <c r="F29" s="15">
        <v>7491.0296214893497</v>
      </c>
      <c r="G29" s="15">
        <v>7507.1822728812704</v>
      </c>
      <c r="H29" s="15">
        <v>7373.3052975311903</v>
      </c>
      <c r="I29" s="15">
        <v>7492.8349178209901</v>
      </c>
      <c r="J29" s="15">
        <v>7455.5983055904499</v>
      </c>
      <c r="K29" s="2"/>
    </row>
    <row r="30" spans="2:12" x14ac:dyDescent="0.25">
      <c r="B30" s="20">
        <v>42935</v>
      </c>
      <c r="C30" s="14">
        <v>532</v>
      </c>
      <c r="D30" s="14">
        <v>313.20699999999999</v>
      </c>
      <c r="E30" s="14">
        <v>2478382.6570000001</v>
      </c>
      <c r="F30" s="15">
        <v>7492.9299334213101</v>
      </c>
      <c r="G30" s="15">
        <v>7525.23523619771</v>
      </c>
      <c r="H30" s="15">
        <v>7458.7243187055001</v>
      </c>
      <c r="I30" s="15">
        <v>7520.9595343619603</v>
      </c>
      <c r="J30" s="15">
        <v>7518.5271350890398</v>
      </c>
      <c r="K30" s="2"/>
    </row>
    <row r="31" spans="2:12" x14ac:dyDescent="0.25">
      <c r="B31" s="20">
        <v>42936</v>
      </c>
      <c r="C31" s="14">
        <v>488</v>
      </c>
      <c r="D31" s="14">
        <v>462.36700000000002</v>
      </c>
      <c r="E31" s="14">
        <v>3653909.1129999999</v>
      </c>
      <c r="F31" s="15">
        <v>7521.4346123412297</v>
      </c>
      <c r="G31" s="15">
        <v>7567.0420986264899</v>
      </c>
      <c r="H31" s="15">
        <v>7493.8800893798498</v>
      </c>
      <c r="I31" s="15">
        <v>7525.5202829837799</v>
      </c>
      <c r="J31" s="15">
        <v>7508.65301929414</v>
      </c>
      <c r="K31" s="2"/>
    </row>
    <row r="32" spans="2:12" x14ac:dyDescent="0.25">
      <c r="B32" s="20">
        <v>42937</v>
      </c>
      <c r="C32" s="14">
        <v>550</v>
      </c>
      <c r="D32" s="14">
        <v>338.20699999999999</v>
      </c>
      <c r="E32" s="14">
        <v>2652863.838</v>
      </c>
      <c r="F32" s="15">
        <v>7525.23523619771</v>
      </c>
      <c r="G32" s="15">
        <v>7534.7367958426503</v>
      </c>
      <c r="H32" s="15">
        <v>7363.80373788625</v>
      </c>
      <c r="I32" s="15">
        <v>7408.8411305919299</v>
      </c>
      <c r="J32" s="15">
        <v>7452.7038454711401</v>
      </c>
      <c r="K32" s="2"/>
    </row>
    <row r="33" spans="2:11" x14ac:dyDescent="0.25">
      <c r="B33" s="20">
        <v>42940</v>
      </c>
      <c r="C33" s="14">
        <v>697</v>
      </c>
      <c r="D33" s="14">
        <v>412.58</v>
      </c>
      <c r="E33" s="14">
        <v>3191771.1159999999</v>
      </c>
      <c r="F33" s="15">
        <v>7411.2165205031597</v>
      </c>
      <c r="G33" s="15">
        <v>7482.3832022175202</v>
      </c>
      <c r="H33" s="15">
        <v>7269.7382974401098</v>
      </c>
      <c r="I33" s="15">
        <v>7339.0046672224998</v>
      </c>
      <c r="J33" s="15">
        <v>7350.6060715466701</v>
      </c>
      <c r="K33" s="2"/>
    </row>
    <row r="34" spans="2:11" x14ac:dyDescent="0.25">
      <c r="B34" s="20">
        <v>42941</v>
      </c>
      <c r="C34" s="14">
        <v>1112</v>
      </c>
      <c r="D34" s="14">
        <v>607.20100000000002</v>
      </c>
      <c r="E34" s="14">
        <v>4682311.7379999999</v>
      </c>
      <c r="F34" s="15">
        <v>7323.8021717965603</v>
      </c>
      <c r="G34" s="15">
        <v>7534.7367958426503</v>
      </c>
      <c r="H34" s="15">
        <v>7278.1946855187398</v>
      </c>
      <c r="I34" s="15">
        <v>7323.32709381729</v>
      </c>
      <c r="J34" s="15">
        <v>7326.9471880420997</v>
      </c>
      <c r="K34" s="2"/>
    </row>
    <row r="35" spans="2:11" x14ac:dyDescent="0.25">
      <c r="B35" s="20">
        <v>42942</v>
      </c>
      <c r="C35" s="14">
        <v>684</v>
      </c>
      <c r="D35" s="14">
        <v>547.35599999999999</v>
      </c>
      <c r="E35" s="14">
        <v>4235865.3260000004</v>
      </c>
      <c r="F35" s="15">
        <v>7323.8021717965603</v>
      </c>
      <c r="G35" s="15">
        <v>7439.9112306237203</v>
      </c>
      <c r="H35" s="15">
        <v>7294.3473369106696</v>
      </c>
      <c r="I35" s="15">
        <v>7426.70406271517</v>
      </c>
      <c r="J35" s="15">
        <v>7353.0859786123001</v>
      </c>
      <c r="K35" s="2"/>
    </row>
    <row r="36" spans="2:11" x14ac:dyDescent="0.25">
      <c r="B36" s="20">
        <v>42943</v>
      </c>
      <c r="C36" s="14">
        <v>652</v>
      </c>
      <c r="D36" s="14">
        <v>316.83800000000002</v>
      </c>
      <c r="E36" s="14">
        <v>2492333.4750000001</v>
      </c>
      <c r="F36" s="15">
        <v>7426.4190159291002</v>
      </c>
      <c r="G36" s="15">
        <v>7501.4813370928196</v>
      </c>
      <c r="H36" s="15">
        <v>7338.0545112565196</v>
      </c>
      <c r="I36" s="15">
        <v>7493.5000270009004</v>
      </c>
      <c r="J36" s="15">
        <v>7474.2498671636004</v>
      </c>
      <c r="K36" s="2"/>
    </row>
    <row r="37" spans="2:11" x14ac:dyDescent="0.25">
      <c r="B37" s="20">
        <v>42944</v>
      </c>
      <c r="C37" s="14">
        <v>437</v>
      </c>
      <c r="D37" s="14">
        <v>316.40699999999998</v>
      </c>
      <c r="E37" s="14">
        <v>2506207.3080000002</v>
      </c>
      <c r="F37" s="15">
        <v>7493.8800893798498</v>
      </c>
      <c r="G37" s="15">
        <v>7553.7399151250702</v>
      </c>
      <c r="H37" s="15">
        <v>7411.4065516963601</v>
      </c>
      <c r="I37" s="15">
        <v>7519.2492536306399</v>
      </c>
      <c r="J37" s="15">
        <v>7526.09987812489</v>
      </c>
      <c r="K37" s="2"/>
    </row>
    <row r="38" spans="2:11" x14ac:dyDescent="0.25">
      <c r="B38" s="20">
        <v>42947</v>
      </c>
      <c r="C38" s="14">
        <v>916</v>
      </c>
      <c r="D38" s="14">
        <v>551.673</v>
      </c>
      <c r="E38" s="14">
        <v>4355722.1349999998</v>
      </c>
      <c r="F38" s="15">
        <v>7519.5343004167098</v>
      </c>
      <c r="G38" s="15">
        <v>7548.9891353025996</v>
      </c>
      <c r="H38" s="15">
        <v>7382.8068571761296</v>
      </c>
      <c r="I38" s="15">
        <v>7521.2445811480302</v>
      </c>
      <c r="J38" s="15">
        <v>7502.0229259952903</v>
      </c>
      <c r="K38" s="2"/>
    </row>
    <row r="39" spans="2:11" x14ac:dyDescent="0.25">
      <c r="B39" s="20">
        <v>42948</v>
      </c>
      <c r="C39" s="14">
        <v>507</v>
      </c>
      <c r="D39" s="14">
        <v>405.517</v>
      </c>
      <c r="E39" s="14">
        <v>3229907.8360000001</v>
      </c>
      <c r="F39" s="15">
        <v>7521.4346123412297</v>
      </c>
      <c r="G39" s="15">
        <v>7591.74615368992</v>
      </c>
      <c r="H39" s="15">
        <v>7539.4875756651199</v>
      </c>
      <c r="I39" s="15">
        <v>7579.5841573551297</v>
      </c>
      <c r="J39" s="15">
        <v>7567.8877374306303</v>
      </c>
      <c r="K39" s="2"/>
    </row>
    <row r="40" spans="2:11" x14ac:dyDescent="0.25">
      <c r="B40" s="20">
        <v>42949</v>
      </c>
      <c r="C40" s="14">
        <v>907</v>
      </c>
      <c r="D40" s="14">
        <v>612.85599999999999</v>
      </c>
      <c r="E40" s="14">
        <v>4851156.0990000004</v>
      </c>
      <c r="F40" s="15">
        <v>7579.3941261544796</v>
      </c>
      <c r="G40" s="15">
        <v>7590.7959977313903</v>
      </c>
      <c r="H40" s="15">
        <v>7468.2258783504403</v>
      </c>
      <c r="I40" s="15">
        <v>7520.7695031687599</v>
      </c>
      <c r="J40" s="15">
        <v>7520.9785374849998</v>
      </c>
      <c r="K40" s="2"/>
    </row>
    <row r="41" spans="2:11" x14ac:dyDescent="0.25">
      <c r="B41" s="20">
        <v>42950</v>
      </c>
      <c r="C41" s="14">
        <v>412</v>
      </c>
      <c r="D41" s="14">
        <v>341.10300000000001</v>
      </c>
      <c r="E41" s="14">
        <v>2669724.0269999998</v>
      </c>
      <c r="F41" s="15">
        <v>7520.48445638269</v>
      </c>
      <c r="G41" s="15">
        <v>7533.78663987666</v>
      </c>
      <c r="H41" s="15">
        <v>7373.3052975311903</v>
      </c>
      <c r="I41" s="15">
        <v>7406.27570948005</v>
      </c>
      <c r="J41" s="15">
        <v>7436.6711987778499</v>
      </c>
      <c r="K41" s="2"/>
    </row>
    <row r="42" spans="2:11" x14ac:dyDescent="0.25">
      <c r="B42" s="20">
        <v>42951</v>
      </c>
      <c r="C42" s="14">
        <v>464</v>
      </c>
      <c r="D42" s="14">
        <v>507.70800000000003</v>
      </c>
      <c r="E42" s="14">
        <v>4026128.61</v>
      </c>
      <c r="F42" s="15">
        <v>7406.46574068069</v>
      </c>
      <c r="G42" s="15">
        <v>7601.2477133348602</v>
      </c>
      <c r="H42" s="15">
        <v>7406.27570948005</v>
      </c>
      <c r="I42" s="15">
        <v>7589.4657793790102</v>
      </c>
      <c r="J42" s="15">
        <v>7534.6892880499399</v>
      </c>
      <c r="K42" s="2"/>
    </row>
    <row r="43" spans="2:11" x14ac:dyDescent="0.25">
      <c r="B43" s="20">
        <v>42954</v>
      </c>
      <c r="C43" s="14">
        <v>429</v>
      </c>
      <c r="D43" s="14">
        <v>299.91899999999998</v>
      </c>
      <c r="E43" s="14">
        <v>2429071.5980000002</v>
      </c>
      <c r="F43" s="15">
        <v>7589.8458417654001</v>
      </c>
      <c r="G43" s="15">
        <v>7791.1838905736804</v>
      </c>
      <c r="H43" s="15">
        <v>7457.0140379741797</v>
      </c>
      <c r="I43" s="15">
        <v>7788.90351625532</v>
      </c>
      <c r="J43" s="15">
        <v>7697.1944625899196</v>
      </c>
      <c r="K43" s="2"/>
    </row>
    <row r="44" spans="2:11" x14ac:dyDescent="0.25">
      <c r="B44" s="20">
        <v>42955</v>
      </c>
      <c r="C44" s="14">
        <v>833</v>
      </c>
      <c r="D44" s="14">
        <v>819.68399999999997</v>
      </c>
      <c r="E44" s="14">
        <v>6674879.5290000001</v>
      </c>
      <c r="F44" s="15">
        <v>7789.37859424204</v>
      </c>
      <c r="G44" s="15">
        <v>7791.2789061665499</v>
      </c>
      <c r="H44" s="15">
        <v>7620.2508326172801</v>
      </c>
      <c r="I44" s="15">
        <v>7677.0701592713604</v>
      </c>
      <c r="J44" s="15">
        <v>7737.4240661188996</v>
      </c>
      <c r="K44" s="2"/>
    </row>
    <row r="45" spans="2:11" x14ac:dyDescent="0.25">
      <c r="B45" s="20">
        <v>42956</v>
      </c>
      <c r="C45" s="14">
        <v>288</v>
      </c>
      <c r="D45" s="14">
        <v>163.96199999999999</v>
      </c>
      <c r="E45" s="14">
        <v>1307713.9979999999</v>
      </c>
      <c r="F45" s="15">
        <v>7677.2601904645599</v>
      </c>
      <c r="G45" s="15">
        <v>7670.4190675243699</v>
      </c>
      <c r="H45" s="15">
        <v>7524.2850802391804</v>
      </c>
      <c r="I45" s="15">
        <v>7560.8660848587797</v>
      </c>
      <c r="J45" s="15">
        <v>7578.3394530415499</v>
      </c>
      <c r="K45" s="2"/>
    </row>
    <row r="46" spans="2:11" x14ac:dyDescent="0.25">
      <c r="B46" s="20">
        <v>42957</v>
      </c>
      <c r="C46" s="14">
        <v>345</v>
      </c>
      <c r="D46" s="14">
        <v>337.90499999999997</v>
      </c>
      <c r="E46" s="14">
        <v>2719161.906</v>
      </c>
      <c r="F46" s="15">
        <v>7561.34116283804</v>
      </c>
      <c r="G46" s="15">
        <v>7770.3754749521604</v>
      </c>
      <c r="H46" s="15">
        <v>7553.7399151250702</v>
      </c>
      <c r="I46" s="15">
        <v>7687.4268592894095</v>
      </c>
      <c r="J46" s="15">
        <v>7646.0950748473397</v>
      </c>
      <c r="K46" s="2"/>
    </row>
    <row r="47" spans="2:11" x14ac:dyDescent="0.25">
      <c r="B47" s="20">
        <v>42958</v>
      </c>
      <c r="C47" s="14">
        <v>455</v>
      </c>
      <c r="D47" s="14">
        <v>596.10599999999999</v>
      </c>
      <c r="E47" s="14">
        <v>4754330.4440000001</v>
      </c>
      <c r="F47" s="15">
        <v>7743.7711079567698</v>
      </c>
      <c r="G47" s="15">
        <v>7743.7711079567698</v>
      </c>
      <c r="H47" s="15">
        <v>7415.9673003181797</v>
      </c>
      <c r="I47" s="15">
        <v>7641.4393106177404</v>
      </c>
      <c r="J47" s="15">
        <v>7578.1019140481903</v>
      </c>
      <c r="K47" s="2"/>
    </row>
    <row r="48" spans="2:11" x14ac:dyDescent="0.25">
      <c r="B48" s="20">
        <v>42961</v>
      </c>
      <c r="C48" s="14">
        <v>535</v>
      </c>
      <c r="D48" s="14">
        <v>326.38299999999998</v>
      </c>
      <c r="E48" s="14">
        <v>2637267.4240000001</v>
      </c>
      <c r="F48" s="15">
        <v>7641.1542638316796</v>
      </c>
      <c r="G48" s="15">
        <v>7696.2633097469798</v>
      </c>
      <c r="H48" s="15">
        <v>7601.2477133348602</v>
      </c>
      <c r="I48" s="15">
        <v>7680.8707831278398</v>
      </c>
      <c r="J48" s="15">
        <v>7677.5357356965496</v>
      </c>
      <c r="K48" s="2"/>
    </row>
    <row r="49" spans="2:11" x14ac:dyDescent="0.25">
      <c r="B49" s="20">
        <v>42962</v>
      </c>
      <c r="K49" s="2"/>
    </row>
    <row r="50" spans="2:11" x14ac:dyDescent="0.25">
      <c r="B50" s="20">
        <v>42963</v>
      </c>
      <c r="C50" s="14">
        <v>509</v>
      </c>
      <c r="D50" s="14">
        <v>545.07600000000002</v>
      </c>
      <c r="E50" s="14">
        <v>4447497.6519999998</v>
      </c>
      <c r="F50" s="15">
        <v>7686.7617501094901</v>
      </c>
      <c r="G50" s="15">
        <v>7838.7867043763399</v>
      </c>
      <c r="H50" s="15">
        <v>7602.1978693008396</v>
      </c>
      <c r="I50" s="15">
        <v>7802.7757933288804</v>
      </c>
      <c r="J50" s="15">
        <v>7752.5505490675596</v>
      </c>
      <c r="K50" s="2"/>
    </row>
    <row r="51" spans="2:11" x14ac:dyDescent="0.25">
      <c r="B51" s="20">
        <v>42964</v>
      </c>
      <c r="C51" s="14">
        <v>457</v>
      </c>
      <c r="D51" s="14">
        <v>171.06</v>
      </c>
      <c r="E51" s="14">
        <v>1400503.0390000001</v>
      </c>
      <c r="F51" s="15">
        <v>7802.68077773601</v>
      </c>
      <c r="G51" s="15">
        <v>7834.0359245538702</v>
      </c>
      <c r="H51" s="15">
        <v>7716.2165849953899</v>
      </c>
      <c r="I51" s="15">
        <v>7770.4704905524804</v>
      </c>
      <c r="J51" s="15">
        <v>7779.1169098317596</v>
      </c>
      <c r="K51" s="2"/>
    </row>
    <row r="52" spans="2:11" x14ac:dyDescent="0.25">
      <c r="B52" s="20">
        <v>42965</v>
      </c>
      <c r="C52" s="14">
        <v>485</v>
      </c>
      <c r="D52" s="14">
        <v>215.21899999999999</v>
      </c>
      <c r="E52" s="14">
        <v>1746693.209</v>
      </c>
      <c r="F52" s="15">
        <v>7770.3754749521604</v>
      </c>
      <c r="G52" s="15">
        <v>7791.2789061665499</v>
      </c>
      <c r="H52" s="15">
        <v>7686.7617501094901</v>
      </c>
      <c r="I52" s="15">
        <v>7721.3474272042504</v>
      </c>
      <c r="J52" s="15">
        <v>7711.3422848954797</v>
      </c>
      <c r="K52" s="2"/>
    </row>
    <row r="53" spans="2:11" x14ac:dyDescent="0.25">
      <c r="B53" s="20">
        <v>42968</v>
      </c>
      <c r="C53" s="14">
        <v>412</v>
      </c>
      <c r="D53" s="14">
        <v>156.12299999999999</v>
      </c>
      <c r="E53" s="14">
        <v>1260284.4380000001</v>
      </c>
      <c r="F53" s="15">
        <v>7724.7679886743399</v>
      </c>
      <c r="G53" s="15">
        <v>7724.7679886743399</v>
      </c>
      <c r="H53" s="15">
        <v>7625.0016124397498</v>
      </c>
      <c r="I53" s="15">
        <v>7666.7134592607599</v>
      </c>
      <c r="J53" s="15">
        <v>7670.1150176152596</v>
      </c>
      <c r="K53" s="2"/>
    </row>
    <row r="54" spans="2:11" x14ac:dyDescent="0.25">
      <c r="B54" s="20">
        <v>42969</v>
      </c>
      <c r="C54" s="14">
        <v>540</v>
      </c>
      <c r="D54" s="14">
        <v>307.43599999999998</v>
      </c>
      <c r="E54" s="14">
        <v>2485520.9959999998</v>
      </c>
      <c r="F54" s="15">
        <v>7666.80847486109</v>
      </c>
      <c r="G54" s="15">
        <v>7781.7773465216196</v>
      </c>
      <c r="H54" s="15">
        <v>7629.7523922622204</v>
      </c>
      <c r="I54" s="15">
        <v>7778.83186303824</v>
      </c>
      <c r="J54" s="15">
        <v>7681.2033377140797</v>
      </c>
      <c r="K54" s="2"/>
    </row>
    <row r="55" spans="2:11" x14ac:dyDescent="0.25">
      <c r="B55" s="20">
        <v>42970</v>
      </c>
      <c r="C55" s="14">
        <v>435</v>
      </c>
      <c r="D55" s="14">
        <v>249.511</v>
      </c>
      <c r="E55" s="14">
        <v>2041977.665</v>
      </c>
      <c r="F55" s="15">
        <v>7778.9268786311104</v>
      </c>
      <c r="G55" s="15">
        <v>7789.37859424204</v>
      </c>
      <c r="H55" s="15">
        <v>7650.6558234691602</v>
      </c>
      <c r="I55" s="15">
        <v>7785.3879391848996</v>
      </c>
      <c r="J55" s="15">
        <v>7776.2284356877199</v>
      </c>
      <c r="K55" s="2"/>
    </row>
    <row r="56" spans="2:11" x14ac:dyDescent="0.25">
      <c r="B56" s="20">
        <v>42971</v>
      </c>
      <c r="C56" s="14">
        <v>719</v>
      </c>
      <c r="D56" s="14">
        <v>330.06200000000001</v>
      </c>
      <c r="E56" s="14">
        <v>2690054.1359999999</v>
      </c>
      <c r="F56" s="15">
        <v>7785.5779703855496</v>
      </c>
      <c r="G56" s="15">
        <v>7791.2789061665499</v>
      </c>
      <c r="H56" s="15">
        <v>7603.1480252593801</v>
      </c>
      <c r="I56" s="15">
        <v>7789.6636410281099</v>
      </c>
      <c r="J56" s="15">
        <v>7743.7806095182896</v>
      </c>
      <c r="K56" s="2"/>
    </row>
    <row r="57" spans="2:11" x14ac:dyDescent="0.25">
      <c r="B57" s="20">
        <v>42972</v>
      </c>
      <c r="C57" s="14">
        <v>808</v>
      </c>
      <c r="D57" s="14">
        <v>584.779</v>
      </c>
      <c r="E57" s="14">
        <v>4754569.3810000001</v>
      </c>
      <c r="F57" s="15">
        <v>7789.37859424204</v>
      </c>
      <c r="G57" s="15">
        <v>7791.2789061665499</v>
      </c>
      <c r="H57" s="15">
        <v>7696.2633097469798</v>
      </c>
      <c r="I57" s="15">
        <v>7776.6465043201997</v>
      </c>
      <c r="J57" s="15">
        <v>7724.8630042746699</v>
      </c>
      <c r="K57" s="2"/>
    </row>
    <row r="58" spans="2:11" x14ac:dyDescent="0.25">
      <c r="B58" s="20">
        <v>42975</v>
      </c>
      <c r="C58" s="14">
        <v>595</v>
      </c>
      <c r="D58" s="14">
        <v>296.29500000000002</v>
      </c>
      <c r="E58" s="14">
        <v>2408998.16</v>
      </c>
      <c r="F58" s="15">
        <v>7786.5281263440802</v>
      </c>
      <c r="G58" s="15">
        <v>7786.5281263440802</v>
      </c>
      <c r="H58" s="15">
        <v>7629.7523922622204</v>
      </c>
      <c r="I58" s="15">
        <v>7742.0608272254503</v>
      </c>
      <c r="J58" s="15">
        <v>7725.2335650995401</v>
      </c>
      <c r="K58" s="2"/>
    </row>
    <row r="59" spans="2:11" x14ac:dyDescent="0.25">
      <c r="B59" s="20">
        <v>42976</v>
      </c>
      <c r="C59" s="14">
        <v>483</v>
      </c>
      <c r="D59" s="14">
        <v>184.215</v>
      </c>
      <c r="E59" s="14">
        <v>1494202.7679999999</v>
      </c>
      <c r="F59" s="15">
        <v>7741.8707960322499</v>
      </c>
      <c r="G59" s="15">
        <v>7742.8209519907796</v>
      </c>
      <c r="H59" s="15">
        <v>7649.7056675031799</v>
      </c>
      <c r="I59" s="15">
        <v>7717.3567721545696</v>
      </c>
      <c r="J59" s="15">
        <v>7706.8195425123004</v>
      </c>
      <c r="K59" s="2"/>
    </row>
    <row r="60" spans="2:11" x14ac:dyDescent="0.25">
      <c r="B60" s="20">
        <v>42977</v>
      </c>
      <c r="C60" s="14">
        <v>340</v>
      </c>
      <c r="D60" s="14">
        <v>234.15899999999999</v>
      </c>
      <c r="E60" s="14">
        <v>1892629.037</v>
      </c>
      <c r="F60" s="15">
        <v>7717.1667409613701</v>
      </c>
      <c r="G60" s="15">
        <v>7715.2664290368602</v>
      </c>
      <c r="H60" s="15">
        <v>7608.84896104783</v>
      </c>
      <c r="I60" s="15">
        <v>7678.7804400101304</v>
      </c>
      <c r="J60" s="15">
        <v>7679.8826209232202</v>
      </c>
      <c r="K60" s="2"/>
    </row>
    <row r="61" spans="2:11" x14ac:dyDescent="0.25">
      <c r="B61" s="20">
        <v>42978</v>
      </c>
      <c r="C61" s="14">
        <v>697</v>
      </c>
      <c r="D61" s="14">
        <v>435.99700000000001</v>
      </c>
      <c r="E61" s="14">
        <v>3487345.301</v>
      </c>
      <c r="F61" s="15">
        <v>7679.1605023965203</v>
      </c>
      <c r="G61" s="15">
        <v>7696.2633097469798</v>
      </c>
      <c r="H61" s="15">
        <v>7553.7399151250702</v>
      </c>
      <c r="I61" s="15">
        <v>7622.4361913353196</v>
      </c>
      <c r="J61" s="15">
        <v>7599.7274637892797</v>
      </c>
      <c r="K61" s="2"/>
    </row>
    <row r="62" spans="2:11" x14ac:dyDescent="0.25">
      <c r="B62" s="20">
        <v>42979</v>
      </c>
      <c r="C62" s="14">
        <v>564</v>
      </c>
      <c r="D62" s="14">
        <v>389.66699999999997</v>
      </c>
      <c r="E62" s="14">
        <v>3148750.1690000002</v>
      </c>
      <c r="F62" s="15">
        <v>7568.9424105510097</v>
      </c>
      <c r="G62" s="15">
        <v>7781.7773465216196</v>
      </c>
      <c r="H62" s="15">
        <v>7569.3224729374097</v>
      </c>
      <c r="I62" s="15">
        <v>7750.5172153040803</v>
      </c>
      <c r="J62" s="15">
        <v>7677.6592559739902</v>
      </c>
      <c r="K62" s="2"/>
    </row>
    <row r="63" spans="2:11" x14ac:dyDescent="0.25">
      <c r="B63" s="20">
        <v>42982</v>
      </c>
      <c r="C63" s="14">
        <v>496</v>
      </c>
      <c r="D63" s="14">
        <v>172.75700000000001</v>
      </c>
      <c r="E63" s="14">
        <v>1407579.9110000001</v>
      </c>
      <c r="F63" s="15">
        <v>7750.4221997111999</v>
      </c>
      <c r="G63" s="15">
        <v>7780.82719056308</v>
      </c>
      <c r="H63" s="15">
        <v>7696.2633097469798</v>
      </c>
      <c r="I63" s="15">
        <v>7725.5281134471297</v>
      </c>
      <c r="J63" s="15">
        <v>7741.6237554848203</v>
      </c>
      <c r="K63" s="2"/>
    </row>
    <row r="64" spans="2:11" x14ac:dyDescent="0.25">
      <c r="B64" s="20">
        <v>42983</v>
      </c>
      <c r="C64" s="14">
        <v>901</v>
      </c>
      <c r="D64" s="14">
        <v>412.82900000000001</v>
      </c>
      <c r="E64" s="14">
        <v>3286413.3059999999</v>
      </c>
      <c r="F64" s="15">
        <v>7725.7181446403301</v>
      </c>
      <c r="G64" s="15">
        <v>7705.76486939192</v>
      </c>
      <c r="H64" s="15">
        <v>7468.2258783504403</v>
      </c>
      <c r="I64" s="15">
        <v>7576.35362707078</v>
      </c>
      <c r="J64" s="15">
        <v>7563.8210699036699</v>
      </c>
      <c r="K64" s="2"/>
    </row>
    <row r="65" spans="2:11" x14ac:dyDescent="0.25">
      <c r="B65" s="20">
        <v>42984</v>
      </c>
      <c r="C65" s="14">
        <v>710</v>
      </c>
      <c r="D65" s="14">
        <v>528.21600000000001</v>
      </c>
      <c r="E65" s="14">
        <v>4198825.9979999997</v>
      </c>
      <c r="F65" s="15">
        <v>7576.5436582639804</v>
      </c>
      <c r="G65" s="15">
        <v>7628.8022362962402</v>
      </c>
      <c r="H65" s="15">
        <v>7506.3271325156102</v>
      </c>
      <c r="I65" s="15">
        <v>7534.9268270358398</v>
      </c>
      <c r="J65" s="15">
        <v>7552.9037778750098</v>
      </c>
      <c r="K65" s="2"/>
    </row>
    <row r="66" spans="2:11" x14ac:dyDescent="0.25">
      <c r="B66" s="20">
        <v>42985</v>
      </c>
      <c r="C66" s="14">
        <v>623</v>
      </c>
      <c r="D66" s="14">
        <v>340.70600000000002</v>
      </c>
      <c r="E66" s="14">
        <v>2728941.0430000001</v>
      </c>
      <c r="F66" s="15">
        <v>7534.7367958426503</v>
      </c>
      <c r="G66" s="15">
        <v>7647.8053555786601</v>
      </c>
      <c r="H66" s="15">
        <v>7553.7399151250702</v>
      </c>
      <c r="I66" s="15">
        <v>7632.0327665731302</v>
      </c>
      <c r="J66" s="15">
        <v>7610.4927308633896</v>
      </c>
      <c r="K66" s="2"/>
    </row>
    <row r="67" spans="2:11" x14ac:dyDescent="0.25">
      <c r="B67" s="20">
        <v>42986</v>
      </c>
      <c r="C67" s="14">
        <v>603</v>
      </c>
      <c r="D67" s="14">
        <v>214.02199999999999</v>
      </c>
      <c r="E67" s="14">
        <v>1704144.2239999999</v>
      </c>
      <c r="F67" s="15">
        <v>7641.1542638316796</v>
      </c>
      <c r="G67" s="15">
        <v>7648.7555115446403</v>
      </c>
      <c r="H67" s="15">
        <v>7531.03118758649</v>
      </c>
      <c r="I67" s="15">
        <v>7556.4003518223799</v>
      </c>
      <c r="J67" s="15">
        <v>7565.2692976221397</v>
      </c>
      <c r="K67" s="2"/>
    </row>
    <row r="68" spans="2:11" x14ac:dyDescent="0.25">
      <c r="B68" s="20">
        <v>42989</v>
      </c>
      <c r="C68" s="14">
        <v>882</v>
      </c>
      <c r="D68" s="14">
        <v>371.06599999999997</v>
      </c>
      <c r="E68" s="14">
        <v>2987965.361</v>
      </c>
      <c r="F68" s="15">
        <v>7556.5903830155703</v>
      </c>
      <c r="G68" s="15">
        <v>7771.3256309181497</v>
      </c>
      <c r="H68" s="15">
        <v>7553.7399151250702</v>
      </c>
      <c r="I68" s="15">
        <v>7695.59820057452</v>
      </c>
      <c r="J68" s="15">
        <v>7650.8268515467598</v>
      </c>
      <c r="K68" s="2"/>
    </row>
    <row r="69" spans="2:11" x14ac:dyDescent="0.25">
      <c r="B69" s="20">
        <v>42990</v>
      </c>
      <c r="C69" s="14">
        <v>847</v>
      </c>
      <c r="D69" s="14">
        <v>680.37</v>
      </c>
      <c r="E69" s="14">
        <v>5480874.5650000004</v>
      </c>
      <c r="F69" s="15">
        <v>7695.3131537884501</v>
      </c>
      <c r="G69" s="15">
        <v>7791.1838905736804</v>
      </c>
      <c r="H69" s="15">
        <v>7582.2445940524303</v>
      </c>
      <c r="I69" s="15">
        <v>7632.69787574559</v>
      </c>
      <c r="J69" s="15">
        <v>7653.8483475074199</v>
      </c>
      <c r="K69" s="2"/>
    </row>
    <row r="70" spans="2:11" x14ac:dyDescent="0.25">
      <c r="B70" s="20">
        <v>42991</v>
      </c>
      <c r="C70" s="14">
        <v>1060</v>
      </c>
      <c r="D70" s="14">
        <v>508.464</v>
      </c>
      <c r="E70" s="14">
        <v>4092625.074</v>
      </c>
      <c r="F70" s="15">
        <v>7632.6028601527196</v>
      </c>
      <c r="G70" s="15">
        <v>7757.7384006380998</v>
      </c>
      <c r="H70" s="15">
        <v>7534.7367958426503</v>
      </c>
      <c r="I70" s="15">
        <v>7616.1651619747299</v>
      </c>
      <c r="J70" s="15">
        <v>7647.5203087925902</v>
      </c>
      <c r="K70" s="2"/>
    </row>
    <row r="71" spans="2:11" x14ac:dyDescent="0.25">
      <c r="B71" s="20">
        <v>42992</v>
      </c>
      <c r="C71" s="14">
        <v>525</v>
      </c>
      <c r="D71" s="14">
        <v>357.99299999999999</v>
      </c>
      <c r="E71" s="14">
        <v>2851439.622</v>
      </c>
      <c r="F71" s="15">
        <v>7616.4502087607998</v>
      </c>
      <c r="G71" s="15">
        <v>7663.0078510045996</v>
      </c>
      <c r="H71" s="15">
        <v>7506.2321169152901</v>
      </c>
      <c r="I71" s="15">
        <v>7588.8956857994199</v>
      </c>
      <c r="J71" s="15">
        <v>7567.9067405462301</v>
      </c>
      <c r="K71" s="2"/>
    </row>
    <row r="72" spans="2:11" x14ac:dyDescent="0.25">
      <c r="B72" s="20">
        <v>42993</v>
      </c>
      <c r="C72" s="14">
        <v>1592</v>
      </c>
      <c r="D72" s="14">
        <v>1132.268</v>
      </c>
      <c r="E72" s="14">
        <v>9207976.1600000001</v>
      </c>
      <c r="F72" s="15">
        <v>7588.8956857994199</v>
      </c>
      <c r="G72" s="15">
        <v>7781.6823309287402</v>
      </c>
      <c r="H72" s="15">
        <v>7487.2289976328602</v>
      </c>
      <c r="I72" s="15">
        <v>7734.1745327189601</v>
      </c>
      <c r="J72" s="15">
        <v>7727.1053723469404</v>
      </c>
      <c r="K72" s="2"/>
    </row>
    <row r="73" spans="2:11" x14ac:dyDescent="0.25">
      <c r="B73" s="20">
        <v>42996</v>
      </c>
      <c r="K73" s="2"/>
    </row>
    <row r="74" spans="2:11" x14ac:dyDescent="0.25">
      <c r="B74" s="20">
        <v>42997</v>
      </c>
      <c r="K74" s="2"/>
    </row>
    <row r="75" spans="2:11" x14ac:dyDescent="0.25">
      <c r="B75" s="20">
        <v>42998</v>
      </c>
      <c r="C75" s="14">
        <v>1474</v>
      </c>
      <c r="D75" s="14">
        <v>816.89200000000005</v>
      </c>
      <c r="E75" s="14">
        <v>6673442.2869999995</v>
      </c>
      <c r="F75" s="15">
        <v>7734.2695483192801</v>
      </c>
      <c r="G75" s="15">
        <v>7838.7867043763399</v>
      </c>
      <c r="H75" s="15">
        <v>7615.5000527948096</v>
      </c>
      <c r="I75" s="15">
        <v>7827.6698795929597</v>
      </c>
      <c r="J75" s="15">
        <v>7761.8525759577797</v>
      </c>
      <c r="K75" s="2"/>
    </row>
    <row r="76" spans="2:11" x14ac:dyDescent="0.25">
      <c r="B76" s="20">
        <v>42999</v>
      </c>
      <c r="C76" s="14">
        <v>2010</v>
      </c>
      <c r="D76" s="14">
        <v>441.83699999999999</v>
      </c>
      <c r="E76" s="14">
        <v>3665121.1830000002</v>
      </c>
      <c r="F76" s="15">
        <v>7827.3848328068898</v>
      </c>
      <c r="G76" s="15">
        <v>8076.3256954178196</v>
      </c>
      <c r="H76" s="15">
        <v>7774.1760988086498</v>
      </c>
      <c r="I76" s="15">
        <v>7947.8646090552202</v>
      </c>
      <c r="J76" s="15">
        <v>7882.2848444133997</v>
      </c>
      <c r="K76" s="2"/>
    </row>
    <row r="77" spans="2:11" x14ac:dyDescent="0.25">
      <c r="B77" s="20">
        <v>43000</v>
      </c>
      <c r="C77" s="14">
        <v>805</v>
      </c>
      <c r="D77" s="14">
        <v>443.971</v>
      </c>
      <c r="E77" s="14">
        <v>3705496.7540000002</v>
      </c>
      <c r="F77" s="15">
        <v>7948.0546402558703</v>
      </c>
      <c r="G77" s="15">
        <v>7981.3100989982504</v>
      </c>
      <c r="H77" s="15">
        <v>7886.3895181715498</v>
      </c>
      <c r="I77" s="15">
        <v>7938.55308061093</v>
      </c>
      <c r="J77" s="15">
        <v>7930.0966925248504</v>
      </c>
      <c r="K77" s="2"/>
    </row>
    <row r="78" spans="2:11" x14ac:dyDescent="0.25">
      <c r="B78" s="20">
        <v>43003</v>
      </c>
      <c r="C78" s="14">
        <v>739</v>
      </c>
      <c r="D78" s="14">
        <v>269.24</v>
      </c>
      <c r="E78" s="14">
        <v>2240004.7209999999</v>
      </c>
      <c r="F78" s="15">
        <v>7938.55308061093</v>
      </c>
      <c r="G78" s="15">
        <v>7981.3100989982504</v>
      </c>
      <c r="H78" s="15">
        <v>7648.7555115446403</v>
      </c>
      <c r="I78" s="15">
        <v>7974.9440540373298</v>
      </c>
      <c r="J78" s="15">
        <v>7905.4927839040802</v>
      </c>
      <c r="K78" s="2"/>
    </row>
    <row r="79" spans="2:11" x14ac:dyDescent="0.25">
      <c r="B79" s="20">
        <v>43004</v>
      </c>
      <c r="C79" s="14">
        <v>550</v>
      </c>
      <c r="D79" s="14">
        <v>345.65600000000001</v>
      </c>
      <c r="E79" s="14">
        <v>2869312.3840000001</v>
      </c>
      <c r="F79" s="15">
        <v>7974.6590072512599</v>
      </c>
      <c r="G79" s="15">
        <v>7981.3100989982504</v>
      </c>
      <c r="H79" s="15">
        <v>7800.7804658114901</v>
      </c>
      <c r="I79" s="15">
        <v>7899.7867172807501</v>
      </c>
      <c r="J79" s="15">
        <v>7887.2318314388403</v>
      </c>
      <c r="K79" s="2"/>
    </row>
    <row r="80" spans="2:11" x14ac:dyDescent="0.25">
      <c r="B80" s="20">
        <v>43005</v>
      </c>
      <c r="C80" s="14">
        <v>655</v>
      </c>
      <c r="D80" s="14">
        <v>465.70699999999999</v>
      </c>
      <c r="E80" s="14">
        <v>3875522.3650000002</v>
      </c>
      <c r="F80" s="15">
        <v>7962.3069797158196</v>
      </c>
      <c r="G80" s="15">
        <v>7962.3069797158196</v>
      </c>
      <c r="H80" s="15">
        <v>7867.2913833037001</v>
      </c>
      <c r="I80" s="15">
        <v>7904.0624191164998</v>
      </c>
      <c r="J80" s="15">
        <v>7906.9575443342301</v>
      </c>
      <c r="K80" s="2"/>
    </row>
    <row r="81" spans="2:11" x14ac:dyDescent="0.25">
      <c r="B81" s="20">
        <v>43006</v>
      </c>
      <c r="C81" s="14">
        <v>1001</v>
      </c>
      <c r="D81" s="14">
        <v>751.51300000000003</v>
      </c>
      <c r="E81" s="14">
        <v>6262973.6469999999</v>
      </c>
      <c r="F81" s="15">
        <v>7904.3474659025696</v>
      </c>
      <c r="G81" s="15">
        <v>7952.8054200783399</v>
      </c>
      <c r="H81" s="15">
        <v>7812.1823373809502</v>
      </c>
      <c r="I81" s="15">
        <v>7935.3225503265903</v>
      </c>
      <c r="J81" s="15">
        <v>7918.4718193560802</v>
      </c>
      <c r="K81" s="2"/>
    </row>
    <row r="82" spans="2:11" x14ac:dyDescent="0.25">
      <c r="B82" s="20">
        <v>43007</v>
      </c>
      <c r="C82" s="14">
        <v>964</v>
      </c>
      <c r="D82" s="14">
        <v>437.22300000000001</v>
      </c>
      <c r="E82" s="14">
        <v>3666355.273</v>
      </c>
      <c r="F82" s="15">
        <v>7935.7026127204299</v>
      </c>
      <c r="G82" s="15">
        <v>8027.8677412420502</v>
      </c>
      <c r="H82" s="15">
        <v>7849.2384199798098</v>
      </c>
      <c r="I82" s="15">
        <v>7962.5920265018904</v>
      </c>
      <c r="J82" s="15">
        <v>7967.56504780054</v>
      </c>
      <c r="K82" s="2"/>
    </row>
    <row r="83" spans="2:11" x14ac:dyDescent="0.25">
      <c r="B83" s="20">
        <v>43010</v>
      </c>
      <c r="C83" s="14">
        <v>456</v>
      </c>
      <c r="D83" s="14">
        <v>256.62200000000001</v>
      </c>
      <c r="E83" s="14">
        <v>2159305.628</v>
      </c>
      <c r="F83" s="15">
        <v>7962.3069797158196</v>
      </c>
      <c r="G83" s="15">
        <v>8028.8178972080304</v>
      </c>
      <c r="H83" s="15">
        <v>7854.4642777815498</v>
      </c>
      <c r="I83" s="15">
        <v>8015.4206981211901</v>
      </c>
      <c r="J83" s="15">
        <v>7995.1253667250303</v>
      </c>
      <c r="K83" s="2"/>
    </row>
    <row r="84" spans="2:11" x14ac:dyDescent="0.25">
      <c r="B84" s="20">
        <v>43011</v>
      </c>
      <c r="C84" s="14">
        <v>619</v>
      </c>
      <c r="D84" s="14">
        <v>452.44200000000001</v>
      </c>
      <c r="E84" s="14">
        <v>3867577.807</v>
      </c>
      <c r="F84" s="15">
        <v>8015.5157137066099</v>
      </c>
      <c r="G84" s="15">
        <v>8170.3911358714104</v>
      </c>
      <c r="H84" s="15">
        <v>8012.6652458161097</v>
      </c>
      <c r="I84" s="15">
        <v>8156.6138743907204</v>
      </c>
      <c r="J84" s="15">
        <v>8122.4557674750704</v>
      </c>
      <c r="K84" s="2"/>
    </row>
    <row r="85" spans="2:11" x14ac:dyDescent="0.25">
      <c r="B85" s="20">
        <v>43012</v>
      </c>
      <c r="C85" s="14">
        <v>896</v>
      </c>
      <c r="D85" s="14">
        <v>482.476</v>
      </c>
      <c r="E85" s="14">
        <v>4169399.358</v>
      </c>
      <c r="F85" s="15">
        <v>8157.0889523699898</v>
      </c>
      <c r="G85" s="15">
        <v>8323.3662461042404</v>
      </c>
      <c r="H85" s="15">
        <v>8142.8366129100305</v>
      </c>
      <c r="I85" s="15">
        <v>8266.2618726640903</v>
      </c>
      <c r="J85" s="15">
        <v>8226.7448861002904</v>
      </c>
      <c r="K85" s="2"/>
    </row>
    <row r="86" spans="2:11" x14ac:dyDescent="0.25">
      <c r="B86" s="20">
        <v>43013</v>
      </c>
      <c r="C86" s="14">
        <v>1000</v>
      </c>
      <c r="D86" s="14">
        <v>349.67700000000002</v>
      </c>
      <c r="E86" s="14">
        <v>3004959.219</v>
      </c>
      <c r="F86" s="15">
        <v>8266.3568882495201</v>
      </c>
      <c r="G86" s="15">
        <v>8256.8553286045808</v>
      </c>
      <c r="H86" s="15">
        <v>8079.1761633083197</v>
      </c>
      <c r="I86" s="15">
        <v>8142.45655051619</v>
      </c>
      <c r="J86" s="15">
        <v>8165.2887983396604</v>
      </c>
      <c r="K86" s="2"/>
    </row>
    <row r="87" spans="2:11" x14ac:dyDescent="0.25">
      <c r="B87" s="20">
        <v>43014</v>
      </c>
      <c r="C87" s="14">
        <v>915</v>
      </c>
      <c r="D87" s="14">
        <v>437.10500000000002</v>
      </c>
      <c r="E87" s="14">
        <v>3783782.0049999999</v>
      </c>
      <c r="F87" s="15">
        <v>8142.8366129100305</v>
      </c>
      <c r="G87" s="15">
        <v>8312.8195149004496</v>
      </c>
      <c r="H87" s="15">
        <v>8114.3319339826703</v>
      </c>
      <c r="I87" s="15">
        <v>8264.9316543042696</v>
      </c>
      <c r="J87" s="15">
        <v>8224.8920819759405</v>
      </c>
      <c r="K87" s="2"/>
    </row>
    <row r="88" spans="2:11" x14ac:dyDescent="0.25">
      <c r="B88" s="20">
        <v>43017</v>
      </c>
      <c r="K88" s="2"/>
    </row>
    <row r="89" spans="2:11" x14ac:dyDescent="0.25">
      <c r="B89" s="20">
        <v>43018</v>
      </c>
      <c r="C89" s="14">
        <v>1028</v>
      </c>
      <c r="D89" s="14">
        <v>669.11800000000005</v>
      </c>
      <c r="E89" s="14">
        <v>5875374.5020000003</v>
      </c>
      <c r="F89" s="15">
        <v>8265.4067322909796</v>
      </c>
      <c r="G89" s="15">
        <v>8442.1357416212595</v>
      </c>
      <c r="H89" s="15">
        <v>8204.5967505723202</v>
      </c>
      <c r="I89" s="15">
        <v>8407.8351113200206</v>
      </c>
      <c r="J89" s="15">
        <v>8343.1484932601506</v>
      </c>
      <c r="K89" s="2"/>
    </row>
    <row r="90" spans="2:11" x14ac:dyDescent="0.25">
      <c r="B90" s="20">
        <v>43019</v>
      </c>
      <c r="C90" s="14">
        <v>1657</v>
      </c>
      <c r="D90" s="14">
        <v>944.35900000000004</v>
      </c>
      <c r="E90" s="14">
        <v>8556250.5820000004</v>
      </c>
      <c r="F90" s="15">
        <v>8407.9301269054395</v>
      </c>
      <c r="G90" s="15">
        <v>8731.9333106875401</v>
      </c>
      <c r="H90" s="15">
        <v>8380.3756039440595</v>
      </c>
      <c r="I90" s="15">
        <v>8686.4208400100506</v>
      </c>
      <c r="J90" s="15">
        <v>8608.4700447171908</v>
      </c>
      <c r="K90" s="2"/>
    </row>
    <row r="91" spans="2:11" x14ac:dyDescent="0.25">
      <c r="B91" s="20">
        <v>43020</v>
      </c>
      <c r="C91" s="14">
        <v>986</v>
      </c>
      <c r="D91" s="14">
        <v>411.55</v>
      </c>
      <c r="E91" s="14">
        <v>3733326.3509999998</v>
      </c>
      <c r="F91" s="15">
        <v>8636.9177142679691</v>
      </c>
      <c r="G91" s="15">
        <v>8684.4255124777592</v>
      </c>
      <c r="H91" s="15">
        <v>8471.5905765145999</v>
      </c>
      <c r="I91" s="15">
        <v>8633.9722307920492</v>
      </c>
      <c r="J91" s="15">
        <v>8619.2638164609707</v>
      </c>
      <c r="K91" s="2"/>
    </row>
    <row r="92" spans="2:11" x14ac:dyDescent="0.25">
      <c r="B92" s="20">
        <v>43021</v>
      </c>
      <c r="C92" s="14">
        <v>870</v>
      </c>
      <c r="D92" s="14">
        <v>480.57</v>
      </c>
      <c r="E92" s="14">
        <v>4435968.7429999998</v>
      </c>
      <c r="F92" s="15">
        <v>8634.0672463774699</v>
      </c>
      <c r="G92" s="15">
        <v>8921.9645035266894</v>
      </c>
      <c r="H92" s="15">
        <v>8544.7525857538003</v>
      </c>
      <c r="I92" s="15">
        <v>8843.4816208928805</v>
      </c>
      <c r="J92" s="15">
        <v>8770.7756865024603</v>
      </c>
      <c r="K92" s="2"/>
    </row>
    <row r="93" spans="2:11" x14ac:dyDescent="0.25">
      <c r="B93" s="20">
        <v>43024</v>
      </c>
      <c r="C93" s="14">
        <v>1289</v>
      </c>
      <c r="D93" s="14">
        <v>567.55999999999995</v>
      </c>
      <c r="E93" s="14">
        <v>5341538.3150000004</v>
      </c>
      <c r="F93" s="15">
        <v>8843.1015585064906</v>
      </c>
      <c r="G93" s="15">
        <v>9026.4816595763004</v>
      </c>
      <c r="H93" s="15">
        <v>8750.9364299774206</v>
      </c>
      <c r="I93" s="15">
        <v>8949.8040732741392</v>
      </c>
      <c r="J93" s="15">
        <v>8942.3643520772494</v>
      </c>
      <c r="K93" s="2"/>
    </row>
    <row r="94" spans="2:11" x14ac:dyDescent="0.25">
      <c r="B94" s="20">
        <v>43025</v>
      </c>
      <c r="C94" s="14">
        <v>1280</v>
      </c>
      <c r="D94" s="14">
        <v>1040.346</v>
      </c>
      <c r="E94" s="14">
        <v>9915684.2390000001</v>
      </c>
      <c r="F94" s="15">
        <v>8949.5190264880694</v>
      </c>
      <c r="G94" s="15">
        <v>9205.1109808534402</v>
      </c>
      <c r="H94" s="15">
        <v>8931.4660631716306</v>
      </c>
      <c r="I94" s="15">
        <v>9182.7823156863506</v>
      </c>
      <c r="J94" s="15">
        <v>9056.1360272169095</v>
      </c>
      <c r="K94" s="2"/>
    </row>
    <row r="95" spans="2:11" x14ac:dyDescent="0.25">
      <c r="B95" s="20">
        <v>43026</v>
      </c>
      <c r="C95" s="14">
        <v>1039</v>
      </c>
      <c r="D95" s="14">
        <v>569.65499999999997</v>
      </c>
      <c r="E95" s="14">
        <v>5529041.3640000001</v>
      </c>
      <c r="F95" s="15">
        <v>9216.5128524154406</v>
      </c>
      <c r="G95" s="15">
        <v>9358.0860910713709</v>
      </c>
      <c r="H95" s="15">
        <v>9123.3975679278392</v>
      </c>
      <c r="I95" s="15">
        <v>9252.0486854761803</v>
      </c>
      <c r="J95" s="15">
        <v>9222.5083365589398</v>
      </c>
      <c r="K95" s="2"/>
    </row>
    <row r="96" spans="2:11" x14ac:dyDescent="0.25">
      <c r="B96" s="20">
        <v>43027</v>
      </c>
      <c r="C96" s="14">
        <v>840</v>
      </c>
      <c r="D96" s="14">
        <v>458.47399999999999</v>
      </c>
      <c r="E96" s="14">
        <v>4382009.3710000003</v>
      </c>
      <c r="F96" s="15">
        <v>9251.6686230897903</v>
      </c>
      <c r="G96" s="15">
        <v>9258.3197148442305</v>
      </c>
      <c r="H96" s="15">
        <v>9028.47698710859</v>
      </c>
      <c r="I96" s="15">
        <v>9065.5330697000009</v>
      </c>
      <c r="J96" s="15">
        <v>9081.38167119026</v>
      </c>
      <c r="K96" s="2"/>
    </row>
    <row r="97" spans="2:11" x14ac:dyDescent="0.25">
      <c r="B97" s="20">
        <v>43028</v>
      </c>
      <c r="C97" s="14">
        <v>1036</v>
      </c>
      <c r="D97" s="14">
        <v>447.73700000000002</v>
      </c>
      <c r="E97" s="14">
        <v>4318793.017</v>
      </c>
      <c r="F97" s="15">
        <v>9065.4380541145802</v>
      </c>
      <c r="G97" s="15">
        <v>9216.5128524154406</v>
      </c>
      <c r="H97" s="15">
        <v>9065.5330697000009</v>
      </c>
      <c r="I97" s="15">
        <v>9175.4661147594506</v>
      </c>
      <c r="J97" s="15">
        <v>9165.0334022790194</v>
      </c>
      <c r="K97" s="2"/>
    </row>
    <row r="98" spans="2:11" x14ac:dyDescent="0.25">
      <c r="B98" s="20">
        <v>43031</v>
      </c>
      <c r="C98" s="14">
        <v>860</v>
      </c>
      <c r="D98" s="14">
        <v>1132.326</v>
      </c>
      <c r="E98" s="14">
        <v>11122799.821</v>
      </c>
      <c r="F98" s="15">
        <v>9175.6561459600907</v>
      </c>
      <c r="G98" s="15">
        <v>9491.1079260557908</v>
      </c>
      <c r="H98" s="15">
        <v>9073.9894577860796</v>
      </c>
      <c r="I98" s="15">
        <v>9305.8275130540096</v>
      </c>
      <c r="J98" s="15">
        <v>9333.4105406850595</v>
      </c>
      <c r="K98" s="2"/>
    </row>
    <row r="99" spans="2:11" x14ac:dyDescent="0.25">
      <c r="B99" s="20">
        <v>43032</v>
      </c>
      <c r="C99" s="14">
        <v>996</v>
      </c>
      <c r="D99" s="14">
        <v>1175.7750000000001</v>
      </c>
      <c r="E99" s="14">
        <v>11348809.184</v>
      </c>
      <c r="F99" s="15">
        <v>9305.8275130540096</v>
      </c>
      <c r="G99" s="15">
        <v>9289.5798460692204</v>
      </c>
      <c r="H99" s="15">
        <v>9121.4022404104508</v>
      </c>
      <c r="I99" s="15">
        <v>9176.9863643199205</v>
      </c>
      <c r="J99" s="15">
        <v>9171.0763942152298</v>
      </c>
      <c r="K99" s="2"/>
    </row>
    <row r="100" spans="2:11" x14ac:dyDescent="0.25">
      <c r="B100" s="20">
        <v>43033</v>
      </c>
      <c r="C100" s="14">
        <v>738</v>
      </c>
      <c r="D100" s="14">
        <v>423.13299999999998</v>
      </c>
      <c r="E100" s="14">
        <v>3989066.5189999999</v>
      </c>
      <c r="F100" s="15">
        <v>9176.6063019186295</v>
      </c>
      <c r="G100" s="15">
        <v>9216.5128524154406</v>
      </c>
      <c r="H100" s="15">
        <v>8837.4006227105892</v>
      </c>
      <c r="I100" s="15">
        <v>8891.6545282602292</v>
      </c>
      <c r="J100" s="15">
        <v>8957.4908350259102</v>
      </c>
      <c r="K100" s="2"/>
    </row>
    <row r="101" spans="2:11" x14ac:dyDescent="0.25">
      <c r="B101" s="20">
        <v>43034</v>
      </c>
      <c r="C101" s="14">
        <v>664</v>
      </c>
      <c r="D101" s="14">
        <v>385.29300000000001</v>
      </c>
      <c r="E101" s="14">
        <v>3622197.9509999999</v>
      </c>
      <c r="F101" s="15">
        <v>8931.4660631716306</v>
      </c>
      <c r="G101" s="15">
        <v>8988.4754210114497</v>
      </c>
      <c r="H101" s="15">
        <v>8898.2106044143402</v>
      </c>
      <c r="I101" s="15">
        <v>8962.8212099820394</v>
      </c>
      <c r="J101" s="15">
        <v>8932.4067175686396</v>
      </c>
      <c r="K101" s="2"/>
    </row>
    <row r="102" spans="2:11" x14ac:dyDescent="0.25">
      <c r="B102" s="20">
        <v>43035</v>
      </c>
      <c r="K102" s="2"/>
    </row>
    <row r="103" spans="2:11" x14ac:dyDescent="0.25">
      <c r="B103" s="20">
        <v>43038</v>
      </c>
      <c r="C103" s="14">
        <v>1482</v>
      </c>
      <c r="D103" s="14">
        <v>1410.748</v>
      </c>
      <c r="E103" s="14">
        <v>13724524.131999999</v>
      </c>
      <c r="F103" s="15">
        <v>8962.8212099820394</v>
      </c>
      <c r="G103" s="15">
        <v>9406.5440452545899</v>
      </c>
      <c r="H103" s="15">
        <v>8931.4660631716306</v>
      </c>
      <c r="I103" s="15">
        <v>9336.6125662922896</v>
      </c>
      <c r="J103" s="15">
        <v>9243.6683098673802</v>
      </c>
      <c r="K103" s="2"/>
    </row>
    <row r="104" spans="2:11" x14ac:dyDescent="0.25">
      <c r="B104" s="20">
        <v>43039</v>
      </c>
      <c r="C104" s="14">
        <v>989</v>
      </c>
      <c r="D104" s="14">
        <v>1201.6130000000001</v>
      </c>
      <c r="E104" s="14">
        <v>11784133.005000001</v>
      </c>
      <c r="F104" s="15">
        <v>9336.2325039058906</v>
      </c>
      <c r="G104" s="15">
        <v>9405.59388928115</v>
      </c>
      <c r="H104" s="15">
        <v>9235.5159717053193</v>
      </c>
      <c r="I104" s="15">
        <v>9319.2247121334094</v>
      </c>
      <c r="J104" s="15">
        <v>9318.04651874304</v>
      </c>
      <c r="K104" s="2"/>
    </row>
    <row r="105" spans="2:11" x14ac:dyDescent="0.25">
      <c r="B105" s="20">
        <v>43040</v>
      </c>
      <c r="K105" s="2"/>
    </row>
    <row r="106" spans="2:11" x14ac:dyDescent="0.25">
      <c r="B106" s="20">
        <v>43041</v>
      </c>
      <c r="C106" s="14">
        <v>780</v>
      </c>
      <c r="D106" s="14">
        <v>418.95100000000002</v>
      </c>
      <c r="E106" s="14">
        <v>4036489.037</v>
      </c>
      <c r="F106" s="15">
        <v>9319.1296965479905</v>
      </c>
      <c r="G106" s="15">
        <v>9335.2823479324597</v>
      </c>
      <c r="H106" s="15">
        <v>9031.3274549990892</v>
      </c>
      <c r="I106" s="15">
        <v>9219.74338270724</v>
      </c>
      <c r="J106" s="15">
        <v>9154.2396305203401</v>
      </c>
      <c r="K106" s="2"/>
    </row>
    <row r="107" spans="2:11" x14ac:dyDescent="0.25">
      <c r="B107" s="20">
        <v>43042</v>
      </c>
      <c r="C107" s="14">
        <v>1414</v>
      </c>
      <c r="D107" s="14">
        <v>518.40300000000002</v>
      </c>
      <c r="E107" s="14">
        <v>4922651.3049999997</v>
      </c>
      <c r="F107" s="15">
        <v>9219.3633203059399</v>
      </c>
      <c r="G107" s="15">
        <v>9230.7651918828506</v>
      </c>
      <c r="H107" s="15">
        <v>8978.9738613814097</v>
      </c>
      <c r="I107" s="15">
        <v>8986.5751090943795</v>
      </c>
      <c r="J107" s="15">
        <v>9021.8924062848091</v>
      </c>
      <c r="K107" s="2"/>
    </row>
    <row r="108" spans="2:11" x14ac:dyDescent="0.25">
      <c r="B108" s="20">
        <v>43045</v>
      </c>
      <c r="C108" s="14">
        <v>1273</v>
      </c>
      <c r="D108" s="14">
        <v>572.10400000000004</v>
      </c>
      <c r="E108" s="14">
        <v>5430293.6960000005</v>
      </c>
      <c r="F108" s="15">
        <v>8979.9240173399394</v>
      </c>
      <c r="G108" s="15">
        <v>9072.9442862421292</v>
      </c>
      <c r="H108" s="15">
        <v>8750.9364299774206</v>
      </c>
      <c r="I108" s="15">
        <v>8999.8772925883495</v>
      </c>
      <c r="J108" s="15">
        <v>9018.7568915933407</v>
      </c>
      <c r="K108" s="2"/>
    </row>
    <row r="109" spans="2:11" x14ac:dyDescent="0.25">
      <c r="B109" s="20">
        <v>43046</v>
      </c>
      <c r="C109" s="14">
        <v>946</v>
      </c>
      <c r="D109" s="14">
        <v>614.46799999999996</v>
      </c>
      <c r="E109" s="14">
        <v>5841487.9649999999</v>
      </c>
      <c r="F109" s="15">
        <v>8999.8772925883495</v>
      </c>
      <c r="G109" s="15">
        <v>9187.8181422948801</v>
      </c>
      <c r="H109" s="15">
        <v>8968.5221457630396</v>
      </c>
      <c r="I109" s="15">
        <v>9056.6966192424297</v>
      </c>
      <c r="J109" s="15">
        <v>9032.6196671128291</v>
      </c>
      <c r="K109" s="2"/>
    </row>
    <row r="110" spans="2:11" x14ac:dyDescent="0.25">
      <c r="B110" s="20">
        <v>43047</v>
      </c>
      <c r="C110" s="14">
        <v>690</v>
      </c>
      <c r="D110" s="14">
        <v>243.63</v>
      </c>
      <c r="E110" s="14">
        <v>2316579.9479999999</v>
      </c>
      <c r="F110" s="15">
        <v>9056.8866504430807</v>
      </c>
      <c r="G110" s="15">
        <v>9116.7464761734009</v>
      </c>
      <c r="H110" s="15">
        <v>8933.3663750886899</v>
      </c>
      <c r="I110" s="15">
        <v>9057.6467752009594</v>
      </c>
      <c r="J110" s="15">
        <v>9033.8548698723298</v>
      </c>
      <c r="K110" s="2"/>
    </row>
    <row r="111" spans="2:11" x14ac:dyDescent="0.25">
      <c r="B111" s="20">
        <v>43048</v>
      </c>
      <c r="C111" s="14">
        <v>1211</v>
      </c>
      <c r="D111" s="14">
        <v>442.80200000000002</v>
      </c>
      <c r="E111" s="14">
        <v>4207384.6840000004</v>
      </c>
      <c r="F111" s="15">
        <v>9057.8368064016104</v>
      </c>
      <c r="G111" s="15">
        <v>9110.0003688335401</v>
      </c>
      <c r="H111" s="15">
        <v>8845.9520263969898</v>
      </c>
      <c r="I111" s="15">
        <v>9047.6701375842094</v>
      </c>
      <c r="J111" s="15">
        <v>9028.0874231606704</v>
      </c>
      <c r="K111" s="2"/>
    </row>
    <row r="112" spans="2:11" x14ac:dyDescent="0.25">
      <c r="B112" s="20">
        <v>43049</v>
      </c>
      <c r="C112" s="14">
        <v>753</v>
      </c>
      <c r="D112" s="14">
        <v>593.78200000000004</v>
      </c>
      <c r="E112" s="14">
        <v>5588548.4989999998</v>
      </c>
      <c r="F112" s="15">
        <v>9047.3850907981396</v>
      </c>
      <c r="G112" s="15">
        <v>9003.6779164373893</v>
      </c>
      <c r="H112" s="15">
        <v>8864.9551456719601</v>
      </c>
      <c r="I112" s="15">
        <v>8911.0377099364996</v>
      </c>
      <c r="J112" s="15">
        <v>8942.71590977907</v>
      </c>
      <c r="K112" s="2"/>
    </row>
    <row r="113" spans="2:11" x14ac:dyDescent="0.25">
      <c r="B113" s="20">
        <v>43052</v>
      </c>
      <c r="C113" s="14">
        <v>1062</v>
      </c>
      <c r="D113" s="14">
        <v>592.84900000000005</v>
      </c>
      <c r="E113" s="14">
        <v>5443047.9400000004</v>
      </c>
      <c r="F113" s="15">
        <v>8911.5127879232205</v>
      </c>
      <c r="G113" s="15">
        <v>8893.3648090064507</v>
      </c>
      <c r="H113" s="15">
        <v>8646.5142895132303</v>
      </c>
      <c r="I113" s="15">
        <v>8722.8118134438992</v>
      </c>
      <c r="J113" s="15">
        <v>8723.6004428863507</v>
      </c>
      <c r="K113" s="2"/>
    </row>
    <row r="114" spans="2:11" x14ac:dyDescent="0.25">
      <c r="B114" s="20">
        <v>43053</v>
      </c>
      <c r="C114" s="14">
        <v>813</v>
      </c>
      <c r="D114" s="14">
        <v>714.99199999999996</v>
      </c>
      <c r="E114" s="14">
        <v>6592333.9000000004</v>
      </c>
      <c r="F114" s="15">
        <v>8722.4317510575092</v>
      </c>
      <c r="G114" s="15">
        <v>8826.9489071071093</v>
      </c>
      <c r="H114" s="15">
        <v>8694.8772280961293</v>
      </c>
      <c r="I114" s="15">
        <v>8717.0158620476705</v>
      </c>
      <c r="J114" s="15">
        <v>8760.5140020996296</v>
      </c>
      <c r="K114" s="2"/>
    </row>
    <row r="115" spans="2:11" x14ac:dyDescent="0.25">
      <c r="B115" s="20">
        <v>43054</v>
      </c>
      <c r="C115" s="14">
        <v>667</v>
      </c>
      <c r="D115" s="14">
        <v>604.69799999999998</v>
      </c>
      <c r="E115" s="14">
        <v>5559108.6529999999</v>
      </c>
      <c r="F115" s="15">
        <v>8716.7308152616006</v>
      </c>
      <c r="G115" s="15">
        <v>9165.5844927430207</v>
      </c>
      <c r="H115" s="15">
        <v>8556.1544573158008</v>
      </c>
      <c r="I115" s="15">
        <v>8618.6747197657805</v>
      </c>
      <c r="J115" s="15">
        <v>8654.4765965044498</v>
      </c>
      <c r="K115" s="2"/>
    </row>
    <row r="116" spans="2:11" x14ac:dyDescent="0.25">
      <c r="B116" s="20">
        <v>43055</v>
      </c>
      <c r="C116" s="14">
        <v>761</v>
      </c>
      <c r="D116" s="14">
        <v>2156.23</v>
      </c>
      <c r="E116" s="14">
        <v>19638190.598000001</v>
      </c>
      <c r="F116" s="15">
        <v>8618.8647509515304</v>
      </c>
      <c r="G116" s="15">
        <v>8730.0329987704808</v>
      </c>
      <c r="H116" s="15">
        <v>8576.1077325642109</v>
      </c>
      <c r="I116" s="15">
        <v>8606.7027546167392</v>
      </c>
      <c r="J116" s="15">
        <v>8653.6784654855692</v>
      </c>
      <c r="K116" s="2"/>
    </row>
    <row r="117" spans="2:11" x14ac:dyDescent="0.25">
      <c r="B117" s="20">
        <v>43056</v>
      </c>
      <c r="C117" s="14">
        <v>701</v>
      </c>
      <c r="D117" s="14">
        <v>535.87099999999998</v>
      </c>
      <c r="E117" s="14">
        <v>4901566.5599999996</v>
      </c>
      <c r="F117" s="15">
        <v>8598.9114757031202</v>
      </c>
      <c r="G117" s="15">
        <v>8788.8476529568397</v>
      </c>
      <c r="H117" s="15">
        <v>8598.9114757031202</v>
      </c>
      <c r="I117" s="15">
        <v>8780.1062180846893</v>
      </c>
      <c r="J117" s="15">
        <v>8690.8580683618802</v>
      </c>
      <c r="K117" s="2"/>
    </row>
    <row r="118" spans="2:11" x14ac:dyDescent="0.25">
      <c r="B118" s="20">
        <v>43059</v>
      </c>
      <c r="C118" s="14">
        <v>1464</v>
      </c>
      <c r="D118" s="14">
        <v>1006.126</v>
      </c>
      <c r="E118" s="14">
        <v>8797859.2809999995</v>
      </c>
      <c r="F118" s="15">
        <v>8780.3912648707592</v>
      </c>
      <c r="G118" s="15">
        <v>8599.0064913034403</v>
      </c>
      <c r="H118" s="15">
        <v>8077.2758513838098</v>
      </c>
      <c r="I118" s="15">
        <v>8177.2322588115903</v>
      </c>
      <c r="J118" s="15">
        <v>8308.4392959028501</v>
      </c>
      <c r="K118" s="2"/>
    </row>
    <row r="119" spans="2:11" x14ac:dyDescent="0.25">
      <c r="B119" s="20">
        <v>43060</v>
      </c>
      <c r="C119" s="14">
        <v>1009</v>
      </c>
      <c r="D119" s="14">
        <v>372.00700000000001</v>
      </c>
      <c r="E119" s="14">
        <v>3262889.5830000001</v>
      </c>
      <c r="F119" s="15">
        <v>8177.0422276183999</v>
      </c>
      <c r="G119" s="15">
        <v>8579.90835642815</v>
      </c>
      <c r="H119" s="15">
        <v>8218.8490900397301</v>
      </c>
      <c r="I119" s="15">
        <v>8401.8491287380493</v>
      </c>
      <c r="J119" s="15">
        <v>8333.3618868440408</v>
      </c>
      <c r="K119" s="2"/>
    </row>
    <row r="120" spans="2:11" x14ac:dyDescent="0.25">
      <c r="B120" s="20">
        <v>43061</v>
      </c>
      <c r="C120" s="14">
        <v>495</v>
      </c>
      <c r="D120" s="14">
        <v>498.54899999999998</v>
      </c>
      <c r="E120" s="14">
        <v>4374448.4280000003</v>
      </c>
      <c r="F120" s="15">
        <v>8402.2291911244392</v>
      </c>
      <c r="G120" s="15">
        <v>8532.4005582183599</v>
      </c>
      <c r="H120" s="15">
        <v>8177.2322588115903</v>
      </c>
      <c r="I120" s="15">
        <v>8365.0780929326993</v>
      </c>
      <c r="J120" s="15">
        <v>8336.9154701530897</v>
      </c>
      <c r="K120" s="2"/>
    </row>
    <row r="121" spans="2:11" x14ac:dyDescent="0.25">
      <c r="B121" s="20">
        <v>43062</v>
      </c>
      <c r="C121" s="14">
        <v>425</v>
      </c>
      <c r="D121" s="14">
        <v>359.31400000000002</v>
      </c>
      <c r="E121" s="14">
        <v>3159627.3319999999</v>
      </c>
      <c r="F121" s="15">
        <v>8365.17310851812</v>
      </c>
      <c r="G121" s="15">
        <v>8418.3818425238096</v>
      </c>
      <c r="H121" s="15">
        <v>8256.8553286045808</v>
      </c>
      <c r="I121" s="15">
        <v>8357.3818296194095</v>
      </c>
      <c r="J121" s="15">
        <v>8355.2439786940795</v>
      </c>
      <c r="K121" s="2"/>
    </row>
    <row r="122" spans="2:11" x14ac:dyDescent="0.25">
      <c r="B122" s="20">
        <v>43063</v>
      </c>
      <c r="C122" s="14">
        <v>692</v>
      </c>
      <c r="D122" s="14">
        <v>267.077</v>
      </c>
      <c r="E122" s="14">
        <v>2325805.0389999999</v>
      </c>
      <c r="F122" s="15">
        <v>8357.5718608051502</v>
      </c>
      <c r="G122" s="15">
        <v>8313.8646864592993</v>
      </c>
      <c r="H122" s="15">
        <v>7891.04528240114</v>
      </c>
      <c r="I122" s="15">
        <v>8185.7836624905503</v>
      </c>
      <c r="J122" s="15">
        <v>8274.1861733943206</v>
      </c>
      <c r="K122" s="2"/>
    </row>
    <row r="123" spans="2:11" x14ac:dyDescent="0.25">
      <c r="B123" s="20">
        <v>43066</v>
      </c>
      <c r="C123" s="14">
        <v>744</v>
      </c>
      <c r="D123" s="14">
        <v>503.28399999999999</v>
      </c>
      <c r="E123" s="14">
        <v>4228257.1859999998</v>
      </c>
      <c r="F123" s="15">
        <v>8185.5936312973499</v>
      </c>
      <c r="G123" s="15">
        <v>8185.7836624905503</v>
      </c>
      <c r="H123" s="15">
        <v>7933.8023007884603</v>
      </c>
      <c r="I123" s="15">
        <v>8002.7836237847796</v>
      </c>
      <c r="J123" s="15">
        <v>7982.51679707319</v>
      </c>
      <c r="K123" s="2"/>
    </row>
    <row r="124" spans="2:11" x14ac:dyDescent="0.25">
      <c r="B124" s="20">
        <v>43067</v>
      </c>
      <c r="C124" s="14">
        <v>1156</v>
      </c>
      <c r="D124" s="14">
        <v>519.24099999999999</v>
      </c>
      <c r="E124" s="14">
        <v>4469558.2089999998</v>
      </c>
      <c r="F124" s="15">
        <v>8003.1636861786201</v>
      </c>
      <c r="G124" s="15">
        <v>8342.27434979379</v>
      </c>
      <c r="H124" s="15">
        <v>7981.3100989982504</v>
      </c>
      <c r="I124" s="15">
        <v>8271.0126524865591</v>
      </c>
      <c r="J124" s="15">
        <v>8179.5221346840299</v>
      </c>
      <c r="K124" s="2"/>
    </row>
    <row r="125" spans="2:11" x14ac:dyDescent="0.25">
      <c r="B125" s="20">
        <v>43068</v>
      </c>
      <c r="C125" s="14">
        <v>1343</v>
      </c>
      <c r="D125" s="14">
        <v>661.66499999999996</v>
      </c>
      <c r="E125" s="14">
        <v>5811235.8870000001</v>
      </c>
      <c r="F125" s="15">
        <v>8271.1076680719907</v>
      </c>
      <c r="G125" s="15">
        <v>8455.3429095298106</v>
      </c>
      <c r="H125" s="15">
        <v>8266.3568882495201</v>
      </c>
      <c r="I125" s="15">
        <v>8306.2634387463295</v>
      </c>
      <c r="J125" s="15">
        <v>8345.0393036454898</v>
      </c>
      <c r="K125" s="2"/>
    </row>
    <row r="126" spans="2:11" x14ac:dyDescent="0.25">
      <c r="B126" s="20">
        <v>43069</v>
      </c>
      <c r="C126" s="14">
        <v>2355</v>
      </c>
      <c r="D126" s="14">
        <v>1612.5229999999999</v>
      </c>
      <c r="E126" s="14">
        <v>13930271.142000001</v>
      </c>
      <c r="F126" s="15">
        <v>8306.2634387463295</v>
      </c>
      <c r="G126" s="15">
        <v>8375.6248241364992</v>
      </c>
      <c r="H126" s="15">
        <v>8086.7774110212904</v>
      </c>
      <c r="I126" s="15">
        <v>8253.5297827273607</v>
      </c>
      <c r="J126" s="15">
        <v>8208.15033388138</v>
      </c>
      <c r="K126" s="2"/>
    </row>
    <row r="127" spans="2:11" x14ac:dyDescent="0.25">
      <c r="B127" s="20">
        <v>43070</v>
      </c>
      <c r="C127" s="14">
        <v>592</v>
      </c>
      <c r="D127" s="14">
        <v>334.26100000000002</v>
      </c>
      <c r="E127" s="14">
        <v>2879522.4569999999</v>
      </c>
      <c r="F127" s="15">
        <v>8254.0048607140798</v>
      </c>
      <c r="G127" s="15">
        <v>8328.1170259267092</v>
      </c>
      <c r="H127" s="15">
        <v>8123.8334936276096</v>
      </c>
      <c r="I127" s="15">
        <v>8198.1356900185292</v>
      </c>
      <c r="J127" s="15">
        <v>8185.16606111079</v>
      </c>
      <c r="K127" s="2"/>
    </row>
    <row r="128" spans="2:11" x14ac:dyDescent="0.25">
      <c r="B128" s="20">
        <v>43073</v>
      </c>
      <c r="C128" s="14">
        <v>1560</v>
      </c>
      <c r="D128" s="14">
        <v>695.39800000000002</v>
      </c>
      <c r="E128" s="14">
        <v>6019823.7740000002</v>
      </c>
      <c r="F128" s="15">
        <v>8200.7961267232895</v>
      </c>
      <c r="G128" s="15">
        <v>8351.87092502415</v>
      </c>
      <c r="H128" s="15">
        <v>8171.2462762445202</v>
      </c>
      <c r="I128" s="15">
        <v>8219.1341368257999</v>
      </c>
      <c r="J128" s="15">
        <v>8225.0061006993092</v>
      </c>
      <c r="K128" s="2"/>
    </row>
    <row r="129" spans="2:11" x14ac:dyDescent="0.25">
      <c r="B129" s="20">
        <v>43074</v>
      </c>
      <c r="C129" s="14">
        <v>906</v>
      </c>
      <c r="D129" s="14">
        <v>458.803</v>
      </c>
      <c r="E129" s="14">
        <v>3877648.7570000002</v>
      </c>
      <c r="F129" s="15">
        <v>8218.8490900397301</v>
      </c>
      <c r="G129" s="15">
        <v>8171.34129182994</v>
      </c>
      <c r="H129" s="15">
        <v>7796.0296859890204</v>
      </c>
      <c r="I129" s="15">
        <v>7907.8630429729801</v>
      </c>
      <c r="J129" s="15">
        <v>8030.36665142328</v>
      </c>
      <c r="K129" s="2"/>
    </row>
    <row r="130" spans="2:11" x14ac:dyDescent="0.25">
      <c r="B130" s="20">
        <v>43075</v>
      </c>
      <c r="C130" s="14">
        <v>1374</v>
      </c>
      <c r="D130" s="14">
        <v>661.46199999999999</v>
      </c>
      <c r="E130" s="14">
        <v>5345200.6629999997</v>
      </c>
      <c r="F130" s="15">
        <v>7908.14808975905</v>
      </c>
      <c r="G130" s="15">
        <v>7943.3038604333997</v>
      </c>
      <c r="H130" s="15">
        <v>7529.9860160201797</v>
      </c>
      <c r="I130" s="15">
        <v>7676.1200033053801</v>
      </c>
      <c r="J130" s="15">
        <v>7678.3053620308601</v>
      </c>
      <c r="K130" s="2"/>
    </row>
    <row r="131" spans="2:11" x14ac:dyDescent="0.25">
      <c r="B131" s="20">
        <v>43076</v>
      </c>
      <c r="C131" s="14">
        <v>1314</v>
      </c>
      <c r="D131" s="14">
        <v>630.68799999999999</v>
      </c>
      <c r="E131" s="14">
        <v>5169858.9069999997</v>
      </c>
      <c r="F131" s="15">
        <v>7676.3100345060202</v>
      </c>
      <c r="G131" s="15">
        <v>7905.2976218685499</v>
      </c>
      <c r="H131" s="15">
        <v>7544.2383554801299</v>
      </c>
      <c r="I131" s="15">
        <v>7796.4097483754203</v>
      </c>
      <c r="J131" s="15">
        <v>7788.4854476377404</v>
      </c>
      <c r="K131" s="2"/>
    </row>
    <row r="132" spans="2:11" x14ac:dyDescent="0.25">
      <c r="B132" s="20">
        <v>43077</v>
      </c>
      <c r="K132" s="2"/>
    </row>
    <row r="133" spans="2:11" x14ac:dyDescent="0.25">
      <c r="B133" s="20">
        <v>43080</v>
      </c>
      <c r="C133" s="14">
        <v>1075</v>
      </c>
      <c r="D133" s="14">
        <v>581.18899999999996</v>
      </c>
      <c r="E133" s="14">
        <v>5005096.2209999999</v>
      </c>
      <c r="F133" s="15">
        <v>7796.0296859890204</v>
      </c>
      <c r="G133" s="15">
        <v>8332.8678057491798</v>
      </c>
      <c r="H133" s="15">
        <v>7796.4097483754203</v>
      </c>
      <c r="I133" s="15">
        <v>8283.6497268080693</v>
      </c>
      <c r="J133" s="15">
        <v>8182.5056244134903</v>
      </c>
      <c r="K133" s="2"/>
    </row>
    <row r="134" spans="2:11" x14ac:dyDescent="0.25">
      <c r="B134" s="20">
        <v>43081</v>
      </c>
      <c r="C134" s="14">
        <v>1360</v>
      </c>
      <c r="D134" s="14">
        <v>1120.577</v>
      </c>
      <c r="E134" s="14">
        <v>9825021.4210000001</v>
      </c>
      <c r="F134" s="15">
        <v>8283.4596956074201</v>
      </c>
      <c r="G134" s="15">
        <v>8408.5952360928095</v>
      </c>
      <c r="H134" s="15">
        <v>8211.2478423267603</v>
      </c>
      <c r="I134" s="15">
        <v>8297.1419414877892</v>
      </c>
      <c r="J134" s="15">
        <v>8330.8249704092705</v>
      </c>
      <c r="K134" s="2"/>
    </row>
    <row r="135" spans="2:11" x14ac:dyDescent="0.25">
      <c r="B135" s="20">
        <v>43082</v>
      </c>
      <c r="C135" s="14">
        <v>1104</v>
      </c>
      <c r="D135" s="14">
        <v>584.60699999999997</v>
      </c>
      <c r="E135" s="14">
        <v>5106992.3380000005</v>
      </c>
      <c r="F135" s="15">
        <v>8361.3724846690893</v>
      </c>
      <c r="G135" s="15">
        <v>8361.3724846690893</v>
      </c>
      <c r="H135" s="15">
        <v>8009.8147779256096</v>
      </c>
      <c r="I135" s="15">
        <v>8210.4877175539696</v>
      </c>
      <c r="J135" s="15">
        <v>8299.7358672618902</v>
      </c>
      <c r="K135" s="2"/>
    </row>
    <row r="136" spans="2:11" x14ac:dyDescent="0.25">
      <c r="B136" s="20">
        <v>43083</v>
      </c>
      <c r="C136" s="14">
        <v>1107</v>
      </c>
      <c r="D136" s="14">
        <v>1083.616</v>
      </c>
      <c r="E136" s="14">
        <v>9573928.0669999998</v>
      </c>
      <c r="F136" s="15">
        <v>8210.2976863682306</v>
      </c>
      <c r="G136" s="15">
        <v>8522.8989985734206</v>
      </c>
      <c r="H136" s="15">
        <v>8209.3475303947907</v>
      </c>
      <c r="I136" s="15">
        <v>8473.77593521774</v>
      </c>
      <c r="J136" s="15">
        <v>8394.8179746121205</v>
      </c>
      <c r="K136" s="2"/>
    </row>
    <row r="137" spans="2:11" x14ac:dyDescent="0.25">
      <c r="B137" s="20">
        <v>43084</v>
      </c>
      <c r="C137" s="14">
        <v>1604</v>
      </c>
      <c r="D137" s="14">
        <v>1681.3869999999999</v>
      </c>
      <c r="E137" s="14">
        <v>15378534.622</v>
      </c>
      <c r="F137" s="15">
        <v>8473.4908884316701</v>
      </c>
      <c r="G137" s="15">
        <v>9016.9800999462605</v>
      </c>
      <c r="H137" s="15">
        <v>8376.5749800950307</v>
      </c>
      <c r="I137" s="15">
        <v>8785.7121382653695</v>
      </c>
      <c r="J137" s="15">
        <v>8691.8272274434603</v>
      </c>
      <c r="K137" s="2"/>
    </row>
    <row r="138" spans="2:11" x14ac:dyDescent="0.25">
      <c r="B138" s="20">
        <v>43087</v>
      </c>
      <c r="C138" s="14">
        <v>3282</v>
      </c>
      <c r="D138" s="14">
        <v>2189.3139999999999</v>
      </c>
      <c r="E138" s="14">
        <v>21738399.16</v>
      </c>
      <c r="F138" s="15">
        <v>8847.0135419070702</v>
      </c>
      <c r="G138" s="15">
        <v>9663.1163375377691</v>
      </c>
      <c r="H138" s="15">
        <v>9041.23261284828</v>
      </c>
      <c r="I138" s="15">
        <v>9524.5797785669602</v>
      </c>
      <c r="J138" s="15">
        <v>9499.6374574750698</v>
      </c>
      <c r="K138" s="2"/>
    </row>
    <row r="139" spans="2:11" x14ac:dyDescent="0.25">
      <c r="B139" s="20">
        <v>43088</v>
      </c>
      <c r="C139" s="14">
        <v>1893</v>
      </c>
      <c r="D139" s="14">
        <v>1014.567</v>
      </c>
      <c r="E139" s="14">
        <v>9940588.4220000003</v>
      </c>
      <c r="F139" s="15">
        <v>9524.3884297162294</v>
      </c>
      <c r="G139" s="15">
        <v>9562.6581973880493</v>
      </c>
      <c r="H139" s="15">
        <v>9262.2405211627502</v>
      </c>
      <c r="I139" s="15">
        <v>9298.1184283494895</v>
      </c>
      <c r="J139" s="15">
        <v>9373.7873264849204</v>
      </c>
      <c r="K139" s="2"/>
    </row>
    <row r="140" spans="2:11" x14ac:dyDescent="0.25">
      <c r="B140" s="20">
        <v>43089</v>
      </c>
      <c r="C140" s="14">
        <v>1975</v>
      </c>
      <c r="D140" s="14">
        <v>710.81700000000001</v>
      </c>
      <c r="E140" s="14">
        <v>6892759.4910000004</v>
      </c>
      <c r="F140" s="15">
        <v>9298.5968004465103</v>
      </c>
      <c r="G140" s="15">
        <v>9401.3511266559399</v>
      </c>
      <c r="H140" s="15">
        <v>8945.5581936538201</v>
      </c>
      <c r="I140" s="15">
        <v>9230.3809395730495</v>
      </c>
      <c r="J140" s="15">
        <v>9277.2901072949207</v>
      </c>
      <c r="K140" s="2"/>
    </row>
    <row r="141" spans="2:11" x14ac:dyDescent="0.25">
      <c r="B141" s="20">
        <v>43090</v>
      </c>
      <c r="C141" s="14">
        <v>1039</v>
      </c>
      <c r="D141" s="14">
        <v>440.24900000000002</v>
      </c>
      <c r="E141" s="14">
        <v>4187555.7910000002</v>
      </c>
      <c r="F141" s="15">
        <v>9230.6679628193397</v>
      </c>
      <c r="G141" s="15">
        <v>9226.8409860581196</v>
      </c>
      <c r="H141" s="15">
        <v>8964.6930774897301</v>
      </c>
      <c r="I141" s="15">
        <v>9071.4657292962092</v>
      </c>
      <c r="J141" s="15">
        <v>9100.2637294828892</v>
      </c>
      <c r="K141" s="2"/>
    </row>
    <row r="142" spans="2:11" x14ac:dyDescent="0.25">
      <c r="B142" s="20">
        <v>43091</v>
      </c>
      <c r="C142" s="14">
        <v>279</v>
      </c>
      <c r="D142" s="14">
        <v>203.203</v>
      </c>
      <c r="E142" s="14">
        <v>1970831.5619999999</v>
      </c>
      <c r="F142" s="15">
        <v>9183.7874974310398</v>
      </c>
      <c r="G142" s="15">
        <v>9375.0406613796895</v>
      </c>
      <c r="H142" s="15">
        <v>8916.8558679073994</v>
      </c>
      <c r="I142" s="15">
        <v>9354.8533589243907</v>
      </c>
      <c r="J142" s="15">
        <v>9279.2801352143306</v>
      </c>
      <c r="K142" s="2"/>
    </row>
    <row r="143" spans="2:11" x14ac:dyDescent="0.25">
      <c r="B143" s="20">
        <v>43094</v>
      </c>
      <c r="K143" s="2"/>
    </row>
    <row r="144" spans="2:11" x14ac:dyDescent="0.25">
      <c r="B144" s="20">
        <v>43095</v>
      </c>
      <c r="C144" s="14">
        <v>739</v>
      </c>
      <c r="D144" s="14">
        <v>319.56299999999999</v>
      </c>
      <c r="E144" s="14">
        <v>3121793.1069999998</v>
      </c>
      <c r="F144" s="15">
        <v>9355.0447077602093</v>
      </c>
      <c r="G144" s="15">
        <v>9376.0930799841899</v>
      </c>
      <c r="H144" s="15">
        <v>9233.5381954014301</v>
      </c>
      <c r="I144" s="15">
        <v>9370.2569404244405</v>
      </c>
      <c r="J144" s="15">
        <v>9346.7688705027103</v>
      </c>
      <c r="K144" s="2"/>
    </row>
    <row r="145" spans="2:11" x14ac:dyDescent="0.25">
      <c r="B145" s="20">
        <v>43096</v>
      </c>
      <c r="C145" s="14">
        <v>653</v>
      </c>
      <c r="D145" s="14">
        <v>235.453</v>
      </c>
      <c r="E145" s="14">
        <v>2278868.5589999999</v>
      </c>
      <c r="F145" s="15">
        <v>9370.3526148348992</v>
      </c>
      <c r="G145" s="15">
        <v>9370.2569404244405</v>
      </c>
      <c r="H145" s="15">
        <v>9185.7009858042002</v>
      </c>
      <c r="I145" s="15">
        <v>9249.4201489835996</v>
      </c>
      <c r="J145" s="15">
        <v>9259.9156327694709</v>
      </c>
      <c r="K145" s="2"/>
    </row>
    <row r="146" spans="2:11" x14ac:dyDescent="0.25">
      <c r="B146" s="20">
        <v>43097</v>
      </c>
      <c r="C146" s="14">
        <v>724</v>
      </c>
      <c r="D146" s="14">
        <v>399.57900000000001</v>
      </c>
      <c r="E146" s="14">
        <v>3908741.1320000002</v>
      </c>
      <c r="F146" s="15">
        <v>9249.8028466701508</v>
      </c>
      <c r="G146" s="15">
        <v>9395.2279638200998</v>
      </c>
      <c r="H146" s="15">
        <v>9249.4201489835996</v>
      </c>
      <c r="I146" s="15">
        <v>9352.0788007825595</v>
      </c>
      <c r="J146" s="15">
        <v>9359.0247635990399</v>
      </c>
      <c r="K146" s="2"/>
    </row>
    <row r="147" spans="2:11" x14ac:dyDescent="0.25">
      <c r="B147" s="20">
        <v>43098</v>
      </c>
      <c r="C147" s="14">
        <v>285</v>
      </c>
      <c r="D147" s="14">
        <v>152.66200000000001</v>
      </c>
      <c r="E147" s="14">
        <v>1482936.858</v>
      </c>
      <c r="F147" s="15">
        <v>9256.5000559985601</v>
      </c>
      <c r="G147" s="15">
        <v>9346.4340100437403</v>
      </c>
      <c r="H147" s="15">
        <v>9251.7163350433093</v>
      </c>
      <c r="I147" s="15">
        <v>9295.3438701927698</v>
      </c>
      <c r="J147" s="15">
        <v>9293.7269725054502</v>
      </c>
      <c r="K147" s="2"/>
    </row>
    <row r="148" spans="2:11" x14ac:dyDescent="0.25">
      <c r="B148" s="20">
        <v>43101</v>
      </c>
      <c r="K148" s="2"/>
    </row>
    <row r="149" spans="2:11" x14ac:dyDescent="0.25">
      <c r="B149" s="20">
        <v>43102</v>
      </c>
      <c r="C149" s="14">
        <v>859</v>
      </c>
      <c r="D149" s="14">
        <v>454.666</v>
      </c>
      <c r="E149" s="14">
        <v>4467286.852</v>
      </c>
      <c r="F149" s="15">
        <v>9295.7265678644198</v>
      </c>
      <c r="G149" s="15">
        <v>9447.8488943725806</v>
      </c>
      <c r="H149" s="15">
        <v>9294.7698236852902</v>
      </c>
      <c r="I149" s="15">
        <v>9413.0234057903308</v>
      </c>
      <c r="J149" s="15">
        <v>9400.4135173410195</v>
      </c>
      <c r="K149" s="2"/>
    </row>
    <row r="150" spans="2:11" x14ac:dyDescent="0.25">
      <c r="B150" s="20">
        <v>43103</v>
      </c>
      <c r="C150" s="14">
        <v>1238</v>
      </c>
      <c r="D150" s="14">
        <v>572.33100000000002</v>
      </c>
      <c r="E150" s="14">
        <v>5629644.9309999999</v>
      </c>
      <c r="F150" s="15">
        <v>9413.4061034619808</v>
      </c>
      <c r="G150" s="15">
        <v>9517.6912203729207</v>
      </c>
      <c r="H150" s="15">
        <v>9280.4186608046293</v>
      </c>
      <c r="I150" s="15">
        <v>9336.1011727750301</v>
      </c>
      <c r="J150" s="15">
        <v>9410.8898662477695</v>
      </c>
      <c r="K150" s="2"/>
    </row>
    <row r="151" spans="2:11" x14ac:dyDescent="0.25">
      <c r="B151" s="20">
        <v>43104</v>
      </c>
      <c r="C151" s="14">
        <v>1226</v>
      </c>
      <c r="D151" s="14">
        <v>525.197</v>
      </c>
      <c r="E151" s="14">
        <v>5144618.1770000001</v>
      </c>
      <c r="F151" s="15">
        <v>9335.9098239242994</v>
      </c>
      <c r="G151" s="15">
        <v>9419.1465686112606</v>
      </c>
      <c r="H151" s="15">
        <v>9280.4186608046293</v>
      </c>
      <c r="I151" s="15">
        <v>9365.2818706184607</v>
      </c>
      <c r="J151" s="15">
        <v>9371.8451357781905</v>
      </c>
      <c r="K151" s="2"/>
    </row>
    <row r="152" spans="2:11" x14ac:dyDescent="0.25">
      <c r="B152" s="20">
        <v>43105</v>
      </c>
      <c r="C152" s="14">
        <v>684</v>
      </c>
      <c r="D152" s="14">
        <v>249.90199999999999</v>
      </c>
      <c r="E152" s="14">
        <v>2483524.585</v>
      </c>
      <c r="F152" s="15">
        <v>9365.5688938796502</v>
      </c>
      <c r="G152" s="15">
        <v>9567.4419183582104</v>
      </c>
      <c r="H152" s="15">
        <v>9395.2279638200998</v>
      </c>
      <c r="I152" s="15">
        <v>9532.6164297610503</v>
      </c>
      <c r="J152" s="15">
        <v>9507.9228621870298</v>
      </c>
      <c r="K152" s="2"/>
    </row>
    <row r="153" spans="2:11" x14ac:dyDescent="0.25">
      <c r="B153" s="20">
        <v>43108</v>
      </c>
      <c r="C153" s="14">
        <v>1000</v>
      </c>
      <c r="D153" s="14">
        <v>621.38300000000004</v>
      </c>
      <c r="E153" s="14">
        <v>6175836.5269999998</v>
      </c>
      <c r="F153" s="15">
        <v>9567.4419183582104</v>
      </c>
      <c r="G153" s="15">
        <v>9568.39866253734</v>
      </c>
      <c r="H153" s="15">
        <v>9385.6605219095909</v>
      </c>
      <c r="I153" s="15">
        <v>9517.4041971266306</v>
      </c>
      <c r="J153" s="15">
        <v>9508.8796063810605</v>
      </c>
      <c r="K153" s="2"/>
    </row>
    <row r="154" spans="2:11" x14ac:dyDescent="0.25">
      <c r="B154" s="20">
        <v>43109</v>
      </c>
      <c r="C154" s="14">
        <v>1648</v>
      </c>
      <c r="D154" s="14">
        <v>558.36199999999997</v>
      </c>
      <c r="E154" s="14">
        <v>5537091.5240000002</v>
      </c>
      <c r="F154" s="15">
        <v>9517.6912203729207</v>
      </c>
      <c r="G154" s="15">
        <v>9567.4419183582104</v>
      </c>
      <c r="H154" s="15">
        <v>9390.4442428648508</v>
      </c>
      <c r="I154" s="15">
        <v>9458.1817316412908</v>
      </c>
      <c r="J154" s="15">
        <v>9487.7738295048493</v>
      </c>
      <c r="K154" s="2"/>
    </row>
    <row r="155" spans="2:11" x14ac:dyDescent="0.25">
      <c r="B155" s="20">
        <v>43110</v>
      </c>
      <c r="C155" s="14">
        <v>1409</v>
      </c>
      <c r="D155" s="14">
        <v>366.56200000000001</v>
      </c>
      <c r="E155" s="14">
        <v>3572280.736</v>
      </c>
      <c r="F155" s="15">
        <v>9458.3730804771203</v>
      </c>
      <c r="G155" s="15">
        <v>9442.1084292233008</v>
      </c>
      <c r="H155" s="15">
        <v>9184.7442416250706</v>
      </c>
      <c r="I155" s="15">
        <v>9291.7082422673702</v>
      </c>
      <c r="J155" s="15">
        <v>9323.5965261757392</v>
      </c>
      <c r="K155" s="2"/>
    </row>
    <row r="156" spans="2:11" x14ac:dyDescent="0.25">
      <c r="B156" s="20">
        <v>43111</v>
      </c>
      <c r="C156" s="14">
        <v>734</v>
      </c>
      <c r="D156" s="14">
        <v>478.654</v>
      </c>
      <c r="E156" s="14">
        <v>4706440.4289999995</v>
      </c>
      <c r="F156" s="15">
        <v>9291.8995911031998</v>
      </c>
      <c r="G156" s="15">
        <v>9490.8067085891998</v>
      </c>
      <c r="H156" s="15">
        <v>9280.4186608046293</v>
      </c>
      <c r="I156" s="15">
        <v>9443.3521966636199</v>
      </c>
      <c r="J156" s="15">
        <v>9407.2064010947906</v>
      </c>
      <c r="K156" s="2"/>
    </row>
    <row r="157" spans="2:11" x14ac:dyDescent="0.25">
      <c r="B157" s="20">
        <v>43112</v>
      </c>
      <c r="C157" s="14">
        <v>1170</v>
      </c>
      <c r="D157" s="14">
        <v>422.50299999999999</v>
      </c>
      <c r="E157" s="14">
        <v>4179379.4580000001</v>
      </c>
      <c r="F157" s="15">
        <v>9443.0651734173298</v>
      </c>
      <c r="G157" s="15">
        <v>9519.6047087609804</v>
      </c>
      <c r="H157" s="15">
        <v>9349.3042426109296</v>
      </c>
      <c r="I157" s="15">
        <v>9516.0647552460396</v>
      </c>
      <c r="J157" s="15">
        <v>9464.1039781868494</v>
      </c>
      <c r="K157" s="2"/>
    </row>
    <row r="158" spans="2:11" x14ac:dyDescent="0.25">
      <c r="B158" s="20">
        <v>43115</v>
      </c>
      <c r="C158" s="14">
        <v>200</v>
      </c>
      <c r="D158" s="14">
        <v>161.815</v>
      </c>
      <c r="E158" s="14">
        <v>1599712.2690000001</v>
      </c>
      <c r="F158" s="15">
        <v>9515.7777319997494</v>
      </c>
      <c r="G158" s="15">
        <v>9519.6047087609804</v>
      </c>
      <c r="H158" s="15">
        <v>9379.1546614021099</v>
      </c>
      <c r="I158" s="15">
        <v>9466.9837782084905</v>
      </c>
      <c r="J158" s="15">
        <v>9458.4400525689107</v>
      </c>
      <c r="K158" s="2"/>
    </row>
    <row r="159" spans="2:11" x14ac:dyDescent="0.25">
      <c r="B159" s="20">
        <v>43116</v>
      </c>
      <c r="K159" s="2"/>
    </row>
    <row r="160" spans="2:11" x14ac:dyDescent="0.25">
      <c r="B160" s="20">
        <v>43117</v>
      </c>
      <c r="C160" s="14">
        <v>2244</v>
      </c>
      <c r="D160" s="14">
        <v>1132.1780000000001</v>
      </c>
      <c r="E160" s="14">
        <v>11202024.127</v>
      </c>
      <c r="F160" s="15">
        <v>9466.9837782084905</v>
      </c>
      <c r="G160" s="15">
        <v>9543.5233135521394</v>
      </c>
      <c r="H160" s="15">
        <v>9376.0930799841899</v>
      </c>
      <c r="I160" s="15">
        <v>9450.9104757905006</v>
      </c>
      <c r="J160" s="15">
        <v>9466.3219982534592</v>
      </c>
      <c r="K160" s="2"/>
    </row>
    <row r="161" spans="2:11" x14ac:dyDescent="0.25">
      <c r="B161" s="20">
        <v>43118</v>
      </c>
      <c r="C161" s="14">
        <v>1469</v>
      </c>
      <c r="D161" s="14">
        <v>798.05600000000004</v>
      </c>
      <c r="E161" s="14">
        <v>8025963.9850000003</v>
      </c>
      <c r="F161" s="15">
        <v>9450.7191269546693</v>
      </c>
      <c r="G161" s="15">
        <v>9757.8340125232899</v>
      </c>
      <c r="H161" s="15">
        <v>9452.6326153278405</v>
      </c>
      <c r="I161" s="15">
        <v>9744.4395938366706</v>
      </c>
      <c r="J161" s="15">
        <v>9621.6980203986204</v>
      </c>
      <c r="K161" s="2"/>
    </row>
    <row r="162" spans="2:11" x14ac:dyDescent="0.25">
      <c r="B162" s="20">
        <v>43119</v>
      </c>
      <c r="C162" s="14">
        <v>1061</v>
      </c>
      <c r="D162" s="14">
        <v>710.45299999999997</v>
      </c>
      <c r="E162" s="14">
        <v>7313617.784</v>
      </c>
      <c r="F162" s="15">
        <v>9744.4395938366706</v>
      </c>
      <c r="G162" s="15">
        <v>10044.8572700769</v>
      </c>
      <c r="H162" s="15">
        <v>9567.4419183582104</v>
      </c>
      <c r="I162" s="15">
        <v>10027.635874629001</v>
      </c>
      <c r="J162" s="15">
        <v>9849.1169758737105</v>
      </c>
      <c r="K162" s="2"/>
    </row>
    <row r="163" spans="2:11" x14ac:dyDescent="0.25">
      <c r="B163" s="20">
        <v>43122</v>
      </c>
      <c r="C163" s="14">
        <v>1062</v>
      </c>
      <c r="D163" s="14">
        <v>417.40899999999999</v>
      </c>
      <c r="E163" s="14">
        <v>4275931.0290000001</v>
      </c>
      <c r="F163" s="15">
        <v>10026.679130435001</v>
      </c>
      <c r="G163" s="15">
        <v>10026.679130435001</v>
      </c>
      <c r="H163" s="15">
        <v>9710.9535471349991</v>
      </c>
      <c r="I163" s="15">
        <v>9798.9740127772093</v>
      </c>
      <c r="J163" s="15">
        <v>9800.7535569667798</v>
      </c>
      <c r="K163" s="2"/>
    </row>
    <row r="164" spans="2:11" x14ac:dyDescent="0.25">
      <c r="B164" s="20">
        <v>43123</v>
      </c>
      <c r="C164" s="14">
        <v>1434</v>
      </c>
      <c r="D164" s="14">
        <v>508.71100000000001</v>
      </c>
      <c r="E164" s="14">
        <v>5096094.7390000001</v>
      </c>
      <c r="F164" s="15">
        <v>9798.9740127772093</v>
      </c>
      <c r="G164" s="15">
        <v>9854.4651758968794</v>
      </c>
      <c r="H164" s="15">
        <v>9474.6377317458391</v>
      </c>
      <c r="I164" s="15">
        <v>9521.7095459848606</v>
      </c>
      <c r="J164" s="15">
        <v>9584.6441789269393</v>
      </c>
      <c r="K164" s="2"/>
    </row>
    <row r="165" spans="2:11" x14ac:dyDescent="0.25">
      <c r="B165" s="20">
        <v>43124</v>
      </c>
      <c r="C165" s="14">
        <v>1400</v>
      </c>
      <c r="D165" s="14">
        <v>406.53100000000001</v>
      </c>
      <c r="E165" s="14">
        <v>4060184.2659999998</v>
      </c>
      <c r="F165" s="15">
        <v>9521.5181971490401</v>
      </c>
      <c r="G165" s="15">
        <v>9661.2028491497003</v>
      </c>
      <c r="H165" s="15">
        <v>9481.3349410891497</v>
      </c>
      <c r="I165" s="15">
        <v>9572.2256393134594</v>
      </c>
      <c r="J165" s="15">
        <v>9555.1764578223192</v>
      </c>
      <c r="K165" s="2"/>
    </row>
    <row r="166" spans="2:11" x14ac:dyDescent="0.25">
      <c r="B166" s="20">
        <v>43125</v>
      </c>
      <c r="C166" s="14">
        <v>1702</v>
      </c>
      <c r="D166" s="14">
        <v>818.14400000000001</v>
      </c>
      <c r="E166" s="14">
        <v>8135170.1109999996</v>
      </c>
      <c r="F166" s="15">
        <v>9572.2256393134594</v>
      </c>
      <c r="G166" s="15">
        <v>9653.5488956123609</v>
      </c>
      <c r="H166" s="15">
        <v>9472.7242433577794</v>
      </c>
      <c r="I166" s="15">
        <v>9519.8917320221699</v>
      </c>
      <c r="J166" s="15">
        <v>9513.25192733109</v>
      </c>
      <c r="K166" s="2"/>
    </row>
    <row r="167" spans="2:11" x14ac:dyDescent="0.25">
      <c r="B167" s="20">
        <v>43126</v>
      </c>
      <c r="C167" s="14">
        <v>1142</v>
      </c>
      <c r="D167" s="14">
        <v>418.75599999999997</v>
      </c>
      <c r="E167" s="14">
        <v>4206487.7149999999</v>
      </c>
      <c r="F167" s="15">
        <v>9519.6047087609804</v>
      </c>
      <c r="G167" s="15">
        <v>9806.6279663145506</v>
      </c>
      <c r="H167" s="15">
        <v>9376.0930799841899</v>
      </c>
      <c r="I167" s="15">
        <v>9732.0019193440694</v>
      </c>
      <c r="J167" s="15">
        <v>9610.9068069905006</v>
      </c>
      <c r="K167" s="2"/>
    </row>
    <row r="168" spans="2:11" x14ac:dyDescent="0.25">
      <c r="B168" s="20">
        <v>43129</v>
      </c>
      <c r="C168" s="14">
        <v>1013</v>
      </c>
      <c r="D168" s="14">
        <v>392.59</v>
      </c>
      <c r="E168" s="14">
        <v>4091793.1209999998</v>
      </c>
      <c r="F168" s="15">
        <v>9732.0019193440694</v>
      </c>
      <c r="G168" s="15">
        <v>10038.1600607336</v>
      </c>
      <c r="H168" s="15">
        <v>9709.0400587469303</v>
      </c>
      <c r="I168" s="15">
        <v>9964.4907579571009</v>
      </c>
      <c r="J168" s="15">
        <v>9971.8385533690507</v>
      </c>
      <c r="K168" s="2"/>
    </row>
    <row r="169" spans="2:11" x14ac:dyDescent="0.25">
      <c r="B169" s="20">
        <v>43130</v>
      </c>
      <c r="C169" s="14">
        <v>588</v>
      </c>
      <c r="D169" s="14">
        <v>296.62700000000001</v>
      </c>
      <c r="E169" s="14">
        <v>3090317.4589999998</v>
      </c>
      <c r="F169" s="15">
        <v>9964.4907579571009</v>
      </c>
      <c r="G169" s="15">
        <v>10022.8521536589</v>
      </c>
      <c r="H169" s="15">
        <v>9902.3023854941093</v>
      </c>
      <c r="I169" s="15">
        <v>9996.0633163005095</v>
      </c>
      <c r="J169" s="15">
        <v>9967.4470975250006</v>
      </c>
      <c r="K169" s="2"/>
    </row>
    <row r="170" spans="2:11" x14ac:dyDescent="0.25">
      <c r="B170" s="20">
        <v>43131</v>
      </c>
      <c r="C170" s="14">
        <v>853</v>
      </c>
      <c r="D170" s="14">
        <v>579.37900000000002</v>
      </c>
      <c r="E170" s="14">
        <v>6067075.0690000001</v>
      </c>
      <c r="F170" s="15">
        <v>9996.0633163005095</v>
      </c>
      <c r="G170" s="15">
        <v>10045.8140142709</v>
      </c>
      <c r="H170" s="15">
        <v>9902.3023854941093</v>
      </c>
      <c r="I170" s="15">
        <v>10016.154944330499</v>
      </c>
      <c r="J170" s="15">
        <v>10018.986907124499</v>
      </c>
      <c r="K170" s="2"/>
    </row>
    <row r="171" spans="2:11" x14ac:dyDescent="0.25">
      <c r="B171" s="20">
        <v>43132</v>
      </c>
      <c r="C171" s="14">
        <v>1066</v>
      </c>
      <c r="D171" s="14">
        <v>803.53899999999999</v>
      </c>
      <c r="E171" s="14">
        <v>8429181.682</v>
      </c>
      <c r="F171" s="15">
        <v>10017.1116885096</v>
      </c>
      <c r="G171" s="15">
        <v>10127.1372705698</v>
      </c>
      <c r="H171" s="15">
        <v>9901.3456413000804</v>
      </c>
      <c r="I171" s="15">
        <v>9963.5340137779694</v>
      </c>
      <c r="J171" s="15">
        <v>10036.332679331301</v>
      </c>
      <c r="K171" s="2"/>
    </row>
    <row r="172" spans="2:11" x14ac:dyDescent="0.25">
      <c r="B172" s="20">
        <v>43133</v>
      </c>
      <c r="C172" s="14">
        <v>1333</v>
      </c>
      <c r="D172" s="14">
        <v>474.74</v>
      </c>
      <c r="E172" s="14">
        <v>4950734.3820000002</v>
      </c>
      <c r="F172" s="15">
        <v>9963.5340137779694</v>
      </c>
      <c r="G172" s="15">
        <v>10083.1270377487</v>
      </c>
      <c r="H172" s="15">
        <v>9855.4219200909101</v>
      </c>
      <c r="I172" s="15">
        <v>9970.2312231212909</v>
      </c>
      <c r="J172" s="15">
        <v>9977.3111301362496</v>
      </c>
      <c r="K172" s="2"/>
    </row>
    <row r="173" spans="2:11" x14ac:dyDescent="0.25">
      <c r="B173" s="20">
        <v>43136</v>
      </c>
      <c r="C173" s="14">
        <v>1562</v>
      </c>
      <c r="D173" s="14">
        <v>890.11800000000005</v>
      </c>
      <c r="E173" s="14">
        <v>6020067.0820000004</v>
      </c>
      <c r="F173" s="15">
        <v>9970.2312231212909</v>
      </c>
      <c r="G173" s="15">
        <v>9931.0047112554294</v>
      </c>
      <c r="H173" s="15">
        <v>9471.7674991637505</v>
      </c>
      <c r="I173" s="15">
        <v>9673.6405236422997</v>
      </c>
      <c r="J173" s="15">
        <v>9736.4890495985692</v>
      </c>
      <c r="K173" s="2"/>
    </row>
    <row r="174" spans="2:11" x14ac:dyDescent="0.25">
      <c r="B174" s="20">
        <v>43137</v>
      </c>
      <c r="C174" s="14">
        <v>1562</v>
      </c>
      <c r="D174" s="14">
        <v>890.11800000000005</v>
      </c>
      <c r="E174" s="14">
        <v>9058387.0189999994</v>
      </c>
      <c r="F174" s="15">
        <v>9763.5744776725805</v>
      </c>
      <c r="G174" s="15">
        <v>9931.0047112554294</v>
      </c>
      <c r="H174" s="15">
        <v>9471.7674991637505</v>
      </c>
      <c r="I174" s="15">
        <v>9673.6405236422997</v>
      </c>
      <c r="J174" s="15">
        <v>9736.4890495985692</v>
      </c>
      <c r="K174" s="2"/>
    </row>
    <row r="175" spans="2:11" x14ac:dyDescent="0.25">
      <c r="B175" s="20">
        <v>43138</v>
      </c>
      <c r="C175" s="14">
        <v>1151</v>
      </c>
      <c r="D175" s="14">
        <v>434.48</v>
      </c>
      <c r="E175" s="14">
        <v>4437003.1359999999</v>
      </c>
      <c r="F175" s="15">
        <v>9673.6405236422997</v>
      </c>
      <c r="G175" s="15">
        <v>9852.5516875237208</v>
      </c>
      <c r="H175" s="15">
        <v>9673.6405236422997</v>
      </c>
      <c r="I175" s="15">
        <v>9766.4447102546692</v>
      </c>
      <c r="J175" s="15">
        <v>9770.4534684121609</v>
      </c>
      <c r="K175" s="2"/>
    </row>
    <row r="176" spans="2:11" x14ac:dyDescent="0.25">
      <c r="B176" s="20">
        <v>43139</v>
      </c>
      <c r="C176" s="14">
        <v>514</v>
      </c>
      <c r="D176" s="14">
        <v>329.23500000000001</v>
      </c>
      <c r="E176" s="14">
        <v>4010037.3730000001</v>
      </c>
      <c r="F176" s="15">
        <v>9766.4447102546692</v>
      </c>
      <c r="G176" s="15">
        <v>9567.4419183582104</v>
      </c>
      <c r="H176" s="15">
        <v>9328.2558703869599</v>
      </c>
      <c r="I176" s="15">
        <v>9374.6579636931401</v>
      </c>
      <c r="J176" s="15">
        <v>9451.1974990516901</v>
      </c>
      <c r="K176" s="2"/>
    </row>
    <row r="177" spans="2:11" x14ac:dyDescent="0.25">
      <c r="B177" s="20">
        <v>43140</v>
      </c>
      <c r="C177" s="14">
        <v>1575</v>
      </c>
      <c r="D177" s="14">
        <v>510.81299999999999</v>
      </c>
      <c r="E177" s="14">
        <v>5050598.9709999999</v>
      </c>
      <c r="F177" s="15">
        <v>9557.8744764328003</v>
      </c>
      <c r="G177" s="15">
        <v>9557.8744764328003</v>
      </c>
      <c r="H177" s="15">
        <v>9285.2980561703407</v>
      </c>
      <c r="I177" s="15">
        <v>9455.4071734994595</v>
      </c>
      <c r="J177" s="15">
        <v>9459.6551177054607</v>
      </c>
      <c r="K177" s="2"/>
    </row>
    <row r="178" spans="2:11" x14ac:dyDescent="0.25">
      <c r="B178" s="20">
        <v>43143</v>
      </c>
      <c r="C178" s="14">
        <v>514</v>
      </c>
      <c r="D178" s="14">
        <v>329.23500000000001</v>
      </c>
      <c r="E178" s="14">
        <v>3252395.21</v>
      </c>
      <c r="F178" s="15">
        <v>9455.5028479099292</v>
      </c>
      <c r="G178" s="15">
        <v>9567.4419183582104</v>
      </c>
      <c r="H178" s="15">
        <v>9328.2558703869599</v>
      </c>
      <c r="I178" s="15">
        <v>9374.6579636931401</v>
      </c>
      <c r="J178" s="15">
        <v>9451.1974990516901</v>
      </c>
      <c r="K178" s="2"/>
    </row>
    <row r="179" spans="2:11" x14ac:dyDescent="0.25">
      <c r="B179" s="20">
        <v>43144</v>
      </c>
      <c r="C179" s="14">
        <v>1620</v>
      </c>
      <c r="D179" s="14">
        <v>686.22199999999998</v>
      </c>
      <c r="E179" s="14">
        <v>6544296.2999999998</v>
      </c>
      <c r="F179" s="15">
        <v>9375.1363357901591</v>
      </c>
      <c r="G179" s="15">
        <v>9400.0116847753507</v>
      </c>
      <c r="H179" s="15">
        <v>8897.8166584819592</v>
      </c>
      <c r="I179" s="15">
        <v>9131.1665668785608</v>
      </c>
      <c r="J179" s="15">
        <v>9124.4693575352394</v>
      </c>
      <c r="K179" s="2"/>
    </row>
    <row r="180" spans="2:11" x14ac:dyDescent="0.25">
      <c r="B180" s="20">
        <v>43145</v>
      </c>
      <c r="C180" s="14">
        <v>1589</v>
      </c>
      <c r="D180" s="14">
        <v>567.43700000000001</v>
      </c>
      <c r="E180" s="14">
        <v>5513396.2110000001</v>
      </c>
      <c r="F180" s="15">
        <v>9131.1665668785608</v>
      </c>
      <c r="G180" s="15">
        <v>9370.3526148348992</v>
      </c>
      <c r="H180" s="15">
        <v>9069.9349385947007</v>
      </c>
      <c r="I180" s="15">
        <v>9319.8365215063095</v>
      </c>
      <c r="J180" s="15">
        <v>9296.3197492808104</v>
      </c>
      <c r="K180" s="2"/>
    </row>
    <row r="181" spans="2:11" x14ac:dyDescent="0.25">
      <c r="B181" s="20">
        <v>43146</v>
      </c>
      <c r="C181" s="14">
        <v>891</v>
      </c>
      <c r="D181" s="14">
        <v>669.81500000000005</v>
      </c>
      <c r="E181" s="14">
        <v>6641104.8799999999</v>
      </c>
      <c r="F181" s="15">
        <v>9319.64517267048</v>
      </c>
      <c r="G181" s="15">
        <v>9615.2791279405392</v>
      </c>
      <c r="H181" s="15">
        <v>9328.2558703869599</v>
      </c>
      <c r="I181" s="15">
        <v>9526.5889413654804</v>
      </c>
      <c r="J181" s="15">
        <v>9485.9368806481398</v>
      </c>
      <c r="K181" s="2"/>
    </row>
    <row r="182" spans="2:11" x14ac:dyDescent="0.25">
      <c r="B182" s="20">
        <v>43147</v>
      </c>
      <c r="C182" s="14">
        <v>462</v>
      </c>
      <c r="D182" s="14">
        <v>263.005</v>
      </c>
      <c r="E182" s="14">
        <v>2598504.4530000002</v>
      </c>
      <c r="F182" s="15">
        <v>9526.3019181042891</v>
      </c>
      <c r="G182" s="15">
        <v>9533.9558716416395</v>
      </c>
      <c r="H182" s="15">
        <v>9394.2712196260709</v>
      </c>
      <c r="I182" s="15">
        <v>9439.0468478053808</v>
      </c>
      <c r="J182" s="15">
        <v>9452.7282897382993</v>
      </c>
      <c r="K182" s="2"/>
    </row>
    <row r="183" spans="2:11" x14ac:dyDescent="0.25">
      <c r="B183" s="20">
        <v>43150</v>
      </c>
      <c r="C183" s="14">
        <v>305</v>
      </c>
      <c r="D183" s="14">
        <v>349.214</v>
      </c>
      <c r="E183" s="14">
        <v>3381234.0389999999</v>
      </c>
      <c r="F183" s="15">
        <v>9439.2381966412104</v>
      </c>
      <c r="G183" s="15">
        <v>9438.2814524620808</v>
      </c>
      <c r="H183" s="15">
        <v>9213.4465673714894</v>
      </c>
      <c r="I183" s="15">
        <v>9253.3428001701795</v>
      </c>
      <c r="J183" s="15">
        <v>9263.5225583761894</v>
      </c>
      <c r="K183" s="2"/>
    </row>
    <row r="184" spans="2:11" x14ac:dyDescent="0.25">
      <c r="B184" s="20">
        <v>43151</v>
      </c>
      <c r="C184" s="14">
        <v>468</v>
      </c>
      <c r="D184" s="14">
        <v>452.435</v>
      </c>
      <c r="E184" s="14">
        <v>4443156.2220000001</v>
      </c>
      <c r="F184" s="15">
        <v>9280.4186608046293</v>
      </c>
      <c r="G184" s="15">
        <v>9566.4851741641796</v>
      </c>
      <c r="H184" s="15">
        <v>9186.6577299982291</v>
      </c>
      <c r="I184" s="15">
        <v>9557.0134066492301</v>
      </c>
      <c r="J184" s="15">
        <v>9394.9792103320397</v>
      </c>
      <c r="K184" s="2"/>
    </row>
    <row r="185" spans="2:11" x14ac:dyDescent="0.25">
      <c r="B185" s="20">
        <v>43152</v>
      </c>
      <c r="C185" s="14">
        <v>1344</v>
      </c>
      <c r="D185" s="14">
        <v>367.62799999999999</v>
      </c>
      <c r="E185" s="14">
        <v>3666493.3530000001</v>
      </c>
      <c r="F185" s="15">
        <v>9556.9177322387695</v>
      </c>
      <c r="G185" s="15">
        <v>9566.4851741641796</v>
      </c>
      <c r="H185" s="15">
        <v>9400.0116847753507</v>
      </c>
      <c r="I185" s="15">
        <v>9547.2546159178</v>
      </c>
      <c r="J185" s="15">
        <v>9542.16473680735</v>
      </c>
      <c r="K185" s="2"/>
    </row>
    <row r="186" spans="2:11" x14ac:dyDescent="0.25">
      <c r="B186" s="20">
        <v>43153</v>
      </c>
      <c r="C186" s="14">
        <v>1250</v>
      </c>
      <c r="D186" s="14">
        <v>407</v>
      </c>
      <c r="E186" s="14">
        <v>4062287.7519999999</v>
      </c>
      <c r="F186" s="15">
        <v>9547.3502903282606</v>
      </c>
      <c r="G186" s="15">
        <v>9567.4419183582104</v>
      </c>
      <c r="H186" s="15">
        <v>9471.7674991637505</v>
      </c>
      <c r="I186" s="15">
        <v>9555.5782903730906</v>
      </c>
      <c r="J186" s="15">
        <v>9549.4072903394699</v>
      </c>
      <c r="K186" s="2"/>
    </row>
    <row r="187" spans="2:11" x14ac:dyDescent="0.25">
      <c r="B187" s="20">
        <v>43154</v>
      </c>
      <c r="C187" s="14">
        <v>775</v>
      </c>
      <c r="D187" s="14">
        <v>191.214</v>
      </c>
      <c r="E187" s="14">
        <v>1903028.371</v>
      </c>
      <c r="F187" s="15">
        <v>9555.9609880447406</v>
      </c>
      <c r="G187" s="15">
        <v>9555.9609880447406</v>
      </c>
      <c r="H187" s="15">
        <v>9424.1216384172403</v>
      </c>
      <c r="I187" s="15">
        <v>9528.9808018356598</v>
      </c>
      <c r="J187" s="15">
        <v>9522.4079692512805</v>
      </c>
      <c r="K187" s="2"/>
    </row>
    <row r="188" spans="2:11" x14ac:dyDescent="0.25">
      <c r="B188" s="20">
        <v>43157</v>
      </c>
      <c r="C188" s="14">
        <v>797</v>
      </c>
      <c r="D188" s="14">
        <v>262.35300000000001</v>
      </c>
      <c r="E188" s="14">
        <v>2550076.1140000001</v>
      </c>
      <c r="F188" s="15">
        <v>9529.1721506863796</v>
      </c>
      <c r="G188" s="15">
        <v>9529.1721506863796</v>
      </c>
      <c r="H188" s="15">
        <v>9213.3508929610307</v>
      </c>
      <c r="I188" s="15">
        <v>9263.5799630284291</v>
      </c>
      <c r="J188" s="15">
        <v>9299.3621958047206</v>
      </c>
      <c r="K188" s="2"/>
    </row>
    <row r="189" spans="2:11" x14ac:dyDescent="0.25">
      <c r="B189" s="20">
        <v>43158</v>
      </c>
      <c r="C189" s="14">
        <v>1701</v>
      </c>
      <c r="D189" s="14">
        <v>1443.213</v>
      </c>
      <c r="E189" s="14">
        <v>13765225.408</v>
      </c>
      <c r="F189" s="15">
        <v>9263.1972653418798</v>
      </c>
      <c r="G189" s="15">
        <v>9422.8778709769194</v>
      </c>
      <c r="H189" s="15">
        <v>9089.0698224306107</v>
      </c>
      <c r="I189" s="15">
        <v>9107.4393109232205</v>
      </c>
      <c r="J189" s="15">
        <v>9125.2538877576608</v>
      </c>
      <c r="K189" s="2"/>
    </row>
    <row r="190" spans="2:11" x14ac:dyDescent="0.25">
      <c r="B190" s="20">
        <v>43159</v>
      </c>
      <c r="C190" s="14">
        <v>3271</v>
      </c>
      <c r="D190" s="14">
        <v>6810.2479999999996</v>
      </c>
      <c r="E190" s="14">
        <v>65406426.442000002</v>
      </c>
      <c r="F190" s="15">
        <v>9107.2479620724898</v>
      </c>
      <c r="G190" s="15">
        <v>9365.3775450289195</v>
      </c>
      <c r="H190" s="15">
        <v>9091.0789852291291</v>
      </c>
      <c r="I190" s="15">
        <v>9195.8424742370808</v>
      </c>
      <c r="J190" s="15">
        <v>9188.7434323430098</v>
      </c>
      <c r="K190" s="2"/>
    </row>
    <row r="191" spans="2:11" x14ac:dyDescent="0.25">
      <c r="B191" s="20">
        <v>43160</v>
      </c>
      <c r="C191" s="14">
        <v>1338</v>
      </c>
      <c r="D191" s="14">
        <v>1149.71</v>
      </c>
      <c r="E191" s="14">
        <v>10930408.601</v>
      </c>
      <c r="F191" s="15">
        <v>9195.2684277296103</v>
      </c>
      <c r="G191" s="15">
        <v>9195.2684277296103</v>
      </c>
      <c r="H191" s="15">
        <v>9041.23261284828</v>
      </c>
      <c r="I191" s="15">
        <v>9079.02400842309</v>
      </c>
      <c r="J191" s="15">
        <v>9095.8627061843908</v>
      </c>
      <c r="K191" s="2"/>
    </row>
    <row r="192" spans="2:11" x14ac:dyDescent="0.25">
      <c r="B192" s="20">
        <v>43161</v>
      </c>
      <c r="C192" s="14">
        <v>1611</v>
      </c>
      <c r="D192" s="14">
        <v>658.08600000000001</v>
      </c>
      <c r="E192" s="14">
        <v>6220965.4989999998</v>
      </c>
      <c r="F192" s="15">
        <v>9079.5023805201108</v>
      </c>
      <c r="G192" s="15">
        <v>9156.0419158637505</v>
      </c>
      <c r="H192" s="15">
        <v>8907.2884259820003</v>
      </c>
      <c r="I192" s="15">
        <v>9126.0001482367497</v>
      </c>
      <c r="J192" s="15">
        <v>9044.2941942662001</v>
      </c>
      <c r="K192" s="2"/>
    </row>
    <row r="193" spans="2:11" x14ac:dyDescent="0.25">
      <c r="B193" s="20">
        <v>43164</v>
      </c>
      <c r="C193" s="14">
        <v>1038</v>
      </c>
      <c r="D193" s="14">
        <v>309.42500000000001</v>
      </c>
      <c r="E193" s="14">
        <v>2955564.8289999999</v>
      </c>
      <c r="F193" s="15">
        <v>9126.3828459232991</v>
      </c>
      <c r="G193" s="15">
        <v>9275.6349398493803</v>
      </c>
      <c r="H193" s="15">
        <v>9041.23261284828</v>
      </c>
      <c r="I193" s="15">
        <v>9228.0847534984405</v>
      </c>
      <c r="J193" s="15">
        <v>9138.6578738987391</v>
      </c>
      <c r="K193" s="2"/>
    </row>
    <row r="194" spans="2:11" x14ac:dyDescent="0.25">
      <c r="B194" s="20">
        <v>43165</v>
      </c>
      <c r="C194" s="14">
        <v>1372</v>
      </c>
      <c r="D194" s="14">
        <v>874.53800000000001</v>
      </c>
      <c r="E194" s="14">
        <v>8558183.2929999996</v>
      </c>
      <c r="F194" s="15">
        <v>9227.7977302521504</v>
      </c>
      <c r="G194" s="15">
        <v>9443.0651734173298</v>
      </c>
      <c r="H194" s="15">
        <v>9184.7442416250706</v>
      </c>
      <c r="I194" s="15">
        <v>9285.3937305957097</v>
      </c>
      <c r="J194" s="15">
        <v>9363.3683822303992</v>
      </c>
      <c r="K194" s="2"/>
    </row>
    <row r="195" spans="2:11" x14ac:dyDescent="0.25">
      <c r="B195" s="20">
        <v>43166</v>
      </c>
      <c r="C195" s="14">
        <v>1790</v>
      </c>
      <c r="D195" s="14">
        <v>618.53300000000002</v>
      </c>
      <c r="E195" s="14">
        <v>5923371.2170000002</v>
      </c>
      <c r="F195" s="15">
        <v>9285.2023817598802</v>
      </c>
      <c r="G195" s="15">
        <v>9280.3229863941706</v>
      </c>
      <c r="H195" s="15">
        <v>9089.0698224306107</v>
      </c>
      <c r="I195" s="15">
        <v>9206.0796370953303</v>
      </c>
      <c r="J195" s="15">
        <v>9162.5669112503492</v>
      </c>
      <c r="K195" s="2"/>
    </row>
    <row r="196" spans="2:11" x14ac:dyDescent="0.25">
      <c r="B196" s="20">
        <v>43167</v>
      </c>
      <c r="C196" s="14">
        <v>883</v>
      </c>
      <c r="D196" s="14">
        <v>262.48700000000002</v>
      </c>
      <c r="E196" s="14">
        <v>2532060.9369999999</v>
      </c>
      <c r="F196" s="15">
        <v>9205.7926138341409</v>
      </c>
      <c r="G196" s="15">
        <v>9285.2023817598802</v>
      </c>
      <c r="H196" s="15">
        <v>9152.3106135129892</v>
      </c>
      <c r="I196" s="15">
        <v>9243.1056373268402</v>
      </c>
      <c r="J196" s="15">
        <v>9229.1945767700709</v>
      </c>
      <c r="K196" s="2"/>
    </row>
    <row r="197" spans="2:11" x14ac:dyDescent="0.25">
      <c r="B197" s="20">
        <v>43168</v>
      </c>
      <c r="C197" s="14">
        <v>673</v>
      </c>
      <c r="D197" s="14">
        <v>800.92499999999995</v>
      </c>
      <c r="E197" s="14">
        <v>7796664.6119999997</v>
      </c>
      <c r="F197" s="15">
        <v>9243.1056373268402</v>
      </c>
      <c r="G197" s="15">
        <v>9452.6326153278405</v>
      </c>
      <c r="H197" s="15">
        <v>9213.4465673714894</v>
      </c>
      <c r="I197" s="15">
        <v>9423.3562430739403</v>
      </c>
      <c r="J197" s="15">
        <v>9313.1680144965594</v>
      </c>
      <c r="K197" s="2"/>
    </row>
    <row r="198" spans="2:11" x14ac:dyDescent="0.25">
      <c r="B198" s="20">
        <v>43171</v>
      </c>
      <c r="C198" s="14">
        <v>958</v>
      </c>
      <c r="D198" s="14">
        <v>361.49900000000002</v>
      </c>
      <c r="E198" s="14">
        <v>3535582.2009999999</v>
      </c>
      <c r="F198" s="15">
        <v>9422.9735453873891</v>
      </c>
      <c r="G198" s="15">
        <v>9423.9302895814199</v>
      </c>
      <c r="H198" s="15">
        <v>9234.4949395954609</v>
      </c>
      <c r="I198" s="15">
        <v>9312.0868935435992</v>
      </c>
      <c r="J198" s="15">
        <v>9357.3927493542396</v>
      </c>
      <c r="K198" s="2"/>
    </row>
    <row r="199" spans="2:11" x14ac:dyDescent="0.25">
      <c r="B199" s="20">
        <v>43172</v>
      </c>
      <c r="C199" s="14">
        <v>1489</v>
      </c>
      <c r="D199" s="14">
        <v>496.149</v>
      </c>
      <c r="E199" s="14">
        <v>4858848.54</v>
      </c>
      <c r="F199" s="15">
        <v>9311.9912191331405</v>
      </c>
      <c r="G199" s="15">
        <v>9400.0116847753507</v>
      </c>
      <c r="H199" s="15">
        <v>9270.8512188792192</v>
      </c>
      <c r="I199" s="15">
        <v>9381.0681497901696</v>
      </c>
      <c r="J199" s="15">
        <v>9369.4819776266795</v>
      </c>
      <c r="K199" s="2"/>
    </row>
    <row r="200" spans="2:11" x14ac:dyDescent="0.25">
      <c r="B200" s="20">
        <v>43173</v>
      </c>
      <c r="C200" s="14">
        <v>666</v>
      </c>
      <c r="D200" s="14">
        <v>175.81399999999999</v>
      </c>
      <c r="E200" s="14">
        <v>1717008.6580000001</v>
      </c>
      <c r="F200" s="15">
        <v>9380.8768009394407</v>
      </c>
      <c r="G200" s="15">
        <v>9423.8346151709593</v>
      </c>
      <c r="H200" s="15">
        <v>9262.2405211627502</v>
      </c>
      <c r="I200" s="15">
        <v>9310.7474516928196</v>
      </c>
      <c r="J200" s="15">
        <v>9343.6116146743298</v>
      </c>
      <c r="K200" s="2"/>
    </row>
    <row r="201" spans="2:11" x14ac:dyDescent="0.25">
      <c r="B201" s="20">
        <v>43174</v>
      </c>
      <c r="C201" s="14">
        <v>598</v>
      </c>
      <c r="D201" s="14">
        <v>275.64600000000002</v>
      </c>
      <c r="E201" s="14">
        <v>2671516.7889999999</v>
      </c>
      <c r="F201" s="15">
        <v>9311.0344749391097</v>
      </c>
      <c r="G201" s="15">
        <v>9365.5688938796502</v>
      </c>
      <c r="H201" s="15">
        <v>9184.7442416250706</v>
      </c>
      <c r="I201" s="15">
        <v>9233.0598233044093</v>
      </c>
      <c r="J201" s="15">
        <v>9272.8890840113199</v>
      </c>
      <c r="K201" s="2"/>
    </row>
    <row r="202" spans="2:11" x14ac:dyDescent="0.25">
      <c r="B202" s="20">
        <v>43175</v>
      </c>
      <c r="C202" s="14">
        <v>1375</v>
      </c>
      <c r="D202" s="14">
        <v>842.72400000000005</v>
      </c>
      <c r="E202" s="14">
        <v>8193664.1629999997</v>
      </c>
      <c r="F202" s="15">
        <v>9233.5381954014301</v>
      </c>
      <c r="G202" s="15">
        <v>9328.2558703869599</v>
      </c>
      <c r="H202" s="15">
        <v>9165.6093577742595</v>
      </c>
      <c r="I202" s="15">
        <v>9314.0003819316607</v>
      </c>
      <c r="J202" s="15">
        <v>9302.3568051308393</v>
      </c>
      <c r="K202" s="2"/>
    </row>
    <row r="203" spans="2:11" x14ac:dyDescent="0.25">
      <c r="B203" s="20">
        <v>43178</v>
      </c>
      <c r="C203" s="14">
        <v>806</v>
      </c>
      <c r="D203" s="14">
        <v>240.87</v>
      </c>
      <c r="E203" s="14">
        <v>2329871.3670000001</v>
      </c>
      <c r="F203" s="15">
        <v>9313.9047075212002</v>
      </c>
      <c r="G203" s="15">
        <v>9328.2558703869599</v>
      </c>
      <c r="H203" s="15">
        <v>9136.9070320278406</v>
      </c>
      <c r="I203" s="15">
        <v>9241.4791721850597</v>
      </c>
      <c r="J203" s="15">
        <v>9254.8066187948007</v>
      </c>
      <c r="K203" s="2"/>
    </row>
    <row r="204" spans="2:11" x14ac:dyDescent="0.25">
      <c r="B204" s="20">
        <v>43179</v>
      </c>
      <c r="C204" s="14">
        <v>996</v>
      </c>
      <c r="D204" s="14">
        <v>338.012</v>
      </c>
      <c r="E204" s="14">
        <v>3216126.1170000001</v>
      </c>
      <c r="F204" s="15">
        <v>9241.1921489387805</v>
      </c>
      <c r="G204" s="15">
        <v>9314.0003819316607</v>
      </c>
      <c r="H204" s="15">
        <v>9041.23261284828</v>
      </c>
      <c r="I204" s="15">
        <v>9103.0382876247204</v>
      </c>
      <c r="J204" s="15">
        <v>9103.1817992627603</v>
      </c>
      <c r="K204" s="2"/>
    </row>
    <row r="205" spans="2:11" x14ac:dyDescent="0.25">
      <c r="B205" s="20">
        <v>43180</v>
      </c>
      <c r="C205" s="14">
        <v>753</v>
      </c>
      <c r="D205" s="14">
        <v>337.10500000000002</v>
      </c>
      <c r="E205" s="14">
        <v>3197098.5920000002</v>
      </c>
      <c r="F205" s="15">
        <v>9103.4209853112698</v>
      </c>
      <c r="G205" s="15">
        <v>9184.7442416250706</v>
      </c>
      <c r="H205" s="15">
        <v>8897.7209840714895</v>
      </c>
      <c r="I205" s="15">
        <v>9030.9954499900305</v>
      </c>
      <c r="J205" s="15">
        <v>9073.6566735059005</v>
      </c>
      <c r="K205" s="2"/>
    </row>
    <row r="206" spans="2:11" x14ac:dyDescent="0.25">
      <c r="B206" s="20">
        <v>43181</v>
      </c>
      <c r="C206" s="14">
        <v>1251</v>
      </c>
      <c r="D206" s="14">
        <v>470.89</v>
      </c>
      <c r="E206" s="14">
        <v>4394161.0250000004</v>
      </c>
      <c r="F206" s="15">
        <v>9030.7084267288392</v>
      </c>
      <c r="G206" s="15">
        <v>9175.0811252891999</v>
      </c>
      <c r="H206" s="15">
        <v>8736.0312156528198</v>
      </c>
      <c r="I206" s="15">
        <v>8963.2579612135905</v>
      </c>
      <c r="J206" s="15">
        <v>8927.8392912298405</v>
      </c>
      <c r="K206" s="2"/>
    </row>
    <row r="207" spans="2:11" x14ac:dyDescent="0.25">
      <c r="B207" s="20">
        <v>43182</v>
      </c>
      <c r="C207" s="14">
        <v>812</v>
      </c>
      <c r="D207" s="14">
        <v>274.00200000000001</v>
      </c>
      <c r="E207" s="14">
        <v>2557843.1039999998</v>
      </c>
      <c r="F207" s="15">
        <v>8963.7363333106005</v>
      </c>
      <c r="G207" s="15">
        <v>9041.23261284828</v>
      </c>
      <c r="H207" s="15">
        <v>8850.2664721608198</v>
      </c>
      <c r="I207" s="15">
        <v>8912.8375422954596</v>
      </c>
      <c r="J207" s="15">
        <v>8931.3696772903204</v>
      </c>
      <c r="K207" s="2"/>
    </row>
    <row r="208" spans="2:11" x14ac:dyDescent="0.25">
      <c r="B208" s="20">
        <v>43185</v>
      </c>
      <c r="C208" s="14">
        <v>934</v>
      </c>
      <c r="D208" s="14">
        <v>282.79599999999999</v>
      </c>
      <c r="E208" s="14">
        <v>2636245.432</v>
      </c>
      <c r="F208" s="15">
        <v>8913.02889113128</v>
      </c>
      <c r="G208" s="15">
        <v>9151.2581949084997</v>
      </c>
      <c r="H208" s="15">
        <v>8802.0465648770296</v>
      </c>
      <c r="I208" s="15">
        <v>8931.2070307880604</v>
      </c>
      <c r="J208" s="15">
        <v>8918.4919004589301</v>
      </c>
      <c r="K208" s="2"/>
    </row>
    <row r="209" spans="2:11" x14ac:dyDescent="0.25">
      <c r="B209" s="20">
        <v>43186</v>
      </c>
      <c r="C209" s="14">
        <v>664</v>
      </c>
      <c r="D209" s="14">
        <v>343.09199999999998</v>
      </c>
      <c r="E209" s="14">
        <v>3239296.8930000002</v>
      </c>
      <c r="F209" s="15">
        <v>8931.2070307880604</v>
      </c>
      <c r="G209" s="15">
        <v>9136.9070320278406</v>
      </c>
      <c r="H209" s="15">
        <v>8811.7096812129003</v>
      </c>
      <c r="I209" s="15">
        <v>9037.78833375871</v>
      </c>
      <c r="J209" s="15">
        <v>9033.0715848803502</v>
      </c>
      <c r="K209" s="2"/>
    </row>
    <row r="210" spans="2:11" x14ac:dyDescent="0.25">
      <c r="B210" s="20">
        <v>43187</v>
      </c>
      <c r="C210" s="14">
        <v>933</v>
      </c>
      <c r="D210" s="14">
        <v>479.78500000000003</v>
      </c>
      <c r="E210" s="14">
        <v>4518100.9349999996</v>
      </c>
      <c r="F210" s="15">
        <v>9037.4056360721606</v>
      </c>
      <c r="G210" s="15">
        <v>9089.0698224306107</v>
      </c>
      <c r="H210" s="15">
        <v>8899.8258212953806</v>
      </c>
      <c r="I210" s="15">
        <v>9058.7410315573197</v>
      </c>
      <c r="J210" s="15">
        <v>9009.6122173070908</v>
      </c>
      <c r="K210" s="2"/>
    </row>
    <row r="211" spans="2:11" x14ac:dyDescent="0.25">
      <c r="B211" s="20">
        <v>43188</v>
      </c>
      <c r="C211" s="14">
        <v>966</v>
      </c>
      <c r="D211" s="14">
        <v>303.49299999999999</v>
      </c>
      <c r="E211" s="14">
        <v>2876995.3870000001</v>
      </c>
      <c r="F211" s="15">
        <v>9058.4540082961303</v>
      </c>
      <c r="G211" s="15">
        <v>9089.0698224306107</v>
      </c>
      <c r="H211" s="15">
        <v>8909.20191437006</v>
      </c>
      <c r="I211" s="15">
        <v>9070.1262874454296</v>
      </c>
      <c r="J211" s="15">
        <v>9069.5522409230507</v>
      </c>
      <c r="K211" s="2"/>
    </row>
    <row r="212" spans="2:11" x14ac:dyDescent="0.25">
      <c r="B212" s="20">
        <v>43189</v>
      </c>
      <c r="K212" s="2"/>
    </row>
    <row r="213" spans="2:11" x14ac:dyDescent="0.25">
      <c r="B213" s="20">
        <v>43192</v>
      </c>
      <c r="C213" s="14">
        <v>406</v>
      </c>
      <c r="D213" s="14">
        <v>166.63</v>
      </c>
      <c r="E213" s="14">
        <v>1576777.223</v>
      </c>
      <c r="F213" s="15">
        <v>9069.9349385947007</v>
      </c>
      <c r="G213" s="15">
        <v>9087.1563340574503</v>
      </c>
      <c r="H213" s="15">
        <v>8993.3954032510501</v>
      </c>
      <c r="I213" s="15">
        <v>9010.5211242884398</v>
      </c>
      <c r="J213" s="15">
        <v>9053.5937478095293</v>
      </c>
      <c r="K213" s="2"/>
    </row>
    <row r="214" spans="2:11" x14ac:dyDescent="0.25">
      <c r="B214" s="20">
        <v>43193</v>
      </c>
      <c r="C214" s="14">
        <v>756</v>
      </c>
      <c r="D214" s="14">
        <v>371.28500000000003</v>
      </c>
      <c r="E214" s="14">
        <v>3532731.1570000001</v>
      </c>
      <c r="F214" s="15">
        <v>9012.53028708696</v>
      </c>
      <c r="G214" s="15">
        <v>9231.6247070133704</v>
      </c>
      <c r="H214" s="15">
        <v>9003.9195893555898</v>
      </c>
      <c r="I214" s="15">
        <v>9115.5716365575809</v>
      </c>
      <c r="J214" s="15">
        <v>9103.3348783254605</v>
      </c>
      <c r="K214" s="2"/>
    </row>
    <row r="215" spans="2:11" x14ac:dyDescent="0.25">
      <c r="B215" s="20">
        <v>43194</v>
      </c>
      <c r="C215" s="14">
        <v>1225</v>
      </c>
      <c r="D215" s="14">
        <v>420.226</v>
      </c>
      <c r="E215" s="14">
        <v>4019376.8110000002</v>
      </c>
      <c r="F215" s="15">
        <v>9115.8586598038692</v>
      </c>
      <c r="G215" s="15">
        <v>9261.2837769687194</v>
      </c>
      <c r="H215" s="15">
        <v>9002.9628451764602</v>
      </c>
      <c r="I215" s="15">
        <v>9183.3091253340208</v>
      </c>
      <c r="J215" s="15">
        <v>9151.2868972271699</v>
      </c>
      <c r="K215" s="2"/>
    </row>
    <row r="216" spans="2:11" x14ac:dyDescent="0.25">
      <c r="B216" s="20">
        <v>43195</v>
      </c>
      <c r="C216" s="14">
        <v>830</v>
      </c>
      <c r="D216" s="14">
        <v>650.21299999999997</v>
      </c>
      <c r="E216" s="14">
        <v>6347797.1749999998</v>
      </c>
      <c r="F216" s="15">
        <v>9183.7874974310398</v>
      </c>
      <c r="G216" s="15">
        <v>9566.4851741641796</v>
      </c>
      <c r="H216" s="15">
        <v>9167.6185205727797</v>
      </c>
      <c r="I216" s="15">
        <v>9351.4090798348207</v>
      </c>
      <c r="J216" s="15">
        <v>9340.3491169810295</v>
      </c>
      <c r="K216" s="2"/>
    </row>
    <row r="217" spans="2:11" x14ac:dyDescent="0.25">
      <c r="B217" s="20">
        <v>43196</v>
      </c>
      <c r="C217" s="14">
        <v>709</v>
      </c>
      <c r="D217" s="14">
        <v>405.42500000000001</v>
      </c>
      <c r="E217" s="14">
        <v>3951651.6359999999</v>
      </c>
      <c r="F217" s="15">
        <v>9351.2177309989893</v>
      </c>
      <c r="G217" s="15">
        <v>9376.0930799841899</v>
      </c>
      <c r="H217" s="15">
        <v>9190.4847067743503</v>
      </c>
      <c r="I217" s="15">
        <v>9284.34131197631</v>
      </c>
      <c r="J217" s="15">
        <v>9325.3952052593195</v>
      </c>
      <c r="K217" s="2"/>
    </row>
    <row r="218" spans="2:11" x14ac:dyDescent="0.25">
      <c r="B218" s="20">
        <v>43199</v>
      </c>
      <c r="C218" s="14">
        <v>1268</v>
      </c>
      <c r="D218" s="14">
        <v>654.67700000000002</v>
      </c>
      <c r="E218" s="14">
        <v>6311603.165</v>
      </c>
      <c r="F218" s="15">
        <v>9284.2456375658494</v>
      </c>
      <c r="G218" s="15">
        <v>9343.5637774616498</v>
      </c>
      <c r="H218" s="15">
        <v>9090.9833108186704</v>
      </c>
      <c r="I218" s="15">
        <v>9178.04703228176</v>
      </c>
      <c r="J218" s="15">
        <v>9223.8081069737691</v>
      </c>
      <c r="K218" s="2"/>
    </row>
    <row r="219" spans="2:11" x14ac:dyDescent="0.25">
      <c r="B219" s="20">
        <v>43200</v>
      </c>
      <c r="C219" s="14">
        <v>908</v>
      </c>
      <c r="D219" s="14">
        <v>602.44100000000003</v>
      </c>
      <c r="E219" s="14">
        <v>5783852.2319999998</v>
      </c>
      <c r="F219" s="15">
        <v>9178.04703228176</v>
      </c>
      <c r="G219" s="15">
        <v>9259.3702885806597</v>
      </c>
      <c r="H219" s="15">
        <v>9117.7721481919307</v>
      </c>
      <c r="I219" s="15">
        <v>9160.1559158861601</v>
      </c>
      <c r="J219" s="15">
        <v>9185.3565579056703</v>
      </c>
      <c r="K219" s="2"/>
    </row>
    <row r="220" spans="2:11" x14ac:dyDescent="0.25">
      <c r="B220" s="20">
        <v>43201</v>
      </c>
      <c r="C220" s="14">
        <v>985</v>
      </c>
      <c r="D220" s="14">
        <v>543.87900000000002</v>
      </c>
      <c r="E220" s="14">
        <v>5244456.915</v>
      </c>
      <c r="F220" s="15">
        <v>9159.8688926249706</v>
      </c>
      <c r="G220" s="15">
        <v>9374.1795915961302</v>
      </c>
      <c r="H220" s="15">
        <v>9127.3395901024305</v>
      </c>
      <c r="I220" s="15">
        <v>9250.7595908492804</v>
      </c>
      <c r="J220" s="15">
        <v>9225.6354883760196</v>
      </c>
      <c r="K220" s="2"/>
    </row>
    <row r="221" spans="2:11" x14ac:dyDescent="0.25">
      <c r="B221" s="20">
        <v>43202</v>
      </c>
      <c r="C221" s="14">
        <v>549</v>
      </c>
      <c r="D221" s="14">
        <v>340.94299999999998</v>
      </c>
      <c r="E221" s="14">
        <v>3290962.9449999998</v>
      </c>
      <c r="F221" s="15">
        <v>9250.7595908492804</v>
      </c>
      <c r="G221" s="15">
        <v>9270.8512188792192</v>
      </c>
      <c r="H221" s="15">
        <v>9156.0419158637505</v>
      </c>
      <c r="I221" s="15">
        <v>9252.2903815507907</v>
      </c>
      <c r="J221" s="15">
        <v>9234.9924465715903</v>
      </c>
      <c r="K221" s="2"/>
    </row>
    <row r="222" spans="2:11" x14ac:dyDescent="0.25">
      <c r="B222" s="20">
        <v>43203</v>
      </c>
      <c r="C222" s="14">
        <v>683</v>
      </c>
      <c r="D222" s="14">
        <v>274.08600000000001</v>
      </c>
      <c r="E222" s="14">
        <v>2651480.4959999998</v>
      </c>
      <c r="F222" s="15">
        <v>9252.6730792373401</v>
      </c>
      <c r="G222" s="15">
        <v>9285.2023817598802</v>
      </c>
      <c r="H222" s="15">
        <v>9186.6577299982291</v>
      </c>
      <c r="I222" s="15">
        <v>9252.6730792373401</v>
      </c>
      <c r="J222" s="15">
        <v>9255.5528792589903</v>
      </c>
      <c r="K222" s="2"/>
    </row>
    <row r="223" spans="2:11" x14ac:dyDescent="0.25">
      <c r="B223" s="20">
        <v>43206</v>
      </c>
      <c r="C223" s="14">
        <v>187</v>
      </c>
      <c r="D223" s="14">
        <v>94.918000000000006</v>
      </c>
      <c r="E223" s="14">
        <v>911521.652</v>
      </c>
      <c r="F223" s="15">
        <v>9252.6730792373401</v>
      </c>
      <c r="G223" s="15">
        <v>9252.6730792373401</v>
      </c>
      <c r="H223" s="15">
        <v>9156.0419158637505</v>
      </c>
      <c r="I223" s="15">
        <v>9192.6852184087002</v>
      </c>
      <c r="J223" s="15">
        <v>9187.8919300139005</v>
      </c>
      <c r="K223" s="2"/>
    </row>
    <row r="224" spans="2:11" x14ac:dyDescent="0.25">
      <c r="B224" s="20">
        <v>43207</v>
      </c>
      <c r="C224" s="14">
        <v>1627</v>
      </c>
      <c r="D224" s="14">
        <v>428.62099999999998</v>
      </c>
      <c r="E224" s="14">
        <v>4162010.59</v>
      </c>
      <c r="F224" s="15">
        <v>9192.3981951475107</v>
      </c>
      <c r="G224" s="15">
        <v>9356.0014519542492</v>
      </c>
      <c r="H224" s="15">
        <v>9192.6852184087002</v>
      </c>
      <c r="I224" s="15">
        <v>9340.5978704690897</v>
      </c>
      <c r="J224" s="15">
        <v>9290.5027445852793</v>
      </c>
      <c r="K224" s="2"/>
    </row>
    <row r="225" spans="2:11" x14ac:dyDescent="0.25">
      <c r="B225" s="20">
        <v>43208</v>
      </c>
      <c r="C225" s="14">
        <v>1448</v>
      </c>
      <c r="D225" s="14">
        <v>691.73800000000006</v>
      </c>
      <c r="E225" s="14">
        <v>6876072.0499999998</v>
      </c>
      <c r="F225" s="15">
        <v>9340.6935448944605</v>
      </c>
      <c r="G225" s="15">
        <v>9557.8744764328003</v>
      </c>
      <c r="H225" s="15">
        <v>9328.1601959764994</v>
      </c>
      <c r="I225" s="15">
        <v>9543.9060112386906</v>
      </c>
      <c r="J225" s="15">
        <v>9510.3525140583497</v>
      </c>
      <c r="K225" s="2"/>
    </row>
    <row r="226" spans="2:11" x14ac:dyDescent="0.25">
      <c r="B226" s="20">
        <v>43209</v>
      </c>
      <c r="C226" s="14">
        <v>1106</v>
      </c>
      <c r="D226" s="14">
        <v>426.69400000000002</v>
      </c>
      <c r="E226" s="14">
        <v>4255892.1739999996</v>
      </c>
      <c r="F226" s="15">
        <v>9537.7828484028596</v>
      </c>
      <c r="G226" s="15">
        <v>9567.3462439328396</v>
      </c>
      <c r="H226" s="15">
        <v>9425.8437779545802</v>
      </c>
      <c r="I226" s="15">
        <v>9566.1981509029902</v>
      </c>
      <c r="J226" s="15">
        <v>9542.6909461021405</v>
      </c>
      <c r="K226" s="2"/>
    </row>
    <row r="227" spans="2:11" x14ac:dyDescent="0.25">
      <c r="B227" s="20">
        <v>43210</v>
      </c>
      <c r="C227" s="14">
        <v>1007</v>
      </c>
      <c r="D227" s="14">
        <v>262.52699999999999</v>
      </c>
      <c r="E227" s="14">
        <v>2608414.122</v>
      </c>
      <c r="F227" s="15">
        <v>9566.4851741641796</v>
      </c>
      <c r="G227" s="15">
        <v>9567.4419183582104</v>
      </c>
      <c r="H227" s="15">
        <v>9423.9302895814199</v>
      </c>
      <c r="I227" s="15">
        <v>9511.2810342907906</v>
      </c>
      <c r="J227" s="15">
        <v>9506.0667784362995</v>
      </c>
      <c r="K227" s="2"/>
    </row>
    <row r="228" spans="2:11" x14ac:dyDescent="0.25">
      <c r="B228" s="20">
        <v>43213</v>
      </c>
      <c r="C228" s="14">
        <v>910</v>
      </c>
      <c r="D228" s="14">
        <v>383.88299999999998</v>
      </c>
      <c r="E228" s="14">
        <v>3824125.16</v>
      </c>
      <c r="F228" s="15">
        <v>9510.9940110295993</v>
      </c>
      <c r="G228" s="15">
        <v>9567.4419183582104</v>
      </c>
      <c r="H228" s="15">
        <v>9390.4442428648508</v>
      </c>
      <c r="I228" s="15">
        <v>9563.9976392686403</v>
      </c>
      <c r="J228" s="15">
        <v>9530.8942902237195</v>
      </c>
      <c r="K228" s="2"/>
    </row>
    <row r="229" spans="2:11" x14ac:dyDescent="0.25">
      <c r="B229" s="20">
        <v>43214</v>
      </c>
      <c r="C229" s="14">
        <v>1940</v>
      </c>
      <c r="D229" s="14">
        <v>534.93799999999999</v>
      </c>
      <c r="E229" s="14">
        <v>5372108.2199999997</v>
      </c>
      <c r="F229" s="15">
        <v>9563.6149415820801</v>
      </c>
      <c r="G229" s="15">
        <v>9709.9968029409592</v>
      </c>
      <c r="H229" s="15">
        <v>9495.6861039698106</v>
      </c>
      <c r="I229" s="15">
        <v>9562.0841508805806</v>
      </c>
      <c r="J229" s="15">
        <v>9608.0748441815394</v>
      </c>
      <c r="K229" s="2"/>
    </row>
    <row r="230" spans="2:11" x14ac:dyDescent="0.25">
      <c r="B230" s="20">
        <v>43215</v>
      </c>
      <c r="C230" s="14">
        <v>1160</v>
      </c>
      <c r="D230" s="14">
        <v>588.12099999999998</v>
      </c>
      <c r="E230" s="14">
        <v>5875954.3250000002</v>
      </c>
      <c r="F230" s="15">
        <v>9561.7014531940204</v>
      </c>
      <c r="G230" s="15">
        <v>9663.1163375377691</v>
      </c>
      <c r="H230" s="15">
        <v>9514.24694129825</v>
      </c>
      <c r="I230" s="15">
        <v>9568.39866253734</v>
      </c>
      <c r="J230" s="15">
        <v>9558.9555973708593</v>
      </c>
      <c r="K230" s="2"/>
    </row>
    <row r="231" spans="2:11" x14ac:dyDescent="0.25">
      <c r="B231" s="20">
        <v>43216</v>
      </c>
      <c r="C231" s="14">
        <v>1559</v>
      </c>
      <c r="D231" s="14">
        <v>510.57299999999998</v>
      </c>
      <c r="E231" s="14">
        <v>5090216.0760000004</v>
      </c>
      <c r="F231" s="15">
        <v>9568.39866253734</v>
      </c>
      <c r="G231" s="15">
        <v>9643.9814537018501</v>
      </c>
      <c r="H231" s="15">
        <v>9473.8723363876306</v>
      </c>
      <c r="I231" s="15">
        <v>9579.8795928508007</v>
      </c>
      <c r="J231" s="15">
        <v>9538.3186251521092</v>
      </c>
      <c r="K231" s="2"/>
    </row>
    <row r="232" spans="2:11" x14ac:dyDescent="0.25">
      <c r="B232" s="20">
        <v>43217</v>
      </c>
      <c r="C232" s="14">
        <v>1174</v>
      </c>
      <c r="D232" s="14">
        <v>589.45899999999995</v>
      </c>
      <c r="E232" s="14">
        <v>5918322.0769999996</v>
      </c>
      <c r="F232" s="15">
        <v>9579.8795928508007</v>
      </c>
      <c r="G232" s="15">
        <v>9634.4140117764491</v>
      </c>
      <c r="H232" s="15">
        <v>9486.2143364548701</v>
      </c>
      <c r="I232" s="15">
        <v>9614.3223837464993</v>
      </c>
      <c r="J232" s="15">
        <v>9605.9413046240807</v>
      </c>
      <c r="K232" s="2"/>
    </row>
    <row r="233" spans="2:11" x14ac:dyDescent="0.25">
      <c r="B233" s="20">
        <v>43220</v>
      </c>
      <c r="C233" s="14">
        <v>1152</v>
      </c>
      <c r="D233" s="14">
        <v>682.66700000000003</v>
      </c>
      <c r="E233" s="14">
        <v>6889724.9720000001</v>
      </c>
      <c r="F233" s="15">
        <v>9614.3223837464993</v>
      </c>
      <c r="G233" s="15">
        <v>9739.6558728814107</v>
      </c>
      <c r="H233" s="15">
        <v>9396.1847080141306</v>
      </c>
      <c r="I233" s="15">
        <v>9579.8795928508007</v>
      </c>
      <c r="J233" s="15">
        <v>9655.74940726161</v>
      </c>
      <c r="K233" s="2"/>
    </row>
    <row r="234" spans="2:11" x14ac:dyDescent="0.25">
      <c r="B234" s="20">
        <v>43221</v>
      </c>
      <c r="K234" s="2"/>
    </row>
    <row r="235" spans="2:11" x14ac:dyDescent="0.25">
      <c r="B235" s="20">
        <v>43222</v>
      </c>
      <c r="C235" s="14">
        <v>1087</v>
      </c>
      <c r="D235" s="14">
        <v>458.26900000000001</v>
      </c>
      <c r="E235" s="14">
        <v>4540094.3380000005</v>
      </c>
      <c r="F235" s="15">
        <v>9579.8795928508007</v>
      </c>
      <c r="G235" s="15">
        <v>9663.1163375377691</v>
      </c>
      <c r="H235" s="15">
        <v>9395.2279638200998</v>
      </c>
      <c r="I235" s="15">
        <v>9493.8682899922096</v>
      </c>
      <c r="J235" s="15">
        <v>9478.3307643234693</v>
      </c>
      <c r="K235" s="2"/>
    </row>
    <row r="236" spans="2:11" x14ac:dyDescent="0.25">
      <c r="B236" s="20">
        <v>43223</v>
      </c>
      <c r="C236" s="14">
        <v>896</v>
      </c>
      <c r="D236" s="14">
        <v>844.08600000000001</v>
      </c>
      <c r="E236" s="14">
        <v>8335234.5630000001</v>
      </c>
      <c r="F236" s="15">
        <v>9493.7726155817509</v>
      </c>
      <c r="G236" s="15">
        <v>9493.8682899922096</v>
      </c>
      <c r="H236" s="15">
        <v>9280.4186608046293</v>
      </c>
      <c r="I236" s="15">
        <v>9432.5409872978908</v>
      </c>
      <c r="J236" s="15">
        <v>9447.6862478554194</v>
      </c>
      <c r="K236" s="2"/>
    </row>
    <row r="237" spans="2:11" x14ac:dyDescent="0.25">
      <c r="B237" s="20">
        <v>43224</v>
      </c>
      <c r="C237" s="14">
        <v>1298</v>
      </c>
      <c r="D237" s="14">
        <v>432.12200000000001</v>
      </c>
      <c r="E237" s="14">
        <v>4304695.2180000003</v>
      </c>
      <c r="F237" s="15">
        <v>9432.5409872978908</v>
      </c>
      <c r="G237" s="15">
        <v>9605.7116860300303</v>
      </c>
      <c r="H237" s="15">
        <v>9450.7191269546693</v>
      </c>
      <c r="I237" s="15">
        <v>9518.8393134027701</v>
      </c>
      <c r="J237" s="15">
        <v>9530.5211599916202</v>
      </c>
      <c r="K237" s="2"/>
    </row>
    <row r="238" spans="2:11" x14ac:dyDescent="0.25">
      <c r="B238" s="20">
        <v>43227</v>
      </c>
      <c r="C238" s="14">
        <v>2140</v>
      </c>
      <c r="D238" s="14">
        <v>488.214</v>
      </c>
      <c r="E238" s="14">
        <v>4789926.6770000001</v>
      </c>
      <c r="F238" s="15">
        <v>9606.7582229673899</v>
      </c>
      <c r="G238" s="15">
        <v>9606.85478299856</v>
      </c>
      <c r="H238" s="15">
        <v>9385.6357349753398</v>
      </c>
      <c r="I238" s="15">
        <v>9455.5452028065902</v>
      </c>
      <c r="J238" s="15">
        <v>9472.7715136408806</v>
      </c>
      <c r="K238" s="2"/>
    </row>
    <row r="239" spans="2:11" x14ac:dyDescent="0.25">
      <c r="B239" s="20">
        <v>43228</v>
      </c>
      <c r="C239" s="14">
        <v>1565</v>
      </c>
      <c r="D239" s="14">
        <v>820.15099999999995</v>
      </c>
      <c r="E239" s="14">
        <v>7981013.0760000004</v>
      </c>
      <c r="F239" s="15">
        <v>9462.8837657123804</v>
      </c>
      <c r="G239" s="15">
        <v>9612.1655851155501</v>
      </c>
      <c r="H239" s="15">
        <v>9322.8717100024205</v>
      </c>
      <c r="I239" s="15">
        <v>9413.2519059628194</v>
      </c>
      <c r="J239" s="15">
        <v>9396.2380272000992</v>
      </c>
      <c r="K239" s="2"/>
    </row>
    <row r="240" spans="2:11" x14ac:dyDescent="0.25">
      <c r="B240" s="20">
        <v>43229</v>
      </c>
      <c r="C240" s="14">
        <v>1266</v>
      </c>
      <c r="D240" s="14">
        <v>547.303</v>
      </c>
      <c r="E240" s="14">
        <v>5440282.477</v>
      </c>
      <c r="F240" s="15">
        <v>9413.6381461173296</v>
      </c>
      <c r="G240" s="15">
        <v>9753.5294813811797</v>
      </c>
      <c r="H240" s="15">
        <v>9414.6037465035897</v>
      </c>
      <c r="I240" s="15">
        <v>9521.7853891551495</v>
      </c>
      <c r="J240" s="15">
        <v>9598.5988997220993</v>
      </c>
      <c r="K240" s="2"/>
    </row>
    <row r="241" spans="2:11" x14ac:dyDescent="0.25">
      <c r="B241" s="20">
        <v>43230</v>
      </c>
      <c r="C241" s="14">
        <v>911</v>
      </c>
      <c r="D241" s="14">
        <v>470.33699999999999</v>
      </c>
      <c r="E241" s="14">
        <v>4677998.9119999995</v>
      </c>
      <c r="F241" s="15">
        <v>9521.7853891551495</v>
      </c>
      <c r="G241" s="15">
        <v>9651.1758406460303</v>
      </c>
      <c r="H241" s="15">
        <v>9560.4094045162201</v>
      </c>
      <c r="I241" s="15">
        <v>9598.8402998149395</v>
      </c>
      <c r="J241" s="15">
        <v>9603.9097018241901</v>
      </c>
      <c r="K241" s="2"/>
    </row>
    <row r="242" spans="2:11" x14ac:dyDescent="0.25">
      <c r="B242" s="20">
        <v>43231</v>
      </c>
      <c r="C242" s="14">
        <v>857</v>
      </c>
      <c r="D242" s="14">
        <v>242.578</v>
      </c>
      <c r="E242" s="14">
        <v>2418302.7549999999</v>
      </c>
      <c r="F242" s="15">
        <v>9599.0334198921901</v>
      </c>
      <c r="G242" s="15">
        <v>9731.3206725418604</v>
      </c>
      <c r="H242" s="15">
        <v>9414.6037465035897</v>
      </c>
      <c r="I242" s="15">
        <v>9655.9072825312596</v>
      </c>
      <c r="J242" s="15">
        <v>9625.9253905862606</v>
      </c>
      <c r="K242" s="2"/>
    </row>
    <row r="243" spans="2:11" x14ac:dyDescent="0.25">
      <c r="B243" s="20">
        <v>43234</v>
      </c>
      <c r="C243" s="14">
        <v>789</v>
      </c>
      <c r="D243" s="14">
        <v>459.96499999999997</v>
      </c>
      <c r="E243" s="14">
        <v>4579463.5149999997</v>
      </c>
      <c r="F243" s="15">
        <v>9656.0038425624407</v>
      </c>
      <c r="G243" s="15">
        <v>9829.8119117319602</v>
      </c>
      <c r="H243" s="15">
        <v>9559.4438041448593</v>
      </c>
      <c r="I243" s="15">
        <v>9639.0092758089304</v>
      </c>
      <c r="J243" s="15">
        <v>9613.5174256563205</v>
      </c>
      <c r="K243" s="2"/>
    </row>
    <row r="244" spans="2:11" x14ac:dyDescent="0.25">
      <c r="B244" s="20">
        <v>43235</v>
      </c>
      <c r="C244" s="14">
        <v>1499</v>
      </c>
      <c r="D244" s="14">
        <v>584.36</v>
      </c>
      <c r="E244" s="14">
        <v>5875048.7529999996</v>
      </c>
      <c r="F244" s="15">
        <v>9638.6230356544293</v>
      </c>
      <c r="G244" s="15">
        <v>9767.0478867590391</v>
      </c>
      <c r="H244" s="15">
        <v>9513.0949856936895</v>
      </c>
      <c r="I244" s="15">
        <v>9691.7310567796194</v>
      </c>
      <c r="J244" s="15">
        <v>9707.9338312298096</v>
      </c>
      <c r="K244" s="2"/>
    </row>
    <row r="245" spans="2:11" x14ac:dyDescent="0.25">
      <c r="B245" s="20">
        <v>43236</v>
      </c>
      <c r="C245" s="14">
        <v>1328</v>
      </c>
      <c r="D245" s="14">
        <v>536.41899999999998</v>
      </c>
      <c r="E245" s="14">
        <v>5418705.0800000001</v>
      </c>
      <c r="F245" s="15">
        <v>9712.0086648464203</v>
      </c>
      <c r="G245" s="15">
        <v>9848.1583190262299</v>
      </c>
      <c r="H245" s="15">
        <v>9666.6254467964209</v>
      </c>
      <c r="I245" s="15">
        <v>9732.2862729281205</v>
      </c>
      <c r="J245" s="15">
        <v>9754.3019616752899</v>
      </c>
      <c r="K245" s="2"/>
    </row>
    <row r="246" spans="2:11" x14ac:dyDescent="0.25">
      <c r="B246" s="20">
        <v>43237</v>
      </c>
      <c r="C246" s="14">
        <v>856</v>
      </c>
      <c r="D246" s="14">
        <v>396.55099999999999</v>
      </c>
      <c r="E246" s="14">
        <v>3953849.0529999998</v>
      </c>
      <c r="F246" s="15">
        <v>9732.2862729281205</v>
      </c>
      <c r="G246" s="15">
        <v>9723.5958694666606</v>
      </c>
      <c r="H246" s="15">
        <v>9559.4438041448593</v>
      </c>
      <c r="I246" s="15">
        <v>9569.8722882866896</v>
      </c>
      <c r="J246" s="15">
        <v>9627.5827471017801</v>
      </c>
      <c r="K246" s="2"/>
    </row>
    <row r="247" spans="2:11" x14ac:dyDescent="0.25">
      <c r="B247" s="20">
        <v>43238</v>
      </c>
      <c r="C247" s="14">
        <v>786</v>
      </c>
      <c r="D247" s="14">
        <v>368.04399999999998</v>
      </c>
      <c r="E247" s="14">
        <v>3660882.6719999998</v>
      </c>
      <c r="F247" s="15">
        <v>9570.0654083639402</v>
      </c>
      <c r="G247" s="15">
        <v>9655.0382421761806</v>
      </c>
      <c r="H247" s="15">
        <v>9469.1601682156306</v>
      </c>
      <c r="I247" s="15">
        <v>9591.3086168169993</v>
      </c>
      <c r="J247" s="15">
        <v>9604.7594301849604</v>
      </c>
      <c r="K247" s="2"/>
    </row>
    <row r="248" spans="2:11" x14ac:dyDescent="0.25">
      <c r="B248" s="20">
        <v>43241</v>
      </c>
      <c r="K248" s="2"/>
    </row>
    <row r="249" spans="2:11" x14ac:dyDescent="0.25">
      <c r="B249" s="20">
        <v>43242</v>
      </c>
      <c r="C249" s="14">
        <v>968</v>
      </c>
      <c r="D249" s="14">
        <v>554.82399999999996</v>
      </c>
      <c r="E249" s="14">
        <v>5515699.5080000004</v>
      </c>
      <c r="F249" s="15">
        <v>9591.3086168169993</v>
      </c>
      <c r="G249" s="15">
        <v>9641.5198367983103</v>
      </c>
      <c r="H249" s="15">
        <v>9559.4438041448593</v>
      </c>
      <c r="I249" s="15">
        <v>9612.6483853012305</v>
      </c>
      <c r="J249" s="15">
        <v>9599.4872520714998</v>
      </c>
      <c r="K249" s="2"/>
    </row>
    <row r="250" spans="2:11" x14ac:dyDescent="0.25">
      <c r="B250" s="20">
        <v>43243</v>
      </c>
      <c r="C250" s="14">
        <v>1897</v>
      </c>
      <c r="D250" s="14">
        <v>826.21100000000001</v>
      </c>
      <c r="E250" s="14">
        <v>8217300.1560000004</v>
      </c>
      <c r="F250" s="15">
        <v>9612.5518252700604</v>
      </c>
      <c r="G250" s="15">
        <v>9655.0382421761806</v>
      </c>
      <c r="H250" s="15">
        <v>9530.4757926166094</v>
      </c>
      <c r="I250" s="15">
        <v>9552.8777215331793</v>
      </c>
      <c r="J250" s="15">
        <v>9603.6007097214497</v>
      </c>
      <c r="K250" s="2"/>
    </row>
    <row r="251" spans="2:11" x14ac:dyDescent="0.25">
      <c r="B251" s="20">
        <v>43244</v>
      </c>
      <c r="C251" s="14">
        <v>570</v>
      </c>
      <c r="D251" s="14">
        <v>412.68799999999999</v>
      </c>
      <c r="E251" s="14">
        <v>4092203.6609999998</v>
      </c>
      <c r="F251" s="15">
        <v>9552.6846014559305</v>
      </c>
      <c r="G251" s="15">
        <v>9656.0038425624407</v>
      </c>
      <c r="H251" s="15">
        <v>9540.1317964494192</v>
      </c>
      <c r="I251" s="15">
        <v>9582.8113334476893</v>
      </c>
      <c r="J251" s="15">
        <v>9574.8065062463302</v>
      </c>
      <c r="K251" s="2"/>
    </row>
    <row r="252" spans="2:11" x14ac:dyDescent="0.25">
      <c r="B252" s="20">
        <v>43245</v>
      </c>
      <c r="C252" s="14">
        <v>840</v>
      </c>
      <c r="D252" s="14">
        <v>529.88499999999999</v>
      </c>
      <c r="E252" s="14">
        <v>5225028.7390000001</v>
      </c>
      <c r="F252" s="15">
        <v>9582.6182133555394</v>
      </c>
      <c r="G252" s="15">
        <v>9607.1444631218892</v>
      </c>
      <c r="H252" s="15">
        <v>9417.7902277708108</v>
      </c>
      <c r="I252" s="15">
        <v>9455.83488291502</v>
      </c>
      <c r="J252" s="15">
        <v>9521.6984851211291</v>
      </c>
      <c r="K252" s="2"/>
    </row>
    <row r="253" spans="2:11" x14ac:dyDescent="0.25">
      <c r="B253" s="20">
        <v>43248</v>
      </c>
      <c r="C253" s="14">
        <v>587</v>
      </c>
      <c r="D253" s="14">
        <v>562.07799999999997</v>
      </c>
      <c r="E253" s="14">
        <v>5643867.767</v>
      </c>
      <c r="F253" s="15">
        <v>9456.1245630234498</v>
      </c>
      <c r="G253" s="15">
        <v>9734.2174736857396</v>
      </c>
      <c r="H253" s="15">
        <v>9559.4438041448593</v>
      </c>
      <c r="I253" s="15">
        <v>9724.5614698529207</v>
      </c>
      <c r="J253" s="15">
        <v>9695.7937238365394</v>
      </c>
      <c r="K253" s="2"/>
    </row>
    <row r="254" spans="2:11" x14ac:dyDescent="0.25">
      <c r="B254" s="20">
        <v>43249</v>
      </c>
      <c r="C254" s="14">
        <v>1314</v>
      </c>
      <c r="D254" s="14">
        <v>914.14099999999996</v>
      </c>
      <c r="E254" s="14">
        <v>9077314.4600000009</v>
      </c>
      <c r="F254" s="15">
        <v>9724.5614698529207</v>
      </c>
      <c r="G254" s="15">
        <v>9728.4238713830691</v>
      </c>
      <c r="H254" s="15">
        <v>9527.0961912721395</v>
      </c>
      <c r="I254" s="15">
        <v>9580.1076523661595</v>
      </c>
      <c r="J254" s="15">
        <v>9588.4118156731092</v>
      </c>
      <c r="K254" s="2"/>
    </row>
    <row r="255" spans="2:11" x14ac:dyDescent="0.25">
      <c r="B255" s="20">
        <v>43250</v>
      </c>
      <c r="C255" s="14">
        <v>1360</v>
      </c>
      <c r="D255" s="14">
        <v>1042.845</v>
      </c>
      <c r="E255" s="14">
        <v>10190815.388</v>
      </c>
      <c r="F255" s="15">
        <v>9579.7214122116602</v>
      </c>
      <c r="G255" s="15">
        <v>9594.2054179757797</v>
      </c>
      <c r="H255" s="15">
        <v>9279.4196927100402</v>
      </c>
      <c r="I255" s="15">
        <v>9406.0099030733109</v>
      </c>
      <c r="J255" s="15">
        <v>9435.9338589906693</v>
      </c>
      <c r="K255" s="2"/>
    </row>
    <row r="256" spans="2:11" x14ac:dyDescent="0.25">
      <c r="B256" s="20">
        <v>43251</v>
      </c>
      <c r="C256" s="14">
        <v>2527</v>
      </c>
      <c r="D256" s="14">
        <v>3561.375</v>
      </c>
      <c r="E256" s="14">
        <v>34394791.662</v>
      </c>
      <c r="F256" s="15">
        <v>9367.2893276661598</v>
      </c>
      <c r="G256" s="15">
        <v>9587.4462152868491</v>
      </c>
      <c r="H256" s="15">
        <v>9182.8596542775595</v>
      </c>
      <c r="I256" s="15">
        <v>9301.3388214260303</v>
      </c>
      <c r="J256" s="15">
        <v>9325.2567429393494</v>
      </c>
      <c r="K256" s="2"/>
    </row>
    <row r="257" spans="2:11" x14ac:dyDescent="0.25">
      <c r="B257" s="20">
        <v>43252</v>
      </c>
      <c r="C257" s="14">
        <v>970</v>
      </c>
      <c r="D257" s="14">
        <v>974.25</v>
      </c>
      <c r="E257" s="14">
        <v>9507516.6380000003</v>
      </c>
      <c r="F257" s="15">
        <v>9301.6285015493595</v>
      </c>
      <c r="G257" s="15">
        <v>9645.2856783121806</v>
      </c>
      <c r="H257" s="15">
        <v>9294.0968185514193</v>
      </c>
      <c r="I257" s="15">
        <v>9474.9537705182993</v>
      </c>
      <c r="J257" s="15">
        <v>9422.7727257460392</v>
      </c>
      <c r="K257" s="2"/>
    </row>
    <row r="258" spans="2:11" x14ac:dyDescent="0.25">
      <c r="B258" s="20">
        <v>43255</v>
      </c>
      <c r="C258" s="14">
        <v>1561</v>
      </c>
      <c r="D258" s="14">
        <v>546.20100000000002</v>
      </c>
      <c r="E258" s="14">
        <v>5414431.5429999996</v>
      </c>
      <c r="F258" s="15">
        <v>9475.4365707039797</v>
      </c>
      <c r="G258" s="15">
        <v>9650.2102402597702</v>
      </c>
      <c r="H258" s="15">
        <v>9478.4299318939393</v>
      </c>
      <c r="I258" s="15">
        <v>9604.4407820403594</v>
      </c>
      <c r="J258" s="15">
        <v>9571.8710810840093</v>
      </c>
      <c r="K258" s="2"/>
    </row>
    <row r="259" spans="2:11" x14ac:dyDescent="0.25">
      <c r="B259" s="20">
        <v>43256</v>
      </c>
      <c r="C259" s="14">
        <v>2283</v>
      </c>
      <c r="D259" s="14">
        <v>920.54</v>
      </c>
      <c r="E259" s="14">
        <v>9222485.2970000003</v>
      </c>
      <c r="F259" s="15">
        <v>9604.8270221948605</v>
      </c>
      <c r="G259" s="15">
        <v>9727.4582709968108</v>
      </c>
      <c r="H259" s="15">
        <v>9560.4094045162201</v>
      </c>
      <c r="I259" s="15">
        <v>9623.6562296897191</v>
      </c>
      <c r="J259" s="15">
        <v>9673.7998576611299</v>
      </c>
      <c r="K259" s="2"/>
    </row>
    <row r="260" spans="2:11" x14ac:dyDescent="0.25">
      <c r="B260" s="20">
        <v>43257</v>
      </c>
      <c r="C260" s="14">
        <v>1529</v>
      </c>
      <c r="D260" s="14">
        <v>707.81</v>
      </c>
      <c r="E260" s="14">
        <v>7054359.7879999997</v>
      </c>
      <c r="F260" s="15">
        <v>9624.1390298903007</v>
      </c>
      <c r="G260" s="15">
        <v>9733.2518732994795</v>
      </c>
      <c r="H260" s="15">
        <v>9569.09980797768</v>
      </c>
      <c r="I260" s="15">
        <v>9619.3110279589891</v>
      </c>
      <c r="J260" s="15">
        <v>9623.5596696585399</v>
      </c>
      <c r="K260" s="2"/>
    </row>
    <row r="261" spans="2:11" x14ac:dyDescent="0.25">
      <c r="B261" s="20">
        <v>43258</v>
      </c>
      <c r="C261" s="14">
        <v>2082</v>
      </c>
      <c r="D261" s="14">
        <v>989.83500000000004</v>
      </c>
      <c r="E261" s="14">
        <v>9987439.9120000005</v>
      </c>
      <c r="F261" s="15">
        <v>9619.3110279589891</v>
      </c>
      <c r="G261" s="15">
        <v>9839.4679155796803</v>
      </c>
      <c r="H261" s="15">
        <v>9617.3798272013701</v>
      </c>
      <c r="I261" s="15">
        <v>9794.0846975147706</v>
      </c>
      <c r="J261" s="15">
        <v>9742.724413082</v>
      </c>
      <c r="K261" s="2"/>
    </row>
    <row r="262" spans="2:11" x14ac:dyDescent="0.25">
      <c r="B262" s="20">
        <v>43259</v>
      </c>
      <c r="C262" s="14">
        <v>1091</v>
      </c>
      <c r="D262" s="14">
        <v>594.30499999999995</v>
      </c>
      <c r="E262" s="14">
        <v>6054463.1169999996</v>
      </c>
      <c r="F262" s="15">
        <v>9800.8439002036994</v>
      </c>
      <c r="G262" s="15">
        <v>9926.3719501495398</v>
      </c>
      <c r="H262" s="15">
        <v>9656.0038425624407</v>
      </c>
      <c r="I262" s="15">
        <v>9883.8855332434196</v>
      </c>
      <c r="J262" s="15">
        <v>9836.9187305569594</v>
      </c>
      <c r="K262" s="2"/>
    </row>
    <row r="263" spans="2:11" x14ac:dyDescent="0.25">
      <c r="B263" s="20">
        <v>43262</v>
      </c>
      <c r="C263" s="14">
        <v>1277</v>
      </c>
      <c r="D263" s="14">
        <v>700.26599999999996</v>
      </c>
      <c r="E263" s="14">
        <v>7148176.909</v>
      </c>
      <c r="F263" s="15">
        <v>9916.7159463167209</v>
      </c>
      <c r="G263" s="15">
        <v>10109.836023166799</v>
      </c>
      <c r="H263" s="15">
        <v>9753.5294813811797</v>
      </c>
      <c r="I263" s="15">
        <v>9845.2615178823507</v>
      </c>
      <c r="J263" s="15">
        <v>9856.6845704168099</v>
      </c>
      <c r="K263" s="2"/>
    </row>
    <row r="264" spans="2:11" x14ac:dyDescent="0.25">
      <c r="B264" s="20">
        <v>43263</v>
      </c>
      <c r="C264" s="14">
        <v>1634</v>
      </c>
      <c r="D264" s="14">
        <v>580.63</v>
      </c>
      <c r="E264" s="14">
        <v>5920506.7599999998</v>
      </c>
      <c r="F264" s="15">
        <v>9845.2615178823507</v>
      </c>
      <c r="G264" s="15">
        <v>9983.3423728346806</v>
      </c>
      <c r="H264" s="15">
        <v>9607.72382335365</v>
      </c>
      <c r="I264" s="15">
        <v>9856.8487224876899</v>
      </c>
      <c r="J264" s="15">
        <v>9845.9181261509693</v>
      </c>
      <c r="K264" s="2"/>
    </row>
    <row r="265" spans="2:11" x14ac:dyDescent="0.25">
      <c r="B265" s="20">
        <v>43264</v>
      </c>
      <c r="C265" s="14">
        <v>903</v>
      </c>
      <c r="D265" s="14">
        <v>428.71100000000001</v>
      </c>
      <c r="E265" s="14">
        <v>4342737.6710000001</v>
      </c>
      <c r="F265" s="15">
        <v>9856.8487224876899</v>
      </c>
      <c r="G265" s="15">
        <v>9841.3991163372993</v>
      </c>
      <c r="H265" s="15">
        <v>9665.6598464101608</v>
      </c>
      <c r="I265" s="15">
        <v>9755.4606821388006</v>
      </c>
      <c r="J265" s="15">
        <v>9781.2808364182692</v>
      </c>
      <c r="K265" s="2"/>
    </row>
    <row r="266" spans="2:11" x14ac:dyDescent="0.25">
      <c r="B266" s="20">
        <v>43265</v>
      </c>
      <c r="C266" s="14">
        <v>1522</v>
      </c>
      <c r="D266" s="14">
        <v>624.22400000000005</v>
      </c>
      <c r="E266" s="14">
        <v>6304389.3569999998</v>
      </c>
      <c r="F266" s="15">
        <v>9756.4262825250607</v>
      </c>
      <c r="G266" s="15">
        <v>9810.4999040514194</v>
      </c>
      <c r="H266" s="15">
        <v>9577.6936514079607</v>
      </c>
      <c r="I266" s="15">
        <v>9735.1830740719997</v>
      </c>
      <c r="J266" s="15">
        <v>9752.2645448744297</v>
      </c>
      <c r="K266" s="2"/>
    </row>
    <row r="267" spans="2:11" x14ac:dyDescent="0.25">
      <c r="B267" s="20">
        <v>43266</v>
      </c>
      <c r="C267" s="14">
        <v>2164</v>
      </c>
      <c r="D267" s="14">
        <v>1555.2429999999999</v>
      </c>
      <c r="E267" s="14">
        <v>15619025.173</v>
      </c>
      <c r="F267" s="15">
        <v>9735.1830740719997</v>
      </c>
      <c r="G267" s="15">
        <v>9752.5638809949196</v>
      </c>
      <c r="H267" s="15">
        <v>9598.0678195059299</v>
      </c>
      <c r="I267" s="15">
        <v>9695.5934583246708</v>
      </c>
      <c r="J267" s="15">
        <v>9697.3218830078804</v>
      </c>
      <c r="K267" s="2"/>
    </row>
    <row r="268" spans="2:11" x14ac:dyDescent="0.25">
      <c r="B268" s="20">
        <v>43269</v>
      </c>
      <c r="C268" s="14">
        <v>992</v>
      </c>
      <c r="D268" s="14">
        <v>567.71600000000001</v>
      </c>
      <c r="E268" s="14">
        <v>5657246.2280000001</v>
      </c>
      <c r="F268" s="15">
        <v>9695.5934583246708</v>
      </c>
      <c r="G268" s="15">
        <v>9681.1094525605404</v>
      </c>
      <c r="H268" s="15">
        <v>9511.1637849211693</v>
      </c>
      <c r="I268" s="15">
        <v>9641.0370366126299</v>
      </c>
      <c r="J268" s="15">
        <v>9622.0436770469005</v>
      </c>
      <c r="K268" s="2"/>
    </row>
    <row r="269" spans="2:11" x14ac:dyDescent="0.25">
      <c r="B269" s="20">
        <v>43270</v>
      </c>
      <c r="C269" s="14">
        <v>1109</v>
      </c>
      <c r="D269" s="14">
        <v>842.55899999999997</v>
      </c>
      <c r="E269" s="14">
        <v>8348653.0650000004</v>
      </c>
      <c r="F269" s="15">
        <v>9641.5198367983103</v>
      </c>
      <c r="G269" s="15">
        <v>9687.8686552494801</v>
      </c>
      <c r="H269" s="15">
        <v>9511.1637849211693</v>
      </c>
      <c r="I269" s="15">
        <v>9571.9000491052902</v>
      </c>
      <c r="J269" s="15">
        <v>9567.8155594766104</v>
      </c>
      <c r="K269" s="2"/>
    </row>
    <row r="270" spans="2:11" x14ac:dyDescent="0.25">
      <c r="B270" s="20">
        <v>43271</v>
      </c>
      <c r="C270" s="14">
        <v>1039</v>
      </c>
      <c r="D270" s="14">
        <v>571.05200000000002</v>
      </c>
      <c r="E270" s="14">
        <v>5682227.8059999999</v>
      </c>
      <c r="F270" s="15">
        <v>9571.9966091364604</v>
      </c>
      <c r="G270" s="15">
        <v>9655.0382421761806</v>
      </c>
      <c r="H270" s="15">
        <v>9483.1613737791795</v>
      </c>
      <c r="I270" s="15">
        <v>9575.1830904036797</v>
      </c>
      <c r="J270" s="15">
        <v>9608.2066235393304</v>
      </c>
      <c r="K270" s="2"/>
    </row>
    <row r="271" spans="2:11" x14ac:dyDescent="0.25">
      <c r="B271" s="20">
        <v>43272</v>
      </c>
      <c r="C271" s="14">
        <v>404</v>
      </c>
      <c r="D271" s="14">
        <v>463.76</v>
      </c>
      <c r="E271" s="14">
        <v>4592495.2050000001</v>
      </c>
      <c r="F271" s="15">
        <v>9574.8934102803505</v>
      </c>
      <c r="G271" s="15">
        <v>9600.9646206647194</v>
      </c>
      <c r="H271" s="15">
        <v>9483.1613737791795</v>
      </c>
      <c r="I271" s="15">
        <v>9560.9887647479809</v>
      </c>
      <c r="J271" s="15">
        <v>9562.0992051959001</v>
      </c>
      <c r="K271" s="2"/>
    </row>
    <row r="272" spans="2:11" x14ac:dyDescent="0.25">
      <c r="B272" s="20">
        <v>43273</v>
      </c>
      <c r="C272" s="14">
        <v>605</v>
      </c>
      <c r="D272" s="14">
        <v>378.65</v>
      </c>
      <c r="E272" s="14">
        <v>3749360.7039999999</v>
      </c>
      <c r="F272" s="15">
        <v>9561.3750049024802</v>
      </c>
      <c r="G272" s="15">
        <v>9640.7473564893007</v>
      </c>
      <c r="H272" s="15">
        <v>9511.3569050133192</v>
      </c>
      <c r="I272" s="15">
        <v>9549.4015601426399</v>
      </c>
      <c r="J272" s="15">
        <v>9561.3363808840495</v>
      </c>
      <c r="K272" s="2"/>
    </row>
    <row r="273" spans="2:11" x14ac:dyDescent="0.25">
      <c r="B273" s="20">
        <v>43276</v>
      </c>
      <c r="C273" s="14">
        <v>1752</v>
      </c>
      <c r="D273" s="14">
        <v>769.91800000000001</v>
      </c>
      <c r="E273" s="14">
        <v>7502435.8439999996</v>
      </c>
      <c r="F273" s="15">
        <v>9549.7878002971393</v>
      </c>
      <c r="G273" s="15">
        <v>9631.8638329654896</v>
      </c>
      <c r="H273" s="15">
        <v>9276.5228915512598</v>
      </c>
      <c r="I273" s="15">
        <v>9352.7087618708592</v>
      </c>
      <c r="J273" s="15">
        <v>9409.1577603370006</v>
      </c>
      <c r="K273" s="2"/>
    </row>
    <row r="274" spans="2:11" x14ac:dyDescent="0.25">
      <c r="B274" s="20">
        <v>43277</v>
      </c>
      <c r="C274" s="14">
        <v>1168</v>
      </c>
      <c r="D274" s="14">
        <v>377.23399999999998</v>
      </c>
      <c r="E274" s="14">
        <v>3695755.8369999998</v>
      </c>
      <c r="F274" s="15">
        <v>9352.8053219020403</v>
      </c>
      <c r="G274" s="15">
        <v>9593.2398175895196</v>
      </c>
      <c r="H274" s="15">
        <v>9371.1517292112094</v>
      </c>
      <c r="I274" s="15">
        <v>9474.7606504410505</v>
      </c>
      <c r="J274" s="15">
        <v>9459.8807485252601</v>
      </c>
      <c r="K274" s="2"/>
    </row>
    <row r="275" spans="2:11" x14ac:dyDescent="0.25">
      <c r="B275" s="20">
        <v>43278</v>
      </c>
      <c r="C275" s="14">
        <v>1432</v>
      </c>
      <c r="D275" s="14">
        <v>437.61200000000002</v>
      </c>
      <c r="E275" s="14">
        <v>4344489.5690000001</v>
      </c>
      <c r="F275" s="15">
        <v>9474.4709703177195</v>
      </c>
      <c r="G275" s="15">
        <v>9675.3158502429706</v>
      </c>
      <c r="H275" s="15">
        <v>9449.3653603345192</v>
      </c>
      <c r="I275" s="15">
        <v>9593.3363776207007</v>
      </c>
      <c r="J275" s="15">
        <v>9586.5385509282405</v>
      </c>
      <c r="K275" s="2"/>
    </row>
    <row r="276" spans="2:11" x14ac:dyDescent="0.25">
      <c r="B276" s="20">
        <v>43279</v>
      </c>
      <c r="C276" s="14">
        <v>1053</v>
      </c>
      <c r="D276" s="14">
        <v>369.06200000000001</v>
      </c>
      <c r="E276" s="14">
        <v>3631809.1379999998</v>
      </c>
      <c r="F276" s="15">
        <v>9593.2398175895196</v>
      </c>
      <c r="G276" s="15">
        <v>9554.6158022135496</v>
      </c>
      <c r="H276" s="15">
        <v>9462.9803257435597</v>
      </c>
      <c r="I276" s="15">
        <v>9493.5898579359091</v>
      </c>
      <c r="J276" s="15">
        <v>9502.0195492953098</v>
      </c>
      <c r="K276" s="2"/>
    </row>
    <row r="277" spans="2:11" x14ac:dyDescent="0.25">
      <c r="B277" s="20">
        <v>43280</v>
      </c>
      <c r="C277" s="14">
        <v>1671</v>
      </c>
      <c r="D277" s="14">
        <v>823.20299999999997</v>
      </c>
      <c r="E277" s="14">
        <v>8221386.79</v>
      </c>
      <c r="F277" s="15">
        <v>9493.7829780131597</v>
      </c>
      <c r="G277" s="15">
        <v>9925.4063497781808</v>
      </c>
      <c r="H277" s="15">
        <v>9501.5077810883504</v>
      </c>
      <c r="I277" s="15">
        <v>9702.3526610135996</v>
      </c>
      <c r="J277" s="15">
        <v>9643.8372777253408</v>
      </c>
      <c r="K277" s="2"/>
    </row>
    <row r="278" spans="2:11" x14ac:dyDescent="0.25">
      <c r="B278" s="20">
        <v>43283</v>
      </c>
      <c r="K278" s="2"/>
    </row>
    <row r="279" spans="2:11" x14ac:dyDescent="0.25">
      <c r="B279" s="20">
        <v>43284</v>
      </c>
      <c r="C279" s="14">
        <v>1164</v>
      </c>
      <c r="D279" s="14">
        <v>400.16800000000001</v>
      </c>
      <c r="E279" s="14">
        <v>4012632.1639999999</v>
      </c>
      <c r="F279" s="15">
        <v>9702.3526610135996</v>
      </c>
      <c r="G279" s="15">
        <v>9907.0599424690008</v>
      </c>
      <c r="H279" s="15">
        <v>9520.8197887688893</v>
      </c>
      <c r="I279" s="15">
        <v>9637.2711950987596</v>
      </c>
      <c r="J279" s="15">
        <v>9682.1426449567098</v>
      </c>
      <c r="K279" s="2"/>
    </row>
    <row r="280" spans="2:11" x14ac:dyDescent="0.25">
      <c r="B280" s="20">
        <v>43285</v>
      </c>
      <c r="C280" s="14">
        <v>309</v>
      </c>
      <c r="D280" s="14">
        <v>127.998</v>
      </c>
      <c r="E280" s="14">
        <v>1277676.8030000001</v>
      </c>
      <c r="F280" s="15">
        <v>9646.34783872962</v>
      </c>
      <c r="G280" s="15">
        <v>9694.6278579384107</v>
      </c>
      <c r="H280" s="15">
        <v>9560.4094045162201</v>
      </c>
      <c r="I280" s="15">
        <v>9652.3345611095392</v>
      </c>
      <c r="J280" s="15">
        <v>9638.8547797352094</v>
      </c>
      <c r="K280" s="2"/>
    </row>
    <row r="281" spans="2:11" x14ac:dyDescent="0.25">
      <c r="B281" s="20">
        <v>43286</v>
      </c>
      <c r="C281" s="14">
        <v>1363</v>
      </c>
      <c r="D281" s="14">
        <v>266.01100000000002</v>
      </c>
      <c r="E281" s="14">
        <v>2652756.6239999998</v>
      </c>
      <c r="F281" s="15">
        <v>9656.0038425624407</v>
      </c>
      <c r="G281" s="15">
        <v>9751.5982806086504</v>
      </c>
      <c r="H281" s="15">
        <v>9511.1637849211693</v>
      </c>
      <c r="I281" s="15">
        <v>9671.4534487128294</v>
      </c>
      <c r="J281" s="15">
        <v>9630.2126563042402</v>
      </c>
      <c r="K281" s="2"/>
    </row>
    <row r="282" spans="2:11" x14ac:dyDescent="0.25">
      <c r="B282" s="20">
        <v>43287</v>
      </c>
      <c r="C282" s="14">
        <v>1090</v>
      </c>
      <c r="D282" s="14">
        <v>275.42899999999997</v>
      </c>
      <c r="E282" s="14">
        <v>2758307.963</v>
      </c>
      <c r="F282" s="15">
        <v>9671.4534487128294</v>
      </c>
      <c r="G282" s="15">
        <v>9733.2518732994795</v>
      </c>
      <c r="H282" s="15">
        <v>9520.8197887688893</v>
      </c>
      <c r="I282" s="15">
        <v>9646.2512786835396</v>
      </c>
      <c r="J282" s="15">
        <v>9669.8119280636292</v>
      </c>
      <c r="K282" s="2"/>
    </row>
    <row r="283" spans="2:11" x14ac:dyDescent="0.25">
      <c r="B283" s="20">
        <v>43290</v>
      </c>
      <c r="C283" s="14">
        <v>783</v>
      </c>
      <c r="D283" s="14">
        <v>425.73399999999998</v>
      </c>
      <c r="E283" s="14">
        <v>4297645.5410000002</v>
      </c>
      <c r="F283" s="15">
        <v>9646.34783872962</v>
      </c>
      <c r="G283" s="15">
        <v>9837.5367148071491</v>
      </c>
      <c r="H283" s="15">
        <v>9520.8197887688893</v>
      </c>
      <c r="I283" s="15">
        <v>9773.8070894479806</v>
      </c>
      <c r="J283" s="15">
        <v>9747.2627348899805</v>
      </c>
      <c r="K283" s="2"/>
    </row>
    <row r="284" spans="2:11" x14ac:dyDescent="0.25">
      <c r="B284" s="20">
        <v>43291</v>
      </c>
      <c r="C284" s="14">
        <v>1072</v>
      </c>
      <c r="D284" s="14">
        <v>507.19799999999998</v>
      </c>
      <c r="E284" s="14">
        <v>5122595.8269999996</v>
      </c>
      <c r="F284" s="15">
        <v>9768.9790875166691</v>
      </c>
      <c r="G284" s="15">
        <v>9768.9790875166691</v>
      </c>
      <c r="H284" s="15">
        <v>9561.3750049024802</v>
      </c>
      <c r="I284" s="15">
        <v>9736.1486744582708</v>
      </c>
      <c r="J284" s="15">
        <v>9752.5638809949196</v>
      </c>
      <c r="K284" s="2"/>
    </row>
    <row r="285" spans="2:11" x14ac:dyDescent="0.25">
      <c r="B285" s="20">
        <v>43292</v>
      </c>
      <c r="C285" s="14">
        <v>1180</v>
      </c>
      <c r="D285" s="14">
        <v>673.25599999999997</v>
      </c>
      <c r="E285" s="14">
        <v>6717998.6260000002</v>
      </c>
      <c r="F285" s="15">
        <v>9736.1486744582708</v>
      </c>
      <c r="G285" s="15">
        <v>9750.6326802223903</v>
      </c>
      <c r="H285" s="15">
        <v>9569.09980797768</v>
      </c>
      <c r="I285" s="15">
        <v>9642.5819972157497</v>
      </c>
      <c r="J285" s="15">
        <v>9634.87650616467</v>
      </c>
      <c r="K285" s="2"/>
    </row>
    <row r="286" spans="2:11" x14ac:dyDescent="0.25">
      <c r="B286" s="20">
        <v>43293</v>
      </c>
      <c r="C286" s="14">
        <v>1219</v>
      </c>
      <c r="D286" s="14">
        <v>385.53100000000001</v>
      </c>
      <c r="E286" s="14">
        <v>3860701.6669999999</v>
      </c>
      <c r="F286" s="15">
        <v>9642.4854371845704</v>
      </c>
      <c r="G286" s="15">
        <v>9752.5638809949196</v>
      </c>
      <c r="H286" s="15">
        <v>9622.2078291177695</v>
      </c>
      <c r="I286" s="15">
        <v>9649.7274400740898</v>
      </c>
      <c r="J286" s="15">
        <v>9669.4739679247105</v>
      </c>
      <c r="K286" s="2"/>
    </row>
    <row r="287" spans="2:11" x14ac:dyDescent="0.25">
      <c r="B287" s="20">
        <v>43294</v>
      </c>
      <c r="C287" s="14">
        <v>963</v>
      </c>
      <c r="D287" s="14">
        <v>330.89699999999999</v>
      </c>
      <c r="E287" s="14">
        <v>3333889.4959999998</v>
      </c>
      <c r="F287" s="15">
        <v>9650.2102402597702</v>
      </c>
      <c r="G287" s="15">
        <v>9800.8439002036994</v>
      </c>
      <c r="H287" s="15">
        <v>9656.0038425624407</v>
      </c>
      <c r="I287" s="15">
        <v>9707.1806629300099</v>
      </c>
      <c r="J287" s="15">
        <v>9728.7907995283604</v>
      </c>
      <c r="K287" s="2"/>
    </row>
    <row r="288" spans="2:11" x14ac:dyDescent="0.25">
      <c r="B288" s="20">
        <v>43297</v>
      </c>
      <c r="K288" s="2"/>
    </row>
    <row r="289" spans="2:11" x14ac:dyDescent="0.25">
      <c r="B289" s="20">
        <v>43298</v>
      </c>
      <c r="C289" s="14">
        <v>1680</v>
      </c>
      <c r="D289" s="14">
        <v>506.89299999999997</v>
      </c>
      <c r="E289" s="14">
        <v>5098150.6900000004</v>
      </c>
      <c r="F289" s="15">
        <v>9750.6326802223903</v>
      </c>
      <c r="G289" s="15">
        <v>9776.7038905918598</v>
      </c>
      <c r="H289" s="15">
        <v>9629.8360721617901</v>
      </c>
      <c r="I289" s="15">
        <v>9709.1118637025393</v>
      </c>
      <c r="J289" s="15">
        <v>9711.8155447691697</v>
      </c>
      <c r="K289" s="2"/>
    </row>
    <row r="290" spans="2:11" x14ac:dyDescent="0.25">
      <c r="B290" s="20">
        <v>43299</v>
      </c>
      <c r="C290" s="14">
        <v>1732</v>
      </c>
      <c r="D290" s="14">
        <v>604.029</v>
      </c>
      <c r="E290" s="14">
        <v>6079149.8619999997</v>
      </c>
      <c r="F290" s="15">
        <v>9709.1118637025393</v>
      </c>
      <c r="G290" s="15">
        <v>9768.9790875166691</v>
      </c>
      <c r="H290" s="15">
        <v>9636.6918348818999</v>
      </c>
      <c r="I290" s="15">
        <v>9722.6302690804005</v>
      </c>
      <c r="J290" s="15">
        <v>9718.2367873340809</v>
      </c>
      <c r="K290" s="2"/>
    </row>
    <row r="291" spans="2:11" x14ac:dyDescent="0.25">
      <c r="B291" s="20">
        <v>43300</v>
      </c>
      <c r="C291" s="14">
        <v>865</v>
      </c>
      <c r="D291" s="14">
        <v>270.22000000000003</v>
      </c>
      <c r="E291" s="14">
        <v>2704294.8</v>
      </c>
      <c r="F291" s="15">
        <v>9722.6302690804005</v>
      </c>
      <c r="G291" s="15">
        <v>9742.9078771471995</v>
      </c>
      <c r="H291" s="15">
        <v>9607.72382335365</v>
      </c>
      <c r="I291" s="15">
        <v>9651.1758406460303</v>
      </c>
      <c r="J291" s="15">
        <v>9663.5838055759705</v>
      </c>
      <c r="K291" s="2"/>
    </row>
    <row r="292" spans="2:11" x14ac:dyDescent="0.25">
      <c r="B292" s="20">
        <v>43301</v>
      </c>
      <c r="C292" s="14">
        <v>1141</v>
      </c>
      <c r="D292" s="14">
        <v>1066.912</v>
      </c>
      <c r="E292" s="14">
        <v>10738922.108999999</v>
      </c>
      <c r="F292" s="15">
        <v>9651.1758406460303</v>
      </c>
      <c r="G292" s="15">
        <v>9752.5638809949196</v>
      </c>
      <c r="H292" s="15">
        <v>9569.09980797768</v>
      </c>
      <c r="I292" s="15">
        <v>9749.6670798361301</v>
      </c>
      <c r="J292" s="15">
        <v>9719.2023877203501</v>
      </c>
      <c r="K292" s="2"/>
    </row>
    <row r="293" spans="2:11" x14ac:dyDescent="0.25">
      <c r="B293" s="20">
        <v>43304</v>
      </c>
      <c r="C293" s="14">
        <v>705</v>
      </c>
      <c r="D293" s="14">
        <v>191.49700000000001</v>
      </c>
      <c r="E293" s="14">
        <v>1936587.94</v>
      </c>
      <c r="F293" s="15">
        <v>9749.6670798361301</v>
      </c>
      <c r="G293" s="15">
        <v>9800.8439002036994</v>
      </c>
      <c r="H293" s="15">
        <v>9666.6254467964209</v>
      </c>
      <c r="I293" s="15">
        <v>9762.2198848277294</v>
      </c>
      <c r="J293" s="15">
        <v>9765.08771798015</v>
      </c>
      <c r="K293" s="2"/>
    </row>
    <row r="294" spans="2:11" x14ac:dyDescent="0.25">
      <c r="B294" s="20">
        <v>43305</v>
      </c>
      <c r="C294" s="14">
        <v>1771</v>
      </c>
      <c r="D294" s="14">
        <v>587.80100000000004</v>
      </c>
      <c r="E294" s="14">
        <v>5945253.4450000003</v>
      </c>
      <c r="F294" s="15">
        <v>9800.8439002036994</v>
      </c>
      <c r="G294" s="15">
        <v>9829.8119117319602</v>
      </c>
      <c r="H294" s="15">
        <v>9656.9694429487008</v>
      </c>
      <c r="I294" s="15">
        <v>9781.5318925231695</v>
      </c>
      <c r="J294" s="15">
        <v>9766.6423345953208</v>
      </c>
      <c r="K294" s="2"/>
    </row>
    <row r="295" spans="2:11" x14ac:dyDescent="0.25">
      <c r="B295" s="20">
        <v>43306</v>
      </c>
      <c r="C295" s="14">
        <v>1549</v>
      </c>
      <c r="D295" s="14">
        <v>1148.327</v>
      </c>
      <c r="E295" s="14">
        <v>11701845.616</v>
      </c>
      <c r="F295" s="15">
        <v>9805.6719021201097</v>
      </c>
      <c r="G295" s="15">
        <v>9886.7823344021999</v>
      </c>
      <c r="H295" s="15">
        <v>9689.7998560070992</v>
      </c>
      <c r="I295" s="15">
        <v>9840.4335159510392</v>
      </c>
      <c r="J295" s="15">
        <v>9839.8058757036906</v>
      </c>
      <c r="K295" s="2"/>
    </row>
    <row r="296" spans="2:11" x14ac:dyDescent="0.25">
      <c r="B296" s="20">
        <v>43307</v>
      </c>
      <c r="C296" s="14">
        <v>1297</v>
      </c>
      <c r="D296" s="14">
        <v>494.96199999999999</v>
      </c>
      <c r="E296" s="14">
        <v>5057324.3080000002</v>
      </c>
      <c r="F296" s="15">
        <v>9840.4335159510392</v>
      </c>
      <c r="G296" s="15">
        <v>9897.4039386361801</v>
      </c>
      <c r="H296" s="15">
        <v>9762.2198848277294</v>
      </c>
      <c r="I296" s="15">
        <v>9846.2271182686109</v>
      </c>
      <c r="J296" s="15">
        <v>9866.1860782056992</v>
      </c>
      <c r="K296" s="2"/>
    </row>
    <row r="297" spans="2:11" x14ac:dyDescent="0.25">
      <c r="B297" s="20">
        <v>43308</v>
      </c>
      <c r="C297" s="14">
        <v>919</v>
      </c>
      <c r="D297" s="14">
        <v>425.09300000000002</v>
      </c>
      <c r="E297" s="14">
        <v>4316460.0820000004</v>
      </c>
      <c r="F297" s="15">
        <v>9846.2271182686109</v>
      </c>
      <c r="G297" s="15">
        <v>9897.4039386361801</v>
      </c>
      <c r="H297" s="15">
        <v>9656.9694429487008</v>
      </c>
      <c r="I297" s="15">
        <v>9771.8758886754495</v>
      </c>
      <c r="J297" s="15">
        <v>9804.4938696622794</v>
      </c>
      <c r="K297" s="2"/>
    </row>
    <row r="298" spans="2:11" x14ac:dyDescent="0.25">
      <c r="B298" s="20">
        <v>43311</v>
      </c>
      <c r="C298" s="14">
        <v>1076</v>
      </c>
      <c r="D298" s="14">
        <v>317.32900000000001</v>
      </c>
      <c r="E298" s="14">
        <v>3212455.5150000001</v>
      </c>
      <c r="F298" s="15">
        <v>9771.8758886754495</v>
      </c>
      <c r="G298" s="15">
        <v>9897.4039386361801</v>
      </c>
      <c r="H298" s="15">
        <v>9656.9694429487008</v>
      </c>
      <c r="I298" s="15">
        <v>9775.7382902055997</v>
      </c>
      <c r="J298" s="15">
        <v>9775.2844580262899</v>
      </c>
      <c r="K298" s="2"/>
    </row>
    <row r="299" spans="2:11" x14ac:dyDescent="0.25">
      <c r="B299" s="20">
        <v>43312</v>
      </c>
      <c r="C299" s="14">
        <v>1297</v>
      </c>
      <c r="D299" s="14">
        <v>606.00199999999995</v>
      </c>
      <c r="E299" s="14">
        <v>6203200.5240000002</v>
      </c>
      <c r="F299" s="15">
        <v>9775.7382902055997</v>
      </c>
      <c r="G299" s="15">
        <v>9907.0599424690008</v>
      </c>
      <c r="H299" s="15">
        <v>9771.8758886754495</v>
      </c>
      <c r="I299" s="15">
        <v>9882.9199328720606</v>
      </c>
      <c r="J299" s="15">
        <v>9884.1655573695898</v>
      </c>
      <c r="K299" s="2"/>
    </row>
    <row r="300" spans="2:11" x14ac:dyDescent="0.25">
      <c r="B300" s="20">
        <v>43313</v>
      </c>
      <c r="C300" s="14">
        <v>917</v>
      </c>
      <c r="D300" s="14">
        <v>340.96499999999997</v>
      </c>
      <c r="E300" s="14">
        <v>3490614.1030000001</v>
      </c>
      <c r="F300" s="15">
        <v>9882.9199328720606</v>
      </c>
      <c r="G300" s="15">
        <v>9940.8559559136593</v>
      </c>
      <c r="H300" s="15">
        <v>9675.3158502429706</v>
      </c>
      <c r="I300" s="15">
        <v>9879.0575313270092</v>
      </c>
      <c r="J300" s="15">
        <v>9885.5463659167308</v>
      </c>
      <c r="K300" s="2"/>
    </row>
    <row r="301" spans="2:11" x14ac:dyDescent="0.25">
      <c r="B301" s="20">
        <v>43314</v>
      </c>
      <c r="C301" s="14">
        <v>815</v>
      </c>
      <c r="D301" s="14">
        <v>313.89800000000002</v>
      </c>
      <c r="E301" s="14">
        <v>3200658.321</v>
      </c>
      <c r="F301" s="15">
        <v>9879.0575313270092</v>
      </c>
      <c r="G301" s="15">
        <v>9897.4039386361801</v>
      </c>
      <c r="H301" s="15">
        <v>9717.8022671639901</v>
      </c>
      <c r="I301" s="15">
        <v>9786.3598944395799</v>
      </c>
      <c r="J301" s="15">
        <v>9845.8119100928307</v>
      </c>
      <c r="K301" s="2"/>
    </row>
    <row r="302" spans="2:11" x14ac:dyDescent="0.25">
      <c r="B302" s="20">
        <v>43315</v>
      </c>
      <c r="C302" s="14">
        <v>888</v>
      </c>
      <c r="D302" s="14">
        <v>1141.7180000000001</v>
      </c>
      <c r="E302" s="14">
        <v>11542526.989</v>
      </c>
      <c r="F302" s="15">
        <v>9834.6399136483706</v>
      </c>
      <c r="G302" s="15">
        <v>9839.4679155796803</v>
      </c>
      <c r="H302" s="15">
        <v>9733.2518732994795</v>
      </c>
      <c r="I302" s="15">
        <v>9746.7702786922491</v>
      </c>
      <c r="J302" s="15">
        <v>9761.9012367129308</v>
      </c>
      <c r="K302" s="2"/>
    </row>
    <row r="303" spans="2:11" x14ac:dyDescent="0.25">
      <c r="B303" s="20">
        <v>43318</v>
      </c>
      <c r="C303" s="14">
        <v>1375</v>
      </c>
      <c r="D303" s="14">
        <v>799.798</v>
      </c>
      <c r="E303" s="14">
        <v>8092689.7779999999</v>
      </c>
      <c r="F303" s="15">
        <v>9746.7702786922491</v>
      </c>
      <c r="G303" s="15">
        <v>9886.7823344021999</v>
      </c>
      <c r="H303" s="15">
        <v>9704.2838617712296</v>
      </c>
      <c r="I303" s="15">
        <v>9756.4262825250607</v>
      </c>
      <c r="J303" s="15">
        <v>9770.1893710494005</v>
      </c>
      <c r="K303" s="2"/>
    </row>
    <row r="304" spans="2:11" x14ac:dyDescent="0.25">
      <c r="B304" s="20">
        <v>43319</v>
      </c>
      <c r="C304" s="14">
        <v>883</v>
      </c>
      <c r="D304" s="14">
        <v>750.68700000000001</v>
      </c>
      <c r="E304" s="14">
        <v>7596337.7699999996</v>
      </c>
      <c r="F304" s="15">
        <v>9756.4262825250607</v>
      </c>
      <c r="G304" s="15">
        <v>9867.4703267216701</v>
      </c>
      <c r="H304" s="15">
        <v>9704.2838617712296</v>
      </c>
      <c r="I304" s="15">
        <v>9754.4950817525405</v>
      </c>
      <c r="J304" s="15">
        <v>9771.0068483203595</v>
      </c>
      <c r="K304" s="2"/>
    </row>
    <row r="305" spans="2:11" x14ac:dyDescent="0.25">
      <c r="B305" s="20">
        <v>43320</v>
      </c>
      <c r="C305" s="14">
        <v>574</v>
      </c>
      <c r="D305" s="14">
        <v>266.87900000000002</v>
      </c>
      <c r="E305" s="14">
        <v>2701312.6639999999</v>
      </c>
      <c r="F305" s="15">
        <v>9754.4950817525405</v>
      </c>
      <c r="G305" s="15">
        <v>9848.1583190262299</v>
      </c>
      <c r="H305" s="15">
        <v>9656.9694429487008</v>
      </c>
      <c r="I305" s="15">
        <v>9768.9790875166691</v>
      </c>
      <c r="J305" s="15">
        <v>9773.7298414111101</v>
      </c>
      <c r="K305" s="2"/>
    </row>
    <row r="306" spans="2:11" x14ac:dyDescent="0.25">
      <c r="B306" s="20">
        <v>43321</v>
      </c>
      <c r="C306" s="14">
        <v>820</v>
      </c>
      <c r="D306" s="14">
        <v>833.51700000000005</v>
      </c>
      <c r="E306" s="14">
        <v>8333788.7249999996</v>
      </c>
      <c r="F306" s="15">
        <v>9768.9790875166691</v>
      </c>
      <c r="G306" s="15">
        <v>9826.9151105731708</v>
      </c>
      <c r="H306" s="15">
        <v>9607.72382335365</v>
      </c>
      <c r="I306" s="15">
        <v>9684.9718540906906</v>
      </c>
      <c r="J306" s="15">
        <v>9654.2947298884392</v>
      </c>
      <c r="K306" s="2"/>
    </row>
    <row r="307" spans="2:11" x14ac:dyDescent="0.25">
      <c r="B307" s="20">
        <v>43322</v>
      </c>
      <c r="C307" s="14">
        <v>1029</v>
      </c>
      <c r="D307" s="14">
        <v>421.27300000000002</v>
      </c>
      <c r="E307" s="14">
        <v>4205278.2680000002</v>
      </c>
      <c r="F307" s="15">
        <v>9684.9718540906906</v>
      </c>
      <c r="G307" s="15">
        <v>9704.2838617712296</v>
      </c>
      <c r="H307" s="15">
        <v>9593.2398175895196</v>
      </c>
      <c r="I307" s="15">
        <v>9650.9827205687798</v>
      </c>
      <c r="J307" s="15">
        <v>9638.9609957784396</v>
      </c>
      <c r="K307" s="2"/>
    </row>
    <row r="308" spans="2:11" x14ac:dyDescent="0.25">
      <c r="B308" s="20">
        <v>43325</v>
      </c>
      <c r="C308" s="14">
        <v>745</v>
      </c>
      <c r="D308" s="14">
        <v>242.03100000000001</v>
      </c>
      <c r="E308" s="14">
        <v>2414149.6660000002</v>
      </c>
      <c r="F308" s="15">
        <v>9651.1758406460303</v>
      </c>
      <c r="G308" s="15">
        <v>9652.1414410322905</v>
      </c>
      <c r="H308" s="15">
        <v>9610.6206245124304</v>
      </c>
      <c r="I308" s="15">
        <v>9635.7262344956398</v>
      </c>
      <c r="J308" s="15">
        <v>9631.4389687925595</v>
      </c>
      <c r="K308" s="2"/>
    </row>
    <row r="309" spans="2:11" x14ac:dyDescent="0.25">
      <c r="B309" s="20">
        <v>43326</v>
      </c>
      <c r="C309" s="14">
        <v>2253</v>
      </c>
      <c r="D309" s="14">
        <v>558.12599999999998</v>
      </c>
      <c r="E309" s="14">
        <v>5644713.3700000001</v>
      </c>
      <c r="F309" s="15">
        <v>9635.7262344956398</v>
      </c>
      <c r="G309" s="15">
        <v>10100.180019319099</v>
      </c>
      <c r="H309" s="15">
        <v>9634.7606341093797</v>
      </c>
      <c r="I309" s="15">
        <v>9760.2886840701103</v>
      </c>
      <c r="J309" s="15">
        <v>9765.8022622466106</v>
      </c>
      <c r="K309" s="2"/>
    </row>
    <row r="310" spans="2:11" x14ac:dyDescent="0.25">
      <c r="B310" s="20">
        <v>43327</v>
      </c>
      <c r="K310" s="2"/>
    </row>
    <row r="311" spans="2:11" x14ac:dyDescent="0.25">
      <c r="B311" s="20">
        <v>43328</v>
      </c>
      <c r="C311" s="14">
        <v>1850</v>
      </c>
      <c r="D311" s="14">
        <v>765.471</v>
      </c>
      <c r="E311" s="14">
        <v>7776924.0889999997</v>
      </c>
      <c r="F311" s="15">
        <v>9760.2886840701103</v>
      </c>
      <c r="G311" s="15">
        <v>9897.4039386361801</v>
      </c>
      <c r="H311" s="15">
        <v>9662.7630452513695</v>
      </c>
      <c r="I311" s="15">
        <v>9852.9863209575396</v>
      </c>
      <c r="J311" s="15">
        <v>9810.7413041442596</v>
      </c>
      <c r="K311" s="2"/>
    </row>
    <row r="312" spans="2:11" x14ac:dyDescent="0.25">
      <c r="B312" s="20">
        <v>43329</v>
      </c>
      <c r="C312" s="14">
        <v>516</v>
      </c>
      <c r="D312" s="14">
        <v>243.535</v>
      </c>
      <c r="E312" s="14">
        <v>2477862.4879999999</v>
      </c>
      <c r="F312" s="15">
        <v>9867.4703267216701</v>
      </c>
      <c r="G312" s="15">
        <v>9867.4703267216701</v>
      </c>
      <c r="H312" s="15">
        <v>9757.3918829113209</v>
      </c>
      <c r="I312" s="15">
        <v>9813.3967051953096</v>
      </c>
      <c r="J312" s="15">
        <v>9824.5783576518297</v>
      </c>
      <c r="K312" s="2"/>
    </row>
    <row r="313" spans="2:11" x14ac:dyDescent="0.25">
      <c r="B313" s="20">
        <v>43332</v>
      </c>
      <c r="C313" s="14">
        <v>785</v>
      </c>
      <c r="D313" s="14">
        <v>247.00800000000001</v>
      </c>
      <c r="E313" s="14">
        <v>2508984.7110000001</v>
      </c>
      <c r="F313" s="15">
        <v>9813.3967051953096</v>
      </c>
      <c r="G313" s="15">
        <v>9852.9863209575396</v>
      </c>
      <c r="H313" s="15">
        <v>9764.1510856002606</v>
      </c>
      <c r="I313" s="15">
        <v>9782.4974929094296</v>
      </c>
      <c r="J313" s="15">
        <v>9807.4872308373506</v>
      </c>
      <c r="K313" s="2"/>
    </row>
    <row r="314" spans="2:11" x14ac:dyDescent="0.25">
      <c r="B314" s="20">
        <v>43333</v>
      </c>
      <c r="C314" s="14">
        <v>1078</v>
      </c>
      <c r="D314" s="14">
        <v>250.05600000000001</v>
      </c>
      <c r="E314" s="14">
        <v>2548989.2719999999</v>
      </c>
      <c r="F314" s="15">
        <v>9782.4974929094296</v>
      </c>
      <c r="G314" s="15">
        <v>9853.9519213437998</v>
      </c>
      <c r="H314" s="15">
        <v>9782.4974929094296</v>
      </c>
      <c r="I314" s="15">
        <v>9838.5023151934092</v>
      </c>
      <c r="J314" s="15">
        <v>9843.0213249921799</v>
      </c>
      <c r="K314" s="2"/>
    </row>
    <row r="315" spans="2:11" x14ac:dyDescent="0.25">
      <c r="B315" s="20">
        <v>43334</v>
      </c>
      <c r="C315" s="14">
        <v>859</v>
      </c>
      <c r="D315" s="14">
        <v>677.69</v>
      </c>
      <c r="E315" s="14">
        <v>6975759.7130000005</v>
      </c>
      <c r="F315" s="15">
        <v>9838.5023151934092</v>
      </c>
      <c r="G315" s="15">
        <v>9993.9639770537597</v>
      </c>
      <c r="H315" s="15">
        <v>9849.1239194124901</v>
      </c>
      <c r="I315" s="15">
        <v>9940.8559559136593</v>
      </c>
      <c r="J315" s="15">
        <v>9939.3496193140709</v>
      </c>
      <c r="K315" s="2"/>
    </row>
    <row r="316" spans="2:11" x14ac:dyDescent="0.25">
      <c r="B316" s="20">
        <v>43335</v>
      </c>
      <c r="C316" s="14">
        <v>667</v>
      </c>
      <c r="D316" s="14">
        <v>212.78299999999999</v>
      </c>
      <c r="E316" s="14">
        <v>2190579.8870000001</v>
      </c>
      <c r="F316" s="15">
        <v>9940.8559559136593</v>
      </c>
      <c r="G316" s="15">
        <v>9972.7207686007005</v>
      </c>
      <c r="H316" s="15">
        <v>9856.8487224876899</v>
      </c>
      <c r="I316" s="15">
        <v>9915.7503459304608</v>
      </c>
      <c r="J316" s="15">
        <v>9940.8366439193505</v>
      </c>
      <c r="K316" s="2"/>
    </row>
    <row r="317" spans="2:11" x14ac:dyDescent="0.25">
      <c r="B317" s="20">
        <v>43336</v>
      </c>
      <c r="C317" s="14">
        <v>1210</v>
      </c>
      <c r="D317" s="14">
        <v>193.80799999999999</v>
      </c>
      <c r="E317" s="14">
        <v>1993822.7169999999</v>
      </c>
      <c r="F317" s="15">
        <v>9915.7503459304608</v>
      </c>
      <c r="G317" s="15">
        <v>9969.8239674419201</v>
      </c>
      <c r="H317" s="15">
        <v>9864.5735255628806</v>
      </c>
      <c r="I317" s="15">
        <v>9946.6495582312291</v>
      </c>
      <c r="J317" s="15">
        <v>9933.5367050170898</v>
      </c>
      <c r="K317" s="2"/>
    </row>
    <row r="318" spans="2:11" x14ac:dyDescent="0.25">
      <c r="B318" s="20">
        <v>43339</v>
      </c>
      <c r="C318" s="14">
        <v>763</v>
      </c>
      <c r="D318" s="14">
        <v>791.49300000000005</v>
      </c>
      <c r="E318" s="14">
        <v>8167233.2740000002</v>
      </c>
      <c r="F318" s="15">
        <v>9946.6495582312291</v>
      </c>
      <c r="G318" s="15">
        <v>9993.9639770537597</v>
      </c>
      <c r="H318" s="15">
        <v>9946.6495582312291</v>
      </c>
      <c r="I318" s="15">
        <v>9973.6863689869606</v>
      </c>
      <c r="J318" s="15">
        <v>9963.7889650464094</v>
      </c>
      <c r="K318" s="2"/>
    </row>
    <row r="319" spans="2:11" x14ac:dyDescent="0.25">
      <c r="B319" s="20">
        <v>43340</v>
      </c>
      <c r="C319" s="14">
        <v>1169</v>
      </c>
      <c r="D319" s="14">
        <v>721.48</v>
      </c>
      <c r="E319" s="14">
        <v>7468624.1169999996</v>
      </c>
      <c r="F319" s="15">
        <v>9973.6863689869606</v>
      </c>
      <c r="G319" s="15">
        <v>10041.278395876299</v>
      </c>
      <c r="H319" s="15">
        <v>9957.2711624503099</v>
      </c>
      <c r="I319" s="15">
        <v>10029.6911912709</v>
      </c>
      <c r="J319" s="15">
        <v>9995.6441217213905</v>
      </c>
      <c r="K319" s="2"/>
    </row>
    <row r="320" spans="2:11" x14ac:dyDescent="0.25">
      <c r="B320" s="20">
        <v>43341</v>
      </c>
      <c r="C320" s="14">
        <v>1235</v>
      </c>
      <c r="D320" s="14">
        <v>293.483</v>
      </c>
      <c r="E320" s="14">
        <v>3064443.858</v>
      </c>
      <c r="F320" s="15">
        <v>10029.6911912709</v>
      </c>
      <c r="G320" s="15">
        <v>10111.7672239393</v>
      </c>
      <c r="H320" s="15">
        <v>10010.379183590399</v>
      </c>
      <c r="I320" s="15">
        <v>10094.3864170164</v>
      </c>
      <c r="J320" s="15">
        <v>10082.3508841395</v>
      </c>
      <c r="K320" s="2"/>
    </row>
    <row r="321" spans="2:11" x14ac:dyDescent="0.25">
      <c r="B321" s="20">
        <v>43342</v>
      </c>
      <c r="C321" s="14">
        <v>777</v>
      </c>
      <c r="D321" s="14">
        <v>383.27300000000002</v>
      </c>
      <c r="E321" s="14">
        <v>4010548.5490000001</v>
      </c>
      <c r="F321" s="15">
        <v>10094.3864170164</v>
      </c>
      <c r="G321" s="15">
        <v>10119.492027014499</v>
      </c>
      <c r="H321" s="15">
        <v>10077.9712104797</v>
      </c>
      <c r="I321" s="15">
        <v>10105.973621621701</v>
      </c>
      <c r="J321" s="15">
        <v>10104.071292311</v>
      </c>
      <c r="K321" s="2"/>
    </row>
    <row r="322" spans="2:11" x14ac:dyDescent="0.25">
      <c r="B322" s="20">
        <v>43343</v>
      </c>
      <c r="C322" s="14">
        <v>903</v>
      </c>
      <c r="D322" s="14">
        <v>392.29899999999998</v>
      </c>
      <c r="E322" s="14">
        <v>4077737.301</v>
      </c>
      <c r="F322" s="15">
        <v>10105.973621621701</v>
      </c>
      <c r="G322" s="15">
        <v>10105.973621621701</v>
      </c>
      <c r="H322" s="15">
        <v>9945.6839578449708</v>
      </c>
      <c r="I322" s="15">
        <v>10035.4847935736</v>
      </c>
      <c r="J322" s="15">
        <v>10036.913882151201</v>
      </c>
      <c r="K322" s="2"/>
    </row>
    <row r="323" spans="2:11" x14ac:dyDescent="0.25">
      <c r="B323" s="20">
        <v>43346</v>
      </c>
      <c r="C323" s="14">
        <v>168</v>
      </c>
      <c r="D323" s="14">
        <v>70.837999999999994</v>
      </c>
      <c r="E323" s="14">
        <v>726794.53599999996</v>
      </c>
      <c r="F323" s="15">
        <v>10071.2120077908</v>
      </c>
      <c r="G323" s="15">
        <v>10071.2120077908</v>
      </c>
      <c r="H323" s="15">
        <v>9866.5047263354099</v>
      </c>
      <c r="I323" s="15">
        <v>9892.5759367048704</v>
      </c>
      <c r="J323" s="15">
        <v>9906.8764784038103</v>
      </c>
      <c r="K323" s="2"/>
    </row>
    <row r="324" spans="2:11" x14ac:dyDescent="0.25">
      <c r="B324" s="20">
        <v>43347</v>
      </c>
      <c r="C324" s="14">
        <v>799</v>
      </c>
      <c r="D324" s="14">
        <v>529.89599999999996</v>
      </c>
      <c r="E324" s="14">
        <v>5427525.3849999998</v>
      </c>
      <c r="F324" s="15">
        <v>9892.5759367048704</v>
      </c>
      <c r="G324" s="15">
        <v>9945.6839578449708</v>
      </c>
      <c r="H324" s="15">
        <v>9868.4359271079302</v>
      </c>
      <c r="I324" s="15">
        <v>9892.5759367048704</v>
      </c>
      <c r="J324" s="15">
        <v>9890.2295277714693</v>
      </c>
      <c r="K324" s="2"/>
    </row>
    <row r="325" spans="2:11" x14ac:dyDescent="0.25">
      <c r="B325" s="20">
        <v>43348</v>
      </c>
      <c r="C325" s="14">
        <v>1276</v>
      </c>
      <c r="D325" s="14">
        <v>364.70299999999997</v>
      </c>
      <c r="E325" s="14">
        <v>3734907.1669999999</v>
      </c>
      <c r="F325" s="15">
        <v>9892.5759367048704</v>
      </c>
      <c r="G325" s="15">
        <v>9983.3423728346806</v>
      </c>
      <c r="H325" s="15">
        <v>9858.7799232602101</v>
      </c>
      <c r="I325" s="15">
        <v>9908.9911432415192</v>
      </c>
      <c r="J325" s="15">
        <v>9888.6845671534502</v>
      </c>
      <c r="K325" s="2"/>
    </row>
    <row r="326" spans="2:11" x14ac:dyDescent="0.25">
      <c r="B326" s="20">
        <v>43349</v>
      </c>
      <c r="C326" s="14">
        <v>1128</v>
      </c>
      <c r="D326" s="14">
        <v>420.11700000000002</v>
      </c>
      <c r="E326" s="14">
        <v>4305641.6239999998</v>
      </c>
      <c r="F326" s="15">
        <v>9809.5343036651593</v>
      </c>
      <c r="G326" s="15">
        <v>9908.9911432415192</v>
      </c>
      <c r="H326" s="15">
        <v>9809.5343036651593</v>
      </c>
      <c r="I326" s="15">
        <v>9896.43833824992</v>
      </c>
      <c r="J326" s="15">
        <v>9896.1486581265908</v>
      </c>
      <c r="K326" s="2"/>
    </row>
    <row r="327" spans="2:11" x14ac:dyDescent="0.25">
      <c r="B327" s="20">
        <v>43350</v>
      </c>
      <c r="C327" s="14">
        <v>1054</v>
      </c>
      <c r="D327" s="14">
        <v>684.16300000000001</v>
      </c>
      <c r="E327" s="14">
        <v>7009179.9740000004</v>
      </c>
      <c r="F327" s="15">
        <v>9896.43833824992</v>
      </c>
      <c r="G327" s="15">
        <v>9992.9983766674995</v>
      </c>
      <c r="H327" s="15">
        <v>9829.8119117319602</v>
      </c>
      <c r="I327" s="15">
        <v>9838.5023151934092</v>
      </c>
      <c r="J327" s="15">
        <v>9892.4986886829101</v>
      </c>
      <c r="K327" s="2"/>
    </row>
    <row r="328" spans="2:11" x14ac:dyDescent="0.25">
      <c r="B328" s="20">
        <v>43353</v>
      </c>
      <c r="C328" s="14">
        <v>928</v>
      </c>
      <c r="D328" s="14">
        <v>410.58600000000001</v>
      </c>
      <c r="E328" s="14">
        <v>4169754.4339999999</v>
      </c>
      <c r="F328" s="15">
        <v>9839.4679155796803</v>
      </c>
      <c r="G328" s="15">
        <v>9913.8191451579296</v>
      </c>
      <c r="H328" s="15">
        <v>9751.5982806086504</v>
      </c>
      <c r="I328" s="15">
        <v>9841.3991163372993</v>
      </c>
      <c r="J328" s="15">
        <v>9806.0581422895193</v>
      </c>
      <c r="K328" s="2"/>
    </row>
    <row r="329" spans="2:11" x14ac:dyDescent="0.25">
      <c r="B329" s="20">
        <v>43354</v>
      </c>
      <c r="C329" s="14">
        <v>938</v>
      </c>
      <c r="D329" s="14">
        <v>328.61099999999999</v>
      </c>
      <c r="E329" s="14">
        <v>3352201.503</v>
      </c>
      <c r="F329" s="15">
        <v>9841.3991163372993</v>
      </c>
      <c r="G329" s="15">
        <v>9897.4039386361801</v>
      </c>
      <c r="H329" s="15">
        <v>9767.0478867590391</v>
      </c>
      <c r="I329" s="15">
        <v>9821.1215082705003</v>
      </c>
      <c r="J329" s="15">
        <v>9850.1860798299294</v>
      </c>
      <c r="K329" s="2"/>
    </row>
    <row r="330" spans="2:11" x14ac:dyDescent="0.25">
      <c r="B330" s="20">
        <v>43355</v>
      </c>
      <c r="C330" s="14">
        <v>1321</v>
      </c>
      <c r="D330" s="14">
        <v>1000.9109999999999</v>
      </c>
      <c r="E330" s="14">
        <v>10294847.897</v>
      </c>
      <c r="F330" s="15">
        <v>9821.1215082705003</v>
      </c>
      <c r="G330" s="15">
        <v>9979.4799712896292</v>
      </c>
      <c r="H330" s="15">
        <v>9821.1215082705003</v>
      </c>
      <c r="I330" s="15">
        <v>9956.3055620640498</v>
      </c>
      <c r="J330" s="15">
        <v>9931.6537842601501</v>
      </c>
      <c r="K330" s="2"/>
    </row>
    <row r="331" spans="2:11" x14ac:dyDescent="0.25">
      <c r="B331" s="20">
        <v>43356</v>
      </c>
      <c r="C331" s="14">
        <v>1533</v>
      </c>
      <c r="D331" s="14">
        <v>1113.117</v>
      </c>
      <c r="E331" s="14">
        <v>11625158.549000001</v>
      </c>
      <c r="F331" s="15">
        <v>9956.3055620640498</v>
      </c>
      <c r="G331" s="15">
        <v>10134.94163315</v>
      </c>
      <c r="H331" s="15">
        <v>9956.3055620640498</v>
      </c>
      <c r="I331" s="15">
        <v>10100.180019319099</v>
      </c>
      <c r="J331" s="15">
        <v>10084.5372930914</v>
      </c>
      <c r="K331" s="2"/>
    </row>
    <row r="332" spans="2:11" x14ac:dyDescent="0.25">
      <c r="B332" s="20">
        <v>43357</v>
      </c>
      <c r="C332" s="14">
        <v>610</v>
      </c>
      <c r="D332" s="14">
        <v>521.06399999999996</v>
      </c>
      <c r="E332" s="14">
        <v>5424421.2980000004</v>
      </c>
      <c r="F332" s="15">
        <v>10100.180019319099</v>
      </c>
      <c r="G332" s="15">
        <v>10100.180019319099</v>
      </c>
      <c r="H332" s="15">
        <v>9996.8607782125491</v>
      </c>
      <c r="I332" s="15">
        <v>10063.4872047156</v>
      </c>
      <c r="J332" s="15">
        <v>10052.0738081932</v>
      </c>
      <c r="K332" s="2"/>
    </row>
    <row r="333" spans="2:11" x14ac:dyDescent="0.25">
      <c r="B333" s="20">
        <v>43360</v>
      </c>
      <c r="K333" s="2"/>
    </row>
    <row r="334" spans="2:11" x14ac:dyDescent="0.25">
      <c r="B334" s="20">
        <v>43361</v>
      </c>
      <c r="K334" s="2"/>
    </row>
    <row r="335" spans="2:11" x14ac:dyDescent="0.25">
      <c r="B335" s="20">
        <v>43362</v>
      </c>
      <c r="K335" s="2"/>
    </row>
    <row r="336" spans="2:11" x14ac:dyDescent="0.25">
      <c r="B336" s="20">
        <v>43363</v>
      </c>
      <c r="C336" s="14">
        <v>1871</v>
      </c>
      <c r="D336" s="14">
        <v>953.673</v>
      </c>
      <c r="E336" s="14">
        <v>9950128.1889999993</v>
      </c>
      <c r="F336" s="15">
        <v>10063.4872047156</v>
      </c>
      <c r="G336" s="15">
        <v>10119.492027014499</v>
      </c>
      <c r="H336" s="15">
        <v>9993.9639770537597</v>
      </c>
      <c r="I336" s="15">
        <v>10105.0080212504</v>
      </c>
      <c r="J336" s="15">
        <v>10074.524017125401</v>
      </c>
      <c r="K336" s="2"/>
    </row>
    <row r="337" spans="2:11" x14ac:dyDescent="0.25">
      <c r="B337" s="20">
        <v>43364</v>
      </c>
      <c r="C337" s="14">
        <v>1912</v>
      </c>
      <c r="D337" s="14">
        <v>1806.521</v>
      </c>
      <c r="E337" s="14">
        <v>18856758.533</v>
      </c>
      <c r="F337" s="15">
        <v>10105.0080212504</v>
      </c>
      <c r="G337" s="15">
        <v>10138.804034695</v>
      </c>
      <c r="H337" s="15">
        <v>10005.551181659101</v>
      </c>
      <c r="I337" s="15">
        <v>10080.8680116385</v>
      </c>
      <c r="J337" s="15">
        <v>10079.081650927699</v>
      </c>
      <c r="K337" s="2"/>
    </row>
    <row r="338" spans="2:11" x14ac:dyDescent="0.25">
      <c r="B338" s="20">
        <v>43367</v>
      </c>
      <c r="C338" s="14">
        <v>689</v>
      </c>
      <c r="D338" s="14">
        <v>370.13299999999998</v>
      </c>
      <c r="E338" s="14">
        <v>3848226.7140000002</v>
      </c>
      <c r="F338" s="15">
        <v>10080.8680116385</v>
      </c>
      <c r="G338" s="15">
        <v>10108.870422780499</v>
      </c>
      <c r="H338" s="15">
        <v>9947.6151586175001</v>
      </c>
      <c r="I338" s="15">
        <v>10049.003198951499</v>
      </c>
      <c r="J338" s="15">
        <v>10039.3568511307</v>
      </c>
      <c r="K338" s="2"/>
    </row>
    <row r="339" spans="2:11" x14ac:dyDescent="0.25">
      <c r="B339" s="20">
        <v>43368</v>
      </c>
      <c r="C339" s="14">
        <v>800</v>
      </c>
      <c r="D339" s="14">
        <v>467.01900000000001</v>
      </c>
      <c r="E339" s="14">
        <v>4846161.9579999996</v>
      </c>
      <c r="F339" s="15">
        <v>10049.003198951499</v>
      </c>
      <c r="G339" s="15">
        <v>10049.003198951499</v>
      </c>
      <c r="H339" s="15">
        <v>9953.4087609201706</v>
      </c>
      <c r="I339" s="15">
        <v>9988.1703747510892</v>
      </c>
      <c r="J339" s="15">
        <v>10019.9675954133</v>
      </c>
      <c r="K339" s="2"/>
    </row>
    <row r="340" spans="2:11" x14ac:dyDescent="0.25">
      <c r="B340" s="20">
        <v>43369</v>
      </c>
      <c r="C340" s="14">
        <v>743</v>
      </c>
      <c r="D340" s="14">
        <v>392.38900000000001</v>
      </c>
      <c r="E340" s="14">
        <v>4039225.1310000001</v>
      </c>
      <c r="F340" s="15">
        <v>9988.1703747510892</v>
      </c>
      <c r="G340" s="15">
        <v>10015.207185506801</v>
      </c>
      <c r="H340" s="15">
        <v>9882.9199328720606</v>
      </c>
      <c r="I340" s="15">
        <v>9936.9935543835199</v>
      </c>
      <c r="J340" s="15">
        <v>9939.8765474408901</v>
      </c>
      <c r="K340" s="2"/>
    </row>
    <row r="341" spans="2:11" x14ac:dyDescent="0.25">
      <c r="B341" s="20">
        <v>43370</v>
      </c>
      <c r="C341" s="14">
        <v>1272</v>
      </c>
      <c r="D341" s="14">
        <v>504.37299999999999</v>
      </c>
      <c r="E341" s="14">
        <v>5218210.0120000001</v>
      </c>
      <c r="F341" s="15">
        <v>9936.9935543835199</v>
      </c>
      <c r="G341" s="15">
        <v>10042.243996262599</v>
      </c>
      <c r="H341" s="15">
        <v>9907.0599424690008</v>
      </c>
      <c r="I341" s="15">
        <v>9979.4799712896292</v>
      </c>
      <c r="J341" s="15">
        <v>9990.1401995420492</v>
      </c>
      <c r="K341" s="2"/>
    </row>
    <row r="342" spans="2:11" x14ac:dyDescent="0.25">
      <c r="B342" s="20">
        <v>43371</v>
      </c>
      <c r="C342" s="14">
        <v>945</v>
      </c>
      <c r="D342" s="14">
        <v>478.416</v>
      </c>
      <c r="E342" s="14">
        <v>4899037.3849999998</v>
      </c>
      <c r="F342" s="15">
        <v>9979.4799712896292</v>
      </c>
      <c r="G342" s="15">
        <v>10008.447982817899</v>
      </c>
      <c r="H342" s="15">
        <v>9705.2494621574897</v>
      </c>
      <c r="I342" s="15">
        <v>9812.4311048090494</v>
      </c>
      <c r="J342" s="15">
        <v>9887.8541508316994</v>
      </c>
      <c r="K342" s="2"/>
    </row>
    <row r="343" spans="2:11" x14ac:dyDescent="0.25">
      <c r="B343" s="20">
        <v>43374</v>
      </c>
      <c r="C343" s="14">
        <v>620</v>
      </c>
      <c r="D343" s="14">
        <v>613.24300000000005</v>
      </c>
      <c r="E343" s="14">
        <v>6249339.227</v>
      </c>
      <c r="F343" s="15">
        <v>9812.4311048090494</v>
      </c>
      <c r="G343" s="15">
        <v>9904.1631413251198</v>
      </c>
      <c r="H343" s="15">
        <v>9771.8758886754495</v>
      </c>
      <c r="I343" s="15">
        <v>9861.6767244189996</v>
      </c>
      <c r="J343" s="15">
        <v>9839.9410597533006</v>
      </c>
      <c r="K343" s="2"/>
    </row>
    <row r="344" spans="2:11" x14ac:dyDescent="0.25">
      <c r="B344" s="20">
        <v>43375</v>
      </c>
      <c r="C344" s="14">
        <v>748</v>
      </c>
      <c r="D344" s="14">
        <v>882.74199999999996</v>
      </c>
      <c r="E344" s="14">
        <v>9001705.1669999994</v>
      </c>
      <c r="F344" s="15">
        <v>9861.6767244189996</v>
      </c>
      <c r="G344" s="15">
        <v>9907.0599424690008</v>
      </c>
      <c r="H344" s="15">
        <v>9777.6694909781199</v>
      </c>
      <c r="I344" s="15">
        <v>9847.1927186548692</v>
      </c>
      <c r="J344" s="15">
        <v>9846.6326704323292</v>
      </c>
      <c r="K344" s="2"/>
    </row>
    <row r="345" spans="2:11" x14ac:dyDescent="0.25">
      <c r="B345" s="20">
        <v>43376</v>
      </c>
      <c r="C345" s="14">
        <v>1282</v>
      </c>
      <c r="D345" s="14">
        <v>475.10700000000003</v>
      </c>
      <c r="E345" s="14">
        <v>4875794.5319999997</v>
      </c>
      <c r="F345" s="15">
        <v>9849.1239194124901</v>
      </c>
      <c r="G345" s="15">
        <v>9981.4111720621604</v>
      </c>
      <c r="H345" s="15">
        <v>9849.1239194124901</v>
      </c>
      <c r="I345" s="15">
        <v>9898.3695390075409</v>
      </c>
      <c r="J345" s="15">
        <v>9909.5318794548493</v>
      </c>
      <c r="K345" s="2"/>
    </row>
    <row r="346" spans="2:11" x14ac:dyDescent="0.25">
      <c r="B346" s="20">
        <v>43377</v>
      </c>
      <c r="C346" s="14">
        <v>739</v>
      </c>
      <c r="D346" s="14">
        <v>458.30399999999997</v>
      </c>
      <c r="E346" s="14">
        <v>4688170.9029999999</v>
      </c>
      <c r="F346" s="15">
        <v>9898.3695390075409</v>
      </c>
      <c r="G346" s="15">
        <v>9915.7503459304608</v>
      </c>
      <c r="H346" s="15">
        <v>9849.1239194124901</v>
      </c>
      <c r="I346" s="15">
        <v>9877.1263305544908</v>
      </c>
      <c r="J346" s="15">
        <v>9877.5511947274208</v>
      </c>
      <c r="K346" s="2"/>
    </row>
    <row r="347" spans="2:11" x14ac:dyDescent="0.25">
      <c r="B347" s="20">
        <v>43378</v>
      </c>
      <c r="C347" s="14">
        <v>1161</v>
      </c>
      <c r="D347" s="14">
        <v>494.66699999999997</v>
      </c>
      <c r="E347" s="14">
        <v>5028056.4740000004</v>
      </c>
      <c r="F347" s="15">
        <v>9877.1263305544908</v>
      </c>
      <c r="G347" s="15">
        <v>9915.7503459304608</v>
      </c>
      <c r="H347" s="15">
        <v>9675.3158502429706</v>
      </c>
      <c r="I347" s="15">
        <v>9744.8390779197198</v>
      </c>
      <c r="J347" s="15">
        <v>9815.2989379614592</v>
      </c>
      <c r="K347" s="2"/>
    </row>
    <row r="348" spans="2:11" x14ac:dyDescent="0.25">
      <c r="B348" s="20">
        <v>43381</v>
      </c>
      <c r="C348" s="14">
        <v>1044</v>
      </c>
      <c r="D348" s="14">
        <v>299.75299999999999</v>
      </c>
      <c r="E348" s="14">
        <v>3064413.9010000001</v>
      </c>
      <c r="F348" s="15">
        <v>9744.8390779197198</v>
      </c>
      <c r="G348" s="15">
        <v>9935.0623536109906</v>
      </c>
      <c r="H348" s="15">
        <v>9849.1239194124901</v>
      </c>
      <c r="I348" s="15">
        <v>9880.9887320995294</v>
      </c>
      <c r="J348" s="15">
        <v>9871.4099762886799</v>
      </c>
      <c r="K348" s="2"/>
    </row>
    <row r="349" spans="2:11" x14ac:dyDescent="0.25">
      <c r="B349" s="20">
        <v>43382</v>
      </c>
      <c r="C349" s="14">
        <v>1138</v>
      </c>
      <c r="D349" s="14">
        <v>209.14400000000001</v>
      </c>
      <c r="E349" s="14">
        <v>2142576.716</v>
      </c>
      <c r="F349" s="15">
        <v>9880.9887320995294</v>
      </c>
      <c r="G349" s="15">
        <v>9944.7183574587107</v>
      </c>
      <c r="H349" s="15">
        <v>9781.5318925231695</v>
      </c>
      <c r="I349" s="15">
        <v>9871.3327282518094</v>
      </c>
      <c r="J349" s="15">
        <v>9892.6145607232993</v>
      </c>
      <c r="K349" s="2"/>
    </row>
    <row r="350" spans="2:11" x14ac:dyDescent="0.25">
      <c r="B350" s="20">
        <v>43383</v>
      </c>
      <c r="C350" s="14">
        <v>1824</v>
      </c>
      <c r="D350" s="14">
        <v>493.86500000000001</v>
      </c>
      <c r="E350" s="14">
        <v>4952625.2139999997</v>
      </c>
      <c r="F350" s="15">
        <v>9871.3327282518094</v>
      </c>
      <c r="G350" s="15">
        <v>9849.1239194124901</v>
      </c>
      <c r="H350" s="15">
        <v>9578.8523718565702</v>
      </c>
      <c r="I350" s="15">
        <v>9656.9694429487008</v>
      </c>
      <c r="J350" s="15">
        <v>9683.2241173982602</v>
      </c>
      <c r="K350" s="2"/>
    </row>
    <row r="351" spans="2:11" x14ac:dyDescent="0.25">
      <c r="B351" s="20">
        <v>43384</v>
      </c>
      <c r="C351" s="14">
        <v>1314</v>
      </c>
      <c r="D351" s="14">
        <v>881.31799999999998</v>
      </c>
      <c r="E351" s="14">
        <v>8690744.6180000007</v>
      </c>
      <c r="F351" s="15">
        <v>9656.9694429487008</v>
      </c>
      <c r="G351" s="15">
        <v>9627.0358310341799</v>
      </c>
      <c r="H351" s="15">
        <v>9412.5759856998902</v>
      </c>
      <c r="I351" s="15">
        <v>9534.0485140383207</v>
      </c>
      <c r="J351" s="15">
        <v>9522.0997886359692</v>
      </c>
      <c r="K351" s="2"/>
    </row>
    <row r="352" spans="2:11" x14ac:dyDescent="0.25">
      <c r="B352" s="20">
        <v>43385</v>
      </c>
      <c r="C352" s="14">
        <v>845</v>
      </c>
      <c r="D352" s="14">
        <v>328.20400000000001</v>
      </c>
      <c r="E352" s="14">
        <v>3246835.1770000001</v>
      </c>
      <c r="F352" s="15">
        <v>9534.3381941467505</v>
      </c>
      <c r="G352" s="15">
        <v>9654.5554419904893</v>
      </c>
      <c r="H352" s="15">
        <v>9482.1957733929194</v>
      </c>
      <c r="I352" s="15">
        <v>9493.4932979047298</v>
      </c>
      <c r="J352" s="15">
        <v>9552.5687294006293</v>
      </c>
      <c r="K352" s="2"/>
    </row>
    <row r="353" spans="2:11" x14ac:dyDescent="0.25">
      <c r="B353" s="20">
        <v>43388</v>
      </c>
      <c r="K353" s="2"/>
    </row>
    <row r="354" spans="2:11" x14ac:dyDescent="0.25">
      <c r="B354" s="20">
        <v>43389</v>
      </c>
      <c r="C354" s="14">
        <v>705</v>
      </c>
      <c r="D354" s="14">
        <v>279.346</v>
      </c>
      <c r="E354" s="14">
        <v>2725353.8080000002</v>
      </c>
      <c r="F354" s="15">
        <v>9493.7829780131597</v>
      </c>
      <c r="G354" s="15">
        <v>9738.0798752307892</v>
      </c>
      <c r="H354" s="15">
        <v>9271.5017695576007</v>
      </c>
      <c r="I354" s="15">
        <v>9457.5729635953903</v>
      </c>
      <c r="J354" s="15">
        <v>9420.29113276303</v>
      </c>
      <c r="K354" s="2"/>
    </row>
    <row r="355" spans="2:11" x14ac:dyDescent="0.25">
      <c r="B355" s="20">
        <v>43390</v>
      </c>
      <c r="C355" s="14">
        <v>1026</v>
      </c>
      <c r="D355" s="14">
        <v>393.04300000000001</v>
      </c>
      <c r="E355" s="14">
        <v>3809816.6639999999</v>
      </c>
      <c r="F355" s="15">
        <v>9458.0557637959701</v>
      </c>
      <c r="G355" s="15">
        <v>9457.5729635953903</v>
      </c>
      <c r="H355" s="15">
        <v>9289.1722565740292</v>
      </c>
      <c r="I355" s="15">
        <v>9335.7141951024496</v>
      </c>
      <c r="J355" s="15">
        <v>9359.6224606186206</v>
      </c>
      <c r="K355" s="2"/>
    </row>
    <row r="356" spans="2:11" x14ac:dyDescent="0.25">
      <c r="B356" s="20">
        <v>43391</v>
      </c>
      <c r="C356" s="14">
        <v>1067</v>
      </c>
      <c r="D356" s="14">
        <v>606.51400000000001</v>
      </c>
      <c r="E356" s="14">
        <v>5784946.5769999996</v>
      </c>
      <c r="F356" s="15">
        <v>9335.4245149940307</v>
      </c>
      <c r="G356" s="15">
        <v>9374.0485303550995</v>
      </c>
      <c r="H356" s="15">
        <v>9076.6436120122708</v>
      </c>
      <c r="I356" s="15">
        <v>9253.5416024029291</v>
      </c>
      <c r="J356" s="15">
        <v>9209.8288730233908</v>
      </c>
      <c r="K356" s="2"/>
    </row>
    <row r="357" spans="2:11" x14ac:dyDescent="0.25">
      <c r="B357" s="20">
        <v>43392</v>
      </c>
      <c r="C357" s="14">
        <v>1030</v>
      </c>
      <c r="D357" s="14">
        <v>666.96799999999996</v>
      </c>
      <c r="E357" s="14">
        <v>6391374.9929999998</v>
      </c>
      <c r="F357" s="15">
        <v>9253.3484823256695</v>
      </c>
      <c r="G357" s="15">
        <v>9310.2223449647408</v>
      </c>
      <c r="H357" s="15">
        <v>9189.1360567808206</v>
      </c>
      <c r="I357" s="15">
        <v>9209.3171048164404</v>
      </c>
      <c r="J357" s="15">
        <v>9253.2191884368694</v>
      </c>
      <c r="K357" s="2"/>
    </row>
    <row r="358" spans="2:11" x14ac:dyDescent="0.25">
      <c r="B358" s="20">
        <v>43395</v>
      </c>
      <c r="C358" s="14">
        <v>653</v>
      </c>
      <c r="D358" s="14">
        <v>731.54399999999998</v>
      </c>
      <c r="E358" s="14">
        <v>7012998.2070000004</v>
      </c>
      <c r="F358" s="15">
        <v>9208.9308646470308</v>
      </c>
      <c r="G358" s="15">
        <v>9269.7636888623201</v>
      </c>
      <c r="H358" s="15">
        <v>9208.9308646470308</v>
      </c>
      <c r="I358" s="15">
        <v>9255.9556033760291</v>
      </c>
      <c r="J358" s="15">
        <v>9256.8536117225904</v>
      </c>
      <c r="K358" s="2"/>
    </row>
    <row r="359" spans="2:11" x14ac:dyDescent="0.25">
      <c r="B359" s="20">
        <v>43396</v>
      </c>
      <c r="C359" s="14">
        <v>1447</v>
      </c>
      <c r="D359" s="14">
        <v>312.38299999999998</v>
      </c>
      <c r="E359" s="14">
        <v>2991418.2590000001</v>
      </c>
      <c r="F359" s="15">
        <v>9240.7956773340702</v>
      </c>
      <c r="G359" s="15">
        <v>9365.3581269085407</v>
      </c>
      <c r="H359" s="15">
        <v>9124.9236312210596</v>
      </c>
      <c r="I359" s="15">
        <v>9321.6164294928294</v>
      </c>
      <c r="J359" s="15">
        <v>9248.5301364213192</v>
      </c>
      <c r="K359" s="2"/>
    </row>
    <row r="360" spans="2:11" x14ac:dyDescent="0.25">
      <c r="B360" s="20">
        <v>43397</v>
      </c>
      <c r="C360" s="14">
        <v>1192</v>
      </c>
      <c r="D360" s="14">
        <v>1857.9390000000001</v>
      </c>
      <c r="E360" s="14">
        <v>17863718.399</v>
      </c>
      <c r="F360" s="15">
        <v>9321.9061096161604</v>
      </c>
      <c r="G360" s="15">
        <v>9366.3237272948008</v>
      </c>
      <c r="H360" s="15">
        <v>9221.4836696535294</v>
      </c>
      <c r="I360" s="15">
        <v>9306.5530634969491</v>
      </c>
      <c r="J360" s="15">
        <v>9283.9773265123404</v>
      </c>
      <c r="K360" s="2"/>
    </row>
    <row r="361" spans="2:11" x14ac:dyDescent="0.25">
      <c r="B361" s="20">
        <v>43398</v>
      </c>
      <c r="C361" s="14">
        <v>1114</v>
      </c>
      <c r="D361" s="14">
        <v>2763.4470000000001</v>
      </c>
      <c r="E361" s="14">
        <v>26535113.609999999</v>
      </c>
      <c r="F361" s="15">
        <v>9306.4565034657699</v>
      </c>
      <c r="G361" s="15">
        <v>9295.5452191233599</v>
      </c>
      <c r="H361" s="15">
        <v>9173.2036504298394</v>
      </c>
      <c r="I361" s="15">
        <v>9213.6623065471595</v>
      </c>
      <c r="J361" s="15">
        <v>9272.0135377496499</v>
      </c>
      <c r="K361" s="2"/>
    </row>
    <row r="362" spans="2:11" x14ac:dyDescent="0.25">
      <c r="B362" s="20">
        <v>43399</v>
      </c>
      <c r="C362" s="14">
        <v>502</v>
      </c>
      <c r="D362" s="14">
        <v>346.69099999999997</v>
      </c>
      <c r="E362" s="14">
        <v>3298467.75</v>
      </c>
      <c r="F362" s="15">
        <v>9183.8252546638305</v>
      </c>
      <c r="G362" s="15">
        <v>9246.5892796367407</v>
      </c>
      <c r="H362" s="15">
        <v>9153.8916427493095</v>
      </c>
      <c r="I362" s="15">
        <v>9200.2404612004793</v>
      </c>
      <c r="J362" s="15">
        <v>9186.8282718509399</v>
      </c>
      <c r="K362" s="2"/>
    </row>
    <row r="363" spans="2:11" x14ac:dyDescent="0.25">
      <c r="B363" s="20">
        <v>43402</v>
      </c>
      <c r="C363" s="14">
        <v>881</v>
      </c>
      <c r="D363" s="14">
        <v>304.87299999999999</v>
      </c>
      <c r="E363" s="14">
        <v>2907364.1830000002</v>
      </c>
      <c r="F363" s="15">
        <v>9200.2404612004793</v>
      </c>
      <c r="G363" s="15">
        <v>9268.79808847606</v>
      </c>
      <c r="H363" s="15">
        <v>9161.5198857933301</v>
      </c>
      <c r="I363" s="15">
        <v>9190.8741374611891</v>
      </c>
      <c r="J363" s="15">
        <v>9208.3225364238006</v>
      </c>
      <c r="K363" s="2"/>
    </row>
    <row r="364" spans="2:11" x14ac:dyDescent="0.25">
      <c r="B364" s="20">
        <v>43403</v>
      </c>
      <c r="C364" s="14">
        <v>620</v>
      </c>
      <c r="D364" s="14">
        <v>635.04399999999998</v>
      </c>
      <c r="E364" s="14">
        <v>6060008.6730000004</v>
      </c>
      <c r="F364" s="15">
        <v>9190.5844573527593</v>
      </c>
      <c r="G364" s="15">
        <v>9293.9036984741706</v>
      </c>
      <c r="H364" s="15">
        <v>9192.5156581252795</v>
      </c>
      <c r="I364" s="15">
        <v>9238.6713564842903</v>
      </c>
      <c r="J364" s="15">
        <v>9214.3092587888204</v>
      </c>
      <c r="K364" s="2"/>
    </row>
    <row r="365" spans="2:11" x14ac:dyDescent="0.25">
      <c r="B365" s="20">
        <v>43404</v>
      </c>
      <c r="C365" s="14">
        <v>1138</v>
      </c>
      <c r="D365" s="14">
        <v>942.72799999999995</v>
      </c>
      <c r="E365" s="14">
        <v>9171511.4910000004</v>
      </c>
      <c r="F365" s="15">
        <v>9238.86447656155</v>
      </c>
      <c r="G365" s="15">
        <v>9479.8783324658907</v>
      </c>
      <c r="H365" s="15">
        <v>9231.1396734863501</v>
      </c>
      <c r="I365" s="15">
        <v>9420.2042287290096</v>
      </c>
      <c r="J365" s="15">
        <v>9394.0364583134706</v>
      </c>
      <c r="K365" s="2"/>
    </row>
    <row r="366" spans="2:11" x14ac:dyDescent="0.25">
      <c r="B366" s="20">
        <v>43405</v>
      </c>
      <c r="K366" s="2"/>
    </row>
    <row r="367" spans="2:11" x14ac:dyDescent="0.25">
      <c r="B367" s="20">
        <v>43406</v>
      </c>
      <c r="K367" s="2"/>
    </row>
    <row r="368" spans="2:11" x14ac:dyDescent="0.25">
      <c r="B368" s="20">
        <v>43409</v>
      </c>
      <c r="C368" s="14">
        <v>1386</v>
      </c>
      <c r="D368" s="14">
        <v>696.15</v>
      </c>
      <c r="E368" s="14">
        <v>6995632.8059999999</v>
      </c>
      <c r="F368" s="15">
        <v>9420.3973488062602</v>
      </c>
      <c r="G368" s="15">
        <v>9936.0279539972507</v>
      </c>
      <c r="H368" s="15">
        <v>9420.2042287290096</v>
      </c>
      <c r="I368" s="15">
        <v>9721.6646686941403</v>
      </c>
      <c r="J368" s="15">
        <v>9703.2313573509491</v>
      </c>
      <c r="K368" s="2"/>
    </row>
    <row r="369" spans="2:11" x14ac:dyDescent="0.25">
      <c r="B369" s="20">
        <v>43410</v>
      </c>
      <c r="C369" s="14">
        <v>1210</v>
      </c>
      <c r="D369" s="14">
        <v>486.18</v>
      </c>
      <c r="E369" s="14">
        <v>4899490.1339999996</v>
      </c>
      <c r="F369" s="15">
        <v>9721.6646686941403</v>
      </c>
      <c r="G369" s="15">
        <v>9774.7726898342407</v>
      </c>
      <c r="H369" s="15">
        <v>9472.5397695601005</v>
      </c>
      <c r="I369" s="15">
        <v>9736.1486744582708</v>
      </c>
      <c r="J369" s="15">
        <v>9730.8668403625506</v>
      </c>
      <c r="K369" s="2"/>
    </row>
    <row r="370" spans="2:11" x14ac:dyDescent="0.25">
      <c r="B370" s="20">
        <v>43411</v>
      </c>
      <c r="C370" s="14">
        <v>1096</v>
      </c>
      <c r="D370" s="14">
        <v>581.79999999999995</v>
      </c>
      <c r="E370" s="14">
        <v>5867810.8109999998</v>
      </c>
      <c r="F370" s="15">
        <v>9736.1486744582708</v>
      </c>
      <c r="G370" s="15">
        <v>9895.4727378636599</v>
      </c>
      <c r="H370" s="15">
        <v>9583.5838137417995</v>
      </c>
      <c r="I370" s="15">
        <v>9645.9615985602104</v>
      </c>
      <c r="J370" s="15">
        <v>9738.1667792648095</v>
      </c>
      <c r="K370" s="2"/>
    </row>
    <row r="371" spans="2:11" x14ac:dyDescent="0.25">
      <c r="B371" s="20">
        <v>43412</v>
      </c>
      <c r="C371" s="14">
        <v>1541</v>
      </c>
      <c r="D371" s="14">
        <v>391.161</v>
      </c>
      <c r="E371" s="14">
        <v>3923357.2</v>
      </c>
      <c r="F371" s="15">
        <v>9646.34783872962</v>
      </c>
      <c r="G371" s="15">
        <v>9742.9078771471995</v>
      </c>
      <c r="H371" s="15">
        <v>9583.5838137417995</v>
      </c>
      <c r="I371" s="15">
        <v>9678.21265140176</v>
      </c>
      <c r="J371" s="15">
        <v>9685.0297901183403</v>
      </c>
      <c r="K371" s="2"/>
    </row>
    <row r="372" spans="2:11" x14ac:dyDescent="0.25">
      <c r="B372" s="20">
        <v>43413</v>
      </c>
      <c r="C372" s="14">
        <v>878</v>
      </c>
      <c r="D372" s="14">
        <v>440.80099999999999</v>
      </c>
      <c r="E372" s="14">
        <v>4365674.8159999996</v>
      </c>
      <c r="F372" s="15">
        <v>9678.21265140176</v>
      </c>
      <c r="G372" s="15">
        <v>9678.21265140176</v>
      </c>
      <c r="H372" s="15">
        <v>9463.8493660986405</v>
      </c>
      <c r="I372" s="15">
        <v>9531.2482729107105</v>
      </c>
      <c r="J372" s="15">
        <v>9563.3255176842194</v>
      </c>
      <c r="K372" s="2"/>
    </row>
    <row r="373" spans="2:11" x14ac:dyDescent="0.25">
      <c r="B373" s="20">
        <v>43416</v>
      </c>
      <c r="C373" s="14">
        <v>641</v>
      </c>
      <c r="D373" s="14">
        <v>164.74299999999999</v>
      </c>
      <c r="E373" s="14">
        <v>1613232.287</v>
      </c>
      <c r="F373" s="15">
        <v>9531.4413930028695</v>
      </c>
      <c r="G373" s="15">
        <v>9575.8590106666106</v>
      </c>
      <c r="H373" s="15">
        <v>9366.3237272948008</v>
      </c>
      <c r="I373" s="15">
        <v>9393.9398982673902</v>
      </c>
      <c r="J373" s="15">
        <v>9456.2694030851108</v>
      </c>
      <c r="K373" s="2"/>
    </row>
    <row r="374" spans="2:11" x14ac:dyDescent="0.25">
      <c r="B374" s="20">
        <v>43417</v>
      </c>
      <c r="C374" s="14">
        <v>1189</v>
      </c>
      <c r="D374" s="14">
        <v>611.47500000000002</v>
      </c>
      <c r="E374" s="14">
        <v>5937249.3890000004</v>
      </c>
      <c r="F374" s="15">
        <v>9394.3261384367906</v>
      </c>
      <c r="G374" s="15">
        <v>9451.7793612927198</v>
      </c>
      <c r="H374" s="15">
        <v>9322.8717100024205</v>
      </c>
      <c r="I374" s="15">
        <v>9358.1161240190304</v>
      </c>
      <c r="J374" s="15">
        <v>9375.7190190255606</v>
      </c>
      <c r="K374" s="2"/>
    </row>
    <row r="375" spans="2:11" x14ac:dyDescent="0.25">
      <c r="B375" s="20">
        <v>43418</v>
      </c>
      <c r="C375" s="14">
        <v>883</v>
      </c>
      <c r="D375" s="14">
        <v>286.911</v>
      </c>
      <c r="E375" s="14">
        <v>2805488.2</v>
      </c>
      <c r="F375" s="15">
        <v>9358.5989242196101</v>
      </c>
      <c r="G375" s="15">
        <v>9462.8837657123804</v>
      </c>
      <c r="H375" s="15">
        <v>9300.6629011630994</v>
      </c>
      <c r="I375" s="15">
        <v>9428.8946321904696</v>
      </c>
      <c r="J375" s="15">
        <v>9441.9688614010793</v>
      </c>
      <c r="K375" s="2"/>
    </row>
    <row r="376" spans="2:11" x14ac:dyDescent="0.25">
      <c r="B376" s="20">
        <v>43419</v>
      </c>
      <c r="C376" s="14">
        <v>566</v>
      </c>
      <c r="D376" s="14">
        <v>306.221</v>
      </c>
      <c r="E376" s="14">
        <v>3006786.9789999998</v>
      </c>
      <c r="F376" s="15">
        <v>9429.0877522677201</v>
      </c>
      <c r="G376" s="15">
        <v>9559.4438041448593</v>
      </c>
      <c r="H376" s="15">
        <v>9385.6357349753398</v>
      </c>
      <c r="I376" s="15">
        <v>9549.5946802198905</v>
      </c>
      <c r="J376" s="15">
        <v>9481.2881090342999</v>
      </c>
      <c r="K376" s="2"/>
    </row>
    <row r="377" spans="2:11" x14ac:dyDescent="0.25">
      <c r="B377" s="20">
        <v>43420</v>
      </c>
      <c r="C377" s="14">
        <v>1519</v>
      </c>
      <c r="D377" s="14">
        <v>448.61399999999998</v>
      </c>
      <c r="E377" s="14">
        <v>4410787.7759999996</v>
      </c>
      <c r="F377" s="15">
        <v>9549.7878002971393</v>
      </c>
      <c r="G377" s="15">
        <v>9627.0358310341799</v>
      </c>
      <c r="H377" s="15">
        <v>9371.1517292112094</v>
      </c>
      <c r="I377" s="15">
        <v>9505.9495428502596</v>
      </c>
      <c r="J377" s="15">
        <v>9493.7636660039407</v>
      </c>
      <c r="K377" s="2"/>
    </row>
    <row r="378" spans="2:11" x14ac:dyDescent="0.25">
      <c r="B378" s="20">
        <v>43423</v>
      </c>
      <c r="C378" s="14">
        <v>721</v>
      </c>
      <c r="D378" s="14">
        <v>349.58100000000002</v>
      </c>
      <c r="E378" s="14">
        <v>3416224.9959999998</v>
      </c>
      <c r="F378" s="15">
        <v>9506.3357830047607</v>
      </c>
      <c r="G378" s="15">
        <v>9511.1637849211693</v>
      </c>
      <c r="H378" s="15">
        <v>9395.2917388230599</v>
      </c>
      <c r="I378" s="15">
        <v>9438.0678358376008</v>
      </c>
      <c r="J378" s="15">
        <v>9436.1269790679198</v>
      </c>
      <c r="K378" s="2"/>
    </row>
    <row r="379" spans="2:11" x14ac:dyDescent="0.25">
      <c r="B379" s="20">
        <v>43424</v>
      </c>
      <c r="C379" s="14">
        <v>1006</v>
      </c>
      <c r="D379" s="14">
        <v>535.29600000000005</v>
      </c>
      <c r="E379" s="14">
        <v>5178760.0120000001</v>
      </c>
      <c r="F379" s="15">
        <v>9431.9845534115993</v>
      </c>
      <c r="G379" s="15">
        <v>9438.0678358376008</v>
      </c>
      <c r="H379" s="15">
        <v>9320.9405092299003</v>
      </c>
      <c r="I379" s="15">
        <v>9329.4377925991994</v>
      </c>
      <c r="J379" s="15">
        <v>9341.7105734944307</v>
      </c>
      <c r="K379" s="2"/>
    </row>
    <row r="380" spans="2:11" x14ac:dyDescent="0.25">
      <c r="B380" s="20">
        <v>43425</v>
      </c>
      <c r="C380" s="14">
        <v>1221</v>
      </c>
      <c r="D380" s="14">
        <v>409.44200000000001</v>
      </c>
      <c r="E380" s="14">
        <v>3954503.3139999998</v>
      </c>
      <c r="F380" s="15">
        <v>9337.3557157665491</v>
      </c>
      <c r="G380" s="15">
        <v>9395.2917388230599</v>
      </c>
      <c r="H380" s="15">
        <v>9173.2036504298394</v>
      </c>
      <c r="I380" s="15">
        <v>9350.1016408354008</v>
      </c>
      <c r="J380" s="15">
        <v>9326.3575273901206</v>
      </c>
      <c r="K380" s="2"/>
    </row>
    <row r="381" spans="2:11" x14ac:dyDescent="0.25">
      <c r="B381" s="20">
        <v>43426</v>
      </c>
      <c r="C381" s="14">
        <v>416</v>
      </c>
      <c r="D381" s="14">
        <v>166.74799999999999</v>
      </c>
      <c r="E381" s="14">
        <v>1601189.9339999999</v>
      </c>
      <c r="F381" s="15">
        <v>9349.9085207581502</v>
      </c>
      <c r="G381" s="15">
        <v>9366.2271672487295</v>
      </c>
      <c r="H381" s="15">
        <v>9235.9676754176598</v>
      </c>
      <c r="I381" s="15">
        <v>9291.9724977016394</v>
      </c>
      <c r="J381" s="15">
        <v>9272.1197537928801</v>
      </c>
      <c r="K381" s="2"/>
    </row>
    <row r="382" spans="2:11" x14ac:dyDescent="0.25">
      <c r="B382" s="20">
        <v>43427</v>
      </c>
      <c r="C382" s="14">
        <v>1076</v>
      </c>
      <c r="D382" s="14">
        <v>315.19099999999997</v>
      </c>
      <c r="E382" s="14">
        <v>3000661.4730000002</v>
      </c>
      <c r="F382" s="15">
        <v>9289.0756965428609</v>
      </c>
      <c r="G382" s="15">
        <v>9289.0756965428609</v>
      </c>
      <c r="H382" s="15">
        <v>9124.9236312210596</v>
      </c>
      <c r="I382" s="15">
        <v>9176.5832517743092</v>
      </c>
      <c r="J382" s="15">
        <v>9192.9598342925292</v>
      </c>
      <c r="K382" s="2"/>
    </row>
    <row r="383" spans="2:11" x14ac:dyDescent="0.25">
      <c r="B383" s="20">
        <v>43430</v>
      </c>
      <c r="C383" s="14">
        <v>1322</v>
      </c>
      <c r="D383" s="14">
        <v>489.51</v>
      </c>
      <c r="E383" s="14">
        <v>4610981.3660000004</v>
      </c>
      <c r="F383" s="15">
        <v>9177.0660519748908</v>
      </c>
      <c r="G383" s="15">
        <v>9182.9562143087405</v>
      </c>
      <c r="H383" s="15">
        <v>9057.33160433173</v>
      </c>
      <c r="I383" s="15">
        <v>9088.8101768493707</v>
      </c>
      <c r="J383" s="15">
        <v>9095.5790355503595</v>
      </c>
      <c r="K383" s="2"/>
    </row>
    <row r="384" spans="2:11" x14ac:dyDescent="0.25">
      <c r="B384" s="20">
        <v>43431</v>
      </c>
      <c r="C384" s="14">
        <v>1734</v>
      </c>
      <c r="D384" s="14">
        <v>710.82299999999998</v>
      </c>
      <c r="E384" s="14">
        <v>6651145.5810000002</v>
      </c>
      <c r="F384" s="15">
        <v>9089.19641700387</v>
      </c>
      <c r="G384" s="15">
        <v>9151.7673218995296</v>
      </c>
      <c r="H384" s="15">
        <v>8985.0081355422699</v>
      </c>
      <c r="I384" s="15">
        <v>9050.5724016427994</v>
      </c>
      <c r="J384" s="15">
        <v>9035.3545395731908</v>
      </c>
      <c r="K384" s="2"/>
    </row>
    <row r="385" spans="2:11" x14ac:dyDescent="0.25">
      <c r="B385" s="20">
        <v>43432</v>
      </c>
      <c r="C385" s="14">
        <v>2271</v>
      </c>
      <c r="D385" s="14">
        <v>1027.4380000000001</v>
      </c>
      <c r="E385" s="14">
        <v>9503158.6329999994</v>
      </c>
      <c r="F385" s="15">
        <v>9050.5724016427994</v>
      </c>
      <c r="G385" s="15">
        <v>9057.33160433173</v>
      </c>
      <c r="H385" s="15">
        <v>8811.1035063415802</v>
      </c>
      <c r="I385" s="15">
        <v>8879.0817734003103</v>
      </c>
      <c r="J385" s="15">
        <v>8931.0021060556192</v>
      </c>
      <c r="K385" s="2"/>
    </row>
    <row r="386" spans="2:11" x14ac:dyDescent="0.25">
      <c r="B386" s="20">
        <v>43433</v>
      </c>
      <c r="C386" s="14">
        <v>953</v>
      </c>
      <c r="D386" s="14">
        <v>470.56099999999998</v>
      </c>
      <c r="E386" s="14">
        <v>4370084.6979999999</v>
      </c>
      <c r="F386" s="15">
        <v>8878.6955332458001</v>
      </c>
      <c r="G386" s="15">
        <v>9037.9230366051197</v>
      </c>
      <c r="H386" s="15">
        <v>8878.6955332458001</v>
      </c>
      <c r="I386" s="15">
        <v>9012.2380663752592</v>
      </c>
      <c r="J386" s="15">
        <v>8967.4535205662305</v>
      </c>
      <c r="K386" s="2"/>
    </row>
    <row r="387" spans="2:11" x14ac:dyDescent="0.25">
      <c r="B387" s="20">
        <v>43434</v>
      </c>
      <c r="C387" s="14">
        <v>2075</v>
      </c>
      <c r="D387" s="14">
        <v>1057.1610000000001</v>
      </c>
      <c r="E387" s="14">
        <v>9610353.8959999997</v>
      </c>
      <c r="F387" s="15">
        <v>9011.9483862668294</v>
      </c>
      <c r="G387" s="15">
        <v>9012.2380663752592</v>
      </c>
      <c r="H387" s="15">
        <v>8700.0594621449709</v>
      </c>
      <c r="I387" s="15">
        <v>8757.5126850157994</v>
      </c>
      <c r="J387" s="15">
        <v>8777.9834131598509</v>
      </c>
      <c r="K387" s="2"/>
    </row>
    <row r="388" spans="2:11" x14ac:dyDescent="0.25">
      <c r="B388" s="20">
        <v>43437</v>
      </c>
      <c r="C388" s="14">
        <v>718</v>
      </c>
      <c r="D388" s="14">
        <v>280.79199999999997</v>
      </c>
      <c r="E388" s="14">
        <v>2588457.4849999999</v>
      </c>
      <c r="F388" s="15">
        <v>8757.9954852014798</v>
      </c>
      <c r="G388" s="15">
        <v>8970.4275697469693</v>
      </c>
      <c r="H388" s="15">
        <v>8757.5126850157994</v>
      </c>
      <c r="I388" s="15">
        <v>8893.9520193040407</v>
      </c>
      <c r="J388" s="15">
        <v>8901.3388622552193</v>
      </c>
      <c r="K388" s="2"/>
    </row>
    <row r="389" spans="2:11" x14ac:dyDescent="0.25">
      <c r="B389" s="20">
        <v>43438</v>
      </c>
      <c r="C389" s="14">
        <v>1653</v>
      </c>
      <c r="D389" s="14">
        <v>661.33199999999999</v>
      </c>
      <c r="E389" s="14">
        <v>6036913.3810000001</v>
      </c>
      <c r="F389" s="15">
        <v>8805.3099040389097</v>
      </c>
      <c r="G389" s="15">
        <v>8977.1867724358999</v>
      </c>
      <c r="H389" s="15">
        <v>8738.6834775209409</v>
      </c>
      <c r="I389" s="15">
        <v>8817.8627090305108</v>
      </c>
      <c r="J389" s="15">
        <v>8814.4541396796703</v>
      </c>
      <c r="K389" s="2"/>
    </row>
    <row r="390" spans="2:11" x14ac:dyDescent="0.25">
      <c r="B390" s="20">
        <v>43439</v>
      </c>
      <c r="C390" s="14">
        <v>1052</v>
      </c>
      <c r="D390" s="14">
        <v>231.09</v>
      </c>
      <c r="E390" s="14">
        <v>2118247.966</v>
      </c>
      <c r="F390" s="15">
        <v>8817.8627090305108</v>
      </c>
      <c r="G390" s="15">
        <v>9066.8910481333696</v>
      </c>
      <c r="H390" s="15">
        <v>8777.3074928969108</v>
      </c>
      <c r="I390" s="15">
        <v>8872.4191307425499</v>
      </c>
      <c r="J390" s="15">
        <v>8850.9924582094009</v>
      </c>
      <c r="K390" s="2"/>
    </row>
    <row r="391" spans="2:11" x14ac:dyDescent="0.25">
      <c r="B391" s="20">
        <v>43440</v>
      </c>
      <c r="C391" s="14">
        <v>1138</v>
      </c>
      <c r="D391" s="14">
        <v>347.45600000000002</v>
      </c>
      <c r="E391" s="14">
        <v>3158112.2880000002</v>
      </c>
      <c r="F391" s="15">
        <v>8872.9019309282303</v>
      </c>
      <c r="G391" s="15">
        <v>8980.08357357979</v>
      </c>
      <c r="H391" s="15">
        <v>8695.2314602285605</v>
      </c>
      <c r="I391" s="15">
        <v>8838.0437570661306</v>
      </c>
      <c r="J391" s="15">
        <v>8777.0757488012296</v>
      </c>
      <c r="K391" s="2"/>
    </row>
    <row r="392" spans="2:11" x14ac:dyDescent="0.25">
      <c r="B392" s="20">
        <v>43441</v>
      </c>
      <c r="C392" s="14">
        <v>2009</v>
      </c>
      <c r="D392" s="14">
        <v>575.774</v>
      </c>
      <c r="E392" s="14">
        <v>5213121.4950000001</v>
      </c>
      <c r="F392" s="15">
        <v>8936.7766958028096</v>
      </c>
      <c r="G392" s="15">
        <v>9080.3040829151905</v>
      </c>
      <c r="H392" s="15">
        <v>8689.7533696740902</v>
      </c>
      <c r="I392" s="15">
        <v>8763.4698167890292</v>
      </c>
      <c r="J392" s="15">
        <v>8840.6035826653206</v>
      </c>
      <c r="K392" s="2"/>
    </row>
    <row r="393" spans="2:11" x14ac:dyDescent="0.25">
      <c r="B393" s="20">
        <v>43444</v>
      </c>
      <c r="C393" s="14">
        <v>1740</v>
      </c>
      <c r="D393" s="14">
        <v>901.98199999999997</v>
      </c>
      <c r="E393" s="14">
        <v>7941517.8969999999</v>
      </c>
      <c r="F393" s="15">
        <v>8763.9580051898993</v>
      </c>
      <c r="G393" s="15">
        <v>8760.0524980574792</v>
      </c>
      <c r="H393" s="15">
        <v>8494.4780130535401</v>
      </c>
      <c r="I393" s="15">
        <v>8592.7991551160794</v>
      </c>
      <c r="J393" s="15">
        <v>8596.5972608029806</v>
      </c>
      <c r="K393" s="2"/>
    </row>
    <row r="394" spans="2:11" x14ac:dyDescent="0.25">
      <c r="B394" s="20">
        <v>43445</v>
      </c>
      <c r="C394" s="14">
        <v>2883</v>
      </c>
      <c r="D394" s="14">
        <v>1107.877</v>
      </c>
      <c r="E394" s="14">
        <v>9566364.0099999998</v>
      </c>
      <c r="F394" s="15">
        <v>8593.0920681506395</v>
      </c>
      <c r="G394" s="15">
        <v>8640.9345305115003</v>
      </c>
      <c r="H394" s="15">
        <v>8221.0925137847698</v>
      </c>
      <c r="I394" s="15">
        <v>8351.8293650448304</v>
      </c>
      <c r="J394" s="15">
        <v>8429.7832873910702</v>
      </c>
      <c r="K394" s="2"/>
    </row>
    <row r="395" spans="2:11" x14ac:dyDescent="0.25">
      <c r="B395" s="20">
        <v>43446</v>
      </c>
      <c r="C395" s="14">
        <v>1927</v>
      </c>
      <c r="D395" s="14">
        <v>967.50900000000001</v>
      </c>
      <c r="E395" s="14">
        <v>8376904.7120000003</v>
      </c>
      <c r="F395" s="15">
        <v>8351.9270027130806</v>
      </c>
      <c r="G395" s="15">
        <v>8543.1992145329696</v>
      </c>
      <c r="H395" s="15">
        <v>8367.5490312427301</v>
      </c>
      <c r="I395" s="15">
        <v>8481.6874772012197</v>
      </c>
      <c r="J395" s="15">
        <v>8453.6752272695303</v>
      </c>
      <c r="K395" s="2"/>
    </row>
    <row r="396" spans="2:11" x14ac:dyDescent="0.25">
      <c r="B396" s="20">
        <v>43447</v>
      </c>
      <c r="C396" s="14">
        <v>1147</v>
      </c>
      <c r="D396" s="14">
        <v>728.21299999999997</v>
      </c>
      <c r="E396" s="14">
        <v>6375568.2620000001</v>
      </c>
      <c r="F396" s="15">
        <v>8481.7851148694808</v>
      </c>
      <c r="G396" s="15">
        <v>8679.8919641673601</v>
      </c>
      <c r="H396" s="15">
        <v>8481.6874772012197</v>
      </c>
      <c r="I396" s="15">
        <v>8639.8605160564202</v>
      </c>
      <c r="J396" s="15">
        <v>8548.2373187243902</v>
      </c>
      <c r="K396" s="2"/>
    </row>
    <row r="397" spans="2:11" x14ac:dyDescent="0.25">
      <c r="B397" s="20">
        <v>43448</v>
      </c>
      <c r="C397" s="14">
        <v>1093</v>
      </c>
      <c r="D397" s="14">
        <v>562.39300000000003</v>
      </c>
      <c r="E397" s="14">
        <v>4948814.0930000003</v>
      </c>
      <c r="F397" s="15">
        <v>8639.9581537395698</v>
      </c>
      <c r="G397" s="15">
        <v>8659.1927763670701</v>
      </c>
      <c r="H397" s="15">
        <v>8543.2968522012197</v>
      </c>
      <c r="I397" s="15">
        <v>8582.7424742430394</v>
      </c>
      <c r="J397" s="15">
        <v>8591.7056131064892</v>
      </c>
      <c r="K397" s="2"/>
    </row>
    <row r="398" spans="2:11" x14ac:dyDescent="0.25">
      <c r="B398" s="20">
        <v>43451</v>
      </c>
      <c r="C398" s="14">
        <v>903</v>
      </c>
      <c r="D398" s="14">
        <v>294.23500000000001</v>
      </c>
      <c r="E398" s="14">
        <v>2534398.6680000001</v>
      </c>
      <c r="F398" s="15">
        <v>8582.3519235253298</v>
      </c>
      <c r="G398" s="15">
        <v>8689.7533696740902</v>
      </c>
      <c r="H398" s="15">
        <v>8348.0214955806696</v>
      </c>
      <c r="I398" s="15">
        <v>8379.0702772885597</v>
      </c>
      <c r="J398" s="15">
        <v>8409.8847285658103</v>
      </c>
      <c r="K398" s="2"/>
    </row>
    <row r="399" spans="2:11" x14ac:dyDescent="0.25">
      <c r="B399" s="20">
        <v>43452</v>
      </c>
      <c r="C399" s="14">
        <v>901</v>
      </c>
      <c r="D399" s="14">
        <v>490.27199999999999</v>
      </c>
      <c r="E399" s="14">
        <v>4235182.8289999999</v>
      </c>
      <c r="F399" s="15">
        <v>8383.1710597723704</v>
      </c>
      <c r="G399" s="15">
        <v>8474.9504773914796</v>
      </c>
      <c r="H399" s="15">
        <v>8357.8829010873997</v>
      </c>
      <c r="I399" s="15">
        <v>8385.5143640637398</v>
      </c>
      <c r="J399" s="15">
        <v>8434.4894234985095</v>
      </c>
      <c r="K399" s="2"/>
    </row>
    <row r="400" spans="2:11" x14ac:dyDescent="0.25">
      <c r="B400" s="20">
        <v>43453</v>
      </c>
      <c r="C400" s="14">
        <v>1535</v>
      </c>
      <c r="D400" s="14">
        <v>1228.9290000000001</v>
      </c>
      <c r="E400" s="14">
        <v>10515334.038000001</v>
      </c>
      <c r="F400" s="15">
        <v>8385.1238133460301</v>
      </c>
      <c r="G400" s="15">
        <v>8528.6512004584092</v>
      </c>
      <c r="H400" s="15">
        <v>8218.1633834242803</v>
      </c>
      <c r="I400" s="15">
        <v>8325.7601049244404</v>
      </c>
      <c r="J400" s="15">
        <v>8354.4460548162497</v>
      </c>
      <c r="K400" s="2"/>
    </row>
    <row r="401" spans="2:11" x14ac:dyDescent="0.25">
      <c r="B401" s="20">
        <v>43454</v>
      </c>
      <c r="C401" s="14">
        <v>758</v>
      </c>
      <c r="D401" s="14">
        <v>682.17499999999995</v>
      </c>
      <c r="E401" s="14">
        <v>5669031.2910000002</v>
      </c>
      <c r="F401" s="15">
        <v>8325.5648295730407</v>
      </c>
      <c r="G401" s="15">
        <v>8328.49395991862</v>
      </c>
      <c r="H401" s="15">
        <v>8006.0943461358502</v>
      </c>
      <c r="I401" s="15">
        <v>8099.14305356145</v>
      </c>
      <c r="J401" s="15">
        <v>8113.8082328587798</v>
      </c>
      <c r="K401" s="2"/>
    </row>
    <row r="402" spans="2:11" x14ac:dyDescent="0.25">
      <c r="B402" s="20">
        <v>43455</v>
      </c>
      <c r="C402" s="14">
        <v>1507</v>
      </c>
      <c r="D402" s="14">
        <v>711.03899999999999</v>
      </c>
      <c r="E402" s="14">
        <v>5922888.4009999996</v>
      </c>
      <c r="F402" s="15">
        <v>8099.0454158931998</v>
      </c>
      <c r="G402" s="15">
        <v>8228.90352804959</v>
      </c>
      <c r="H402" s="15">
        <v>8026.89117161185</v>
      </c>
      <c r="I402" s="15">
        <v>8144.83748702705</v>
      </c>
      <c r="J402" s="15">
        <v>8133.2771859094501</v>
      </c>
      <c r="K402" s="2"/>
    </row>
    <row r="403" spans="2:11" x14ac:dyDescent="0.25">
      <c r="B403" s="20">
        <v>43458</v>
      </c>
      <c r="C403" s="14">
        <v>256</v>
      </c>
      <c r="D403" s="14">
        <v>179.23599999999999</v>
      </c>
      <c r="E403" s="14">
        <v>1490714.426</v>
      </c>
      <c r="F403" s="15">
        <v>8144.9351246953001</v>
      </c>
      <c r="G403" s="15">
        <v>8144.83748702705</v>
      </c>
      <c r="H403" s="15">
        <v>8055.1084606498498</v>
      </c>
      <c r="I403" s="15">
        <v>8073.2690688073599</v>
      </c>
      <c r="J403" s="15">
        <v>8121.2970427870796</v>
      </c>
      <c r="K403" s="2"/>
    </row>
    <row r="404" spans="2:11" x14ac:dyDescent="0.25">
      <c r="B404" s="20">
        <v>43459</v>
      </c>
      <c r="K404" s="2"/>
    </row>
    <row r="405" spans="2:11" x14ac:dyDescent="0.25">
      <c r="B405" s="20">
        <v>43460</v>
      </c>
      <c r="C405" s="14">
        <v>499</v>
      </c>
      <c r="D405" s="14">
        <v>292.334</v>
      </c>
      <c r="E405" s="14">
        <v>2425366.15</v>
      </c>
      <c r="F405" s="15">
        <v>8073.6596195325301</v>
      </c>
      <c r="G405" s="15">
        <v>8230.8562816083395</v>
      </c>
      <c r="H405" s="15">
        <v>8007.3636359497896</v>
      </c>
      <c r="I405" s="15">
        <v>8149.9146462827903</v>
      </c>
      <c r="J405" s="15">
        <v>8100.6271462813002</v>
      </c>
      <c r="K405" s="2"/>
    </row>
    <row r="406" spans="2:11" x14ac:dyDescent="0.25">
      <c r="B406" s="20">
        <v>43461</v>
      </c>
      <c r="C406" s="14">
        <v>802</v>
      </c>
      <c r="D406" s="14">
        <v>269.97000000000003</v>
      </c>
      <c r="E406" s="14">
        <v>2258016.3879999998</v>
      </c>
      <c r="F406" s="15">
        <v>8228.90352804959</v>
      </c>
      <c r="G406" s="15">
        <v>8228.90352804959</v>
      </c>
      <c r="H406" s="15">
        <v>8018.0061428919398</v>
      </c>
      <c r="I406" s="15">
        <v>8066.9226197227799</v>
      </c>
      <c r="J406" s="15">
        <v>8166.8645472377502</v>
      </c>
      <c r="K406" s="2"/>
    </row>
    <row r="407" spans="2:11" x14ac:dyDescent="0.25">
      <c r="B407" s="20">
        <v>43462</v>
      </c>
      <c r="C407" s="14">
        <v>424</v>
      </c>
      <c r="D407" s="14">
        <v>192.73699999999999</v>
      </c>
      <c r="E407" s="14">
        <v>1602296.632</v>
      </c>
      <c r="F407" s="15">
        <v>8020.9352732449797</v>
      </c>
      <c r="G407" s="15">
        <v>8174.2264281883799</v>
      </c>
      <c r="H407" s="15">
        <v>8020.9352732449797</v>
      </c>
      <c r="I407" s="15">
        <v>8131.0705743730095</v>
      </c>
      <c r="J407" s="15">
        <v>8116.96192985773</v>
      </c>
      <c r="K407" s="2"/>
    </row>
    <row r="408" spans="2:11" x14ac:dyDescent="0.25">
      <c r="B408" s="20">
        <v>43465</v>
      </c>
      <c r="K408" s="2"/>
    </row>
    <row r="409" spans="2:11" x14ac:dyDescent="0.25">
      <c r="B409" s="20">
        <v>43466</v>
      </c>
      <c r="K409" s="2"/>
    </row>
    <row r="410" spans="2:11" x14ac:dyDescent="0.25">
      <c r="B410" s="20">
        <v>43467</v>
      </c>
      <c r="C410" s="14">
        <v>489</v>
      </c>
      <c r="D410" s="14">
        <v>193.733</v>
      </c>
      <c r="E410" s="14">
        <v>1622816.9939999999</v>
      </c>
      <c r="F410" s="15">
        <v>8131.2658497318598</v>
      </c>
      <c r="G410" s="15">
        <v>8283.5806279033404</v>
      </c>
      <c r="H410" s="15">
        <v>8020.9352732449797</v>
      </c>
      <c r="I410" s="15">
        <v>8202.4437172263897</v>
      </c>
      <c r="J410" s="15">
        <v>8178.4248483553502</v>
      </c>
      <c r="K410" s="2"/>
    </row>
    <row r="411" spans="2:11" x14ac:dyDescent="0.25">
      <c r="B411" s="20">
        <v>43468</v>
      </c>
      <c r="C411" s="14">
        <v>1528</v>
      </c>
      <c r="D411" s="14">
        <v>529.95600000000002</v>
      </c>
      <c r="E411" s="14">
        <v>4418822.6100000003</v>
      </c>
      <c r="F411" s="15">
        <v>8202.5413548946399</v>
      </c>
      <c r="G411" s="15">
        <v>8202.4437172263897</v>
      </c>
      <c r="H411" s="15">
        <v>8067.4108081087497</v>
      </c>
      <c r="I411" s="15">
        <v>8148.7429941594601</v>
      </c>
      <c r="J411" s="15">
        <v>8141.1760740876198</v>
      </c>
      <c r="K411" s="2"/>
    </row>
    <row r="412" spans="2:11" x14ac:dyDescent="0.25">
      <c r="B412" s="20">
        <v>43469</v>
      </c>
      <c r="C412" s="14">
        <v>1089</v>
      </c>
      <c r="D412" s="14">
        <v>692.04200000000003</v>
      </c>
      <c r="E412" s="14">
        <v>5810149.6430000002</v>
      </c>
      <c r="F412" s="15">
        <v>8148.8406318277102</v>
      </c>
      <c r="G412" s="15">
        <v>8284.5570046752691</v>
      </c>
      <c r="H412" s="15">
        <v>8109.7855605036002</v>
      </c>
      <c r="I412" s="15">
        <v>8190.1413697525904</v>
      </c>
      <c r="J412" s="15">
        <v>8197.61065214872</v>
      </c>
      <c r="K412" s="2"/>
    </row>
    <row r="413" spans="2:11" x14ac:dyDescent="0.25">
      <c r="B413" s="20">
        <v>43472</v>
      </c>
      <c r="C413" s="14">
        <v>912</v>
      </c>
      <c r="D413" s="14">
        <v>531.65800000000002</v>
      </c>
      <c r="E413" s="14">
        <v>4478556.1579999998</v>
      </c>
      <c r="F413" s="15">
        <v>8189.8484567180303</v>
      </c>
      <c r="G413" s="15">
        <v>8275.7696136385202</v>
      </c>
      <c r="H413" s="15">
        <v>8192.7775870710593</v>
      </c>
      <c r="I413" s="15">
        <v>8212.8909488022291</v>
      </c>
      <c r="J413" s="15">
        <v>8224.8125093281305</v>
      </c>
      <c r="K413" s="2"/>
    </row>
    <row r="414" spans="2:11" x14ac:dyDescent="0.25">
      <c r="B414" s="20">
        <v>43473</v>
      </c>
      <c r="C414" s="14">
        <v>769</v>
      </c>
      <c r="D414" s="14">
        <v>408.91300000000001</v>
      </c>
      <c r="E414" s="14">
        <v>3436325.4389999998</v>
      </c>
      <c r="F414" s="15">
        <v>8213.2814995199406</v>
      </c>
      <c r="G414" s="15">
        <v>8268.9349761456306</v>
      </c>
      <c r="H414" s="15">
        <v>8104.1225751638403</v>
      </c>
      <c r="I414" s="15">
        <v>8208.1067025661505</v>
      </c>
      <c r="J414" s="15">
        <v>8205.0408794730902</v>
      </c>
      <c r="K414" s="2"/>
    </row>
    <row r="415" spans="2:11" x14ac:dyDescent="0.25">
      <c r="B415" s="20">
        <v>43474</v>
      </c>
      <c r="C415" s="14">
        <v>1182</v>
      </c>
      <c r="D415" s="14">
        <v>936.90700000000004</v>
      </c>
      <c r="E415" s="14">
        <v>7958163.2649999997</v>
      </c>
      <c r="F415" s="15">
        <v>8208.3996156007106</v>
      </c>
      <c r="G415" s="15">
        <v>8390.7867986857891</v>
      </c>
      <c r="H415" s="15">
        <v>8208.3996156007106</v>
      </c>
      <c r="I415" s="15">
        <v>8333.5711191892606</v>
      </c>
      <c r="J415" s="15">
        <v>8293.2077029794491</v>
      </c>
      <c r="K415" s="2"/>
    </row>
    <row r="416" spans="2:11" x14ac:dyDescent="0.25">
      <c r="B416" s="20">
        <v>43475</v>
      </c>
      <c r="C416" s="14">
        <v>1225</v>
      </c>
      <c r="D416" s="14">
        <v>1166.06</v>
      </c>
      <c r="E416" s="14">
        <v>10131097.256999999</v>
      </c>
      <c r="F416" s="15">
        <v>8333.3758438378609</v>
      </c>
      <c r="G416" s="15">
        <v>8592.1156913638097</v>
      </c>
      <c r="H416" s="15">
        <v>8300.1790332049095</v>
      </c>
      <c r="I416" s="15">
        <v>8578.3487787246704</v>
      </c>
      <c r="J416" s="15">
        <v>8483.0348771512508</v>
      </c>
      <c r="K416" s="2"/>
    </row>
    <row r="417" spans="2:11" x14ac:dyDescent="0.25">
      <c r="B417" s="20">
        <v>43476</v>
      </c>
      <c r="C417" s="14">
        <v>1137</v>
      </c>
      <c r="D417" s="14">
        <v>923.26800000000003</v>
      </c>
      <c r="E417" s="14">
        <v>8280685.5089999996</v>
      </c>
      <c r="F417" s="15">
        <v>8578.4464163929206</v>
      </c>
      <c r="G417" s="15">
        <v>8884.0523495078105</v>
      </c>
      <c r="H417" s="15">
        <v>8577.4700396209992</v>
      </c>
      <c r="I417" s="15">
        <v>8786.1217581629808</v>
      </c>
      <c r="J417" s="15">
        <v>8756.8988010436296</v>
      </c>
      <c r="K417" s="2"/>
    </row>
    <row r="418" spans="2:11" x14ac:dyDescent="0.25">
      <c r="B418" s="20">
        <v>43479</v>
      </c>
      <c r="C418" s="14">
        <v>942</v>
      </c>
      <c r="D418" s="14">
        <v>667.53399999999999</v>
      </c>
      <c r="E418" s="14">
        <v>6008234.6440000003</v>
      </c>
      <c r="F418" s="15">
        <v>8786.41467119753</v>
      </c>
      <c r="G418" s="15">
        <v>8865.5011906325799</v>
      </c>
      <c r="H418" s="15">
        <v>8572.6857933700103</v>
      </c>
      <c r="I418" s="15">
        <v>8787.3910479843598</v>
      </c>
      <c r="J418" s="15">
        <v>8788.3283696919698</v>
      </c>
      <c r="K418" s="2"/>
    </row>
    <row r="419" spans="2:11" x14ac:dyDescent="0.25">
      <c r="B419" s="20">
        <v>43480</v>
      </c>
      <c r="C419" s="14">
        <v>1332</v>
      </c>
      <c r="D419" s="14">
        <v>553.31200000000001</v>
      </c>
      <c r="E419" s="14">
        <v>4980122.8140000002</v>
      </c>
      <c r="F419" s="15">
        <v>8787.3910479843598</v>
      </c>
      <c r="G419" s="15">
        <v>8827.4224960952997</v>
      </c>
      <c r="H419" s="15">
        <v>8728.7108033299392</v>
      </c>
      <c r="I419" s="15">
        <v>8806.9185836464203</v>
      </c>
      <c r="J419" s="15">
        <v>8788.0061653554403</v>
      </c>
      <c r="K419" s="2"/>
    </row>
    <row r="420" spans="2:11" x14ac:dyDescent="0.25">
      <c r="B420" s="20">
        <v>43481</v>
      </c>
      <c r="C420" s="14">
        <v>1120</v>
      </c>
      <c r="D420" s="14">
        <v>557.32600000000002</v>
      </c>
      <c r="E420" s="14">
        <v>5041584.0140000004</v>
      </c>
      <c r="F420" s="15">
        <v>8806.9185836464203</v>
      </c>
      <c r="G420" s="15">
        <v>8883.0759727209806</v>
      </c>
      <c r="H420" s="15">
        <v>8787.3910479843598</v>
      </c>
      <c r="I420" s="15">
        <v>8883.0759727209806</v>
      </c>
      <c r="J420" s="15">
        <v>8832.4508365243692</v>
      </c>
      <c r="K420" s="2"/>
    </row>
    <row r="421" spans="2:11" x14ac:dyDescent="0.25">
      <c r="B421" s="20">
        <v>43482</v>
      </c>
      <c r="C421" s="14">
        <v>785</v>
      </c>
      <c r="D421" s="14">
        <v>547.03499999999997</v>
      </c>
      <c r="E421" s="14">
        <v>4966362.9890000001</v>
      </c>
      <c r="F421" s="15">
        <v>8883.0759727209806</v>
      </c>
      <c r="G421" s="15">
        <v>8982.0805785358007</v>
      </c>
      <c r="H421" s="15">
        <v>8800.0839461684209</v>
      </c>
      <c r="I421" s="15">
        <v>8885.0287262946404</v>
      </c>
      <c r="J421" s="15">
        <v>8864.2416645735502</v>
      </c>
      <c r="K421" s="2"/>
    </row>
    <row r="422" spans="2:11" x14ac:dyDescent="0.25">
      <c r="B422" s="20">
        <v>43483</v>
      </c>
      <c r="C422" s="14">
        <v>725</v>
      </c>
      <c r="D422" s="14">
        <v>516.64499999999998</v>
      </c>
      <c r="E422" s="14">
        <v>4695491.95</v>
      </c>
      <c r="F422" s="15">
        <v>8885.0287262946404</v>
      </c>
      <c r="G422" s="15">
        <v>8963.0412312745993</v>
      </c>
      <c r="H422" s="15">
        <v>8748.3359766602498</v>
      </c>
      <c r="I422" s="15">
        <v>8865.5011906325799</v>
      </c>
      <c r="J422" s="15">
        <v>8873.8882672041691</v>
      </c>
      <c r="K422" s="2"/>
    </row>
    <row r="423" spans="2:11" x14ac:dyDescent="0.25">
      <c r="B423" s="20">
        <v>43486</v>
      </c>
      <c r="C423" s="14">
        <v>253</v>
      </c>
      <c r="D423" s="14">
        <v>111.795</v>
      </c>
      <c r="E423" s="14">
        <v>1013800.461</v>
      </c>
      <c r="F423" s="15">
        <v>8865.5011906325799</v>
      </c>
      <c r="G423" s="15">
        <v>8933.84756544232</v>
      </c>
      <c r="H423" s="15">
        <v>8787.2934103161097</v>
      </c>
      <c r="I423" s="15">
        <v>8885.0287262946404</v>
      </c>
      <c r="J423" s="15">
        <v>8854.6145894974507</v>
      </c>
      <c r="K423" s="2"/>
    </row>
    <row r="424" spans="2:11" x14ac:dyDescent="0.25">
      <c r="B424" s="20">
        <v>43487</v>
      </c>
      <c r="C424" s="14">
        <v>616</v>
      </c>
      <c r="D424" s="14">
        <v>363.572</v>
      </c>
      <c r="E424" s="14">
        <v>3256368.4619999998</v>
      </c>
      <c r="F424" s="15">
        <v>8885.0287262946404</v>
      </c>
      <c r="G424" s="15">
        <v>8884.9310886263793</v>
      </c>
      <c r="H424" s="15">
        <v>8567.7062717825193</v>
      </c>
      <c r="I424" s="15">
        <v>8774.6981498003006</v>
      </c>
      <c r="J424" s="15">
        <v>8745.2115709483605</v>
      </c>
      <c r="K424" s="2"/>
    </row>
    <row r="425" spans="2:11" x14ac:dyDescent="0.25">
      <c r="B425" s="20">
        <v>43488</v>
      </c>
      <c r="C425" s="14">
        <v>1575</v>
      </c>
      <c r="D425" s="14">
        <v>675.36800000000005</v>
      </c>
      <c r="E425" s="14">
        <v>6002930.4529999997</v>
      </c>
      <c r="F425" s="15">
        <v>8774.6981498003006</v>
      </c>
      <c r="G425" s="15">
        <v>8767.8635123223103</v>
      </c>
      <c r="H425" s="15">
        <v>8612.6196038126891</v>
      </c>
      <c r="I425" s="15">
        <v>8708.3045285493099</v>
      </c>
      <c r="J425" s="15">
        <v>8678.8179496973808</v>
      </c>
      <c r="K425" s="2"/>
    </row>
    <row r="426" spans="2:11" x14ac:dyDescent="0.25">
      <c r="B426" s="20">
        <v>43489</v>
      </c>
      <c r="C426" s="14">
        <v>1402</v>
      </c>
      <c r="D426" s="14">
        <v>1150.0940000000001</v>
      </c>
      <c r="E426" s="14">
        <v>10230525.439999999</v>
      </c>
      <c r="F426" s="15">
        <v>8708.3045285493099</v>
      </c>
      <c r="G426" s="15">
        <v>8875.2649584561605</v>
      </c>
      <c r="H426" s="15">
        <v>8640.9345305115003</v>
      </c>
      <c r="I426" s="15">
        <v>8836.2098871320504</v>
      </c>
      <c r="J426" s="15">
        <v>8685.2815640121698</v>
      </c>
      <c r="K426" s="2"/>
    </row>
    <row r="427" spans="2:11" x14ac:dyDescent="0.25">
      <c r="B427" s="20">
        <v>43490</v>
      </c>
      <c r="C427" s="14">
        <v>1023</v>
      </c>
      <c r="D427" s="14">
        <v>508.31</v>
      </c>
      <c r="E427" s="14">
        <v>4601212.1270000003</v>
      </c>
      <c r="F427" s="15">
        <v>8836.2098871320504</v>
      </c>
      <c r="G427" s="15">
        <v>8885.0287262946404</v>
      </c>
      <c r="H427" s="15">
        <v>8787.3910479843598</v>
      </c>
      <c r="I427" s="15">
        <v>8875.2649584561605</v>
      </c>
      <c r="J427" s="15">
        <v>8838.3383885324001</v>
      </c>
      <c r="K427" s="2"/>
    </row>
    <row r="428" spans="2:11" x14ac:dyDescent="0.25">
      <c r="B428" s="20">
        <v>43493</v>
      </c>
      <c r="C428" s="14">
        <v>846</v>
      </c>
      <c r="D428" s="14">
        <v>651.14700000000005</v>
      </c>
      <c r="E428" s="14">
        <v>5945533.5920000002</v>
      </c>
      <c r="F428" s="15">
        <v>8885.0287262946404</v>
      </c>
      <c r="G428" s="15">
        <v>8978.7608974725008</v>
      </c>
      <c r="H428" s="15">
        <v>8665.3439500927907</v>
      </c>
      <c r="I428" s="15">
        <v>8978.7608974725008</v>
      </c>
      <c r="J428" s="15">
        <v>8916.1849094331301</v>
      </c>
      <c r="K428" s="2"/>
    </row>
    <row r="429" spans="2:11" x14ac:dyDescent="0.25">
      <c r="B429" s="20">
        <v>43494</v>
      </c>
      <c r="C429" s="14">
        <v>1335</v>
      </c>
      <c r="D429" s="14">
        <v>470.30500000000001</v>
      </c>
      <c r="E429" s="14">
        <v>4281470.3210000005</v>
      </c>
      <c r="F429" s="15">
        <v>8978.7608974725008</v>
      </c>
      <c r="G429" s="15">
        <v>8978.7608974725008</v>
      </c>
      <c r="H429" s="15">
        <v>8797.1548158079404</v>
      </c>
      <c r="I429" s="15">
        <v>8845.9736549705303</v>
      </c>
      <c r="J429" s="15">
        <v>8888.3386435955799</v>
      </c>
      <c r="K429" s="2"/>
    </row>
    <row r="430" spans="2:11" x14ac:dyDescent="0.25">
      <c r="B430" s="20">
        <v>43495</v>
      </c>
      <c r="C430" s="14">
        <v>1953</v>
      </c>
      <c r="D430" s="14">
        <v>607.57299999999998</v>
      </c>
      <c r="E430" s="14">
        <v>5510902.1859999998</v>
      </c>
      <c r="F430" s="15">
        <v>8845.9736549705303</v>
      </c>
      <c r="G430" s="15">
        <v>8953.3751011043805</v>
      </c>
      <c r="H430" s="15">
        <v>8667.2967036664504</v>
      </c>
      <c r="I430" s="15">
        <v>8885.0287262946404</v>
      </c>
      <c r="J430" s="15">
        <v>8857.4851372539997</v>
      </c>
      <c r="K430" s="2"/>
    </row>
    <row r="431" spans="2:11" x14ac:dyDescent="0.25">
      <c r="B431" s="20">
        <v>43496</v>
      </c>
      <c r="C431" s="14">
        <v>1021</v>
      </c>
      <c r="D431" s="14">
        <v>508.26100000000002</v>
      </c>
      <c r="E431" s="14">
        <v>4619877.9479999999</v>
      </c>
      <c r="F431" s="15">
        <v>8885.0287262946404</v>
      </c>
      <c r="G431" s="15">
        <v>9017.7183311283607</v>
      </c>
      <c r="H431" s="15">
        <v>8787.3910479843598</v>
      </c>
      <c r="I431" s="15">
        <v>8787.3910479843598</v>
      </c>
      <c r="J431" s="15">
        <v>8873.7914106100798</v>
      </c>
      <c r="K431" s="2"/>
    </row>
    <row r="432" spans="2:11" x14ac:dyDescent="0.25">
      <c r="B432" s="20">
        <v>43497</v>
      </c>
      <c r="C432" s="14">
        <v>582</v>
      </c>
      <c r="D432" s="14">
        <v>533.91999999999996</v>
      </c>
      <c r="E432" s="14">
        <v>4861600.1849999996</v>
      </c>
      <c r="F432" s="15">
        <v>8787.3910479843598</v>
      </c>
      <c r="G432" s="15">
        <v>9079.3277061283607</v>
      </c>
      <c r="H432" s="15">
        <v>8738.5722088217699</v>
      </c>
      <c r="I432" s="15">
        <v>9079.3277061283607</v>
      </c>
      <c r="J432" s="15">
        <v>8890.6233652681094</v>
      </c>
      <c r="K432" s="2"/>
    </row>
    <row r="433" spans="2:11" x14ac:dyDescent="0.25">
      <c r="B433" s="20">
        <v>43500</v>
      </c>
      <c r="C433" s="14">
        <v>508</v>
      </c>
      <c r="D433" s="14">
        <v>284.24599999999998</v>
      </c>
      <c r="E433" s="14">
        <v>2645337.2949999999</v>
      </c>
      <c r="F433" s="15">
        <v>9079.3277061283607</v>
      </c>
      <c r="G433" s="15">
        <v>9175.8913699835502</v>
      </c>
      <c r="H433" s="15">
        <v>8987.5482885241508</v>
      </c>
      <c r="I433" s="15">
        <v>9128.1465452909506</v>
      </c>
      <c r="J433" s="15">
        <v>9086.8555711209792</v>
      </c>
      <c r="K433" s="2"/>
    </row>
    <row r="434" spans="2:11" x14ac:dyDescent="0.25">
      <c r="B434" s="20">
        <v>43501</v>
      </c>
      <c r="C434" s="14">
        <v>927</v>
      </c>
      <c r="D434" s="14">
        <v>423.80599999999998</v>
      </c>
      <c r="E434" s="14">
        <v>3950630.08</v>
      </c>
      <c r="F434" s="15">
        <v>9128.1465452909506</v>
      </c>
      <c r="G434" s="15">
        <v>9129.1229220628702</v>
      </c>
      <c r="H434" s="15">
        <v>9082.25683647394</v>
      </c>
      <c r="I434" s="15">
        <v>9106.5686183869802</v>
      </c>
      <c r="J434" s="15">
        <v>9101.5890967845899</v>
      </c>
      <c r="K434" s="2"/>
    </row>
    <row r="435" spans="2:11" x14ac:dyDescent="0.25">
      <c r="B435" s="20">
        <v>43502</v>
      </c>
      <c r="C435" s="14">
        <v>592</v>
      </c>
      <c r="D435" s="14">
        <v>361.84399999999999</v>
      </c>
      <c r="E435" s="14">
        <v>3353787.338</v>
      </c>
      <c r="F435" s="15">
        <v>9106.6662560552395</v>
      </c>
      <c r="G435" s="15">
        <v>9080.3040829151905</v>
      </c>
      <c r="H435" s="15">
        <v>9007.0758241862095</v>
      </c>
      <c r="I435" s="15">
        <v>9031.4852437526006</v>
      </c>
      <c r="J435" s="15">
        <v>9049.6165606081504</v>
      </c>
      <c r="K435" s="2"/>
    </row>
    <row r="436" spans="2:11" x14ac:dyDescent="0.25">
      <c r="B436" s="20">
        <v>43503</v>
      </c>
      <c r="C436" s="14">
        <v>626</v>
      </c>
      <c r="D436" s="14">
        <v>156.39400000000001</v>
      </c>
      <c r="E436" s="14">
        <v>1434064.618</v>
      </c>
      <c r="F436" s="15">
        <v>9031.4852437526006</v>
      </c>
      <c r="G436" s="15">
        <v>9031.4852437526006</v>
      </c>
      <c r="H436" s="15">
        <v>8933.9452031254805</v>
      </c>
      <c r="I436" s="15">
        <v>8992.9183608293497</v>
      </c>
      <c r="J436" s="15">
        <v>8952.9064402580298</v>
      </c>
      <c r="K436" s="2"/>
    </row>
    <row r="437" spans="2:11" x14ac:dyDescent="0.25">
      <c r="B437" s="20">
        <v>43504</v>
      </c>
      <c r="C437" s="14">
        <v>346</v>
      </c>
      <c r="D437" s="14">
        <v>249.04400000000001</v>
      </c>
      <c r="E437" s="14">
        <v>2274422.4670000002</v>
      </c>
      <c r="F437" s="15">
        <v>8993.4065492153204</v>
      </c>
      <c r="G437" s="15">
        <v>8986.5719117373192</v>
      </c>
      <c r="H437" s="15">
        <v>8850.8555388897694</v>
      </c>
      <c r="I437" s="15">
        <v>8912.3672762215101</v>
      </c>
      <c r="J437" s="15">
        <v>8916.9562471061909</v>
      </c>
      <c r="K437" s="2"/>
    </row>
    <row r="438" spans="2:11" x14ac:dyDescent="0.25">
      <c r="B438" s="20">
        <v>43507</v>
      </c>
      <c r="C438" s="14">
        <v>528</v>
      </c>
      <c r="D438" s="14">
        <v>283.738</v>
      </c>
      <c r="E438" s="14">
        <v>2591087.4670000002</v>
      </c>
      <c r="F438" s="15">
        <v>8912.3672762215101</v>
      </c>
      <c r="G438" s="15">
        <v>9002.1939402669705</v>
      </c>
      <c r="H438" s="15">
        <v>8889.7153348475695</v>
      </c>
      <c r="I438" s="15">
        <v>9002.1939402669705</v>
      </c>
      <c r="J438" s="15">
        <v>8916.4778224676793</v>
      </c>
      <c r="K438" s="2"/>
    </row>
    <row r="439" spans="2:11" x14ac:dyDescent="0.25">
      <c r="B439" s="20">
        <v>43508</v>
      </c>
      <c r="C439" s="14">
        <v>1374</v>
      </c>
      <c r="D439" s="14">
        <v>456.49700000000001</v>
      </c>
      <c r="E439" s="14">
        <v>4154576.37</v>
      </c>
      <c r="F439" s="15">
        <v>9002.1939402669705</v>
      </c>
      <c r="G439" s="15">
        <v>8933.84756544232</v>
      </c>
      <c r="H439" s="15">
        <v>8855.8350604772604</v>
      </c>
      <c r="I439" s="15">
        <v>8884.6381755769307</v>
      </c>
      <c r="J439" s="15">
        <v>8885.8000639528</v>
      </c>
      <c r="K439" s="2"/>
    </row>
    <row r="440" spans="2:11" x14ac:dyDescent="0.25">
      <c r="B440" s="20">
        <v>43509</v>
      </c>
      <c r="C440" s="14">
        <v>1382</v>
      </c>
      <c r="D440" s="14">
        <v>526.37199999999996</v>
      </c>
      <c r="E440" s="14">
        <v>4776614.5959999999</v>
      </c>
      <c r="F440" s="15">
        <v>8885.0287262946404</v>
      </c>
      <c r="G440" s="15">
        <v>8957.1829705685395</v>
      </c>
      <c r="H440" s="15">
        <v>8787.3910479843598</v>
      </c>
      <c r="I440" s="15">
        <v>8797.1548158079404</v>
      </c>
      <c r="J440" s="15">
        <v>8859.9163154363596</v>
      </c>
      <c r="K440" s="2"/>
    </row>
    <row r="441" spans="2:11" x14ac:dyDescent="0.25">
      <c r="B441" s="20">
        <v>43510</v>
      </c>
      <c r="C441" s="14">
        <v>697</v>
      </c>
      <c r="D441" s="14">
        <v>400.27600000000001</v>
      </c>
      <c r="E441" s="14">
        <v>3613495.7790000001</v>
      </c>
      <c r="F441" s="15">
        <v>8797.1548158079404</v>
      </c>
      <c r="G441" s="15">
        <v>8881.0255814939701</v>
      </c>
      <c r="H441" s="15">
        <v>8802.0366997271794</v>
      </c>
      <c r="I441" s="15">
        <v>8807.11385899782</v>
      </c>
      <c r="J441" s="15">
        <v>8814.2902283519506</v>
      </c>
      <c r="K441" s="2"/>
    </row>
    <row r="442" spans="2:11" x14ac:dyDescent="0.25">
      <c r="B442" s="20">
        <v>43511</v>
      </c>
      <c r="C442" s="14">
        <v>635</v>
      </c>
      <c r="D442" s="14">
        <v>312.07499999999999</v>
      </c>
      <c r="E442" s="14">
        <v>2842012.5959999999</v>
      </c>
      <c r="F442" s="15">
        <v>8806.9185836464203</v>
      </c>
      <c r="G442" s="15">
        <v>9002.1939402669705</v>
      </c>
      <c r="H442" s="15">
        <v>8699.5171374976599</v>
      </c>
      <c r="I442" s="15">
        <v>9002.1939402669705</v>
      </c>
      <c r="J442" s="15">
        <v>8892.6347014457006</v>
      </c>
      <c r="K442" s="2"/>
    </row>
    <row r="443" spans="2:11" x14ac:dyDescent="0.25">
      <c r="B443" s="20">
        <v>43514</v>
      </c>
      <c r="C443" s="14">
        <v>219</v>
      </c>
      <c r="D443" s="14">
        <v>84.521000000000001</v>
      </c>
      <c r="E443" s="14">
        <v>766039.81299999997</v>
      </c>
      <c r="F443" s="15">
        <v>9002.1939402669705</v>
      </c>
      <c r="G443" s="15">
        <v>8980.7136510312594</v>
      </c>
      <c r="H443" s="15">
        <v>8787.3910479843598</v>
      </c>
      <c r="I443" s="15">
        <v>8870.2854368686694</v>
      </c>
      <c r="J443" s="15">
        <v>8849.0980606824196</v>
      </c>
      <c r="K443" s="2"/>
    </row>
    <row r="444" spans="2:11" x14ac:dyDescent="0.25">
      <c r="B444" s="20">
        <v>43515</v>
      </c>
      <c r="C444" s="14">
        <v>725</v>
      </c>
      <c r="D444" s="14">
        <v>212.66900000000001</v>
      </c>
      <c r="E444" s="14">
        <v>1920473.203</v>
      </c>
      <c r="F444" s="15">
        <v>8870.3830745518208</v>
      </c>
      <c r="G444" s="15">
        <v>8884.0523495078105</v>
      </c>
      <c r="H444" s="15">
        <v>8793.3469463586807</v>
      </c>
      <c r="I444" s="15">
        <v>8843.0445246249401</v>
      </c>
      <c r="J444" s="15">
        <v>8816.83857175708</v>
      </c>
      <c r="K444" s="2"/>
    </row>
    <row r="445" spans="2:11" x14ac:dyDescent="0.25">
      <c r="B445" s="20">
        <v>43516</v>
      </c>
      <c r="C445" s="14">
        <v>1293</v>
      </c>
      <c r="D445" s="14">
        <v>528.93600000000004</v>
      </c>
      <c r="E445" s="14">
        <v>4746839.13</v>
      </c>
      <c r="F445" s="15">
        <v>8843.0445246249401</v>
      </c>
      <c r="G445" s="15">
        <v>8894.6948564499598</v>
      </c>
      <c r="H445" s="15">
        <v>8691.8037609159892</v>
      </c>
      <c r="I445" s="15">
        <v>8723.9265570789594</v>
      </c>
      <c r="J445" s="15">
        <v>8762.1712356805801</v>
      </c>
      <c r="K445" s="2"/>
    </row>
    <row r="446" spans="2:11" x14ac:dyDescent="0.25">
      <c r="B446" s="20">
        <v>43517</v>
      </c>
      <c r="C446" s="14">
        <v>815</v>
      </c>
      <c r="D446" s="14">
        <v>461.27300000000002</v>
      </c>
      <c r="E446" s="14">
        <v>4149890.7239999999</v>
      </c>
      <c r="F446" s="15">
        <v>8723.9265570789594</v>
      </c>
      <c r="G446" s="15">
        <v>8840.1153942644596</v>
      </c>
      <c r="H446" s="15">
        <v>8738.5722088217699</v>
      </c>
      <c r="I446" s="15">
        <v>8840.1153942644596</v>
      </c>
      <c r="J446" s="15">
        <v>8784.4033350199497</v>
      </c>
      <c r="K446" s="2"/>
    </row>
    <row r="447" spans="2:11" x14ac:dyDescent="0.25">
      <c r="B447" s="20">
        <v>43518</v>
      </c>
      <c r="C447" s="14">
        <v>971</v>
      </c>
      <c r="D447" s="14">
        <v>228.61699999999999</v>
      </c>
      <c r="E447" s="14">
        <v>2083349.412</v>
      </c>
      <c r="F447" s="15">
        <v>8840.1153942644596</v>
      </c>
      <c r="G447" s="15">
        <v>8958.2569850236196</v>
      </c>
      <c r="H447" s="15">
        <v>8789.3438015431202</v>
      </c>
      <c r="I447" s="15">
        <v>8953.1798257529699</v>
      </c>
      <c r="J447" s="15">
        <v>8898.5320172011907</v>
      </c>
      <c r="K447" s="2"/>
    </row>
    <row r="448" spans="2:11" x14ac:dyDescent="0.25">
      <c r="B448" s="20">
        <v>43521</v>
      </c>
      <c r="C448" s="14">
        <v>1360</v>
      </c>
      <c r="D448" s="14">
        <v>289.93099999999998</v>
      </c>
      <c r="E448" s="14">
        <v>2669090.3509999998</v>
      </c>
      <c r="F448" s="15">
        <v>8953.3751011043805</v>
      </c>
      <c r="G448" s="15">
        <v>9080.3040829151905</v>
      </c>
      <c r="H448" s="15">
        <v>8862.8649733066595</v>
      </c>
      <c r="I448" s="15">
        <v>8933.84756544232</v>
      </c>
      <c r="J448" s="15">
        <v>8988.5246652960795</v>
      </c>
      <c r="K448" s="2"/>
    </row>
    <row r="449" spans="2:11" x14ac:dyDescent="0.25">
      <c r="B449" s="20">
        <v>43522</v>
      </c>
      <c r="C449" s="14">
        <v>1692</v>
      </c>
      <c r="D449" s="14">
        <v>645.38300000000004</v>
      </c>
      <c r="E449" s="14">
        <v>5923031.2149999999</v>
      </c>
      <c r="F449" s="15">
        <v>8933.84756544232</v>
      </c>
      <c r="G449" s="15">
        <v>9070.2474020570498</v>
      </c>
      <c r="H449" s="15">
        <v>8787.3910479843598</v>
      </c>
      <c r="I449" s="15">
        <v>8964.1152457296794</v>
      </c>
      <c r="J449" s="15">
        <v>8960.8150922059995</v>
      </c>
      <c r="K449" s="2"/>
    </row>
    <row r="450" spans="2:11" x14ac:dyDescent="0.25">
      <c r="B450" s="20">
        <v>43523</v>
      </c>
      <c r="C450" s="14">
        <v>792</v>
      </c>
      <c r="D450" s="14">
        <v>447.303</v>
      </c>
      <c r="E450" s="14">
        <v>4035233.3829999999</v>
      </c>
      <c r="F450" s="15">
        <v>8964.1152457296794</v>
      </c>
      <c r="G450" s="15">
        <v>9031.4852437526006</v>
      </c>
      <c r="H450" s="15">
        <v>8738.6698465049303</v>
      </c>
      <c r="I450" s="15">
        <v>8796.0808013528604</v>
      </c>
      <c r="J450" s="15">
        <v>8807.9633067995292</v>
      </c>
      <c r="K450" s="2"/>
    </row>
    <row r="451" spans="2:11" x14ac:dyDescent="0.25">
      <c r="B451" s="20">
        <v>43524</v>
      </c>
      <c r="C451" s="14">
        <v>1617</v>
      </c>
      <c r="D451" s="14">
        <v>707.37699999999995</v>
      </c>
      <c r="E451" s="14">
        <v>6319398.5379999997</v>
      </c>
      <c r="F451" s="15">
        <v>8796.1784390360099</v>
      </c>
      <c r="G451" s="15">
        <v>8924.0837976187504</v>
      </c>
      <c r="H451" s="15">
        <v>8601.8794591873902</v>
      </c>
      <c r="I451" s="15">
        <v>8689.7533696740902</v>
      </c>
      <c r="J451" s="15">
        <v>8721.4172687530499</v>
      </c>
      <c r="K451" s="2"/>
    </row>
    <row r="452" spans="2:11" x14ac:dyDescent="0.25">
      <c r="B452" s="20">
        <v>43525</v>
      </c>
      <c r="C452" s="14">
        <v>1162</v>
      </c>
      <c r="D452" s="14">
        <v>570.66200000000003</v>
      </c>
      <c r="E452" s="14">
        <v>5123322.16</v>
      </c>
      <c r="F452" s="15">
        <v>8689.7533696740902</v>
      </c>
      <c r="G452" s="15">
        <v>8875.2649584561605</v>
      </c>
      <c r="H452" s="15">
        <v>8689.7533696740902</v>
      </c>
      <c r="I452" s="15">
        <v>8701.5675287395698</v>
      </c>
      <c r="J452" s="15">
        <v>8765.9693413674795</v>
      </c>
      <c r="K452" s="2"/>
    </row>
    <row r="453" spans="2:11" x14ac:dyDescent="0.25">
      <c r="B453" s="20">
        <v>43528</v>
      </c>
      <c r="C453" s="14">
        <v>725</v>
      </c>
      <c r="D453" s="14">
        <v>209.44499999999999</v>
      </c>
      <c r="E453" s="14">
        <v>1854225.74</v>
      </c>
      <c r="F453" s="15">
        <v>8701.4698910713196</v>
      </c>
      <c r="G453" s="15">
        <v>8787.3910479843598</v>
      </c>
      <c r="H453" s="15">
        <v>8494.8685637712497</v>
      </c>
      <c r="I453" s="15">
        <v>8611.6432270258701</v>
      </c>
      <c r="J453" s="15">
        <v>8643.9027159362995</v>
      </c>
      <c r="K453" s="2"/>
    </row>
    <row r="454" spans="2:11" x14ac:dyDescent="0.25">
      <c r="B454" s="20">
        <v>43529</v>
      </c>
      <c r="C454" s="14">
        <v>714</v>
      </c>
      <c r="D454" s="14">
        <v>618.78</v>
      </c>
      <c r="E454" s="14">
        <v>5464728.2510000002</v>
      </c>
      <c r="F454" s="15">
        <v>8611.6432270258701</v>
      </c>
      <c r="G454" s="15">
        <v>8679.7943264841997</v>
      </c>
      <c r="H454" s="15">
        <v>8582.3519235253298</v>
      </c>
      <c r="I454" s="15">
        <v>8582.3519235253298</v>
      </c>
      <c r="J454" s="15">
        <v>8622.8325049430096</v>
      </c>
      <c r="K454" s="2"/>
    </row>
    <row r="455" spans="2:11" x14ac:dyDescent="0.25">
      <c r="B455" s="20">
        <v>43530</v>
      </c>
      <c r="C455" s="14">
        <v>635</v>
      </c>
      <c r="D455" s="14">
        <v>240.51400000000001</v>
      </c>
      <c r="E455" s="14">
        <v>2152779.611</v>
      </c>
      <c r="F455" s="15">
        <v>8582.3519235253298</v>
      </c>
      <c r="G455" s="15">
        <v>8933.84756544232</v>
      </c>
      <c r="H455" s="15">
        <v>8593.1897058188897</v>
      </c>
      <c r="I455" s="15">
        <v>8787.3910479843598</v>
      </c>
      <c r="J455" s="15">
        <v>8739.4704754650593</v>
      </c>
      <c r="K455" s="2"/>
    </row>
    <row r="456" spans="2:11" x14ac:dyDescent="0.25">
      <c r="B456" s="20">
        <v>43531</v>
      </c>
      <c r="C456" s="14">
        <v>859</v>
      </c>
      <c r="D456" s="14">
        <v>205.94</v>
      </c>
      <c r="E456" s="14">
        <v>1846898.7409999999</v>
      </c>
      <c r="F456" s="15">
        <v>8787.3910479843598</v>
      </c>
      <c r="G456" s="15">
        <v>8875.2649584561605</v>
      </c>
      <c r="H456" s="15">
        <v>8603.0511113405191</v>
      </c>
      <c r="I456" s="15">
        <v>8738.5722088217699</v>
      </c>
      <c r="J456" s="15">
        <v>8756.0102981775999</v>
      </c>
      <c r="K456" s="2"/>
    </row>
    <row r="457" spans="2:11" x14ac:dyDescent="0.25">
      <c r="B457" s="20">
        <v>43532</v>
      </c>
      <c r="C457" s="14">
        <v>1869</v>
      </c>
      <c r="D457" s="14">
        <v>521.02800000000002</v>
      </c>
      <c r="E457" s="14">
        <v>4648082.8020000001</v>
      </c>
      <c r="F457" s="15">
        <v>8738.5722088217699</v>
      </c>
      <c r="G457" s="15">
        <v>8943.6113332808</v>
      </c>
      <c r="H457" s="15">
        <v>8562.8243878632802</v>
      </c>
      <c r="I457" s="15">
        <v>8792.2729319036007</v>
      </c>
      <c r="J457" s="15">
        <v>8711.3215328156894</v>
      </c>
      <c r="K457" s="2"/>
    </row>
    <row r="458" spans="2:11" x14ac:dyDescent="0.25">
      <c r="B458" s="20">
        <v>43535</v>
      </c>
      <c r="C458" s="14">
        <v>1393</v>
      </c>
      <c r="D458" s="14">
        <v>386.46499999999997</v>
      </c>
      <c r="E458" s="14">
        <v>3495245.9959999998</v>
      </c>
      <c r="F458" s="15">
        <v>8792.2729319036007</v>
      </c>
      <c r="G458" s="15">
        <v>8922.9121454805099</v>
      </c>
      <c r="H458" s="15">
        <v>8689.7533696740902</v>
      </c>
      <c r="I458" s="15">
        <v>8753.2178605794907</v>
      </c>
      <c r="J458" s="15">
        <v>8830.15635107458</v>
      </c>
      <c r="K458" s="2"/>
    </row>
    <row r="459" spans="2:11" x14ac:dyDescent="0.25">
      <c r="B459" s="20">
        <v>43536</v>
      </c>
      <c r="C459" s="14">
        <v>1089</v>
      </c>
      <c r="D459" s="14">
        <v>323.27199999999999</v>
      </c>
      <c r="E459" s="14">
        <v>2872413.193</v>
      </c>
      <c r="F459" s="15">
        <v>8753.2178605794907</v>
      </c>
      <c r="G459" s="15">
        <v>8836.2098871320504</v>
      </c>
      <c r="H459" s="15">
        <v>8563.8007646501101</v>
      </c>
      <c r="I459" s="15">
        <v>8767.8635123223103</v>
      </c>
      <c r="J459" s="15">
        <v>8675.8692918121797</v>
      </c>
      <c r="K459" s="2"/>
    </row>
    <row r="460" spans="2:11" x14ac:dyDescent="0.25">
      <c r="B460" s="20">
        <v>43537</v>
      </c>
      <c r="C460" s="14">
        <v>1250</v>
      </c>
      <c r="D460" s="14">
        <v>501.904</v>
      </c>
      <c r="E460" s="14">
        <v>4441540.1289999997</v>
      </c>
      <c r="F460" s="15">
        <v>8767.8635123223103</v>
      </c>
      <c r="G460" s="15">
        <v>8767.8635123223103</v>
      </c>
      <c r="H460" s="15">
        <v>8593.1897058188897</v>
      </c>
      <c r="I460" s="15">
        <v>8679.9896018356103</v>
      </c>
      <c r="J460" s="15">
        <v>8640.3975232839603</v>
      </c>
      <c r="K460" s="2"/>
    </row>
    <row r="461" spans="2:11" x14ac:dyDescent="0.25">
      <c r="B461" s="20">
        <v>43538</v>
      </c>
      <c r="C461" s="14">
        <v>875</v>
      </c>
      <c r="D461" s="14">
        <v>389.99700000000001</v>
      </c>
      <c r="E461" s="14">
        <v>3442762.7310000001</v>
      </c>
      <c r="F461" s="15">
        <v>8679.9896018356103</v>
      </c>
      <c r="G461" s="15">
        <v>8688.7769928872603</v>
      </c>
      <c r="H461" s="15">
        <v>8564.1913153678197</v>
      </c>
      <c r="I461" s="15">
        <v>8621.4069948494398</v>
      </c>
      <c r="J461" s="15">
        <v>8619.1613282561302</v>
      </c>
      <c r="K461" s="2"/>
    </row>
    <row r="462" spans="2:11" x14ac:dyDescent="0.25">
      <c r="B462" s="20">
        <v>43539</v>
      </c>
      <c r="C462" s="14">
        <v>1058</v>
      </c>
      <c r="D462" s="14">
        <v>1520.3810000000001</v>
      </c>
      <c r="E462" s="14">
        <v>13453941.08</v>
      </c>
      <c r="F462" s="15">
        <v>8621.4069948494398</v>
      </c>
      <c r="G462" s="15">
        <v>8689.7533696740902</v>
      </c>
      <c r="H462" s="15">
        <v>8580.3991699665803</v>
      </c>
      <c r="I462" s="15">
        <v>8640.9345305115003</v>
      </c>
      <c r="J462" s="15">
        <v>8640.0167363434994</v>
      </c>
      <c r="K462" s="2"/>
    </row>
    <row r="463" spans="2:11" x14ac:dyDescent="0.25">
      <c r="B463" s="20">
        <v>43542</v>
      </c>
      <c r="C463" s="14">
        <v>1236</v>
      </c>
      <c r="D463" s="14">
        <v>905.12199999999996</v>
      </c>
      <c r="E463" s="14">
        <v>7983211.2819999997</v>
      </c>
      <c r="F463" s="15">
        <v>8640.9345305115003</v>
      </c>
      <c r="G463" s="15">
        <v>8689.6557320058291</v>
      </c>
      <c r="H463" s="15">
        <v>8524.8433309942502</v>
      </c>
      <c r="I463" s="15">
        <v>8640.9345305115003</v>
      </c>
      <c r="J463" s="15">
        <v>8611.7603922337294</v>
      </c>
      <c r="K463" s="2"/>
    </row>
    <row r="464" spans="2:11" x14ac:dyDescent="0.25">
      <c r="B464" s="20">
        <v>43543</v>
      </c>
      <c r="C464" s="14">
        <v>808</v>
      </c>
      <c r="D464" s="14">
        <v>427.53399999999999</v>
      </c>
      <c r="E464" s="14">
        <v>3770063.5260000001</v>
      </c>
      <c r="F464" s="15">
        <v>8640.9345305115003</v>
      </c>
      <c r="G464" s="15">
        <v>8709.0856299698407</v>
      </c>
      <c r="H464" s="15">
        <v>8577.4700396209992</v>
      </c>
      <c r="I464" s="15">
        <v>8592.1156913638097</v>
      </c>
      <c r="J464" s="15">
        <v>8609.6514183729905</v>
      </c>
      <c r="K464" s="2"/>
    </row>
    <row r="465" spans="2:11" x14ac:dyDescent="0.25">
      <c r="B465" s="20">
        <v>43544</v>
      </c>
      <c r="C465" s="14">
        <v>359</v>
      </c>
      <c r="D465" s="14">
        <v>390.50700000000001</v>
      </c>
      <c r="E465" s="14">
        <v>3391465.81</v>
      </c>
      <c r="F465" s="15">
        <v>8592.1156913638097</v>
      </c>
      <c r="G465" s="15">
        <v>8592.1156913638097</v>
      </c>
      <c r="H465" s="15">
        <v>8409.5332329124194</v>
      </c>
      <c r="I465" s="15">
        <v>8445.6591738909501</v>
      </c>
      <c r="J465" s="15">
        <v>8479.4808656573296</v>
      </c>
      <c r="K465" s="2"/>
    </row>
    <row r="466" spans="2:11" x14ac:dyDescent="0.25">
      <c r="B466" s="20">
        <v>43545</v>
      </c>
      <c r="C466" s="14">
        <v>670</v>
      </c>
      <c r="D466" s="14">
        <v>304.38600000000002</v>
      </c>
      <c r="E466" s="14">
        <v>2647534.122</v>
      </c>
      <c r="F466" s="15">
        <v>8445.6591738909501</v>
      </c>
      <c r="G466" s="15">
        <v>8514.0055487155896</v>
      </c>
      <c r="H466" s="15">
        <v>8449.1741303056497</v>
      </c>
      <c r="I466" s="15">
        <v>8494.4780130535401</v>
      </c>
      <c r="J466" s="15">
        <v>8492.7498261481505</v>
      </c>
      <c r="K466" s="2"/>
    </row>
    <row r="467" spans="2:11" x14ac:dyDescent="0.25">
      <c r="B467" s="20">
        <v>43546</v>
      </c>
      <c r="C467" s="14">
        <v>582</v>
      </c>
      <c r="D467" s="14">
        <v>380.84199999999998</v>
      </c>
      <c r="E467" s="14">
        <v>3265578.088</v>
      </c>
      <c r="F467" s="15">
        <v>8494.4780130535401</v>
      </c>
      <c r="G467" s="15">
        <v>8495.4543898254597</v>
      </c>
      <c r="H467" s="15">
        <v>8268.4467877596599</v>
      </c>
      <c r="I467" s="15">
        <v>8443.7064203321897</v>
      </c>
      <c r="J467" s="15">
        <v>8372.0598919838703</v>
      </c>
      <c r="K467" s="2"/>
    </row>
    <row r="468" spans="2:11" x14ac:dyDescent="0.25">
      <c r="B468" s="20">
        <v>43549</v>
      </c>
      <c r="C468" s="14">
        <v>644</v>
      </c>
      <c r="D468" s="14">
        <v>592.45299999999997</v>
      </c>
      <c r="E468" s="14">
        <v>5056072.7050000001</v>
      </c>
      <c r="F468" s="15">
        <v>8443.7064203321897</v>
      </c>
      <c r="G468" s="15">
        <v>8443.6087826490402</v>
      </c>
      <c r="H468" s="15">
        <v>8254.2893244028091</v>
      </c>
      <c r="I468" s="15">
        <v>8394.8875811696107</v>
      </c>
      <c r="J468" s="15">
        <v>8332.6826163232308</v>
      </c>
      <c r="K468" s="2"/>
    </row>
    <row r="469" spans="2:11" x14ac:dyDescent="0.25">
      <c r="B469" s="20">
        <v>43550</v>
      </c>
      <c r="C469" s="14">
        <v>610</v>
      </c>
      <c r="D469" s="14">
        <v>294.952</v>
      </c>
      <c r="E469" s="14">
        <v>2540097.6009999998</v>
      </c>
      <c r="F469" s="15">
        <v>8400.7458418756705</v>
      </c>
      <c r="G469" s="15">
        <v>8475.6339411437493</v>
      </c>
      <c r="H469" s="15">
        <v>8328.3963222503698</v>
      </c>
      <c r="I469" s="15">
        <v>8426.1316382288896</v>
      </c>
      <c r="J469" s="15">
        <v>8408.4787459969502</v>
      </c>
      <c r="K469" s="2"/>
    </row>
    <row r="470" spans="2:11" x14ac:dyDescent="0.25">
      <c r="B470" s="20">
        <v>43551</v>
      </c>
      <c r="C470" s="14">
        <v>720</v>
      </c>
      <c r="D470" s="14">
        <v>372.56099999999998</v>
      </c>
      <c r="E470" s="14">
        <v>3186468.5320000001</v>
      </c>
      <c r="F470" s="15">
        <v>8426.1316382288896</v>
      </c>
      <c r="G470" s="15">
        <v>8435.8954060673695</v>
      </c>
      <c r="H470" s="15">
        <v>8258.1948315352201</v>
      </c>
      <c r="I470" s="15">
        <v>8396.8403347432595</v>
      </c>
      <c r="J470" s="15">
        <v>8350.9799172431194</v>
      </c>
      <c r="K470" s="2"/>
    </row>
    <row r="471" spans="2:11" x14ac:dyDescent="0.25">
      <c r="B471" s="20">
        <v>43552</v>
      </c>
      <c r="C471" s="14">
        <v>452</v>
      </c>
      <c r="D471" s="14">
        <v>348.47300000000001</v>
      </c>
      <c r="E471" s="14">
        <v>2996514.3960000002</v>
      </c>
      <c r="F471" s="15">
        <v>8396.8403347432595</v>
      </c>
      <c r="G471" s="15">
        <v>8479.8323612958193</v>
      </c>
      <c r="H471" s="15">
        <v>8364.7175385654009</v>
      </c>
      <c r="I471" s="15">
        <v>8396.8403347432595</v>
      </c>
      <c r="J471" s="15">
        <v>8395.8541941791791</v>
      </c>
      <c r="K471" s="2"/>
    </row>
    <row r="472" spans="2:11" x14ac:dyDescent="0.25">
      <c r="B472" s="20">
        <v>43553</v>
      </c>
      <c r="C472" s="14">
        <v>432</v>
      </c>
      <c r="D472" s="14">
        <v>527.577</v>
      </c>
      <c r="E472" s="14">
        <v>4561048.085</v>
      </c>
      <c r="F472" s="15">
        <v>8396.8403347432595</v>
      </c>
      <c r="G472" s="15">
        <v>8513.9079110324401</v>
      </c>
      <c r="H472" s="15">
        <v>8406.7017402350903</v>
      </c>
      <c r="I472" s="15">
        <v>8435.79776838422</v>
      </c>
      <c r="J472" s="15">
        <v>8441.0018566399795</v>
      </c>
      <c r="K472" s="2"/>
    </row>
    <row r="473" spans="2:11" x14ac:dyDescent="0.25">
      <c r="B473" s="20">
        <v>43556</v>
      </c>
      <c r="C473" s="14">
        <v>415</v>
      </c>
      <c r="D473" s="14">
        <v>249.047</v>
      </c>
      <c r="E473" s="14">
        <v>2183702.1609999998</v>
      </c>
      <c r="F473" s="15">
        <v>8435.8954060673695</v>
      </c>
      <c r="G473" s="15">
        <v>8619.4542412906903</v>
      </c>
      <c r="H473" s="15">
        <v>8455.7158547639792</v>
      </c>
      <c r="I473" s="15">
        <v>8525.7220701128208</v>
      </c>
      <c r="J473" s="15">
        <v>8561.0669096559304</v>
      </c>
      <c r="K473" s="2"/>
    </row>
    <row r="474" spans="2:11" x14ac:dyDescent="0.25">
      <c r="B474" s="20">
        <v>43557</v>
      </c>
      <c r="C474" s="14">
        <v>756</v>
      </c>
      <c r="D474" s="14">
        <v>357.31900000000002</v>
      </c>
      <c r="E474" s="14">
        <v>3077223.9169999999</v>
      </c>
      <c r="F474" s="15">
        <v>8525.7220701128208</v>
      </c>
      <c r="G474" s="15">
        <v>8592.1156913638097</v>
      </c>
      <c r="H474" s="15">
        <v>8269.9113529324495</v>
      </c>
      <c r="I474" s="15">
        <v>8377.31279908121</v>
      </c>
      <c r="J474" s="15">
        <v>8408.3420532494802</v>
      </c>
      <c r="K474" s="2"/>
    </row>
    <row r="475" spans="2:11" x14ac:dyDescent="0.25">
      <c r="B475" s="20">
        <v>43558</v>
      </c>
      <c r="C475" s="14">
        <v>450</v>
      </c>
      <c r="D475" s="14">
        <v>317.64800000000002</v>
      </c>
      <c r="E475" s="14">
        <v>2726147.1030000001</v>
      </c>
      <c r="F475" s="15">
        <v>8377.31279908121</v>
      </c>
      <c r="G475" s="15">
        <v>8484.7142452150601</v>
      </c>
      <c r="H475" s="15">
        <v>8302.2294244468194</v>
      </c>
      <c r="I475" s="15">
        <v>8428.0843918025494</v>
      </c>
      <c r="J475" s="15">
        <v>8379.6072845160998</v>
      </c>
      <c r="K475" s="2"/>
    </row>
    <row r="476" spans="2:11" x14ac:dyDescent="0.25">
      <c r="B476" s="20">
        <v>43559</v>
      </c>
      <c r="C476" s="14">
        <v>646</v>
      </c>
      <c r="D476" s="14">
        <v>376.38900000000001</v>
      </c>
      <c r="E476" s="14">
        <v>3265862.7239999999</v>
      </c>
      <c r="F476" s="15">
        <v>8428.0843918025494</v>
      </c>
      <c r="G476" s="15">
        <v>8572.5881557017601</v>
      </c>
      <c r="H476" s="15">
        <v>8299.3002941012401</v>
      </c>
      <c r="I476" s="15">
        <v>8555.5015619993192</v>
      </c>
      <c r="J476" s="15">
        <v>8473.3882745355404</v>
      </c>
      <c r="K476" s="2"/>
    </row>
    <row r="477" spans="2:11" x14ac:dyDescent="0.25">
      <c r="B477" s="20">
        <v>43560</v>
      </c>
      <c r="C477" s="14">
        <v>986</v>
      </c>
      <c r="D477" s="14">
        <v>611.68600000000004</v>
      </c>
      <c r="E477" s="14">
        <v>5328122.4419999998</v>
      </c>
      <c r="F477" s="15">
        <v>8555.9897503852808</v>
      </c>
      <c r="G477" s="15">
        <v>8631.1707626879197</v>
      </c>
      <c r="H477" s="15">
        <v>8411.5836241543293</v>
      </c>
      <c r="I477" s="15">
        <v>8543.1992145329696</v>
      </c>
      <c r="J477" s="15">
        <v>8504.6713866591508</v>
      </c>
      <c r="K477" s="2"/>
    </row>
    <row r="478" spans="2:11" x14ac:dyDescent="0.25">
      <c r="B478" s="20">
        <v>43563</v>
      </c>
      <c r="C478" s="14">
        <v>1113</v>
      </c>
      <c r="D478" s="14">
        <v>383.40499999999997</v>
      </c>
      <c r="E478" s="14">
        <v>3328589.7239999999</v>
      </c>
      <c r="F478" s="15">
        <v>8543.2968522012197</v>
      </c>
      <c r="G478" s="15">
        <v>8541.3440986424703</v>
      </c>
      <c r="H478" s="15">
        <v>8396.9379724115097</v>
      </c>
      <c r="I478" s="15">
        <v>8541.3440986424703</v>
      </c>
      <c r="J478" s="15">
        <v>8476.69819183648</v>
      </c>
      <c r="K478" s="2"/>
    </row>
    <row r="479" spans="2:11" x14ac:dyDescent="0.25">
      <c r="B479" s="20">
        <v>43564</v>
      </c>
      <c r="C479" s="14">
        <v>1453</v>
      </c>
      <c r="D479" s="14">
        <v>623.375</v>
      </c>
      <c r="E479" s="14">
        <v>5425178.2439999999</v>
      </c>
      <c r="F479" s="15">
        <v>8541.3440986424703</v>
      </c>
      <c r="G479" s="15">
        <v>8591.1393145769798</v>
      </c>
      <c r="H479" s="15">
        <v>8426.2292758971507</v>
      </c>
      <c r="I479" s="15">
        <v>8591.1393145769798</v>
      </c>
      <c r="J479" s="15">
        <v>8497.8074578791893</v>
      </c>
      <c r="K479" s="2"/>
    </row>
    <row r="480" spans="2:11" x14ac:dyDescent="0.25">
      <c r="B480" s="20">
        <v>43565</v>
      </c>
      <c r="C480" s="14">
        <v>921</v>
      </c>
      <c r="D480" s="14">
        <v>490.83</v>
      </c>
      <c r="E480" s="14">
        <v>4300303.9210000001</v>
      </c>
      <c r="F480" s="15">
        <v>8591.1393145769798</v>
      </c>
      <c r="G480" s="15">
        <v>8689.7533696740902</v>
      </c>
      <c r="H480" s="15">
        <v>8412.4623632729108</v>
      </c>
      <c r="I480" s="15">
        <v>8494.4780130535401</v>
      </c>
      <c r="J480" s="15">
        <v>8554.0858156531995</v>
      </c>
      <c r="K480" s="2"/>
    </row>
    <row r="481" spans="2:11" x14ac:dyDescent="0.25">
      <c r="B481" s="20">
        <v>43566</v>
      </c>
      <c r="C481" s="14">
        <v>839</v>
      </c>
      <c r="D481" s="14">
        <v>176.435</v>
      </c>
      <c r="E481" s="14">
        <v>1530593.4280000001</v>
      </c>
      <c r="F481" s="15">
        <v>8494.4780130535401</v>
      </c>
      <c r="G481" s="15">
        <v>8572.5881557017601</v>
      </c>
      <c r="H481" s="15">
        <v>8402.6985954344309</v>
      </c>
      <c r="I481" s="15">
        <v>8496.4307666122895</v>
      </c>
      <c r="J481" s="15">
        <v>8469.9514282494802</v>
      </c>
      <c r="K481" s="2"/>
    </row>
    <row r="482" spans="2:11" x14ac:dyDescent="0.25">
      <c r="B482" s="20">
        <v>43567</v>
      </c>
      <c r="C482" s="14">
        <v>592</v>
      </c>
      <c r="D482" s="14">
        <v>177.572</v>
      </c>
      <c r="E482" s="14">
        <v>1544994.862</v>
      </c>
      <c r="F482" s="15">
        <v>8496.4307666122895</v>
      </c>
      <c r="G482" s="15">
        <v>8581.3755467534102</v>
      </c>
      <c r="H482" s="15">
        <v>8457.3756952881795</v>
      </c>
      <c r="I482" s="15">
        <v>8471.1426079273206</v>
      </c>
      <c r="J482" s="15">
        <v>8495.4934449046905</v>
      </c>
      <c r="K482" s="2"/>
    </row>
    <row r="483" spans="2:11" x14ac:dyDescent="0.25">
      <c r="B483" s="20">
        <v>43570</v>
      </c>
      <c r="C483" s="14">
        <v>1109</v>
      </c>
      <c r="D483" s="14">
        <v>444.72699999999998</v>
      </c>
      <c r="E483" s="14">
        <v>3811192.4130000002</v>
      </c>
      <c r="F483" s="15">
        <v>8471.0449702590704</v>
      </c>
      <c r="G483" s="15">
        <v>8572.0999673008901</v>
      </c>
      <c r="H483" s="15">
        <v>8301.2530476599895</v>
      </c>
      <c r="I483" s="15">
        <v>8348.0214955806696</v>
      </c>
      <c r="J483" s="15">
        <v>8366.9924964904803</v>
      </c>
      <c r="K483" s="2"/>
    </row>
    <row r="484" spans="2:11" x14ac:dyDescent="0.25">
      <c r="B484" s="20">
        <v>43571</v>
      </c>
      <c r="C484" s="14">
        <v>964</v>
      </c>
      <c r="D484" s="14">
        <v>424.13799999999998</v>
      </c>
      <c r="E484" s="14">
        <v>3622819.5290000001</v>
      </c>
      <c r="F484" s="15">
        <v>8348.0214955806696</v>
      </c>
      <c r="G484" s="15">
        <v>8395.8639579564297</v>
      </c>
      <c r="H484" s="15">
        <v>8280.7491352260095</v>
      </c>
      <c r="I484" s="15">
        <v>8395.8639579564297</v>
      </c>
      <c r="J484" s="15">
        <v>8340.1616624891794</v>
      </c>
      <c r="K484" s="2"/>
    </row>
    <row r="485" spans="2:11" x14ac:dyDescent="0.25">
      <c r="B485" s="20">
        <v>43572</v>
      </c>
      <c r="C485" s="14">
        <v>876</v>
      </c>
      <c r="D485" s="14">
        <v>545.07799999999997</v>
      </c>
      <c r="E485" s="14">
        <v>4698383.9249999998</v>
      </c>
      <c r="F485" s="15">
        <v>8387.0765669047796</v>
      </c>
      <c r="G485" s="15">
        <v>8434.4308408945799</v>
      </c>
      <c r="H485" s="15">
        <v>8348.0214955806696</v>
      </c>
      <c r="I485" s="15">
        <v>8425.1552614420707</v>
      </c>
      <c r="J485" s="15">
        <v>8416.0456660687905</v>
      </c>
      <c r="K485" s="2"/>
    </row>
    <row r="486" spans="2:11" x14ac:dyDescent="0.25">
      <c r="B486" s="20">
        <v>43573</v>
      </c>
      <c r="C486" s="14">
        <v>707</v>
      </c>
      <c r="D486" s="14">
        <v>429.08800000000002</v>
      </c>
      <c r="E486" s="14">
        <v>3702752.1660000002</v>
      </c>
      <c r="F486" s="15">
        <v>8425.1552614420707</v>
      </c>
      <c r="G486" s="15">
        <v>8474.8528397083301</v>
      </c>
      <c r="H486" s="15">
        <v>8333.4734815061092</v>
      </c>
      <c r="I486" s="15">
        <v>8455.42294172943</v>
      </c>
      <c r="J486" s="15">
        <v>8426.07305562496</v>
      </c>
      <c r="K486" s="2"/>
    </row>
    <row r="487" spans="2:11" x14ac:dyDescent="0.25">
      <c r="B487" s="20">
        <v>43574</v>
      </c>
      <c r="K487" s="2"/>
    </row>
    <row r="488" spans="2:11" x14ac:dyDescent="0.25">
      <c r="B488" s="20">
        <v>43577</v>
      </c>
      <c r="C488" s="14">
        <v>616</v>
      </c>
      <c r="D488" s="14">
        <v>191.703</v>
      </c>
      <c r="E488" s="14">
        <v>1650027.7150000001</v>
      </c>
      <c r="F488" s="15">
        <v>8455.42294172943</v>
      </c>
      <c r="G488" s="15">
        <v>8454.2512895762902</v>
      </c>
      <c r="H488" s="15">
        <v>8387.2718422710896</v>
      </c>
      <c r="I488" s="15">
        <v>8396.9379724115097</v>
      </c>
      <c r="J488" s="15">
        <v>8403.8409562706893</v>
      </c>
      <c r="K488" s="2"/>
    </row>
    <row r="489" spans="2:11" x14ac:dyDescent="0.25">
      <c r="B489" s="20">
        <v>43578</v>
      </c>
      <c r="C489" s="14">
        <v>693</v>
      </c>
      <c r="D489" s="14">
        <v>219.614</v>
      </c>
      <c r="E489" s="14">
        <v>1867110.7779999999</v>
      </c>
      <c r="F489" s="15">
        <v>8396.8403347432595</v>
      </c>
      <c r="G489" s="15">
        <v>8387.0765669047796</v>
      </c>
      <c r="H489" s="15">
        <v>8230.8562816083395</v>
      </c>
      <c r="I489" s="15">
        <v>8382.1946829855406</v>
      </c>
      <c r="J489" s="15">
        <v>8301.1456462144906</v>
      </c>
      <c r="K489" s="2"/>
    </row>
    <row r="490" spans="2:11" x14ac:dyDescent="0.25">
      <c r="B490" s="20">
        <v>43579</v>
      </c>
      <c r="C490" s="14">
        <v>913</v>
      </c>
      <c r="D490" s="14">
        <v>361.60300000000001</v>
      </c>
      <c r="E490" s="14">
        <v>3067110.3629999999</v>
      </c>
      <c r="F490" s="15">
        <v>8382.1946829855406</v>
      </c>
      <c r="G490" s="15">
        <v>8382.1946829855406</v>
      </c>
      <c r="H490" s="15">
        <v>8235.7381655275803</v>
      </c>
      <c r="I490" s="15">
        <v>8293.3443957269192</v>
      </c>
      <c r="J490" s="15">
        <v>8281.6864569336194</v>
      </c>
      <c r="K490" s="2"/>
    </row>
    <row r="491" spans="2:11" x14ac:dyDescent="0.25">
      <c r="B491" s="20">
        <v>43580</v>
      </c>
      <c r="C491" s="14">
        <v>1997</v>
      </c>
      <c r="D491" s="14">
        <v>429.97300000000001</v>
      </c>
      <c r="E491" s="14">
        <v>3613186.3739999998</v>
      </c>
      <c r="F491" s="15">
        <v>8293.3443957269192</v>
      </c>
      <c r="G491" s="15">
        <v>8293.3443957269192</v>
      </c>
      <c r="H491" s="15">
        <v>8123.4548354670396</v>
      </c>
      <c r="I491" s="15">
        <v>8221.0925137847698</v>
      </c>
      <c r="J491" s="15">
        <v>8205.3240287303906</v>
      </c>
      <c r="K491" s="2"/>
    </row>
    <row r="492" spans="2:11" x14ac:dyDescent="0.25">
      <c r="B492" s="20">
        <v>43581</v>
      </c>
      <c r="C492" s="14">
        <v>606</v>
      </c>
      <c r="D492" s="14">
        <v>254.291</v>
      </c>
      <c r="E492" s="14">
        <v>2145761.89</v>
      </c>
      <c r="F492" s="15">
        <v>8221.0925137847698</v>
      </c>
      <c r="G492" s="15">
        <v>8299.2026564329899</v>
      </c>
      <c r="H492" s="15">
        <v>8153.0390519946804</v>
      </c>
      <c r="I492" s="15">
        <v>8220.11613699794</v>
      </c>
      <c r="J492" s="15">
        <v>8238.8918625414408</v>
      </c>
      <c r="K492" s="2"/>
    </row>
    <row r="493" spans="2:11" x14ac:dyDescent="0.25">
      <c r="B493" s="20">
        <v>43584</v>
      </c>
      <c r="C493" s="14">
        <v>765</v>
      </c>
      <c r="D493" s="14">
        <v>211.04300000000001</v>
      </c>
      <c r="E493" s="14">
        <v>1769275.466</v>
      </c>
      <c r="F493" s="15">
        <v>8220.11613699794</v>
      </c>
      <c r="G493" s="15">
        <v>8299.2026564329899</v>
      </c>
      <c r="H493" s="15">
        <v>8152.8437766358302</v>
      </c>
      <c r="I493" s="15">
        <v>8172.2736746221799</v>
      </c>
      <c r="J493" s="15">
        <v>8185.2497220784398</v>
      </c>
      <c r="K493" s="2"/>
    </row>
    <row r="494" spans="2:11" x14ac:dyDescent="0.25">
      <c r="B494" s="20">
        <v>43585</v>
      </c>
      <c r="C494" s="14">
        <v>1210</v>
      </c>
      <c r="D494" s="14">
        <v>352.13200000000001</v>
      </c>
      <c r="E494" s="14">
        <v>2969616.909</v>
      </c>
      <c r="F494" s="15">
        <v>8201.5649781227094</v>
      </c>
      <c r="G494" s="15">
        <v>8299.2026564329899</v>
      </c>
      <c r="H494" s="15">
        <v>8157.6280228793603</v>
      </c>
      <c r="I494" s="15">
        <v>8299.2026564329899</v>
      </c>
      <c r="J494" s="15">
        <v>8234.9375365674496</v>
      </c>
      <c r="K494" s="2"/>
    </row>
    <row r="495" spans="2:11" x14ac:dyDescent="0.25">
      <c r="B495" s="20">
        <v>43586</v>
      </c>
      <c r="K495" s="2"/>
    </row>
    <row r="496" spans="2:11" x14ac:dyDescent="0.25">
      <c r="B496" s="20">
        <v>43587</v>
      </c>
      <c r="C496" s="14">
        <v>581</v>
      </c>
      <c r="D496" s="14">
        <v>201.803</v>
      </c>
      <c r="E496" s="14">
        <v>1698789.183</v>
      </c>
      <c r="F496" s="15">
        <v>8299.2026564329899</v>
      </c>
      <c r="G496" s="15">
        <v>8386.9789292365294</v>
      </c>
      <c r="H496" s="15">
        <v>8163.4862835779804</v>
      </c>
      <c r="I496" s="15">
        <v>8163.4862835779804</v>
      </c>
      <c r="J496" s="15">
        <v>8218.4855877608097</v>
      </c>
      <c r="K496" s="2"/>
    </row>
    <row r="497" spans="2:11" x14ac:dyDescent="0.25">
      <c r="B497" s="20">
        <v>43588</v>
      </c>
      <c r="C497" s="14">
        <v>746</v>
      </c>
      <c r="D497" s="14">
        <v>271.94900000000001</v>
      </c>
      <c r="E497" s="14">
        <v>2288561.7609999999</v>
      </c>
      <c r="F497" s="15">
        <v>8201.5649781227094</v>
      </c>
      <c r="G497" s="15">
        <v>8276.5507150590402</v>
      </c>
      <c r="H497" s="15">
        <v>8157.6280228793603</v>
      </c>
      <c r="I497" s="15">
        <v>8168.3681674897698</v>
      </c>
      <c r="J497" s="15">
        <v>8216.8355109989607</v>
      </c>
      <c r="K497" s="2"/>
    </row>
    <row r="498" spans="2:11" x14ac:dyDescent="0.25">
      <c r="B498" s="20">
        <v>43591</v>
      </c>
      <c r="C498" s="14">
        <v>940</v>
      </c>
      <c r="D498" s="14">
        <v>498.36900000000003</v>
      </c>
      <c r="E498" s="14">
        <v>4050200.79</v>
      </c>
      <c r="F498" s="15">
        <v>8209.3879578113592</v>
      </c>
      <c r="G498" s="15">
        <v>8209.0900484919493</v>
      </c>
      <c r="H498" s="15">
        <v>7974.03959129751</v>
      </c>
      <c r="I498" s="15">
        <v>8120.0151603966997</v>
      </c>
      <c r="J498" s="15">
        <v>8070.3139547333103</v>
      </c>
      <c r="K498" s="2"/>
    </row>
    <row r="499" spans="2:11" x14ac:dyDescent="0.25">
      <c r="B499" s="20">
        <v>43592</v>
      </c>
      <c r="C499" s="14">
        <v>1657</v>
      </c>
      <c r="D499" s="14">
        <v>483.92500000000001</v>
      </c>
      <c r="E499" s="14">
        <v>3905770.7960000001</v>
      </c>
      <c r="F499" s="15">
        <v>8092.2102900967002</v>
      </c>
      <c r="G499" s="15">
        <v>8092.2102900967002</v>
      </c>
      <c r="H499" s="15">
        <v>7993.9995160475401</v>
      </c>
      <c r="I499" s="15">
        <v>7993.9995160475401</v>
      </c>
      <c r="J499" s="15">
        <v>8014.7836566045899</v>
      </c>
      <c r="K499" s="2"/>
    </row>
    <row r="500" spans="2:11" x14ac:dyDescent="0.25">
      <c r="B500" s="20">
        <v>43593</v>
      </c>
      <c r="C500" s="14">
        <v>1991</v>
      </c>
      <c r="D500" s="14">
        <v>745.80499999999995</v>
      </c>
      <c r="E500" s="14">
        <v>5935706.4639999997</v>
      </c>
      <c r="F500" s="15">
        <v>7993.9002129435503</v>
      </c>
      <c r="G500" s="15">
        <v>8042.4594328626999</v>
      </c>
      <c r="H500" s="15">
        <v>7811.0831906795502</v>
      </c>
      <c r="I500" s="15">
        <v>7881.6877006366803</v>
      </c>
      <c r="J500" s="15">
        <v>7903.3357782289404</v>
      </c>
      <c r="K500" s="2"/>
    </row>
    <row r="501" spans="2:11" x14ac:dyDescent="0.25">
      <c r="B501" s="20">
        <v>43594</v>
      </c>
      <c r="C501" s="14">
        <v>2049</v>
      </c>
      <c r="D501" s="14">
        <v>959.69600000000003</v>
      </c>
      <c r="E501" s="14">
        <v>7695283.5279999999</v>
      </c>
      <c r="F501" s="15">
        <v>7894.5971047058702</v>
      </c>
      <c r="G501" s="15">
        <v>8122.9942536503104</v>
      </c>
      <c r="H501" s="15">
        <v>7656.3689480498397</v>
      </c>
      <c r="I501" s="15">
        <v>7993.9002129435503</v>
      </c>
      <c r="J501" s="15">
        <v>7962.4906398057901</v>
      </c>
      <c r="K501" s="2"/>
    </row>
    <row r="502" spans="2:11" x14ac:dyDescent="0.25">
      <c r="B502" s="20">
        <v>43595</v>
      </c>
      <c r="C502" s="14">
        <v>1185</v>
      </c>
      <c r="D502" s="14">
        <v>412.17599999999999</v>
      </c>
      <c r="E502" s="14">
        <v>3308868.1690000002</v>
      </c>
      <c r="F502" s="15">
        <v>7993.9002129435503</v>
      </c>
      <c r="G502" s="15">
        <v>8108.0987874120501</v>
      </c>
      <c r="H502" s="15">
        <v>7795.29399646819</v>
      </c>
      <c r="I502" s="15">
        <v>7902.5413533672699</v>
      </c>
      <c r="J502" s="15">
        <v>7971.4775711000002</v>
      </c>
      <c r="K502" s="2"/>
    </row>
    <row r="503" spans="2:11" x14ac:dyDescent="0.25">
      <c r="B503" s="20">
        <v>43598</v>
      </c>
      <c r="C503" s="14">
        <v>1042</v>
      </c>
      <c r="D503" s="14">
        <v>420.976</v>
      </c>
      <c r="E503" s="14">
        <v>3292144.932</v>
      </c>
      <c r="F503" s="15">
        <v>7902.5413533672699</v>
      </c>
      <c r="G503" s="15">
        <v>7902.5413533672699</v>
      </c>
      <c r="H503" s="15">
        <v>7666.2992588728703</v>
      </c>
      <c r="I503" s="15">
        <v>7706.9142301380598</v>
      </c>
      <c r="J503" s="15">
        <v>7765.0959212630996</v>
      </c>
      <c r="K503" s="2"/>
    </row>
    <row r="504" spans="2:11" x14ac:dyDescent="0.25">
      <c r="B504" s="20">
        <v>43599</v>
      </c>
      <c r="C504" s="14">
        <v>1671</v>
      </c>
      <c r="D504" s="14">
        <v>887.50099999999998</v>
      </c>
      <c r="E504" s="14">
        <v>6939529.551</v>
      </c>
      <c r="F504" s="15">
        <v>7715.8515098839998</v>
      </c>
      <c r="G504" s="15">
        <v>7844.8462474793196</v>
      </c>
      <c r="H504" s="15">
        <v>7715.8515098839998</v>
      </c>
      <c r="I504" s="15">
        <v>7730.7469761148104</v>
      </c>
      <c r="J504" s="15">
        <v>7764.7086391374496</v>
      </c>
      <c r="K504" s="2"/>
    </row>
    <row r="505" spans="2:11" x14ac:dyDescent="0.25">
      <c r="B505" s="20">
        <v>43600</v>
      </c>
      <c r="C505" s="14">
        <v>1143</v>
      </c>
      <c r="D505" s="14">
        <v>955.94899999999996</v>
      </c>
      <c r="E505" s="14">
        <v>7412286.2779999999</v>
      </c>
      <c r="F505" s="15">
        <v>7730.7469761148104</v>
      </c>
      <c r="G505" s="15">
        <v>7770.3689163029203</v>
      </c>
      <c r="H505" s="15">
        <v>7607.6111219078302</v>
      </c>
      <c r="I505" s="15">
        <v>7607.6111219078302</v>
      </c>
      <c r="J505" s="15">
        <v>7699.6452426165297</v>
      </c>
      <c r="K505" s="2"/>
    </row>
    <row r="506" spans="2:11" x14ac:dyDescent="0.25">
      <c r="B506" s="20">
        <v>43601</v>
      </c>
      <c r="C506" s="14">
        <v>1502</v>
      </c>
      <c r="D506" s="14">
        <v>632.99099999999999</v>
      </c>
      <c r="E506" s="14">
        <v>4810443.8229999999</v>
      </c>
      <c r="F506" s="15">
        <v>7683.0814841613201</v>
      </c>
      <c r="G506" s="15">
        <v>7682.5849686265001</v>
      </c>
      <c r="H506" s="15">
        <v>7477.5240501165399</v>
      </c>
      <c r="I506" s="15">
        <v>7477.5240501165399</v>
      </c>
      <c r="J506" s="15">
        <v>7546.3311738148304</v>
      </c>
      <c r="K506" s="2"/>
    </row>
    <row r="507" spans="2:11" x14ac:dyDescent="0.25">
      <c r="B507" s="20">
        <v>43602</v>
      </c>
      <c r="C507" s="14">
        <v>707</v>
      </c>
      <c r="D507" s="14">
        <v>433.14699999999999</v>
      </c>
      <c r="E507" s="14">
        <v>3233175.5129999998</v>
      </c>
      <c r="F507" s="15">
        <v>7477.5240501165399</v>
      </c>
      <c r="G507" s="15">
        <v>7497.3846717625902</v>
      </c>
      <c r="H507" s="15">
        <v>7348.5293125212202</v>
      </c>
      <c r="I507" s="15">
        <v>7359.3533513173497</v>
      </c>
      <c r="J507" s="15">
        <v>7412.0535108596096</v>
      </c>
      <c r="K507" s="2"/>
    </row>
    <row r="508" spans="2:11" x14ac:dyDescent="0.25">
      <c r="B508" s="20">
        <v>43605</v>
      </c>
      <c r="C508" s="14">
        <v>1066</v>
      </c>
      <c r="D508" s="14">
        <v>239.364</v>
      </c>
      <c r="E508" s="14">
        <v>1768165.5419999999</v>
      </c>
      <c r="F508" s="15">
        <v>7348.4300094097898</v>
      </c>
      <c r="G508" s="15">
        <v>7398.0815635323497</v>
      </c>
      <c r="H508" s="15">
        <v>7269.0868259295803</v>
      </c>
      <c r="I508" s="15">
        <v>7298.8777584060999</v>
      </c>
      <c r="J508" s="15">
        <v>7334.9446473121598</v>
      </c>
      <c r="K508" s="2"/>
    </row>
    <row r="509" spans="2:11" x14ac:dyDescent="0.25">
      <c r="B509" s="20">
        <v>43606</v>
      </c>
      <c r="K509" s="2"/>
    </row>
    <row r="510" spans="2:11" x14ac:dyDescent="0.25">
      <c r="B510" s="20">
        <v>43607</v>
      </c>
      <c r="C510" s="14">
        <v>1618</v>
      </c>
      <c r="D510" s="14">
        <v>626.69000000000005</v>
      </c>
      <c r="E510" s="14">
        <v>4623592.7759999996</v>
      </c>
      <c r="F510" s="15">
        <v>7298.7784552946696</v>
      </c>
      <c r="G510" s="15">
        <v>7417.9421851784</v>
      </c>
      <c r="H510" s="15">
        <v>7273.9526782333896</v>
      </c>
      <c r="I510" s="15">
        <v>7283.8829890564102</v>
      </c>
      <c r="J510" s="15">
        <v>7325.8385522887102</v>
      </c>
      <c r="K510" s="2"/>
    </row>
    <row r="511" spans="2:11" x14ac:dyDescent="0.25">
      <c r="B511" s="20">
        <v>43608</v>
      </c>
      <c r="C511" s="14">
        <v>1787</v>
      </c>
      <c r="D511" s="14">
        <v>485.613</v>
      </c>
      <c r="E511" s="14">
        <v>3541798.7919999999</v>
      </c>
      <c r="F511" s="15">
        <v>7298.7784552946696</v>
      </c>
      <c r="G511" s="15">
        <v>7338.4996985867601</v>
      </c>
      <c r="H511" s="15">
        <v>7105.1373942345399</v>
      </c>
      <c r="I511" s="15">
        <v>7260.0502430796596</v>
      </c>
      <c r="J511" s="15">
        <v>7242.4835232347305</v>
      </c>
      <c r="K511" s="2"/>
    </row>
    <row r="512" spans="2:11" x14ac:dyDescent="0.25">
      <c r="B512" s="20">
        <v>43609</v>
      </c>
      <c r="C512" s="14">
        <v>792</v>
      </c>
      <c r="D512" s="14">
        <v>371.84800000000001</v>
      </c>
      <c r="E512" s="14">
        <v>2700155.483</v>
      </c>
      <c r="F512" s="15">
        <v>7260.0502430796596</v>
      </c>
      <c r="G512" s="15">
        <v>7347.4369783327002</v>
      </c>
      <c r="H512" s="15">
        <v>7124.9980158805802</v>
      </c>
      <c r="I512" s="15">
        <v>7147.6391245573795</v>
      </c>
      <c r="J512" s="15">
        <v>7211.2526956945703</v>
      </c>
      <c r="K512" s="2"/>
    </row>
    <row r="513" spans="2:11" x14ac:dyDescent="0.25">
      <c r="B513" s="20">
        <v>43612</v>
      </c>
      <c r="C513" s="14">
        <v>876</v>
      </c>
      <c r="D513" s="14">
        <v>277.84699999999998</v>
      </c>
      <c r="E513" s="14">
        <v>1971761.99</v>
      </c>
      <c r="F513" s="15">
        <v>7147.8377307727897</v>
      </c>
      <c r="G513" s="15">
        <v>7199.4753470569804</v>
      </c>
      <c r="H513" s="15">
        <v>6996.8970062583703</v>
      </c>
      <c r="I513" s="15">
        <v>7012.98410979658</v>
      </c>
      <c r="J513" s="15">
        <v>7045.99246297032</v>
      </c>
      <c r="K513" s="2"/>
    </row>
    <row r="514" spans="2:11" x14ac:dyDescent="0.25">
      <c r="B514" s="20">
        <v>43613</v>
      </c>
      <c r="C514" s="14">
        <v>1823</v>
      </c>
      <c r="D514" s="14">
        <v>2700.7190000000001</v>
      </c>
      <c r="E514" s="14">
        <v>19005556.691</v>
      </c>
      <c r="F514" s="15">
        <v>7012.7855035737202</v>
      </c>
      <c r="G514" s="15">
        <v>7080.3116171732499</v>
      </c>
      <c r="H514" s="15">
        <v>6961.1478872969701</v>
      </c>
      <c r="I514" s="15">
        <v>6961.1478872969701</v>
      </c>
      <c r="J514" s="15">
        <v>6987.9696568250702</v>
      </c>
      <c r="K514" s="2"/>
    </row>
    <row r="515" spans="2:11" x14ac:dyDescent="0.25">
      <c r="B515" s="20">
        <v>43614</v>
      </c>
      <c r="C515" s="14">
        <v>1273</v>
      </c>
      <c r="D515" s="14">
        <v>1646.9280000000001</v>
      </c>
      <c r="E515" s="14">
        <v>11600284.986</v>
      </c>
      <c r="F515" s="15">
        <v>6961.1478872969701</v>
      </c>
      <c r="G515" s="15">
        <v>7045.5555292964</v>
      </c>
      <c r="H515" s="15">
        <v>6961.1478872969701</v>
      </c>
      <c r="I515" s="15">
        <v>7034.6321873888401</v>
      </c>
      <c r="J515" s="15">
        <v>6994.4740104228304</v>
      </c>
      <c r="K515" s="2"/>
    </row>
    <row r="516" spans="2:11" x14ac:dyDescent="0.25">
      <c r="B516" s="20">
        <v>43615</v>
      </c>
      <c r="C516" s="14">
        <v>1820</v>
      </c>
      <c r="D516" s="14">
        <v>1192.617</v>
      </c>
      <c r="E516" s="14">
        <v>8611314.1370000001</v>
      </c>
      <c r="F516" s="15">
        <v>7034.6321873888401</v>
      </c>
      <c r="G516" s="15">
        <v>7348.3307062983504</v>
      </c>
      <c r="H516" s="15">
        <v>7034.6321873888401</v>
      </c>
      <c r="I516" s="15">
        <v>7328.5693877637405</v>
      </c>
      <c r="J516" s="15">
        <v>7169.8929511159704</v>
      </c>
      <c r="K516" s="2"/>
    </row>
    <row r="517" spans="2:11" x14ac:dyDescent="0.25">
      <c r="B517" s="20">
        <v>43616</v>
      </c>
      <c r="C517" s="14">
        <v>1431</v>
      </c>
      <c r="D517" s="14">
        <v>857.303</v>
      </c>
      <c r="E517" s="14">
        <v>6315122.0140000004</v>
      </c>
      <c r="F517" s="15">
        <v>7288.8481444716499</v>
      </c>
      <c r="G517" s="15">
        <v>7398.0815635323497</v>
      </c>
      <c r="H517" s="15">
        <v>7199.4753470569804</v>
      </c>
      <c r="I517" s="15">
        <v>7289.04675068706</v>
      </c>
      <c r="J517" s="15">
        <v>7314.8456982076204</v>
      </c>
      <c r="K517" s="2"/>
    </row>
    <row r="518" spans="2:11" x14ac:dyDescent="0.25">
      <c r="B518" s="20">
        <v>43619</v>
      </c>
      <c r="C518" s="14">
        <v>1152</v>
      </c>
      <c r="D518" s="14">
        <v>443.08800000000002</v>
      </c>
      <c r="E518" s="14">
        <v>3283916.2579999999</v>
      </c>
      <c r="F518" s="15">
        <v>7288.8481444716499</v>
      </c>
      <c r="G518" s="15">
        <v>7446.6407834515003</v>
      </c>
      <c r="H518" s="15">
        <v>7262.0363052487401</v>
      </c>
      <c r="I518" s="15">
        <v>7348.2314031943697</v>
      </c>
      <c r="J518" s="15">
        <v>7359.8995184078804</v>
      </c>
      <c r="K518" s="2"/>
    </row>
    <row r="519" spans="2:11" x14ac:dyDescent="0.25">
      <c r="B519" s="20">
        <v>43620</v>
      </c>
      <c r="C519" s="14">
        <v>1259</v>
      </c>
      <c r="D519" s="14">
        <v>831.39</v>
      </c>
      <c r="E519" s="14">
        <v>6168951.4079999998</v>
      </c>
      <c r="F519" s="15">
        <v>7348.4300094097898</v>
      </c>
      <c r="G519" s="15">
        <v>7446.8393896743701</v>
      </c>
      <c r="H519" s="15">
        <v>7297.7854242101303</v>
      </c>
      <c r="I519" s="15">
        <v>7420.9212784245601</v>
      </c>
      <c r="J519" s="15">
        <v>7368.3800038620802</v>
      </c>
      <c r="K519" s="2"/>
    </row>
    <row r="520" spans="2:11" x14ac:dyDescent="0.25">
      <c r="B520" s="20">
        <v>43621</v>
      </c>
      <c r="C520" s="14">
        <v>1369</v>
      </c>
      <c r="D520" s="14">
        <v>422.89499999999998</v>
      </c>
      <c r="E520" s="14">
        <v>3098599.82</v>
      </c>
      <c r="F520" s="15">
        <v>7452.69827305526</v>
      </c>
      <c r="G520" s="15">
        <v>7452.69827305526</v>
      </c>
      <c r="H520" s="15">
        <v>7187.5589740723399</v>
      </c>
      <c r="I520" s="15">
        <v>7187.5589740723399</v>
      </c>
      <c r="J520" s="15">
        <v>7274.9953608661899</v>
      </c>
      <c r="K520" s="2"/>
    </row>
    <row r="521" spans="2:11" x14ac:dyDescent="0.25">
      <c r="B521" s="20">
        <v>43622</v>
      </c>
      <c r="C521" s="14">
        <v>799</v>
      </c>
      <c r="D521" s="14">
        <v>263.61200000000002</v>
      </c>
      <c r="E521" s="14">
        <v>1883296.3640000001</v>
      </c>
      <c r="F521" s="15">
        <v>7187.5589740723399</v>
      </c>
      <c r="G521" s="15">
        <v>7249.1269011795503</v>
      </c>
      <c r="H521" s="15">
        <v>7051.5137157887202</v>
      </c>
      <c r="I521" s="15">
        <v>7070.4806094616697</v>
      </c>
      <c r="J521" s="15">
        <v>7094.2438432648796</v>
      </c>
      <c r="K521" s="2"/>
    </row>
    <row r="522" spans="2:11" x14ac:dyDescent="0.25">
      <c r="B522" s="20">
        <v>43623</v>
      </c>
      <c r="C522" s="14">
        <v>765</v>
      </c>
      <c r="D522" s="14">
        <v>425.79599999999999</v>
      </c>
      <c r="E522" s="14">
        <v>3031992.2409999999</v>
      </c>
      <c r="F522" s="15">
        <v>7070.3813063502303</v>
      </c>
      <c r="G522" s="15">
        <v>7124.9980158805802</v>
      </c>
      <c r="H522" s="15">
        <v>7040.5903738811603</v>
      </c>
      <c r="I522" s="15">
        <v>7075.3464617654699</v>
      </c>
      <c r="J522" s="15">
        <v>7071.1757312118998</v>
      </c>
      <c r="K522" s="2"/>
    </row>
    <row r="523" spans="2:11" x14ac:dyDescent="0.25">
      <c r="B523" s="20">
        <v>43626</v>
      </c>
      <c r="C523" s="14">
        <v>1364</v>
      </c>
      <c r="D523" s="14">
        <v>489.31599999999997</v>
      </c>
      <c r="E523" s="14">
        <v>3520520.7779999999</v>
      </c>
      <c r="F523" s="15">
        <v>7075.3464617654699</v>
      </c>
      <c r="G523" s="15">
        <v>7238.10425616056</v>
      </c>
      <c r="H523" s="15">
        <v>7075.3464617654699</v>
      </c>
      <c r="I523" s="15">
        <v>7139.8934821188404</v>
      </c>
      <c r="J523" s="15">
        <v>7144.6501009985795</v>
      </c>
      <c r="K523" s="2"/>
    </row>
    <row r="524" spans="2:11" x14ac:dyDescent="0.25">
      <c r="B524" s="20">
        <v>43627</v>
      </c>
      <c r="C524" s="14">
        <v>1554</v>
      </c>
      <c r="D524" s="14">
        <v>1280.088</v>
      </c>
      <c r="E524" s="14">
        <v>9324042.1689999998</v>
      </c>
      <c r="F524" s="15">
        <v>7139.8934821188404</v>
      </c>
      <c r="G524" s="15">
        <v>7278.8185305371899</v>
      </c>
      <c r="H524" s="15">
        <v>7050.52068470418</v>
      </c>
      <c r="I524" s="15">
        <v>7254.0920565873403</v>
      </c>
      <c r="J524" s="15">
        <v>7233.0795188918701</v>
      </c>
      <c r="K524" s="2"/>
    </row>
    <row r="525" spans="2:11" x14ac:dyDescent="0.25">
      <c r="B525" s="20">
        <v>43628</v>
      </c>
      <c r="C525" s="14">
        <v>1450</v>
      </c>
      <c r="D525" s="14">
        <v>404.60700000000003</v>
      </c>
      <c r="E525" s="14">
        <v>2966720.361</v>
      </c>
      <c r="F525" s="15">
        <v>7254.0920565873403</v>
      </c>
      <c r="G525" s="15">
        <v>7298.7784552946696</v>
      </c>
      <c r="H525" s="15">
        <v>7160.0520130842897</v>
      </c>
      <c r="I525" s="15">
        <v>7276.9317714795498</v>
      </c>
      <c r="J525" s="15">
        <v>7281.2812476232602</v>
      </c>
      <c r="K525" s="2"/>
    </row>
    <row r="526" spans="2:11" x14ac:dyDescent="0.25">
      <c r="B526" s="20">
        <v>43629</v>
      </c>
      <c r="C526" s="14">
        <v>807</v>
      </c>
      <c r="D526" s="14">
        <v>585.71400000000006</v>
      </c>
      <c r="E526" s="14">
        <v>4295106</v>
      </c>
      <c r="F526" s="15">
        <v>7276.9317714795498</v>
      </c>
      <c r="G526" s="15">
        <v>7321.1216546446103</v>
      </c>
      <c r="H526" s="15">
        <v>7259.0572120025799</v>
      </c>
      <c r="I526" s="15">
        <v>7291.82723771781</v>
      </c>
      <c r="J526" s="15">
        <v>7282.0160906240299</v>
      </c>
    </row>
    <row r="527" spans="2:11" x14ac:dyDescent="0.25">
      <c r="B527" s="20">
        <v>43630</v>
      </c>
      <c r="C527" s="14">
        <v>790</v>
      </c>
      <c r="D527" s="14">
        <v>353.46499999999997</v>
      </c>
      <c r="E527" s="14">
        <v>2570201.1579999998</v>
      </c>
      <c r="F527" s="15">
        <v>7278.9178336486202</v>
      </c>
      <c r="G527" s="15">
        <v>7278.9178336486202</v>
      </c>
      <c r="H527" s="15">
        <v>7150.71752091497</v>
      </c>
      <c r="I527" s="15">
        <v>7239.19659034908</v>
      </c>
      <c r="J527" s="15">
        <v>7221.2723793163896</v>
      </c>
    </row>
    <row r="528" spans="2:11" x14ac:dyDescent="0.25">
      <c r="B528" s="20">
        <v>43633</v>
      </c>
      <c r="C528" s="14">
        <v>481</v>
      </c>
      <c r="D528" s="14">
        <v>146.09100000000001</v>
      </c>
      <c r="E528" s="14">
        <v>1056070.0090000001</v>
      </c>
      <c r="F528" s="15">
        <v>7219.3359687030297</v>
      </c>
      <c r="G528" s="15">
        <v>7247.8359607756101</v>
      </c>
      <c r="H528" s="15">
        <v>7135.0276298150402</v>
      </c>
      <c r="I528" s="15">
        <v>7135.0276298150402</v>
      </c>
      <c r="J528" s="15">
        <v>7177.0626355260601</v>
      </c>
    </row>
    <row r="529" spans="2:10" x14ac:dyDescent="0.25">
      <c r="B529" s="20">
        <v>43634</v>
      </c>
      <c r="C529" s="14">
        <v>1358</v>
      </c>
      <c r="D529" s="14">
        <v>550.89200000000005</v>
      </c>
      <c r="E529" s="14">
        <v>3954574.858</v>
      </c>
      <c r="F529" s="15">
        <v>7135.9213577881501</v>
      </c>
      <c r="G529" s="15">
        <v>7229.1669764220696</v>
      </c>
      <c r="H529" s="15">
        <v>7051.5137157887202</v>
      </c>
      <c r="I529" s="15">
        <v>7129.9631712958198</v>
      </c>
      <c r="J529" s="15">
        <v>7128.4339034259301</v>
      </c>
    </row>
    <row r="530" spans="2:10" x14ac:dyDescent="0.25">
      <c r="B530" s="20">
        <v>43635</v>
      </c>
      <c r="C530" s="14">
        <v>594</v>
      </c>
      <c r="D530" s="14">
        <v>446.66</v>
      </c>
      <c r="E530" s="14">
        <v>3200304.5729999999</v>
      </c>
      <c r="F530" s="15">
        <v>7129.9631712958198</v>
      </c>
      <c r="G530" s="15">
        <v>7194.5101916492004</v>
      </c>
      <c r="H530" s="15">
        <v>7000.8691305890698</v>
      </c>
      <c r="I530" s="15">
        <v>7115.0677050575596</v>
      </c>
      <c r="J530" s="15">
        <v>7115.1769384741801</v>
      </c>
    </row>
    <row r="531" spans="2:10" x14ac:dyDescent="0.25">
      <c r="B531" s="20">
        <v>43636</v>
      </c>
      <c r="C531" s="14">
        <v>1476</v>
      </c>
      <c r="D531" s="14">
        <v>821.59299999999996</v>
      </c>
      <c r="E531" s="14">
        <v>5931646.1349999998</v>
      </c>
      <c r="F531" s="15">
        <v>7115.0677050575596</v>
      </c>
      <c r="G531" s="15">
        <v>7209.40565788001</v>
      </c>
      <c r="H531" s="15">
        <v>7110.2018527537602</v>
      </c>
      <c r="I531" s="15">
        <v>7169.6844145879104</v>
      </c>
      <c r="J531" s="15">
        <v>7169.3666446432499</v>
      </c>
    </row>
    <row r="532" spans="2:10" x14ac:dyDescent="0.25">
      <c r="B532" s="20">
        <v>43637</v>
      </c>
      <c r="C532" s="14">
        <v>384</v>
      </c>
      <c r="D532" s="14">
        <v>1158.4860000000001</v>
      </c>
      <c r="E532" s="14">
        <v>8395009.7939999998</v>
      </c>
      <c r="F532" s="15">
        <v>7169.6844145879104</v>
      </c>
      <c r="G532" s="15">
        <v>7209.40565788001</v>
      </c>
      <c r="H532" s="15">
        <v>7149.8237929418701</v>
      </c>
      <c r="I532" s="15">
        <v>7199.4753470569804</v>
      </c>
      <c r="J532" s="15">
        <v>7196.0493898242703</v>
      </c>
    </row>
    <row r="533" spans="2:10" x14ac:dyDescent="0.25">
      <c r="B533" s="20">
        <v>43640</v>
      </c>
      <c r="C533" s="14">
        <v>633</v>
      </c>
      <c r="D533" s="14">
        <v>279.38299999999998</v>
      </c>
      <c r="E533" s="14">
        <v>2061409.148</v>
      </c>
      <c r="F533" s="15">
        <v>7199.4753470569804</v>
      </c>
      <c r="G533" s="15">
        <v>7398.0815635323497</v>
      </c>
      <c r="H533" s="15">
        <v>7254.0920565873403</v>
      </c>
      <c r="I533" s="15">
        <v>7398.0815635323497</v>
      </c>
      <c r="J533" s="15">
        <v>7327.0301895886696</v>
      </c>
    </row>
    <row r="534" spans="2:10" x14ac:dyDescent="0.25">
      <c r="B534" s="20">
        <v>43641</v>
      </c>
      <c r="C534" s="14">
        <v>986</v>
      </c>
      <c r="D534" s="14">
        <v>443.94200000000001</v>
      </c>
      <c r="E534" s="14">
        <v>3290130.1370000001</v>
      </c>
      <c r="F534" s="15">
        <v>7398.0815635323497</v>
      </c>
      <c r="G534" s="15">
        <v>7393.0171050056797</v>
      </c>
      <c r="H534" s="15">
        <v>7298.7784552946696</v>
      </c>
      <c r="I534" s="15">
        <v>7378.2209418788598</v>
      </c>
      <c r="J534" s="15">
        <v>7360.0286124497698</v>
      </c>
    </row>
    <row r="535" spans="2:10" x14ac:dyDescent="0.25">
      <c r="B535" s="20">
        <v>43642</v>
      </c>
      <c r="C535" s="14">
        <v>788</v>
      </c>
      <c r="D535" s="14">
        <v>247.84800000000001</v>
      </c>
      <c r="E535" s="14">
        <v>1825802.523</v>
      </c>
      <c r="F535" s="15">
        <v>7378.2209418788598</v>
      </c>
      <c r="G535" s="15">
        <v>7452.0031512975702</v>
      </c>
      <c r="H535" s="15">
        <v>7249.4248104989501</v>
      </c>
      <c r="I535" s="15">
        <v>7298.7784552946696</v>
      </c>
      <c r="J535" s="15">
        <v>7314.51799795032</v>
      </c>
    </row>
    <row r="536" spans="2:10" x14ac:dyDescent="0.25">
      <c r="B536" s="20">
        <v>43643</v>
      </c>
      <c r="C536" s="14">
        <v>435</v>
      </c>
      <c r="D536" s="14">
        <v>126.268</v>
      </c>
      <c r="E536" s="14">
        <v>922521.46699999995</v>
      </c>
      <c r="F536" s="15">
        <v>7298.7784552946696</v>
      </c>
      <c r="G536" s="15">
        <v>7298.7784552946696</v>
      </c>
      <c r="H536" s="15">
        <v>7199.4753470569804</v>
      </c>
      <c r="I536" s="15">
        <v>7279.9108647257099</v>
      </c>
      <c r="J536" s="15">
        <v>7255.3929273113599</v>
      </c>
    </row>
    <row r="537" spans="2:10" x14ac:dyDescent="0.25">
      <c r="B537" s="20">
        <v>43644</v>
      </c>
      <c r="C537" s="14">
        <v>429</v>
      </c>
      <c r="D537" s="14">
        <v>318.149</v>
      </c>
      <c r="E537" s="14">
        <v>2336040.105</v>
      </c>
      <c r="F537" s="15">
        <v>7279.9108647257099</v>
      </c>
      <c r="G537" s="15">
        <v>7372.2627553865304</v>
      </c>
      <c r="H537" s="15">
        <v>7214.3708132952497</v>
      </c>
      <c r="I537" s="15">
        <v>7372.2627553865304</v>
      </c>
      <c r="J537" s="15">
        <v>7291.5392587035903</v>
      </c>
    </row>
    <row r="538" spans="2:10" x14ac:dyDescent="0.25">
      <c r="B538" s="20">
        <v>43647</v>
      </c>
      <c r="C538" s="14">
        <v>680</v>
      </c>
      <c r="D538" s="14">
        <v>614.47900000000004</v>
      </c>
      <c r="E538" s="14">
        <v>4499194.8090000004</v>
      </c>
      <c r="F538" s="15">
        <v>7372.2627553865304</v>
      </c>
      <c r="G538" s="15">
        <v>7462.6285838857302</v>
      </c>
      <c r="H538" s="15">
        <v>7205.53283666074</v>
      </c>
      <c r="I538" s="15">
        <v>7214.3708132952497</v>
      </c>
      <c r="J538" s="15">
        <v>7270.9040728136897</v>
      </c>
    </row>
    <row r="539" spans="2:10" x14ac:dyDescent="0.25">
      <c r="B539" s="20">
        <v>43648</v>
      </c>
      <c r="C539" s="14">
        <v>1090</v>
      </c>
      <c r="D539" s="14">
        <v>650.70000000000005</v>
      </c>
      <c r="E539" s="14">
        <v>4648297.7070000004</v>
      </c>
      <c r="F539" s="15">
        <v>7214.3708132952497</v>
      </c>
      <c r="G539" s="15">
        <v>7199.4753470569804</v>
      </c>
      <c r="H539" s="15">
        <v>7050.52068470418</v>
      </c>
      <c r="I539" s="15">
        <v>7050.52068470418</v>
      </c>
      <c r="J539" s="15">
        <v>7093.6579549238104</v>
      </c>
    </row>
    <row r="540" spans="2:10" x14ac:dyDescent="0.25">
      <c r="B540" s="20">
        <v>43649</v>
      </c>
      <c r="C540" s="14">
        <v>1388</v>
      </c>
      <c r="D540" s="14">
        <v>799.59799999999996</v>
      </c>
      <c r="E540" s="14">
        <v>5679889.4330000002</v>
      </c>
      <c r="F540" s="15">
        <v>7050.52068470418</v>
      </c>
      <c r="G540" s="15">
        <v>7137.90741994977</v>
      </c>
      <c r="H540" s="15">
        <v>7000.9684337005001</v>
      </c>
      <c r="I540" s="15">
        <v>7050.0241691619203</v>
      </c>
      <c r="J540" s="15">
        <v>7053.8969903811803</v>
      </c>
    </row>
    <row r="541" spans="2:10" x14ac:dyDescent="0.25">
      <c r="B541" s="20">
        <v>43650</v>
      </c>
      <c r="C541" s="14">
        <v>348</v>
      </c>
      <c r="D541" s="14">
        <v>290.57100000000003</v>
      </c>
      <c r="E541" s="14">
        <v>2067637.0049999999</v>
      </c>
      <c r="F541" s="15">
        <v>7050.52068470418</v>
      </c>
      <c r="G541" s="15">
        <v>7129.9631712958198</v>
      </c>
      <c r="H541" s="15">
        <v>7057.3725991696101</v>
      </c>
      <c r="I541" s="15">
        <v>7075.3464617654699</v>
      </c>
      <c r="J541" s="15">
        <v>7066.1807848811104</v>
      </c>
    </row>
    <row r="542" spans="2:10" x14ac:dyDescent="0.25">
      <c r="B542" s="20">
        <v>43651</v>
      </c>
      <c r="C542" s="14">
        <v>406</v>
      </c>
      <c r="D542" s="14">
        <v>182.483</v>
      </c>
      <c r="E542" s="14">
        <v>1314655.5759999999</v>
      </c>
      <c r="F542" s="15">
        <v>7074.3534306809297</v>
      </c>
      <c r="G542" s="15">
        <v>7239.19659034908</v>
      </c>
      <c r="H542" s="15">
        <v>7027.9788791313804</v>
      </c>
      <c r="I542" s="15">
        <v>7239.19659034908</v>
      </c>
      <c r="J542" s="15">
        <v>7154.1831993907699</v>
      </c>
    </row>
    <row r="543" spans="2:10" x14ac:dyDescent="0.25">
      <c r="B543" s="20">
        <v>43654</v>
      </c>
      <c r="C543" s="14">
        <v>703</v>
      </c>
      <c r="D543" s="14">
        <v>260.09800000000001</v>
      </c>
      <c r="E543" s="14">
        <v>1875458.703</v>
      </c>
      <c r="F543" s="15">
        <v>7239.19659034908</v>
      </c>
      <c r="G543" s="15">
        <v>7218.3429376259401</v>
      </c>
      <c r="H543" s="15">
        <v>7048.1374101117299</v>
      </c>
      <c r="I543" s="15">
        <v>7149.8237929418701</v>
      </c>
      <c r="J543" s="15">
        <v>7160.9258804395804</v>
      </c>
    </row>
    <row r="544" spans="2:10" x14ac:dyDescent="0.25">
      <c r="B544" s="20">
        <v>43655</v>
      </c>
      <c r="C544" s="14">
        <v>911</v>
      </c>
      <c r="D544" s="14">
        <v>352.75299999999999</v>
      </c>
      <c r="E544" s="14">
        <v>2512696.0320000001</v>
      </c>
      <c r="F544" s="15">
        <v>7149.8237929418701</v>
      </c>
      <c r="G544" s="15">
        <v>7173.2593264877796</v>
      </c>
      <c r="H544" s="15">
        <v>7025.7942107543304</v>
      </c>
      <c r="I544" s="15">
        <v>7050.52068470418</v>
      </c>
      <c r="J544" s="15">
        <v>7073.0624902769896</v>
      </c>
    </row>
    <row r="545" spans="2:10" x14ac:dyDescent="0.25">
      <c r="B545" s="20">
        <v>43656</v>
      </c>
      <c r="C545" s="14">
        <v>591</v>
      </c>
      <c r="D545" s="14">
        <v>386.47399999999999</v>
      </c>
      <c r="E545" s="14">
        <v>2723665.6639999999</v>
      </c>
      <c r="F545" s="15">
        <v>7050.52068470418</v>
      </c>
      <c r="G545" s="15">
        <v>7119.0398293882599</v>
      </c>
      <c r="H545" s="15">
        <v>6951.2175764739504</v>
      </c>
      <c r="I545" s="15">
        <v>6990.9388197660401</v>
      </c>
      <c r="J545" s="15">
        <v>6998.2177375927604</v>
      </c>
    </row>
    <row r="546" spans="2:10" x14ac:dyDescent="0.25">
      <c r="B546" s="20">
        <v>43657</v>
      </c>
      <c r="C546" s="14">
        <v>833</v>
      </c>
      <c r="D546" s="14">
        <v>559.91399999999999</v>
      </c>
      <c r="E546" s="14">
        <v>3931670.9780000001</v>
      </c>
      <c r="F546" s="15">
        <v>6990.9388197660401</v>
      </c>
      <c r="G546" s="15">
        <v>7010.7994414120903</v>
      </c>
      <c r="H546" s="15">
        <v>6930.7611361742001</v>
      </c>
      <c r="I546" s="15">
        <v>6946.2524210587098</v>
      </c>
      <c r="J546" s="15">
        <v>6972.95502686501</v>
      </c>
    </row>
    <row r="547" spans="2:10" x14ac:dyDescent="0.25">
      <c r="B547" s="20">
        <v>43658</v>
      </c>
      <c r="C547" s="14">
        <v>1083</v>
      </c>
      <c r="D547" s="14">
        <v>465.43299999999999</v>
      </c>
      <c r="E547" s="14">
        <v>3263741.7</v>
      </c>
      <c r="F547" s="15">
        <v>6947.2454521432501</v>
      </c>
      <c r="G547" s="15">
        <v>7030.6600630581397</v>
      </c>
      <c r="H547" s="15">
        <v>6946.2524210587098</v>
      </c>
      <c r="I547" s="15">
        <v>6966.1130427047601</v>
      </c>
      <c r="J547" s="15">
        <v>6963.2829041183004</v>
      </c>
    </row>
    <row r="548" spans="2:10" x14ac:dyDescent="0.25">
      <c r="B548" s="20">
        <v>43661</v>
      </c>
      <c r="C548" s="14">
        <v>532</v>
      </c>
      <c r="D548" s="14">
        <v>120.619</v>
      </c>
      <c r="E548" s="14">
        <v>846810.15800000005</v>
      </c>
      <c r="F548" s="15">
        <v>6966.1130427047601</v>
      </c>
      <c r="G548" s="15">
        <v>7000.8691305890698</v>
      </c>
      <c r="H548" s="15">
        <v>6940.1949314549602</v>
      </c>
      <c r="I548" s="15">
        <v>6999.8760995045304</v>
      </c>
      <c r="J548" s="15">
        <v>6972.2102535515996</v>
      </c>
    </row>
    <row r="549" spans="2:10" x14ac:dyDescent="0.25">
      <c r="B549" s="20">
        <v>43662</v>
      </c>
    </row>
    <row r="550" spans="2:10" x14ac:dyDescent="0.25">
      <c r="B550" s="20">
        <v>43663</v>
      </c>
      <c r="C550" s="14">
        <v>1133</v>
      </c>
      <c r="D550" s="14">
        <v>681.70100000000002</v>
      </c>
      <c r="E550" s="14">
        <v>4783957.3540000003</v>
      </c>
      <c r="F550" s="15">
        <v>6999.8760995045304</v>
      </c>
      <c r="G550" s="15">
        <v>6997.6914311200399</v>
      </c>
      <c r="H550" s="15">
        <v>6953.2036386355803</v>
      </c>
      <c r="I550" s="15">
        <v>6981.0085089430204</v>
      </c>
      <c r="J550" s="15">
        <v>6968.7545053809899</v>
      </c>
    </row>
    <row r="551" spans="2:10" x14ac:dyDescent="0.25">
      <c r="B551" s="20">
        <v>43664</v>
      </c>
      <c r="C551" s="14">
        <v>782</v>
      </c>
      <c r="D551" s="14">
        <v>1779.9179999999999</v>
      </c>
      <c r="E551" s="14">
        <v>12471774.817</v>
      </c>
      <c r="F551" s="15">
        <v>6981.0085089430204</v>
      </c>
      <c r="G551" s="15">
        <v>7013.0834129005698</v>
      </c>
      <c r="H551" s="15">
        <v>6951.2175764739504</v>
      </c>
      <c r="I551" s="15">
        <v>6952.2106075510401</v>
      </c>
      <c r="J551" s="15">
        <v>6958.0893515646503</v>
      </c>
    </row>
    <row r="552" spans="2:10" x14ac:dyDescent="0.25">
      <c r="B552" s="20">
        <v>43665</v>
      </c>
      <c r="C552" s="14">
        <v>700</v>
      </c>
      <c r="D552" s="14">
        <v>261.04899999999998</v>
      </c>
      <c r="E552" s="14">
        <v>1800104.8810000001</v>
      </c>
      <c r="F552" s="15">
        <v>6952.2106075510401</v>
      </c>
      <c r="G552" s="15">
        <v>6953.2036386355803</v>
      </c>
      <c r="H552" s="15">
        <v>6802.2629141137004</v>
      </c>
      <c r="I552" s="15">
        <v>6802.2629141137004</v>
      </c>
      <c r="J552" s="15">
        <v>6847.0287553072003</v>
      </c>
    </row>
    <row r="553" spans="2:10" x14ac:dyDescent="0.25">
      <c r="B553" s="20">
        <v>43668</v>
      </c>
      <c r="C553" s="14">
        <v>367</v>
      </c>
      <c r="D553" s="14">
        <v>296.73500000000001</v>
      </c>
      <c r="E553" s="14">
        <v>2020649.5989999999</v>
      </c>
      <c r="F553" s="15">
        <v>6802.2629141137004</v>
      </c>
      <c r="G553" s="15">
        <v>6921.4266439974299</v>
      </c>
      <c r="H553" s="15">
        <v>6702.9598058834699</v>
      </c>
      <c r="I553" s="15">
        <v>6797.0991524830497</v>
      </c>
      <c r="J553" s="15">
        <v>6762.26362212002</v>
      </c>
    </row>
    <row r="554" spans="2:10" x14ac:dyDescent="0.25">
      <c r="B554" s="20">
        <v>43669</v>
      </c>
      <c r="C554" s="14">
        <v>637</v>
      </c>
      <c r="D554" s="14">
        <v>659.62599999999998</v>
      </c>
      <c r="E554" s="14">
        <v>4414742.0829999996</v>
      </c>
      <c r="F554" s="15">
        <v>6797.2977587059104</v>
      </c>
      <c r="G554" s="15">
        <v>6851.8151651248299</v>
      </c>
      <c r="H554" s="15">
        <v>6559.0696020498899</v>
      </c>
      <c r="I554" s="15">
        <v>6626.4964125379902</v>
      </c>
      <c r="J554" s="15">
        <v>6646.1385673508003</v>
      </c>
    </row>
    <row r="555" spans="2:10" x14ac:dyDescent="0.25">
      <c r="B555" s="20">
        <v>43670</v>
      </c>
      <c r="C555" s="14">
        <v>593</v>
      </c>
      <c r="D555" s="14">
        <v>235.81299999999999</v>
      </c>
      <c r="E555" s="14">
        <v>1548829.2549999999</v>
      </c>
      <c r="F555" s="15">
        <v>6626.4964125379902</v>
      </c>
      <c r="G555" s="15">
        <v>6603.6566976457798</v>
      </c>
      <c r="H555" s="15">
        <v>6475.5556880235699</v>
      </c>
      <c r="I555" s="15">
        <v>6485.4859988465896</v>
      </c>
      <c r="J555" s="15">
        <v>6522.0791942328196</v>
      </c>
    </row>
    <row r="556" spans="2:10" x14ac:dyDescent="0.25">
      <c r="B556" s="20">
        <v>43671</v>
      </c>
      <c r="C556" s="14">
        <v>772</v>
      </c>
      <c r="D556" s="14">
        <v>565.89700000000005</v>
      </c>
      <c r="E556" s="14">
        <v>3655117.7370000002</v>
      </c>
      <c r="F556" s="15">
        <v>6554.0051435306696</v>
      </c>
      <c r="G556" s="15">
        <v>6554.0051435306696</v>
      </c>
      <c r="H556" s="15">
        <v>6356.4912612512699</v>
      </c>
      <c r="I556" s="15">
        <v>6393.1341081857699</v>
      </c>
      <c r="J556" s="15">
        <v>6413.9877609163505</v>
      </c>
    </row>
    <row r="557" spans="2:10" x14ac:dyDescent="0.25">
      <c r="B557" s="20">
        <v>43672</v>
      </c>
      <c r="C557" s="14">
        <v>981</v>
      </c>
      <c r="D557" s="14">
        <v>531.25599999999997</v>
      </c>
      <c r="E557" s="14">
        <v>3435084.9750000001</v>
      </c>
      <c r="F557" s="15">
        <v>6393.1341081857699</v>
      </c>
      <c r="G557" s="15">
        <v>6549.0399881154299</v>
      </c>
      <c r="H557" s="15">
        <v>6340.6027639359199</v>
      </c>
      <c r="I557" s="15">
        <v>6415.97382308543</v>
      </c>
      <c r="J557" s="15">
        <v>6421.0382816046504</v>
      </c>
    </row>
    <row r="558" spans="2:10" x14ac:dyDescent="0.25">
      <c r="B558" s="20">
        <v>43675</v>
      </c>
      <c r="C558" s="14">
        <v>470</v>
      </c>
      <c r="D558" s="14">
        <v>350.40499999999997</v>
      </c>
      <c r="E558" s="14">
        <v>2276416.7429999998</v>
      </c>
      <c r="F558" s="15">
        <v>6415.97382308543</v>
      </c>
      <c r="G558" s="15">
        <v>6494.5225816965103</v>
      </c>
      <c r="H558" s="15">
        <v>6419.9459474086798</v>
      </c>
      <c r="I558" s="15">
        <v>6442.1898436546298</v>
      </c>
      <c r="J558" s="15">
        <v>6451.2860083729001</v>
      </c>
    </row>
    <row r="559" spans="2:10" x14ac:dyDescent="0.25">
      <c r="B559" s="20">
        <v>43676</v>
      </c>
      <c r="C559" s="14">
        <v>698</v>
      </c>
      <c r="D559" s="14">
        <v>289.185</v>
      </c>
      <c r="E559" s="14">
        <v>1903727.254</v>
      </c>
      <c r="F559" s="15">
        <v>6484.4929677620503</v>
      </c>
      <c r="G559" s="15">
        <v>6621.5312571302102</v>
      </c>
      <c r="H559" s="15">
        <v>6442.1898436546298</v>
      </c>
      <c r="I559" s="15">
        <v>6587.2716847881702</v>
      </c>
      <c r="J559" s="15">
        <v>6536.9547998458102</v>
      </c>
    </row>
    <row r="560" spans="2:10" x14ac:dyDescent="0.25">
      <c r="B560" s="20">
        <v>43677</v>
      </c>
      <c r="C560" s="14">
        <v>1114</v>
      </c>
      <c r="D560" s="14">
        <v>885.59</v>
      </c>
      <c r="E560" s="14">
        <v>5799272.6739999996</v>
      </c>
      <c r="F560" s="15">
        <v>6587.7682003304399</v>
      </c>
      <c r="G560" s="15">
        <v>6652.3152206838104</v>
      </c>
      <c r="H560" s="15">
        <v>6414.9807920008898</v>
      </c>
      <c r="I560" s="15">
        <v>6414.9807920008898</v>
      </c>
      <c r="J560" s="15">
        <v>6502.55620314926</v>
      </c>
    </row>
    <row r="561" spans="2:10" x14ac:dyDescent="0.25">
      <c r="B561" s="20">
        <v>43678</v>
      </c>
      <c r="C561" s="14">
        <v>748</v>
      </c>
      <c r="D561" s="14">
        <v>320.36900000000003</v>
      </c>
      <c r="E561" s="14">
        <v>2051954.7250000001</v>
      </c>
      <c r="F561" s="15">
        <v>6414.9807920008898</v>
      </c>
      <c r="G561" s="15">
        <v>6454.7020352929803</v>
      </c>
      <c r="H561" s="15">
        <v>6285.8867512941397</v>
      </c>
      <c r="I561" s="15">
        <v>6292.0435440093297</v>
      </c>
      <c r="J561" s="15">
        <v>6361.18829827011</v>
      </c>
    </row>
    <row r="562" spans="2:10" x14ac:dyDescent="0.25">
      <c r="B562" s="20">
        <v>43679</v>
      </c>
      <c r="C562" s="14">
        <v>684</v>
      </c>
      <c r="D562" s="14">
        <v>435.90899999999999</v>
      </c>
      <c r="E562" s="14">
        <v>2724767.6979999999</v>
      </c>
      <c r="F562" s="15">
        <v>6290.8519067019197</v>
      </c>
      <c r="G562" s="15">
        <v>6290.3553911670997</v>
      </c>
      <c r="H562" s="15">
        <v>6176.6533322334299</v>
      </c>
      <c r="I562" s="15">
        <v>6186.5836430564505</v>
      </c>
      <c r="J562" s="15">
        <v>6207.1493167728204</v>
      </c>
    </row>
    <row r="563" spans="2:10" x14ac:dyDescent="0.25">
      <c r="B563" s="20">
        <v>43682</v>
      </c>
      <c r="C563" s="14">
        <v>1565</v>
      </c>
      <c r="D563" s="14">
        <v>1443.7239999999999</v>
      </c>
      <c r="E563" s="14">
        <v>8720716.6879999992</v>
      </c>
      <c r="F563" s="15">
        <v>6156.7927105873796</v>
      </c>
      <c r="G563" s="15">
        <v>6156.7927105873796</v>
      </c>
      <c r="H563" s="15">
        <v>5938.3258724734196</v>
      </c>
      <c r="I563" s="15">
        <v>6006.8450171500399</v>
      </c>
      <c r="J563" s="15">
        <v>5998.2453679814898</v>
      </c>
    </row>
    <row r="564" spans="2:10" x14ac:dyDescent="0.25">
      <c r="B564" s="20">
        <v>43683</v>
      </c>
      <c r="C564" s="14">
        <v>1304</v>
      </c>
      <c r="D564" s="14">
        <v>1385.6890000000001</v>
      </c>
      <c r="E564" s="14">
        <v>8436857.0260000005</v>
      </c>
      <c r="F564" s="15">
        <v>6032.6638252958701</v>
      </c>
      <c r="G564" s="15">
        <v>6154.8066484257597</v>
      </c>
      <c r="H564" s="15">
        <v>6002.8728928268001</v>
      </c>
      <c r="I564" s="15">
        <v>6007.8380482345801</v>
      </c>
      <c r="J564" s="15">
        <v>6046.0598145946897</v>
      </c>
    </row>
    <row r="565" spans="2:10" x14ac:dyDescent="0.25">
      <c r="B565" s="20">
        <v>43684</v>
      </c>
      <c r="C565" s="14">
        <v>1083</v>
      </c>
      <c r="D565" s="14">
        <v>888.04600000000005</v>
      </c>
      <c r="E565" s="14">
        <v>5416059.8159999996</v>
      </c>
      <c r="F565" s="15">
        <v>6015.7822968959799</v>
      </c>
      <c r="G565" s="15">
        <v>6106.14812538773</v>
      </c>
      <c r="H565" s="15">
        <v>5928.4948647543797</v>
      </c>
      <c r="I565" s="15">
        <v>6027.6986698806304</v>
      </c>
      <c r="J565" s="15">
        <v>6056.5660834461496</v>
      </c>
    </row>
    <row r="566" spans="2:10" x14ac:dyDescent="0.25">
      <c r="B566" s="20">
        <v>43685</v>
      </c>
      <c r="C566" s="14">
        <v>1110</v>
      </c>
      <c r="D566" s="14">
        <v>1095.5640000000001</v>
      </c>
      <c r="E566" s="14">
        <v>6909560.8700000001</v>
      </c>
      <c r="F566" s="15">
        <v>6063.4477888494703</v>
      </c>
      <c r="G566" s="15">
        <v>6385.1898595318198</v>
      </c>
      <c r="H566" s="15">
        <v>6063.4477888494703</v>
      </c>
      <c r="I566" s="15">
        <v>6370.2943932935596</v>
      </c>
      <c r="J566" s="15">
        <v>6262.9675939157596</v>
      </c>
    </row>
    <row r="567" spans="2:10" x14ac:dyDescent="0.25">
      <c r="B567" s="20">
        <v>43686</v>
      </c>
      <c r="C567" s="14">
        <v>912</v>
      </c>
      <c r="D567" s="14">
        <v>412.334</v>
      </c>
      <c r="E567" s="14">
        <v>2624256.8730000001</v>
      </c>
      <c r="F567" s="15">
        <v>6370.2943932935596</v>
      </c>
      <c r="G567" s="15">
        <v>6444.7717244699597</v>
      </c>
      <c r="H567" s="15">
        <v>6257.0888499021503</v>
      </c>
      <c r="I567" s="15">
        <v>6306.7404040247202</v>
      </c>
      <c r="J567" s="15">
        <v>6319.3816896975004</v>
      </c>
    </row>
    <row r="568" spans="2:10" x14ac:dyDescent="0.25">
      <c r="B568" s="20">
        <v>43689</v>
      </c>
      <c r="C568" s="14">
        <v>658</v>
      </c>
      <c r="D568" s="14">
        <v>350.47199999999998</v>
      </c>
      <c r="E568" s="14">
        <v>2225758.6490000002</v>
      </c>
      <c r="F568" s="15">
        <v>6306.7404040247202</v>
      </c>
      <c r="G568" s="15">
        <v>6524.0156048387298</v>
      </c>
      <c r="H568" s="15">
        <v>6257.0888499021503</v>
      </c>
      <c r="I568" s="15">
        <v>6325.6079945862302</v>
      </c>
      <c r="J568" s="15">
        <v>6306.5815190523899</v>
      </c>
    </row>
    <row r="569" spans="2:10" x14ac:dyDescent="0.25">
      <c r="B569" s="20">
        <v>43690</v>
      </c>
      <c r="C569" s="14">
        <v>829</v>
      </c>
      <c r="D569" s="14">
        <v>683.74800000000005</v>
      </c>
      <c r="E569" s="14">
        <v>4466417.2829999998</v>
      </c>
      <c r="F569" s="15">
        <v>6325.6079945862302</v>
      </c>
      <c r="G569" s="15">
        <v>6554.0051435306696</v>
      </c>
      <c r="H569" s="15">
        <v>6305.74737294018</v>
      </c>
      <c r="I569" s="15">
        <v>6454.7020352929803</v>
      </c>
      <c r="J569" s="15">
        <v>6486.7570786327096</v>
      </c>
    </row>
    <row r="570" spans="2:10" x14ac:dyDescent="0.25">
      <c r="B570" s="20">
        <v>43691</v>
      </c>
      <c r="C570" s="14">
        <v>1341</v>
      </c>
      <c r="D570" s="14">
        <v>678.69799999999998</v>
      </c>
      <c r="E570" s="14">
        <v>4352888.4220000003</v>
      </c>
      <c r="F570" s="15">
        <v>6452.7159731313604</v>
      </c>
      <c r="G570" s="15">
        <v>6452.6166700199201</v>
      </c>
      <c r="H570" s="15">
        <v>6282.0139300748697</v>
      </c>
      <c r="I570" s="15">
        <v>6282.0139300748697</v>
      </c>
      <c r="J570" s="15">
        <v>6368.6161707639703</v>
      </c>
    </row>
    <row r="571" spans="2:10" x14ac:dyDescent="0.25">
      <c r="B571" s="20">
        <v>43692</v>
      </c>
    </row>
    <row r="572" spans="2:10" x14ac:dyDescent="0.25">
      <c r="B572" s="20">
        <v>43693</v>
      </c>
      <c r="C572" s="14">
        <v>1918</v>
      </c>
      <c r="D572" s="14">
        <v>465.83300000000003</v>
      </c>
      <c r="E572" s="14">
        <v>2927601.4670000002</v>
      </c>
      <c r="F572" s="15">
        <v>6285.8867512941397</v>
      </c>
      <c r="G572" s="15">
        <v>6355.3989270553002</v>
      </c>
      <c r="H572" s="15">
        <v>6206.4442647024998</v>
      </c>
      <c r="I572" s="15">
        <v>6219.3536687791302</v>
      </c>
      <c r="J572" s="15">
        <v>6239.8399000093304</v>
      </c>
    </row>
    <row r="573" spans="2:10" x14ac:dyDescent="0.25">
      <c r="B573" s="20">
        <v>43696</v>
      </c>
      <c r="C573" s="14">
        <v>794</v>
      </c>
      <c r="D573" s="14">
        <v>370.512</v>
      </c>
      <c r="E573" s="14">
        <v>2338531.0410000002</v>
      </c>
      <c r="F573" s="15">
        <v>6219.3536687791302</v>
      </c>
      <c r="G573" s="15">
        <v>6340.4041577130602</v>
      </c>
      <c r="H573" s="15">
        <v>6221.3397309407601</v>
      </c>
      <c r="I573" s="15">
        <v>6221.3397309407601</v>
      </c>
      <c r="J573" s="15">
        <v>6267.2773488089397</v>
      </c>
    </row>
    <row r="574" spans="2:10" x14ac:dyDescent="0.25">
      <c r="B574" s="20">
        <v>43697</v>
      </c>
      <c r="C574" s="14">
        <v>736</v>
      </c>
      <c r="D574" s="14">
        <v>469.79</v>
      </c>
      <c r="E574" s="14">
        <v>2968112.1490000002</v>
      </c>
      <c r="F574" s="15">
        <v>6221.3397309407601</v>
      </c>
      <c r="G574" s="15">
        <v>6305.74737294018</v>
      </c>
      <c r="H574" s="15">
        <v>6158.7787727490104</v>
      </c>
      <c r="I574" s="15">
        <v>6305.5487667247698</v>
      </c>
      <c r="J574" s="15">
        <v>6274.1689845249102</v>
      </c>
    </row>
    <row r="575" spans="2:10" x14ac:dyDescent="0.25">
      <c r="B575" s="20">
        <v>43698</v>
      </c>
      <c r="C575" s="14">
        <v>586</v>
      </c>
      <c r="D575" s="14">
        <v>438.54199999999997</v>
      </c>
      <c r="E575" s="14">
        <v>2768012.6069999998</v>
      </c>
      <c r="F575" s="15">
        <v>6305.74737294018</v>
      </c>
      <c r="G575" s="15">
        <v>6355.3989270553002</v>
      </c>
      <c r="H575" s="15">
        <v>6217.4669097214901</v>
      </c>
      <c r="I575" s="15">
        <v>6217.4669097214901</v>
      </c>
      <c r="J575" s="15">
        <v>6267.6844915524098</v>
      </c>
    </row>
    <row r="576" spans="2:10" x14ac:dyDescent="0.25">
      <c r="B576" s="20">
        <v>43699</v>
      </c>
      <c r="C576" s="14">
        <v>853</v>
      </c>
      <c r="D576" s="14">
        <v>493.11099999999999</v>
      </c>
      <c r="E576" s="14">
        <v>3020336.9780000001</v>
      </c>
      <c r="F576" s="15">
        <v>6217.3676066100597</v>
      </c>
      <c r="G576" s="15">
        <v>6256.0958188250697</v>
      </c>
      <c r="H576" s="15">
        <v>6037.6289807036501</v>
      </c>
      <c r="I576" s="15">
        <v>6057.4896023497004</v>
      </c>
      <c r="J576" s="15">
        <v>6081.9380275979602</v>
      </c>
    </row>
    <row r="577" spans="2:10" x14ac:dyDescent="0.25">
      <c r="B577" s="20">
        <v>43700</v>
      </c>
      <c r="C577" s="14">
        <v>1195</v>
      </c>
      <c r="D577" s="14">
        <v>465.94</v>
      </c>
      <c r="E577" s="14">
        <v>2812493.2590000001</v>
      </c>
      <c r="F577" s="15">
        <v>6057.4896023497004</v>
      </c>
      <c r="G577" s="15">
        <v>6057.4896023497004</v>
      </c>
      <c r="H577" s="15">
        <v>5959.1795251965495</v>
      </c>
      <c r="I577" s="15">
        <v>5983.0122711733002</v>
      </c>
      <c r="J577" s="15">
        <v>5994.3328255116903</v>
      </c>
    </row>
    <row r="578" spans="2:10" x14ac:dyDescent="0.25">
      <c r="B578" s="20">
        <v>43703</v>
      </c>
      <c r="C578" s="14">
        <v>942</v>
      </c>
      <c r="D578" s="14">
        <v>501.50299999999999</v>
      </c>
      <c r="E578" s="14">
        <v>3001227.8730000001</v>
      </c>
      <c r="F578" s="15">
        <v>5983.0122711733002</v>
      </c>
      <c r="G578" s="15">
        <v>5991.9495509192302</v>
      </c>
      <c r="H578" s="15">
        <v>5870.7997588738799</v>
      </c>
      <c r="I578" s="15">
        <v>5938.1272662505498</v>
      </c>
      <c r="J578" s="15">
        <v>5942.3675089776498</v>
      </c>
    </row>
    <row r="579" spans="2:10" x14ac:dyDescent="0.25">
      <c r="B579" s="20">
        <v>43704</v>
      </c>
      <c r="C579" s="14">
        <v>931</v>
      </c>
      <c r="D579" s="14">
        <v>1361.7170000000001</v>
      </c>
      <c r="E579" s="14">
        <v>8188507.716</v>
      </c>
      <c r="F579" s="15">
        <v>5938.3258724734196</v>
      </c>
      <c r="G579" s="15">
        <v>6156.7927105873796</v>
      </c>
      <c r="H579" s="15">
        <v>5882.7161318585304</v>
      </c>
      <c r="I579" s="15">
        <v>5958.1864941194699</v>
      </c>
      <c r="J579" s="15">
        <v>5971.2945044040698</v>
      </c>
    </row>
    <row r="580" spans="2:10" x14ac:dyDescent="0.25">
      <c r="B580" s="20">
        <v>43705</v>
      </c>
      <c r="C580" s="14">
        <v>945</v>
      </c>
      <c r="D580" s="14">
        <v>776.50900000000001</v>
      </c>
      <c r="E580" s="14">
        <v>4678779.5640000002</v>
      </c>
      <c r="F580" s="15">
        <v>5958.1864941194699</v>
      </c>
      <c r="G580" s="15">
        <v>6026.7056387960902</v>
      </c>
      <c r="H580" s="15">
        <v>5913.5000954121397</v>
      </c>
      <c r="I580" s="15">
        <v>6026.7056387960902</v>
      </c>
      <c r="J580" s="15">
        <v>5984.0251628831002</v>
      </c>
    </row>
    <row r="581" spans="2:10" x14ac:dyDescent="0.25">
      <c r="B581" s="20">
        <v>43706</v>
      </c>
      <c r="C581" s="14">
        <v>1381</v>
      </c>
      <c r="D581" s="14">
        <v>577.44799999999998</v>
      </c>
      <c r="E581" s="14">
        <v>3599747.193</v>
      </c>
      <c r="F581" s="15">
        <v>6032.6638252958701</v>
      </c>
      <c r="G581" s="15">
        <v>6255.1027877405304</v>
      </c>
      <c r="H581" s="15">
        <v>6032.7631284073004</v>
      </c>
      <c r="I581" s="15">
        <v>6197.6062880754498</v>
      </c>
      <c r="J581" s="15">
        <v>6190.7543736100197</v>
      </c>
    </row>
    <row r="582" spans="2:10" x14ac:dyDescent="0.25">
      <c r="B582" s="20">
        <v>43707</v>
      </c>
      <c r="C582" s="14">
        <v>1815</v>
      </c>
      <c r="D582" s="14">
        <v>1218.3330000000001</v>
      </c>
      <c r="E582" s="14">
        <v>7882059.6380000003</v>
      </c>
      <c r="F582" s="15">
        <v>6197.5069849640104</v>
      </c>
      <c r="G582" s="15">
        <v>6523.91630173475</v>
      </c>
      <c r="H582" s="15">
        <v>6256.0958188250697</v>
      </c>
      <c r="I582" s="15">
        <v>6455.6950663775197</v>
      </c>
      <c r="J582" s="15">
        <v>6424.2457719966797</v>
      </c>
    </row>
    <row r="583" spans="2:10" x14ac:dyDescent="0.25">
      <c r="B583" s="20">
        <v>43710</v>
      </c>
      <c r="C583" s="14">
        <v>394</v>
      </c>
      <c r="D583" s="14">
        <v>160.66999999999999</v>
      </c>
      <c r="E583" s="14">
        <v>1040259.955</v>
      </c>
      <c r="F583" s="15">
        <v>6455.6950663775197</v>
      </c>
      <c r="G583" s="15">
        <v>6473.56962586194</v>
      </c>
      <c r="H583" s="15">
        <v>6370.3936964049899</v>
      </c>
      <c r="I583" s="15">
        <v>6406.1428153663901</v>
      </c>
      <c r="J583" s="15">
        <v>6429.4591851756004</v>
      </c>
    </row>
    <row r="584" spans="2:10" x14ac:dyDescent="0.25">
      <c r="B584" s="20">
        <v>43711</v>
      </c>
      <c r="C584" s="14">
        <v>826</v>
      </c>
      <c r="D584" s="14">
        <v>534.39099999999996</v>
      </c>
      <c r="E584" s="14">
        <v>3381563.1349999998</v>
      </c>
      <c r="F584" s="15">
        <v>6406.0435122549497</v>
      </c>
      <c r="G584" s="15">
        <v>6366.4215720742905</v>
      </c>
      <c r="H584" s="15">
        <v>6256.6916374713201</v>
      </c>
      <c r="I584" s="15">
        <v>6262.05400531739</v>
      </c>
      <c r="J584" s="15">
        <v>6283.6127101182901</v>
      </c>
    </row>
    <row r="585" spans="2:10" x14ac:dyDescent="0.25">
      <c r="B585" s="20">
        <v>43712</v>
      </c>
      <c r="C585" s="14">
        <v>1492</v>
      </c>
      <c r="D585" s="14">
        <v>379.09300000000002</v>
      </c>
      <c r="E585" s="14">
        <v>2430932.66</v>
      </c>
      <c r="F585" s="15">
        <v>6262.05400531739</v>
      </c>
      <c r="G585" s="15">
        <v>6434.1462918892503</v>
      </c>
      <c r="H585" s="15">
        <v>6262.1533084288203</v>
      </c>
      <c r="I585" s="15">
        <v>6408.1288775354597</v>
      </c>
      <c r="J585" s="15">
        <v>6367.6926518604196</v>
      </c>
    </row>
    <row r="586" spans="2:10" x14ac:dyDescent="0.25">
      <c r="B586" s="20">
        <v>43713</v>
      </c>
      <c r="C586" s="14">
        <v>1553</v>
      </c>
      <c r="D586" s="14">
        <v>724.98500000000001</v>
      </c>
      <c r="E586" s="14">
        <v>4796945.9989999998</v>
      </c>
      <c r="F586" s="15">
        <v>6408.0295744240302</v>
      </c>
      <c r="G586" s="15">
        <v>6633.2490238994396</v>
      </c>
      <c r="H586" s="15">
        <v>6408.1288775354597</v>
      </c>
      <c r="I586" s="15">
        <v>6602.6636665612496</v>
      </c>
      <c r="J586" s="15">
        <v>6570.2610623463997</v>
      </c>
    </row>
    <row r="587" spans="2:10" x14ac:dyDescent="0.25">
      <c r="B587" s="20">
        <v>43714</v>
      </c>
      <c r="C587" s="14">
        <v>1204</v>
      </c>
      <c r="D587" s="14">
        <v>529.89099999999996</v>
      </c>
      <c r="E587" s="14">
        <v>3529520.7450000001</v>
      </c>
      <c r="F587" s="15">
        <v>6602.6636665612496</v>
      </c>
      <c r="G587" s="15">
        <v>6653.5068579837698</v>
      </c>
      <c r="H587" s="15">
        <v>6444.7717244699597</v>
      </c>
      <c r="I587" s="15">
        <v>6653.5068579837698</v>
      </c>
      <c r="J587" s="15">
        <v>6614.6098304837897</v>
      </c>
    </row>
    <row r="588" spans="2:10" x14ac:dyDescent="0.25">
      <c r="B588" s="20">
        <v>43717</v>
      </c>
      <c r="C588" s="14">
        <v>1610</v>
      </c>
      <c r="D588" s="14">
        <v>527.60500000000002</v>
      </c>
      <c r="E588" s="14">
        <v>3508981.3080000002</v>
      </c>
      <c r="F588" s="15">
        <v>6653.3082517609</v>
      </c>
      <c r="G588" s="15">
        <v>6722.8204275295102</v>
      </c>
      <c r="H588" s="15">
        <v>6476.6480222120899</v>
      </c>
      <c r="I588" s="15">
        <v>6678.0347257107496</v>
      </c>
      <c r="J588" s="15">
        <v>6604.7986833900204</v>
      </c>
    </row>
    <row r="589" spans="2:10" x14ac:dyDescent="0.25">
      <c r="B589" s="20">
        <v>43718</v>
      </c>
      <c r="C589" s="14">
        <v>1702</v>
      </c>
      <c r="D589" s="14">
        <v>798.21400000000006</v>
      </c>
      <c r="E589" s="14">
        <v>5345711.7640000004</v>
      </c>
      <c r="F589" s="15">
        <v>6678.13402882218</v>
      </c>
      <c r="G589" s="15">
        <v>6702.8605027720296</v>
      </c>
      <c r="H589" s="15">
        <v>6603.6566976457798</v>
      </c>
      <c r="I589" s="15">
        <v>6653.3082517609</v>
      </c>
      <c r="J589" s="15">
        <v>6650.41853132099</v>
      </c>
    </row>
    <row r="590" spans="2:10" x14ac:dyDescent="0.25">
      <c r="B590" s="20">
        <v>43719</v>
      </c>
      <c r="C590" s="14">
        <v>1214</v>
      </c>
      <c r="D590" s="14">
        <v>633.39499999999998</v>
      </c>
      <c r="E590" s="14">
        <v>4344068.3930000002</v>
      </c>
      <c r="F590" s="15">
        <v>6653.3082517609</v>
      </c>
      <c r="G590" s="15">
        <v>6907.1269964128696</v>
      </c>
      <c r="H590" s="15">
        <v>6653.3082517609</v>
      </c>
      <c r="I590" s="15">
        <v>6891.6357115283599</v>
      </c>
      <c r="J590" s="15">
        <v>6810.8029814288002</v>
      </c>
    </row>
    <row r="591" spans="2:10" x14ac:dyDescent="0.25">
      <c r="B591" s="20">
        <v>43720</v>
      </c>
      <c r="C591" s="14">
        <v>1186</v>
      </c>
      <c r="D591" s="14">
        <v>1015.598</v>
      </c>
      <c r="E591" s="14">
        <v>7124295.8830000004</v>
      </c>
      <c r="F591" s="15">
        <v>6891.6357115283599</v>
      </c>
      <c r="G591" s="15">
        <v>7000.8691305890698</v>
      </c>
      <c r="H591" s="15">
        <v>6871.87439299375</v>
      </c>
      <c r="I591" s="15">
        <v>6972.9649571701902</v>
      </c>
      <c r="J591" s="15">
        <v>6966.0137395933298</v>
      </c>
    </row>
    <row r="592" spans="2:10" x14ac:dyDescent="0.25">
      <c r="B592" s="20">
        <v>43721</v>
      </c>
      <c r="C592" s="14">
        <v>928</v>
      </c>
      <c r="D592" s="14">
        <v>390.24799999999999</v>
      </c>
      <c r="E592" s="14">
        <v>2739984.2749999999</v>
      </c>
      <c r="F592" s="15">
        <v>6973.0642602816197</v>
      </c>
      <c r="G592" s="15">
        <v>7000.8691305890698</v>
      </c>
      <c r="H592" s="15">
        <v>6951.2175764739504</v>
      </c>
      <c r="I592" s="15">
        <v>6979.0224467739499</v>
      </c>
      <c r="J592" s="15">
        <v>6972.0612988919002</v>
      </c>
    </row>
    <row r="593" spans="2:10" x14ac:dyDescent="0.25">
      <c r="B593" s="20">
        <v>43724</v>
      </c>
      <c r="C593" s="14">
        <v>1340</v>
      </c>
      <c r="D593" s="14">
        <v>720.66800000000001</v>
      </c>
      <c r="E593" s="14">
        <v>5091256.6109999996</v>
      </c>
      <c r="F593" s="15">
        <v>6951.2175764739504</v>
      </c>
      <c r="G593" s="15">
        <v>7149.8237929418701</v>
      </c>
      <c r="H593" s="15">
        <v>6902.5590534359199</v>
      </c>
      <c r="I593" s="15">
        <v>7149.8237929418701</v>
      </c>
      <c r="J593" s="15">
        <v>7016.1022273972603</v>
      </c>
    </row>
    <row r="594" spans="2:10" x14ac:dyDescent="0.25">
      <c r="B594" s="20">
        <v>43725</v>
      </c>
      <c r="C594" s="14">
        <v>1399</v>
      </c>
      <c r="D594" s="14">
        <v>1381.1559999999999</v>
      </c>
      <c r="E594" s="14">
        <v>9969281.5989999995</v>
      </c>
      <c r="F594" s="15">
        <v>7149.8237929418701</v>
      </c>
      <c r="G594" s="15">
        <v>7216.5554816797403</v>
      </c>
      <c r="H594" s="15">
        <v>7008.51546992362</v>
      </c>
      <c r="I594" s="15">
        <v>7216.5554816797403</v>
      </c>
      <c r="J594" s="15">
        <v>7168.6020107045797</v>
      </c>
    </row>
    <row r="595" spans="2:10" x14ac:dyDescent="0.25">
      <c r="B595" s="20">
        <v>43726</v>
      </c>
    </row>
    <row r="596" spans="2:10" x14ac:dyDescent="0.25">
      <c r="B596" s="20">
        <v>43727</v>
      </c>
    </row>
    <row r="597" spans="2:10" x14ac:dyDescent="0.25">
      <c r="B597" s="20">
        <v>43728</v>
      </c>
    </row>
    <row r="598" spans="2:10" x14ac:dyDescent="0.25">
      <c r="B598" s="20">
        <v>43731</v>
      </c>
      <c r="C598" s="14">
        <v>2536</v>
      </c>
      <c r="D598" s="14">
        <v>1729.5309999999999</v>
      </c>
      <c r="E598" s="14">
        <v>12472625.208000001</v>
      </c>
      <c r="F598" s="15">
        <v>7216.3568754568696</v>
      </c>
      <c r="G598" s="15">
        <v>7278.9178336486202</v>
      </c>
      <c r="H598" s="15">
        <v>6851.9144682362703</v>
      </c>
      <c r="I598" s="15">
        <v>7020.72975223511</v>
      </c>
      <c r="J598" s="15">
        <v>7161.6210022047198</v>
      </c>
    </row>
    <row r="599" spans="2:10" x14ac:dyDescent="0.25">
      <c r="B599" s="20">
        <v>43732</v>
      </c>
      <c r="C599" s="14">
        <v>2027</v>
      </c>
      <c r="D599" s="14">
        <v>822.58</v>
      </c>
      <c r="E599" s="14">
        <v>5736447.9340000004</v>
      </c>
      <c r="F599" s="15">
        <v>7020.72975223511</v>
      </c>
      <c r="G599" s="15">
        <v>7090.2419279962796</v>
      </c>
      <c r="H599" s="15">
        <v>6766.71240137517</v>
      </c>
      <c r="I599" s="15">
        <v>6841.9841574132397</v>
      </c>
      <c r="J599" s="15">
        <v>6925.5675836131004</v>
      </c>
    </row>
    <row r="600" spans="2:10" x14ac:dyDescent="0.25">
      <c r="B600" s="20">
        <v>43733</v>
      </c>
      <c r="C600" s="14">
        <v>848</v>
      </c>
      <c r="D600" s="14">
        <v>990.04700000000003</v>
      </c>
      <c r="E600" s="14">
        <v>6758595.3360000001</v>
      </c>
      <c r="F600" s="15">
        <v>6841.9841574132397</v>
      </c>
      <c r="G600" s="15">
        <v>6841.9841574132397</v>
      </c>
      <c r="H600" s="15">
        <v>6697.9946504682302</v>
      </c>
      <c r="I600" s="15">
        <v>6832.05384659022</v>
      </c>
      <c r="J600" s="15">
        <v>6779.00612616539</v>
      </c>
    </row>
    <row r="601" spans="2:10" x14ac:dyDescent="0.25">
      <c r="B601" s="20">
        <v>43734</v>
      </c>
      <c r="C601" s="14">
        <v>592</v>
      </c>
      <c r="D601" s="14">
        <v>296.97199999999998</v>
      </c>
      <c r="E601" s="14">
        <v>2046583.5689999999</v>
      </c>
      <c r="F601" s="15">
        <v>6832.05384659022</v>
      </c>
      <c r="G601" s="15">
        <v>6941.2872656434802</v>
      </c>
      <c r="H601" s="15">
        <v>6752.6113599985802</v>
      </c>
      <c r="I601" s="15">
        <v>6941.2872656434802</v>
      </c>
      <c r="J601" s="15">
        <v>6843.7616830468196</v>
      </c>
    </row>
    <row r="602" spans="2:10" x14ac:dyDescent="0.25">
      <c r="B602" s="20">
        <v>43735</v>
      </c>
      <c r="C602" s="14">
        <v>781</v>
      </c>
      <c r="D602" s="14">
        <v>350.26600000000002</v>
      </c>
      <c r="E602" s="14">
        <v>2465443.3820000002</v>
      </c>
      <c r="F602" s="15">
        <v>6941.2872656434802</v>
      </c>
      <c r="G602" s="15">
        <v>7148.8307618573299</v>
      </c>
      <c r="H602" s="15">
        <v>6891.6357115283599</v>
      </c>
      <c r="I602" s="15">
        <v>6951.2175764739504</v>
      </c>
      <c r="J602" s="15">
        <v>6989.4790640771398</v>
      </c>
    </row>
    <row r="603" spans="2:10" x14ac:dyDescent="0.25">
      <c r="B603" s="20">
        <v>43738</v>
      </c>
      <c r="C603" s="14">
        <v>939</v>
      </c>
      <c r="D603" s="14">
        <v>800.58600000000001</v>
      </c>
      <c r="E603" s="14">
        <v>5501658.8459999999</v>
      </c>
      <c r="F603" s="15">
        <v>6951.2175764739504</v>
      </c>
      <c r="G603" s="15">
        <v>6951.4161826893696</v>
      </c>
      <c r="H603" s="15">
        <v>6713.0887229219097</v>
      </c>
      <c r="I603" s="15">
        <v>6827.0886911749803</v>
      </c>
      <c r="J603" s="15">
        <v>6824.2089010402597</v>
      </c>
    </row>
    <row r="604" spans="2:10" x14ac:dyDescent="0.25">
      <c r="B604" s="20">
        <v>43739</v>
      </c>
      <c r="C604" s="14">
        <v>624</v>
      </c>
      <c r="D604" s="14">
        <v>209.524</v>
      </c>
      <c r="E604" s="14">
        <v>1417247.682</v>
      </c>
      <c r="F604" s="15">
        <v>6827.0886911749803</v>
      </c>
      <c r="G604" s="15">
        <v>6832.05384659022</v>
      </c>
      <c r="H604" s="15">
        <v>6683.0991842374196</v>
      </c>
      <c r="I604" s="15">
        <v>6704.9458680450898</v>
      </c>
      <c r="J604" s="15">
        <v>6716.6338438913199</v>
      </c>
    </row>
    <row r="605" spans="2:10" x14ac:dyDescent="0.25">
      <c r="B605" s="20">
        <v>43740</v>
      </c>
      <c r="C605" s="14">
        <v>687</v>
      </c>
      <c r="D605" s="14">
        <v>298.96300000000002</v>
      </c>
      <c r="E605" s="14">
        <v>1995579.061</v>
      </c>
      <c r="F605" s="15">
        <v>6704.9458680450898</v>
      </c>
      <c r="G605" s="15">
        <v>6772.4719816446304</v>
      </c>
      <c r="H605" s="15">
        <v>6590.9458997920201</v>
      </c>
      <c r="I605" s="15">
        <v>6604.64972873032</v>
      </c>
      <c r="J605" s="15">
        <v>6628.3434503525496</v>
      </c>
    </row>
    <row r="606" spans="2:10" x14ac:dyDescent="0.25">
      <c r="B606" s="20">
        <v>43741</v>
      </c>
      <c r="C606" s="14">
        <v>783</v>
      </c>
      <c r="D606" s="14">
        <v>372.649</v>
      </c>
      <c r="E606" s="14">
        <v>2463803.1609999998</v>
      </c>
      <c r="F606" s="15">
        <v>6604.64972873032</v>
      </c>
      <c r="G606" s="15">
        <v>6604.64972873032</v>
      </c>
      <c r="H606" s="15">
        <v>6509.3187448233402</v>
      </c>
      <c r="I606" s="15">
        <v>6580.8169827535703</v>
      </c>
      <c r="J606" s="15">
        <v>6565.5342343971097</v>
      </c>
    </row>
    <row r="607" spans="2:10" x14ac:dyDescent="0.25">
      <c r="B607" s="20">
        <v>43742</v>
      </c>
      <c r="C607" s="14">
        <v>885</v>
      </c>
      <c r="D607" s="14">
        <v>237.97800000000001</v>
      </c>
      <c r="E607" s="14">
        <v>1600027.601</v>
      </c>
      <c r="F607" s="15">
        <v>6580.8169827535703</v>
      </c>
      <c r="G607" s="15">
        <v>6728.7786140218404</v>
      </c>
      <c r="H607" s="15">
        <v>6580.8169827535703</v>
      </c>
      <c r="I607" s="15">
        <v>6712.8901167064896</v>
      </c>
      <c r="J607" s="15">
        <v>6676.8728793486998</v>
      </c>
    </row>
    <row r="608" spans="2:10" x14ac:dyDescent="0.25">
      <c r="B608" s="20">
        <v>43745</v>
      </c>
      <c r="C608" s="14">
        <v>841</v>
      </c>
      <c r="D608" s="14">
        <v>188.209</v>
      </c>
      <c r="E608" s="14">
        <v>1272300.996</v>
      </c>
      <c r="F608" s="15">
        <v>6712.8901167064896</v>
      </c>
      <c r="G608" s="15">
        <v>6772.4719816446304</v>
      </c>
      <c r="H608" s="15">
        <v>6608.6218530610204</v>
      </c>
      <c r="I608" s="15">
        <v>6762.5416708216098</v>
      </c>
      <c r="J608" s="15">
        <v>6713.4462141171098</v>
      </c>
    </row>
    <row r="609" spans="2:10" x14ac:dyDescent="0.25">
      <c r="B609" s="20">
        <v>43746</v>
      </c>
      <c r="C609" s="14">
        <v>1077</v>
      </c>
      <c r="D609" s="14">
        <v>267.61</v>
      </c>
      <c r="E609" s="14">
        <v>1817490.115</v>
      </c>
      <c r="F609" s="15">
        <v>6762.5416708216098</v>
      </c>
      <c r="G609" s="15">
        <v>6780.3169271945999</v>
      </c>
      <c r="H609" s="15">
        <v>6654.5991921648401</v>
      </c>
      <c r="I609" s="15">
        <v>6753.6043910831204</v>
      </c>
      <c r="J609" s="15">
        <v>6744.5479476153896</v>
      </c>
    </row>
    <row r="610" spans="2:10" x14ac:dyDescent="0.25">
      <c r="B610" s="20">
        <v>43747</v>
      </c>
      <c r="C610" s="14">
        <v>967</v>
      </c>
      <c r="D610" s="14">
        <v>445.29899999999998</v>
      </c>
      <c r="E610" s="14">
        <v>3026926.5559999999</v>
      </c>
      <c r="F610" s="15">
        <v>6753.6043910831204</v>
      </c>
      <c r="G610" s="15">
        <v>6827.0886911749803</v>
      </c>
      <c r="H610" s="15">
        <v>6678.13402882218</v>
      </c>
      <c r="I610" s="15">
        <v>6705.93889912963</v>
      </c>
      <c r="J610" s="15">
        <v>6749.8805245235599</v>
      </c>
    </row>
    <row r="611" spans="2:10" x14ac:dyDescent="0.25">
      <c r="B611" s="20">
        <v>43748</v>
      </c>
      <c r="C611" s="14">
        <v>760</v>
      </c>
      <c r="D611" s="14">
        <v>402.97800000000001</v>
      </c>
      <c r="E611" s="14">
        <v>2778100.4109999998</v>
      </c>
      <c r="F611" s="15">
        <v>6705.93889912963</v>
      </c>
      <c r="G611" s="15">
        <v>6901.5660223513796</v>
      </c>
      <c r="H611" s="15">
        <v>6659.2664382606699</v>
      </c>
      <c r="I611" s="15">
        <v>6861.84477905929</v>
      </c>
      <c r="J611" s="15">
        <v>6845.4001843333199</v>
      </c>
    </row>
    <row r="612" spans="2:10" x14ac:dyDescent="0.25">
      <c r="B612" s="20">
        <v>43749</v>
      </c>
      <c r="C612" s="14">
        <v>758</v>
      </c>
      <c r="D612" s="14">
        <v>408.33800000000002</v>
      </c>
      <c r="E612" s="14">
        <v>2911947.827</v>
      </c>
      <c r="F612" s="15">
        <v>6931.3569548204496</v>
      </c>
      <c r="G612" s="15">
        <v>7148.8307618573299</v>
      </c>
      <c r="H612" s="15">
        <v>6931.3569548204496</v>
      </c>
      <c r="I612" s="15">
        <v>7148.8307618573299</v>
      </c>
      <c r="J612" s="15">
        <v>7081.6124878972796</v>
      </c>
    </row>
    <row r="613" spans="2:10" x14ac:dyDescent="0.25">
      <c r="B613" s="20">
        <v>43752</v>
      </c>
      <c r="C613" s="14">
        <v>800</v>
      </c>
      <c r="D613" s="14">
        <v>469.94299999999998</v>
      </c>
      <c r="E613" s="14">
        <v>3412483.4309999999</v>
      </c>
      <c r="F613" s="15">
        <v>7148.8307618573299</v>
      </c>
      <c r="G613" s="15">
        <v>7249.0275980681199</v>
      </c>
      <c r="H613" s="15">
        <v>7050.52068470418</v>
      </c>
      <c r="I613" s="15">
        <v>7224.3011241182703</v>
      </c>
      <c r="J613" s="15">
        <v>7211.0739500969603</v>
      </c>
    </row>
    <row r="614" spans="2:10" x14ac:dyDescent="0.25">
      <c r="B614" s="20">
        <v>43753</v>
      </c>
      <c r="C614" s="14">
        <v>970</v>
      </c>
      <c r="D614" s="14">
        <v>402.91300000000001</v>
      </c>
      <c r="E614" s="14">
        <v>2911295.358</v>
      </c>
      <c r="F614" s="15">
        <v>7224.3011241182703</v>
      </c>
      <c r="G614" s="15">
        <v>7219.3359687030297</v>
      </c>
      <c r="H614" s="15">
        <v>7105.1373942345399</v>
      </c>
      <c r="I614" s="15">
        <v>7219.3359687030297</v>
      </c>
      <c r="J614" s="15">
        <v>7175.5929495319697</v>
      </c>
    </row>
    <row r="615" spans="2:10" x14ac:dyDescent="0.25">
      <c r="B615" s="20">
        <v>43754</v>
      </c>
      <c r="C615" s="14">
        <v>702</v>
      </c>
      <c r="D615" s="14">
        <v>506.75200000000001</v>
      </c>
      <c r="E615" s="14">
        <v>3647895.486</v>
      </c>
      <c r="F615" s="15">
        <v>7214.3708132952497</v>
      </c>
      <c r="G615" s="15">
        <v>7219.3359687030297</v>
      </c>
      <c r="H615" s="15">
        <v>7120.1321635767799</v>
      </c>
      <c r="I615" s="15">
        <v>7163.7262280955902</v>
      </c>
      <c r="J615" s="15">
        <v>7148.4335494264997</v>
      </c>
    </row>
    <row r="616" spans="2:10" x14ac:dyDescent="0.25">
      <c r="B616" s="20">
        <v>43755</v>
      </c>
      <c r="C616" s="14">
        <v>882</v>
      </c>
      <c r="D616" s="14">
        <v>508.47</v>
      </c>
      <c r="E616" s="14">
        <v>3713180.1839999999</v>
      </c>
      <c r="F616" s="15">
        <v>7163.7262280955902</v>
      </c>
      <c r="G616" s="15">
        <v>7318.6390769407199</v>
      </c>
      <c r="H616" s="15">
        <v>7144.5607282072297</v>
      </c>
      <c r="I616" s="15">
        <v>7250.1199322566399</v>
      </c>
      <c r="J616" s="15">
        <v>7251.7187123000604</v>
      </c>
    </row>
    <row r="617" spans="2:10" x14ac:dyDescent="0.25">
      <c r="B617" s="20">
        <v>43756</v>
      </c>
      <c r="C617" s="14">
        <v>431</v>
      </c>
      <c r="D617" s="14">
        <v>260.50599999999997</v>
      </c>
      <c r="E617" s="14">
        <v>1906372.9820000001</v>
      </c>
      <c r="F617" s="15">
        <v>7250.1199322566399</v>
      </c>
      <c r="G617" s="15">
        <v>7322.6112012714102</v>
      </c>
      <c r="H617" s="15">
        <v>7169.9823239073203</v>
      </c>
      <c r="I617" s="15">
        <v>7308.7087661176902</v>
      </c>
      <c r="J617" s="15">
        <v>7267.1007637679604</v>
      </c>
    </row>
    <row r="618" spans="2:10" x14ac:dyDescent="0.25">
      <c r="B618" s="20">
        <v>43759</v>
      </c>
      <c r="C618" s="14">
        <v>806</v>
      </c>
      <c r="D618" s="14">
        <v>826.66899999999998</v>
      </c>
      <c r="E618" s="14">
        <v>5786649.7889999999</v>
      </c>
      <c r="F618" s="15">
        <v>6951.2175764739504</v>
      </c>
      <c r="G618" s="15">
        <v>7048.0381070002904</v>
      </c>
      <c r="H618" s="15">
        <v>6881.7054007053403</v>
      </c>
      <c r="I618" s="15">
        <v>6995.9039751738301</v>
      </c>
      <c r="J618" s="15">
        <v>6951.2374370917696</v>
      </c>
    </row>
    <row r="619" spans="2:10" x14ac:dyDescent="0.25">
      <c r="B619" s="20">
        <v>43760</v>
      </c>
      <c r="C619" s="14">
        <v>1479</v>
      </c>
      <c r="D619" s="14">
        <v>1643.231</v>
      </c>
      <c r="E619" s="14">
        <v>11714469.655999999</v>
      </c>
      <c r="F619" s="15">
        <v>6995.9039751738301</v>
      </c>
      <c r="G619" s="15">
        <v>7239.0972872450902</v>
      </c>
      <c r="H619" s="15">
        <v>6951.3168795779302</v>
      </c>
      <c r="I619" s="15">
        <v>7139.8934821188404</v>
      </c>
      <c r="J619" s="15">
        <v>7079.2490739151799</v>
      </c>
    </row>
    <row r="620" spans="2:10" x14ac:dyDescent="0.25">
      <c r="B620" s="20">
        <v>43761</v>
      </c>
      <c r="C620" s="14">
        <v>947</v>
      </c>
      <c r="D620" s="14">
        <v>719.39200000000005</v>
      </c>
      <c r="E620" s="14">
        <v>5057156.5120000001</v>
      </c>
      <c r="F620" s="15">
        <v>7139.8934821188404</v>
      </c>
      <c r="G620" s="15">
        <v>7100.1722388267499</v>
      </c>
      <c r="H620" s="15">
        <v>6951.2175764739504</v>
      </c>
      <c r="I620" s="15">
        <v>6981.0085089430204</v>
      </c>
      <c r="J620" s="15">
        <v>6980.7900421023396</v>
      </c>
    </row>
    <row r="621" spans="2:10" x14ac:dyDescent="0.25">
      <c r="B621" s="20">
        <v>43762</v>
      </c>
      <c r="C621" s="14">
        <v>1989</v>
      </c>
      <c r="D621" s="14">
        <v>1124.3219999999999</v>
      </c>
      <c r="E621" s="14">
        <v>7945611.8930000002</v>
      </c>
      <c r="F621" s="15">
        <v>6822.1235357672003</v>
      </c>
      <c r="G621" s="15">
        <v>7096.2994176000402</v>
      </c>
      <c r="H621" s="15">
        <v>6822.1235357672003</v>
      </c>
      <c r="I621" s="15">
        <v>7096.2994176000402</v>
      </c>
      <c r="J621" s="15">
        <v>7018.18759266287</v>
      </c>
    </row>
    <row r="622" spans="2:10" x14ac:dyDescent="0.25">
      <c r="B622" s="20">
        <v>43763</v>
      </c>
      <c r="C622" s="14">
        <v>606</v>
      </c>
      <c r="D622" s="14">
        <v>331.27100000000002</v>
      </c>
      <c r="E622" s="14">
        <v>2324355.676</v>
      </c>
      <c r="F622" s="15">
        <v>7096.2001144960504</v>
      </c>
      <c r="G622" s="15">
        <v>7095.2070834115102</v>
      </c>
      <c r="H622" s="15">
        <v>6951.2175764739504</v>
      </c>
      <c r="I622" s="15">
        <v>6951.2175764739504</v>
      </c>
      <c r="J622" s="15">
        <v>6967.5827287063003</v>
      </c>
    </row>
    <row r="623" spans="2:10" x14ac:dyDescent="0.25">
      <c r="B623" s="20">
        <v>43766</v>
      </c>
      <c r="C623" s="14">
        <v>948</v>
      </c>
      <c r="D623" s="14">
        <v>466.40899999999999</v>
      </c>
      <c r="E623" s="14">
        <v>3277098.1510000001</v>
      </c>
      <c r="F623" s="15">
        <v>6951.2175764739504</v>
      </c>
      <c r="G623" s="15">
        <v>7001.9614647775898</v>
      </c>
      <c r="H623" s="15">
        <v>6951.3168795779302</v>
      </c>
      <c r="I623" s="15">
        <v>7000.8691305890698</v>
      </c>
      <c r="J623" s="15">
        <v>6977.2548514455602</v>
      </c>
    </row>
    <row r="624" spans="2:10" x14ac:dyDescent="0.25">
      <c r="B624" s="20">
        <v>43767</v>
      </c>
      <c r="C624" s="14">
        <v>1377</v>
      </c>
      <c r="D624" s="14">
        <v>839.68600000000004</v>
      </c>
      <c r="E624" s="14">
        <v>5850809.7999999998</v>
      </c>
      <c r="F624" s="15">
        <v>7000.8691305890698</v>
      </c>
      <c r="G624" s="15">
        <v>7050.6199878156203</v>
      </c>
      <c r="H624" s="15">
        <v>6752.6113599985802</v>
      </c>
      <c r="I624" s="15">
        <v>6876.7402452975502</v>
      </c>
      <c r="J624" s="15">
        <v>6919.4381985589898</v>
      </c>
    </row>
    <row r="625" spans="2:10" x14ac:dyDescent="0.25">
      <c r="B625" s="20">
        <v>43768</v>
      </c>
      <c r="C625" s="14">
        <v>1420</v>
      </c>
      <c r="D625" s="14">
        <v>1289.1890000000001</v>
      </c>
      <c r="E625" s="14">
        <v>8532032.0399999991</v>
      </c>
      <c r="F625" s="15">
        <v>6876.7402452975502</v>
      </c>
      <c r="G625" s="15">
        <v>6871.7750898823097</v>
      </c>
      <c r="H625" s="15">
        <v>6405.0504811778701</v>
      </c>
      <c r="I625" s="15">
        <v>6584.8884101882604</v>
      </c>
      <c r="J625" s="15">
        <v>6571.8697727024601</v>
      </c>
    </row>
    <row r="626" spans="2:10" x14ac:dyDescent="0.25">
      <c r="B626" s="20">
        <v>43769</v>
      </c>
    </row>
    <row r="627" spans="2:10" x14ac:dyDescent="0.25">
      <c r="B627" s="20">
        <v>43770</v>
      </c>
    </row>
    <row r="628" spans="2:10" x14ac:dyDescent="0.25">
      <c r="B628" s="20">
        <v>43773</v>
      </c>
      <c r="C628" s="14">
        <v>1100</v>
      </c>
      <c r="D628" s="14">
        <v>939.16200000000003</v>
      </c>
      <c r="E628" s="14">
        <v>6393256.1809999999</v>
      </c>
      <c r="F628" s="15">
        <v>6584.7891070842697</v>
      </c>
      <c r="G628" s="15">
        <v>6901.5660223513796</v>
      </c>
      <c r="H628" s="15">
        <v>6648.34309635311</v>
      </c>
      <c r="I628" s="15">
        <v>6782.4022924676501</v>
      </c>
      <c r="J628" s="15">
        <v>6759.3937622904796</v>
      </c>
    </row>
    <row r="629" spans="2:10" x14ac:dyDescent="0.25">
      <c r="B629" s="20">
        <v>43774</v>
      </c>
      <c r="C629" s="14">
        <v>1568</v>
      </c>
      <c r="D629" s="14">
        <v>849.70100000000002</v>
      </c>
      <c r="E629" s="14">
        <v>5643749.8700000001</v>
      </c>
      <c r="F629" s="15">
        <v>6782.4022924676501</v>
      </c>
      <c r="G629" s="15">
        <v>6802.2629141137004</v>
      </c>
      <c r="H629" s="15">
        <v>6454.7020352929803</v>
      </c>
      <c r="I629" s="15">
        <v>6583.7960759997404</v>
      </c>
      <c r="J629" s="15">
        <v>6596.0401492416904</v>
      </c>
    </row>
    <row r="630" spans="2:10" x14ac:dyDescent="0.25">
      <c r="B630" s="20">
        <v>43775</v>
      </c>
      <c r="C630" s="14">
        <v>978</v>
      </c>
      <c r="D630" s="14">
        <v>568.10199999999998</v>
      </c>
      <c r="E630" s="14">
        <v>3656440.88</v>
      </c>
      <c r="F630" s="15">
        <v>6583.7960759997404</v>
      </c>
      <c r="G630" s="15">
        <v>6583.7960759997404</v>
      </c>
      <c r="H630" s="15">
        <v>6256.0958188250697</v>
      </c>
      <c r="I630" s="15">
        <v>6375.2595487088001</v>
      </c>
      <c r="J630" s="15">
        <v>6391.5750493854302</v>
      </c>
    </row>
    <row r="631" spans="2:10" x14ac:dyDescent="0.25">
      <c r="B631" s="20">
        <v>43776</v>
      </c>
      <c r="C631" s="14">
        <v>990</v>
      </c>
      <c r="D631" s="14">
        <v>628.63099999999997</v>
      </c>
      <c r="E631" s="14">
        <v>4097700.4180000001</v>
      </c>
      <c r="F631" s="15">
        <v>6375.2595487088001</v>
      </c>
      <c r="G631" s="15">
        <v>6648.34309635311</v>
      </c>
      <c r="H631" s="15">
        <v>6276.9494715556502</v>
      </c>
      <c r="I631" s="15">
        <v>6648.34309635311</v>
      </c>
      <c r="J631" s="15">
        <v>6473.6192774102101</v>
      </c>
    </row>
    <row r="632" spans="2:10" x14ac:dyDescent="0.25">
      <c r="B632" s="20">
        <v>43777</v>
      </c>
      <c r="C632" s="14">
        <v>741</v>
      </c>
      <c r="D632" s="14">
        <v>490.839</v>
      </c>
      <c r="E632" s="14">
        <v>3274802.79</v>
      </c>
      <c r="F632" s="15">
        <v>6648.34309635311</v>
      </c>
      <c r="G632" s="15">
        <v>6747.4475983679304</v>
      </c>
      <c r="H632" s="15">
        <v>6454.8013384044198</v>
      </c>
      <c r="I632" s="15">
        <v>6697.9946504682302</v>
      </c>
      <c r="J632" s="15">
        <v>6625.4040783494702</v>
      </c>
    </row>
    <row r="633" spans="2:10" x14ac:dyDescent="0.25">
      <c r="B633" s="20">
        <v>43780</v>
      </c>
      <c r="C633" s="14">
        <v>887</v>
      </c>
      <c r="D633" s="14">
        <v>464.68700000000001</v>
      </c>
      <c r="E633" s="14">
        <v>3055715.406</v>
      </c>
      <c r="F633" s="15">
        <v>6697.9946504682302</v>
      </c>
      <c r="G633" s="15">
        <v>6697.9946504682302</v>
      </c>
      <c r="H633" s="15">
        <v>6410.0156365856501</v>
      </c>
      <c r="I633" s="15">
        <v>6512.2978380695004</v>
      </c>
      <c r="J633" s="15">
        <v>6529.9340700879702</v>
      </c>
    </row>
    <row r="634" spans="2:10" x14ac:dyDescent="0.25">
      <c r="B634" s="20">
        <v>43781</v>
      </c>
      <c r="C634" s="14">
        <v>1243</v>
      </c>
      <c r="D634" s="14">
        <v>1560.963</v>
      </c>
      <c r="E634" s="14">
        <v>9718179.182</v>
      </c>
      <c r="F634" s="15">
        <v>6512.2978380695004</v>
      </c>
      <c r="G634" s="15">
        <v>6589.7542624920598</v>
      </c>
      <c r="H634" s="15">
        <v>6077.3502240032003</v>
      </c>
      <c r="I634" s="15">
        <v>6452.7159731313604</v>
      </c>
      <c r="J634" s="15">
        <v>6182.0157000794998</v>
      </c>
    </row>
    <row r="635" spans="2:10" x14ac:dyDescent="0.25">
      <c r="B635" s="20">
        <v>43782</v>
      </c>
      <c r="C635" s="14">
        <v>1370</v>
      </c>
      <c r="D635" s="14">
        <v>1214.3789999999999</v>
      </c>
      <c r="E635" s="14">
        <v>7626386.4539999999</v>
      </c>
      <c r="F635" s="15">
        <v>6452.7159731313604</v>
      </c>
      <c r="G635" s="15">
        <v>6293.8309999555304</v>
      </c>
      <c r="H635" s="15">
        <v>6166.8223245218396</v>
      </c>
      <c r="I635" s="15">
        <v>6221.3397309407601</v>
      </c>
      <c r="J635" s="15">
        <v>6236.34443059564</v>
      </c>
    </row>
    <row r="636" spans="2:10" x14ac:dyDescent="0.25">
      <c r="B636" s="20">
        <v>43783</v>
      </c>
      <c r="C636" s="14">
        <v>2404</v>
      </c>
      <c r="D636" s="14">
        <v>1033.9159999999999</v>
      </c>
      <c r="E636" s="14">
        <v>6627993.6140000001</v>
      </c>
      <c r="F636" s="15">
        <v>6221.3397309407601</v>
      </c>
      <c r="G636" s="15">
        <v>6502.3675272464798</v>
      </c>
      <c r="H636" s="15">
        <v>6196.9111663103104</v>
      </c>
      <c r="I636" s="15">
        <v>6502.3675272464798</v>
      </c>
      <c r="J636" s="15">
        <v>6366.8783663734803</v>
      </c>
    </row>
    <row r="637" spans="2:10" x14ac:dyDescent="0.25">
      <c r="B637" s="20">
        <v>43784</v>
      </c>
      <c r="C637" s="14">
        <v>1559</v>
      </c>
      <c r="D637" s="14">
        <v>1726.567</v>
      </c>
      <c r="E637" s="14">
        <v>12223452.456</v>
      </c>
      <c r="F637" s="15">
        <v>6502.3675272464798</v>
      </c>
      <c r="G637" s="15">
        <v>7248.13387009501</v>
      </c>
      <c r="H637" s="15">
        <v>6703.9528369680002</v>
      </c>
      <c r="I637" s="15">
        <v>7139.7941790074101</v>
      </c>
      <c r="J637" s="15">
        <v>7029.9748716130898</v>
      </c>
    </row>
    <row r="638" spans="2:10" x14ac:dyDescent="0.25">
      <c r="B638" s="20">
        <v>43787</v>
      </c>
      <c r="C638" s="14">
        <v>1286</v>
      </c>
      <c r="D638" s="14">
        <v>848.37900000000002</v>
      </c>
      <c r="E638" s="14">
        <v>5986358.977</v>
      </c>
      <c r="F638" s="15">
        <v>7139.8934821188404</v>
      </c>
      <c r="G638" s="15">
        <v>7139.7941790074101</v>
      </c>
      <c r="H638" s="15">
        <v>6737.7158937677696</v>
      </c>
      <c r="I638" s="15">
        <v>7047.5415914580199</v>
      </c>
      <c r="J638" s="15">
        <v>7006.6386411786098</v>
      </c>
    </row>
    <row r="639" spans="2:10" x14ac:dyDescent="0.25">
      <c r="B639" s="20">
        <v>43788</v>
      </c>
      <c r="C639" s="14">
        <v>644</v>
      </c>
      <c r="D639" s="14">
        <v>749.52599999999995</v>
      </c>
      <c r="E639" s="14">
        <v>5228234.9800000004</v>
      </c>
      <c r="F639" s="15">
        <v>7047.5415914580199</v>
      </c>
      <c r="G639" s="15">
        <v>6981.0085089430204</v>
      </c>
      <c r="H639" s="15">
        <v>6856.8796236440503</v>
      </c>
      <c r="I639" s="15">
        <v>6981.0085089430204</v>
      </c>
      <c r="J639" s="15">
        <v>6926.8088724687696</v>
      </c>
    </row>
    <row r="640" spans="2:10" x14ac:dyDescent="0.25">
      <c r="B640" s="20">
        <v>43789</v>
      </c>
      <c r="C640" s="14">
        <v>1152</v>
      </c>
      <c r="D640" s="14">
        <v>1401.6189999999999</v>
      </c>
      <c r="E640" s="14">
        <v>9912311.523</v>
      </c>
      <c r="F640" s="15">
        <v>6981.0085089430204</v>
      </c>
      <c r="G640" s="15">
        <v>7089.6461093500302</v>
      </c>
      <c r="H640" s="15">
        <v>6802.2629141137004</v>
      </c>
      <c r="I640" s="15">
        <v>7050.52068470418</v>
      </c>
      <c r="J640" s="15">
        <v>7022.8548387512601</v>
      </c>
    </row>
    <row r="641" spans="2:10" x14ac:dyDescent="0.25">
      <c r="B641" s="20">
        <v>43790</v>
      </c>
      <c r="C641" s="14">
        <v>1019</v>
      </c>
      <c r="D641" s="14">
        <v>798.48800000000006</v>
      </c>
      <c r="E641" s="14">
        <v>5668921.9610000001</v>
      </c>
      <c r="F641" s="15">
        <v>7050.52068470418</v>
      </c>
      <c r="G641" s="15">
        <v>7105.1373942345399</v>
      </c>
      <c r="H641" s="15">
        <v>6911.4963331744102</v>
      </c>
      <c r="I641" s="15">
        <v>7050.52068470418</v>
      </c>
      <c r="J641" s="15">
        <v>7050.2724269330502</v>
      </c>
    </row>
    <row r="642" spans="2:10" x14ac:dyDescent="0.25">
      <c r="B642" s="20">
        <v>43791</v>
      </c>
      <c r="C642" s="14">
        <v>1269</v>
      </c>
      <c r="D642" s="14">
        <v>562.53</v>
      </c>
      <c r="E642" s="14">
        <v>3906336.0929999999</v>
      </c>
      <c r="F642" s="15">
        <v>7050.52068470418</v>
      </c>
      <c r="G642" s="15">
        <v>7050.52068470418</v>
      </c>
      <c r="H642" s="15">
        <v>6812.2925280481604</v>
      </c>
      <c r="I642" s="15">
        <v>6851.9144682362703</v>
      </c>
      <c r="J642" s="15">
        <v>6895.5879752337896</v>
      </c>
    </row>
    <row r="643" spans="2:10" x14ac:dyDescent="0.25">
      <c r="B643" s="20">
        <v>43794</v>
      </c>
      <c r="C643" s="14">
        <v>1104</v>
      </c>
      <c r="D643" s="14">
        <v>484.16500000000002</v>
      </c>
      <c r="E643" s="14">
        <v>3292361.4</v>
      </c>
      <c r="F643" s="15">
        <v>6851.9144682362703</v>
      </c>
      <c r="G643" s="15">
        <v>6916.4614885896399</v>
      </c>
      <c r="H643" s="15">
        <v>6702.9598058834699</v>
      </c>
      <c r="I643" s="15">
        <v>6702.9598058834699</v>
      </c>
      <c r="J643" s="15">
        <v>6751.7374926433004</v>
      </c>
    </row>
    <row r="644" spans="2:10" x14ac:dyDescent="0.25">
      <c r="B644" s="20">
        <v>43795</v>
      </c>
      <c r="C644" s="14">
        <v>1415</v>
      </c>
      <c r="D644" s="14">
        <v>3058.77</v>
      </c>
      <c r="E644" s="14">
        <v>19598937.467999998</v>
      </c>
      <c r="F644" s="15">
        <v>6702.9598058834699</v>
      </c>
      <c r="G644" s="15">
        <v>6762.5416708216098</v>
      </c>
      <c r="H644" s="15">
        <v>6306.7404040247202</v>
      </c>
      <c r="I644" s="15">
        <v>6306.7404040247202</v>
      </c>
      <c r="J644" s="15">
        <v>6362.1813293471896</v>
      </c>
    </row>
    <row r="645" spans="2:10" x14ac:dyDescent="0.25">
      <c r="B645" s="20">
        <v>43796</v>
      </c>
      <c r="C645" s="14">
        <v>1488</v>
      </c>
      <c r="D645" s="14">
        <v>2423.3980000000001</v>
      </c>
      <c r="E645" s="14">
        <v>15622887.683</v>
      </c>
      <c r="F645" s="15">
        <v>6306.7404040247202</v>
      </c>
      <c r="G645" s="15">
        <v>6554.0051435306696</v>
      </c>
      <c r="H645" s="15">
        <v>6310.7125283554196</v>
      </c>
      <c r="I645" s="15">
        <v>6538.11664620787</v>
      </c>
      <c r="J645" s="15">
        <v>6401.7933392226696</v>
      </c>
    </row>
    <row r="646" spans="2:10" x14ac:dyDescent="0.25">
      <c r="B646" s="20">
        <v>43797</v>
      </c>
      <c r="C646" s="14">
        <v>1256</v>
      </c>
      <c r="D646" s="14">
        <v>479.77199999999999</v>
      </c>
      <c r="E646" s="14">
        <v>3074615.3650000002</v>
      </c>
      <c r="F646" s="15">
        <v>6533.15149080008</v>
      </c>
      <c r="G646" s="15">
        <v>6533.15149080008</v>
      </c>
      <c r="H646" s="15">
        <v>6285.8867512941397</v>
      </c>
      <c r="I646" s="15">
        <v>6285.8867512941397</v>
      </c>
      <c r="J646" s="15">
        <v>6363.2140816748097</v>
      </c>
    </row>
    <row r="647" spans="2:10" x14ac:dyDescent="0.25">
      <c r="B647" s="20">
        <v>43798</v>
      </c>
      <c r="C647" s="14">
        <v>825</v>
      </c>
      <c r="D647" s="14">
        <v>456.642</v>
      </c>
      <c r="E647" s="14">
        <v>2920327.0490000001</v>
      </c>
      <c r="F647" s="15">
        <v>6285.8867512941397</v>
      </c>
      <c r="G647" s="15">
        <v>6385.1898595318198</v>
      </c>
      <c r="H647" s="15">
        <v>6295.8170621171603</v>
      </c>
      <c r="I647" s="15">
        <v>6355.3989270553002</v>
      </c>
      <c r="J647" s="15">
        <v>6350.7813325300804</v>
      </c>
    </row>
    <row r="648" spans="2:10" x14ac:dyDescent="0.25">
      <c r="B648" s="20">
        <v>43801</v>
      </c>
      <c r="C648" s="14">
        <v>750</v>
      </c>
      <c r="D648" s="14">
        <v>485.73500000000001</v>
      </c>
      <c r="E648" s="14">
        <v>3085461.6740000001</v>
      </c>
      <c r="F648" s="15">
        <v>6411.0086676701903</v>
      </c>
      <c r="G648" s="15">
        <v>6411.0086676701903</v>
      </c>
      <c r="H648" s="15">
        <v>6257.1881530135897</v>
      </c>
      <c r="I648" s="15">
        <v>6281.9146269634402</v>
      </c>
      <c r="J648" s="15">
        <v>6307.7235047966196</v>
      </c>
    </row>
    <row r="649" spans="2:10" x14ac:dyDescent="0.25">
      <c r="B649" s="20">
        <v>43802</v>
      </c>
      <c r="C649" s="14">
        <v>1317</v>
      </c>
      <c r="D649" s="14">
        <v>542.79200000000003</v>
      </c>
      <c r="E649" s="14">
        <v>3427757.5610000002</v>
      </c>
      <c r="F649" s="15">
        <v>6281.9146269634402</v>
      </c>
      <c r="G649" s="15">
        <v>6352.7177431359896</v>
      </c>
      <c r="H649" s="15">
        <v>6156.7927105873796</v>
      </c>
      <c r="I649" s="15">
        <v>6275.95644047111</v>
      </c>
      <c r="J649" s="15">
        <v>6271.1104487851298</v>
      </c>
    </row>
    <row r="650" spans="2:10" x14ac:dyDescent="0.25">
      <c r="B650" s="20">
        <v>43803</v>
      </c>
      <c r="C650" s="14">
        <v>1599</v>
      </c>
      <c r="D650" s="14">
        <v>1050.7840000000001</v>
      </c>
      <c r="E650" s="14">
        <v>6882807.0250000004</v>
      </c>
      <c r="F650" s="15">
        <v>6275.95644047111</v>
      </c>
      <c r="G650" s="15">
        <v>6573.8657651767098</v>
      </c>
      <c r="H650" s="15">
        <v>6280.9215958789</v>
      </c>
      <c r="I650" s="15">
        <v>6554.0051435306696</v>
      </c>
      <c r="J650" s="15">
        <v>6504.6912199854896</v>
      </c>
    </row>
    <row r="651" spans="2:10" x14ac:dyDescent="0.25">
      <c r="B651" s="20">
        <v>43804</v>
      </c>
      <c r="C651" s="14">
        <v>1131</v>
      </c>
      <c r="D651" s="14">
        <v>658.25400000000002</v>
      </c>
      <c r="E651" s="14">
        <v>4466588.8470000001</v>
      </c>
      <c r="F651" s="15">
        <v>6554.0051435306696</v>
      </c>
      <c r="G651" s="15">
        <v>6802.2629141137004</v>
      </c>
      <c r="H651" s="15">
        <v>6573.8657651767098</v>
      </c>
      <c r="I651" s="15">
        <v>6727.7855829373002</v>
      </c>
      <c r="J651" s="15">
        <v>6738.1131061986098</v>
      </c>
    </row>
    <row r="652" spans="2:10" x14ac:dyDescent="0.25">
      <c r="B652" s="20">
        <v>43805</v>
      </c>
      <c r="C652" s="14">
        <v>948</v>
      </c>
      <c r="D652" s="14">
        <v>363.05599999999998</v>
      </c>
      <c r="E652" s="14">
        <v>2467804.656</v>
      </c>
      <c r="F652" s="15">
        <v>6752.6113599985802</v>
      </c>
      <c r="G652" s="15">
        <v>6802.2629141137004</v>
      </c>
      <c r="H652" s="15">
        <v>6654.3012828454403</v>
      </c>
      <c r="I652" s="15">
        <v>6752.6113599985802</v>
      </c>
      <c r="J652" s="15">
        <v>6750.0692004263401</v>
      </c>
    </row>
    <row r="653" spans="2:10" x14ac:dyDescent="0.25">
      <c r="B653" s="20">
        <v>43808</v>
      </c>
      <c r="C653" s="14">
        <v>941</v>
      </c>
      <c r="D653" s="14">
        <v>389.29300000000001</v>
      </c>
      <c r="E653" s="14">
        <v>2658928.0210000002</v>
      </c>
      <c r="F653" s="15">
        <v>6752.6113599985802</v>
      </c>
      <c r="G653" s="15">
        <v>6845.9562817439401</v>
      </c>
      <c r="H653" s="15">
        <v>6664.2315936684599</v>
      </c>
      <c r="I653" s="15">
        <v>6845.9562817439401</v>
      </c>
      <c r="J653" s="15">
        <v>6783.6535116285104</v>
      </c>
    </row>
    <row r="654" spans="2:10" x14ac:dyDescent="0.25">
      <c r="B654" s="20">
        <v>43809</v>
      </c>
      <c r="C654" s="14">
        <v>236</v>
      </c>
      <c r="D654" s="14">
        <v>127.3</v>
      </c>
      <c r="E654" s="14">
        <v>868821.36399999994</v>
      </c>
      <c r="F654" s="15">
        <v>6846.9493128210297</v>
      </c>
      <c r="G654" s="15">
        <v>6846.9493128210297</v>
      </c>
      <c r="H654" s="15">
        <v>6752.7106631100196</v>
      </c>
      <c r="I654" s="15">
        <v>6753.7036941945598</v>
      </c>
      <c r="J654" s="15">
        <v>6777.1888792887303</v>
      </c>
    </row>
    <row r="655" spans="2:10" x14ac:dyDescent="0.25">
      <c r="B655" s="20">
        <v>43810</v>
      </c>
      <c r="C655" s="14">
        <v>916</v>
      </c>
      <c r="D655" s="14">
        <v>786.80899999999997</v>
      </c>
      <c r="E655" s="14">
        <v>5446104.7709999997</v>
      </c>
      <c r="F655" s="15">
        <v>6753.6043910831204</v>
      </c>
      <c r="G655" s="15">
        <v>6931.3569548204496</v>
      </c>
      <c r="H655" s="15">
        <v>6753.7036941945598</v>
      </c>
      <c r="I655" s="15">
        <v>6861.84477905929</v>
      </c>
      <c r="J655" s="15">
        <v>6873.5724761411502</v>
      </c>
    </row>
    <row r="656" spans="2:10" x14ac:dyDescent="0.25">
      <c r="B656" s="20">
        <v>43811</v>
      </c>
      <c r="C656" s="14">
        <v>565</v>
      </c>
      <c r="D656" s="14">
        <v>771.00800000000004</v>
      </c>
      <c r="E656" s="14">
        <v>5336701.3789999997</v>
      </c>
      <c r="F656" s="15">
        <v>6861.84477905929</v>
      </c>
      <c r="G656" s="15">
        <v>6946.2524210587098</v>
      </c>
      <c r="H656" s="15">
        <v>6759.5625775754497</v>
      </c>
      <c r="I656" s="15">
        <v>6931.3569548204496</v>
      </c>
      <c r="J656" s="15">
        <v>6873.4632427245397</v>
      </c>
    </row>
    <row r="657" spans="2:10" x14ac:dyDescent="0.25">
      <c r="B657" s="20">
        <v>43812</v>
      </c>
      <c r="C657" s="14">
        <v>807</v>
      </c>
      <c r="D657" s="14">
        <v>789.21600000000001</v>
      </c>
      <c r="E657" s="14">
        <v>5649783.2410000004</v>
      </c>
      <c r="F657" s="15">
        <v>6991.9318508431297</v>
      </c>
      <c r="G657" s="15">
        <v>7187.5589740723399</v>
      </c>
      <c r="H657" s="15">
        <v>6992.1304570660004</v>
      </c>
      <c r="I657" s="15">
        <v>7148.8307618573299</v>
      </c>
      <c r="J657" s="15">
        <v>7108.7619576826701</v>
      </c>
    </row>
    <row r="658" spans="2:10" x14ac:dyDescent="0.25">
      <c r="B658" s="20">
        <v>43815</v>
      </c>
      <c r="C658" s="14">
        <v>971</v>
      </c>
      <c r="D658" s="14">
        <v>514.75300000000004</v>
      </c>
      <c r="E658" s="14">
        <v>3697506.6510000001</v>
      </c>
      <c r="F658" s="15">
        <v>7148.8307618573299</v>
      </c>
      <c r="G658" s="15">
        <v>7199.4753470569804</v>
      </c>
      <c r="H658" s="15">
        <v>6951.2175764739504</v>
      </c>
      <c r="I658" s="15">
        <v>7100.1722388267499</v>
      </c>
      <c r="J658" s="15">
        <v>7132.9929091259801</v>
      </c>
    </row>
    <row r="659" spans="2:10" x14ac:dyDescent="0.25">
      <c r="B659" s="20">
        <v>43816</v>
      </c>
      <c r="C659" s="14">
        <v>1259</v>
      </c>
      <c r="D659" s="14">
        <v>835.87400000000002</v>
      </c>
      <c r="E659" s="14">
        <v>5831836.1320000002</v>
      </c>
      <c r="F659" s="15">
        <v>7099.1792077422097</v>
      </c>
      <c r="G659" s="15">
        <v>7099.1792077422097</v>
      </c>
      <c r="H659" s="15">
        <v>6851.9144682362703</v>
      </c>
      <c r="I659" s="15">
        <v>6902.5590534359199</v>
      </c>
      <c r="J659" s="15">
        <v>6928.0898825600698</v>
      </c>
    </row>
    <row r="660" spans="2:10" x14ac:dyDescent="0.25">
      <c r="B660" s="20">
        <v>43817</v>
      </c>
      <c r="C660" s="14">
        <v>745</v>
      </c>
      <c r="D660" s="14">
        <v>906.69299999999998</v>
      </c>
      <c r="E660" s="14">
        <v>6187367.7949999999</v>
      </c>
      <c r="F660" s="15">
        <v>6902.5590534359199</v>
      </c>
      <c r="G660" s="15">
        <v>6950.2245453894102</v>
      </c>
      <c r="H660" s="15">
        <v>6603.9546069651797</v>
      </c>
      <c r="I660" s="15">
        <v>6693.0294950604402</v>
      </c>
      <c r="J660" s="15">
        <v>6776.7221546769097</v>
      </c>
    </row>
    <row r="661" spans="2:10" x14ac:dyDescent="0.25">
      <c r="B661" s="20">
        <v>43818</v>
      </c>
      <c r="C661" s="14">
        <v>1524</v>
      </c>
      <c r="D661" s="14">
        <v>564.59500000000003</v>
      </c>
      <c r="E661" s="14">
        <v>3790704.3110000002</v>
      </c>
      <c r="F661" s="15">
        <v>6693.0294950604402</v>
      </c>
      <c r="G661" s="15">
        <v>6732.7507383525399</v>
      </c>
      <c r="H661" s="15">
        <v>6554.1044466420999</v>
      </c>
      <c r="I661" s="15">
        <v>6673.1688734144</v>
      </c>
      <c r="J661" s="15">
        <v>6667.7171327695296</v>
      </c>
    </row>
    <row r="662" spans="2:10" x14ac:dyDescent="0.25">
      <c r="B662" s="20">
        <v>43819</v>
      </c>
      <c r="C662" s="14">
        <v>739</v>
      </c>
      <c r="D662" s="14">
        <v>2445.9169999999999</v>
      </c>
      <c r="E662" s="14">
        <v>16301384.153999999</v>
      </c>
      <c r="F662" s="15">
        <v>6673.1688734144</v>
      </c>
      <c r="G662" s="15">
        <v>6752.6113599985802</v>
      </c>
      <c r="H662" s="15">
        <v>6570.6880657076799</v>
      </c>
      <c r="I662" s="15">
        <v>6606.6357908919499</v>
      </c>
      <c r="J662" s="15">
        <v>6618.2443242445597</v>
      </c>
    </row>
    <row r="663" spans="2:10" x14ac:dyDescent="0.25">
      <c r="B663" s="20">
        <v>43822</v>
      </c>
      <c r="C663" s="14">
        <v>864</v>
      </c>
      <c r="D663" s="14">
        <v>922.57</v>
      </c>
      <c r="E663" s="14">
        <v>6147407.2309999997</v>
      </c>
      <c r="F663" s="15">
        <v>6606.6357908919499</v>
      </c>
      <c r="G663" s="15">
        <v>6698.9876815527696</v>
      </c>
      <c r="H663" s="15">
        <v>6573.8657651767098</v>
      </c>
      <c r="I663" s="15">
        <v>6588.8605345189599</v>
      </c>
      <c r="J663" s="15">
        <v>6616.9136625975398</v>
      </c>
    </row>
    <row r="664" spans="2:10" x14ac:dyDescent="0.25">
      <c r="B664" s="20">
        <v>43823</v>
      </c>
      <c r="C664" s="14">
        <v>168</v>
      </c>
      <c r="D664" s="14">
        <v>253.30600000000001</v>
      </c>
      <c r="E664" s="14">
        <v>1693118.5079999999</v>
      </c>
      <c r="F664" s="15">
        <v>6588.7612314149701</v>
      </c>
      <c r="G664" s="15">
        <v>6653.3082517609</v>
      </c>
      <c r="H664" s="15">
        <v>6593.7263868227601</v>
      </c>
      <c r="I664" s="15">
        <v>6653.3082517609</v>
      </c>
      <c r="J664" s="15">
        <v>6637.5190575569904</v>
      </c>
    </row>
    <row r="665" spans="2:10" x14ac:dyDescent="0.25">
      <c r="B665" s="20">
        <v>43824</v>
      </c>
    </row>
    <row r="666" spans="2:10" x14ac:dyDescent="0.25">
      <c r="B666" s="20">
        <v>43825</v>
      </c>
      <c r="C666" s="14">
        <v>546</v>
      </c>
      <c r="D666" s="14">
        <v>289.19099999999997</v>
      </c>
      <c r="E666" s="14">
        <v>1953835.2220000001</v>
      </c>
      <c r="F666" s="15">
        <v>6653.3082517609</v>
      </c>
      <c r="G666" s="15">
        <v>6901.5660223513796</v>
      </c>
      <c r="H666" s="15">
        <v>6653.3082517609</v>
      </c>
      <c r="I666" s="15">
        <v>6707.9249612912499</v>
      </c>
      <c r="J666" s="15">
        <v>6709.0570167303104</v>
      </c>
    </row>
    <row r="667" spans="2:10" x14ac:dyDescent="0.25">
      <c r="B667" s="20">
        <v>43826</v>
      </c>
      <c r="C667" s="14">
        <v>471</v>
      </c>
      <c r="D667" s="14">
        <v>433.15300000000002</v>
      </c>
      <c r="E667" s="14">
        <v>2945188.128</v>
      </c>
      <c r="F667" s="15">
        <v>6707.9249612912499</v>
      </c>
      <c r="G667" s="15">
        <v>6802.2629141137004</v>
      </c>
      <c r="H667" s="15">
        <v>6653.4075548723304</v>
      </c>
      <c r="I667" s="15">
        <v>6802.2629141137004</v>
      </c>
      <c r="J667" s="15">
        <v>6752.1049141511303</v>
      </c>
    </row>
    <row r="668" spans="2:10" x14ac:dyDescent="0.25">
      <c r="B668" s="20">
        <v>43829</v>
      </c>
      <c r="C668" s="14">
        <v>421</v>
      </c>
      <c r="D668" s="14">
        <v>387.99700000000001</v>
      </c>
      <c r="E668" s="14">
        <v>2624602.4309999999</v>
      </c>
      <c r="F668" s="15">
        <v>6802.2629141137004</v>
      </c>
      <c r="G668" s="15">
        <v>6831.9545434787897</v>
      </c>
      <c r="H668" s="15">
        <v>6653.3082517609</v>
      </c>
      <c r="I668" s="15">
        <v>6702.9598058834699</v>
      </c>
      <c r="J668" s="15">
        <v>6717.3190353363798</v>
      </c>
    </row>
    <row r="669" spans="2:10" x14ac:dyDescent="0.25">
      <c r="B669" s="20">
        <v>43830</v>
      </c>
    </row>
    <row r="670" spans="2:10" x14ac:dyDescent="0.25">
      <c r="B670" s="20">
        <v>43831</v>
      </c>
    </row>
    <row r="671" spans="2:10" x14ac:dyDescent="0.25">
      <c r="B671" s="20">
        <v>43832</v>
      </c>
      <c r="C671" s="14">
        <v>726</v>
      </c>
      <c r="D671" s="14">
        <v>334.79500000000002</v>
      </c>
      <c r="E671" s="14">
        <v>2330922.9369999999</v>
      </c>
      <c r="F671" s="15">
        <v>6702.9598058834699</v>
      </c>
      <c r="G671" s="15">
        <v>7050.52068470418</v>
      </c>
      <c r="H671" s="15">
        <v>6702.9598058834699</v>
      </c>
      <c r="I671" s="15">
        <v>7050.52068470418</v>
      </c>
      <c r="J671" s="15">
        <v>6915.7862274497702</v>
      </c>
    </row>
    <row r="672" spans="2:10" x14ac:dyDescent="0.25">
      <c r="B672" s="20">
        <v>43833</v>
      </c>
      <c r="C672" s="14">
        <v>930</v>
      </c>
      <c r="D672" s="14">
        <v>579.65</v>
      </c>
      <c r="E672" s="14">
        <v>4145984.05</v>
      </c>
      <c r="F672" s="15">
        <v>7050.52068470418</v>
      </c>
      <c r="G672" s="15">
        <v>7147.8377307727897</v>
      </c>
      <c r="H672" s="15">
        <v>6931.3569548204496</v>
      </c>
      <c r="I672" s="15">
        <v>7139.8934821188404</v>
      </c>
      <c r="J672" s="15">
        <v>7103.1612623781002</v>
      </c>
    </row>
    <row r="673" spans="2:10" x14ac:dyDescent="0.25">
      <c r="B673" s="20">
        <v>43836</v>
      </c>
      <c r="C673" s="14">
        <v>995</v>
      </c>
      <c r="D673" s="14">
        <v>905.21500000000003</v>
      </c>
      <c r="E673" s="14">
        <v>6525251.0939999996</v>
      </c>
      <c r="F673" s="15">
        <v>7139.8934821188404</v>
      </c>
      <c r="G673" s="15">
        <v>7298.7784552946696</v>
      </c>
      <c r="H673" s="15">
        <v>6891.7350146397903</v>
      </c>
      <c r="I673" s="15">
        <v>7298.7784552946696</v>
      </c>
      <c r="J673" s="15">
        <v>7158.4631633609497</v>
      </c>
    </row>
    <row r="674" spans="2:10" x14ac:dyDescent="0.25">
      <c r="B674" s="20">
        <v>43837</v>
      </c>
      <c r="C674" s="14">
        <v>1072</v>
      </c>
      <c r="D674" s="14">
        <v>1023.7430000000001</v>
      </c>
      <c r="E674" s="14">
        <v>7593309.4950000001</v>
      </c>
      <c r="F674" s="15">
        <v>7249.1269011795503</v>
      </c>
      <c r="G674" s="15">
        <v>7492.2209101319304</v>
      </c>
      <c r="H674" s="15">
        <v>7232.1460696682298</v>
      </c>
      <c r="I674" s="15">
        <v>7492.2209101319304</v>
      </c>
      <c r="J674" s="15">
        <v>7365.69881993532</v>
      </c>
    </row>
    <row r="675" spans="2:10" x14ac:dyDescent="0.25">
      <c r="B675" s="20">
        <v>43838</v>
      </c>
      <c r="C675" s="14">
        <v>970</v>
      </c>
      <c r="D675" s="14">
        <v>1435.1179999999999</v>
      </c>
      <c r="E675" s="14">
        <v>10804413.200999999</v>
      </c>
      <c r="F675" s="15">
        <v>7491.4264852702599</v>
      </c>
      <c r="G675" s="15">
        <v>7547.0362258851501</v>
      </c>
      <c r="H675" s="15">
        <v>7348.4300094097898</v>
      </c>
      <c r="I675" s="15">
        <v>7408.0118743553803</v>
      </c>
      <c r="J675" s="15">
        <v>7476.16359753907</v>
      </c>
    </row>
    <row r="676" spans="2:10" x14ac:dyDescent="0.25">
      <c r="B676" s="20">
        <v>43839</v>
      </c>
      <c r="C676" s="14">
        <v>1001</v>
      </c>
      <c r="D676" s="14">
        <v>443.49599999999998</v>
      </c>
      <c r="E676" s="14">
        <v>3271774.5639999998</v>
      </c>
      <c r="F676" s="15">
        <v>7447.73311764747</v>
      </c>
      <c r="G676" s="15">
        <v>7447.73311764747</v>
      </c>
      <c r="H676" s="15">
        <v>7231.9474634528196</v>
      </c>
      <c r="I676" s="15">
        <v>7348.4300094097898</v>
      </c>
      <c r="J676" s="15">
        <v>7326.4641618728601</v>
      </c>
    </row>
    <row r="677" spans="2:10" x14ac:dyDescent="0.25">
      <c r="B677" s="20">
        <v>43840</v>
      </c>
      <c r="C677" s="14">
        <v>856</v>
      </c>
      <c r="D677" s="14">
        <v>1020.252</v>
      </c>
      <c r="E677" s="14">
        <v>7730590.727</v>
      </c>
      <c r="F677" s="15">
        <v>7348.4300094097898</v>
      </c>
      <c r="G677" s="15">
        <v>7579.5083422809803</v>
      </c>
      <c r="H677" s="15">
        <v>7348.4300094097898</v>
      </c>
      <c r="I677" s="15">
        <v>7537.1059150621304</v>
      </c>
      <c r="J677" s="15">
        <v>7524.4546990692597</v>
      </c>
    </row>
    <row r="678" spans="2:10" x14ac:dyDescent="0.25">
      <c r="B678" s="20">
        <v>43843</v>
      </c>
      <c r="C678" s="14">
        <v>708</v>
      </c>
      <c r="D678" s="14">
        <v>537.57799999999997</v>
      </c>
      <c r="E678" s="14">
        <v>4068284.2680000002</v>
      </c>
      <c r="F678" s="15">
        <v>7537.1059150621304</v>
      </c>
      <c r="G678" s="15">
        <v>7566.5989382043499</v>
      </c>
      <c r="H678" s="15">
        <v>7467.5937392935202</v>
      </c>
      <c r="I678" s="15">
        <v>7536.1128839775902</v>
      </c>
      <c r="J678" s="15">
        <v>7515.1400675177601</v>
      </c>
    </row>
    <row r="679" spans="2:10" x14ac:dyDescent="0.25">
      <c r="B679" s="20">
        <v>43844</v>
      </c>
      <c r="C679" s="14">
        <v>808</v>
      </c>
      <c r="D679" s="14">
        <v>558.29399999999998</v>
      </c>
      <c r="E679" s="14">
        <v>4208325.6940000001</v>
      </c>
      <c r="F679" s="15">
        <v>7536.1128839775902</v>
      </c>
      <c r="G679" s="15">
        <v>7535.1198528930499</v>
      </c>
      <c r="H679" s="15">
        <v>7408.1111774593601</v>
      </c>
      <c r="I679" s="15">
        <v>7534.6233373507903</v>
      </c>
      <c r="J679" s="15">
        <v>7485.4980897083897</v>
      </c>
    </row>
    <row r="680" spans="2:10" x14ac:dyDescent="0.25">
      <c r="B680" s="20">
        <v>43845</v>
      </c>
      <c r="C680" s="14">
        <v>1158</v>
      </c>
      <c r="D680" s="14">
        <v>544.94200000000001</v>
      </c>
      <c r="E680" s="14">
        <v>4072150.9589999998</v>
      </c>
      <c r="F680" s="15">
        <v>7535.1198528930499</v>
      </c>
      <c r="G680" s="15">
        <v>7527.1756042316601</v>
      </c>
      <c r="H680" s="15">
        <v>7348.4300094097898</v>
      </c>
      <c r="I680" s="15">
        <v>7398.0815635323497</v>
      </c>
      <c r="J680" s="15">
        <v>7420.8120450079396</v>
      </c>
    </row>
    <row r="681" spans="2:10" x14ac:dyDescent="0.25">
      <c r="B681" s="20">
        <v>43846</v>
      </c>
      <c r="C681" s="14">
        <v>1150</v>
      </c>
      <c r="D681" s="14">
        <v>1298.1659999999999</v>
      </c>
      <c r="E681" s="14">
        <v>9840065.4149999991</v>
      </c>
      <c r="F681" s="15">
        <v>7398.0815635323497</v>
      </c>
      <c r="G681" s="15">
        <v>7596.6877800002703</v>
      </c>
      <c r="H681" s="15">
        <v>7348.4300094097898</v>
      </c>
      <c r="I681" s="15">
        <v>7596.6877800002703</v>
      </c>
      <c r="J681" s="15">
        <v>7527.3245588988102</v>
      </c>
    </row>
    <row r="682" spans="2:10" x14ac:dyDescent="0.25">
      <c r="B682" s="20">
        <v>43847</v>
      </c>
      <c r="C682" s="14">
        <v>1537</v>
      </c>
      <c r="D682" s="14">
        <v>1008.04</v>
      </c>
      <c r="E682" s="14">
        <v>7788594.4900000002</v>
      </c>
      <c r="F682" s="15">
        <v>7646.3393341153896</v>
      </c>
      <c r="G682" s="15">
        <v>7744.6494112685295</v>
      </c>
      <c r="H682" s="15">
        <v>7591.62332148105</v>
      </c>
      <c r="I682" s="15">
        <v>7744.6494112685295</v>
      </c>
      <c r="J682" s="15">
        <v>7672.6149365603897</v>
      </c>
    </row>
    <row r="683" spans="2:10" x14ac:dyDescent="0.25">
      <c r="B683" s="20">
        <v>43850</v>
      </c>
      <c r="C683" s="14">
        <v>344</v>
      </c>
      <c r="D683" s="14">
        <v>188.691</v>
      </c>
      <c r="E683" s="14">
        <v>1453068.277</v>
      </c>
      <c r="F683" s="15">
        <v>7744.6494112685295</v>
      </c>
      <c r="G683" s="15">
        <v>7744.6494112685295</v>
      </c>
      <c r="H683" s="15">
        <v>7552.0013812929401</v>
      </c>
      <c r="I683" s="15">
        <v>7552.0013812929401</v>
      </c>
      <c r="J683" s="15">
        <v>7647.2529227137602</v>
      </c>
    </row>
    <row r="684" spans="2:10" x14ac:dyDescent="0.25">
      <c r="B684" s="20">
        <v>43851</v>
      </c>
      <c r="C684" s="14">
        <v>370</v>
      </c>
      <c r="D684" s="14">
        <v>210.91</v>
      </c>
      <c r="E684" s="14">
        <v>1565717.257</v>
      </c>
      <c r="F684" s="15">
        <v>7552.0013812929401</v>
      </c>
      <c r="G684" s="15">
        <v>7547.0362258851501</v>
      </c>
      <c r="H684" s="15">
        <v>7313.5746184214904</v>
      </c>
      <c r="I684" s="15">
        <v>7328.5693877637405</v>
      </c>
      <c r="J684" s="15">
        <v>7371.5974245592997</v>
      </c>
    </row>
    <row r="685" spans="2:10" x14ac:dyDescent="0.25">
      <c r="B685" s="20">
        <v>43852</v>
      </c>
      <c r="C685" s="14">
        <v>314</v>
      </c>
      <c r="D685" s="14">
        <v>185.95400000000001</v>
      </c>
      <c r="E685" s="14">
        <v>1364924.361</v>
      </c>
      <c r="F685" s="15">
        <v>7328.5693877637405</v>
      </c>
      <c r="G685" s="15">
        <v>7323.5049292445201</v>
      </c>
      <c r="H685" s="15">
        <v>7249.1269011795503</v>
      </c>
      <c r="I685" s="15">
        <v>7298.7784552946696</v>
      </c>
      <c r="J685" s="15">
        <v>7289.0268900618003</v>
      </c>
    </row>
    <row r="686" spans="2:10" x14ac:dyDescent="0.25">
      <c r="B686" s="20">
        <v>43853</v>
      </c>
      <c r="C686" s="14">
        <v>491</v>
      </c>
      <c r="D686" s="14">
        <v>223.131</v>
      </c>
      <c r="E686" s="14">
        <v>1618115.2350000001</v>
      </c>
      <c r="F686" s="15">
        <v>7298.7784552946696</v>
      </c>
      <c r="G686" s="15">
        <v>7298.7784552946696</v>
      </c>
      <c r="H686" s="15">
        <v>7149.8237929418701</v>
      </c>
      <c r="I686" s="15">
        <v>7199.5746501684198</v>
      </c>
      <c r="J686" s="15">
        <v>7201.2628030031901</v>
      </c>
    </row>
    <row r="687" spans="2:10" x14ac:dyDescent="0.25">
      <c r="B687" s="20">
        <v>43854</v>
      </c>
      <c r="C687" s="14">
        <v>292</v>
      </c>
      <c r="D687" s="14">
        <v>212.82499999999999</v>
      </c>
      <c r="E687" s="14">
        <v>1554852.2949999999</v>
      </c>
      <c r="F687" s="15">
        <v>7199.4753470569804</v>
      </c>
      <c r="G687" s="15">
        <v>7318.5397738292804</v>
      </c>
      <c r="H687" s="15">
        <v>7199.4753470569804</v>
      </c>
      <c r="I687" s="15">
        <v>7249.1269011795503</v>
      </c>
      <c r="J687" s="15">
        <v>7254.8566905260104</v>
      </c>
    </row>
    <row r="688" spans="2:10" x14ac:dyDescent="0.25">
      <c r="B688" s="20">
        <v>43857</v>
      </c>
      <c r="C688" s="14">
        <v>642</v>
      </c>
      <c r="D688" s="14">
        <v>895.21500000000003</v>
      </c>
      <c r="E688" s="14">
        <v>6357352.5209999997</v>
      </c>
      <c r="F688" s="15">
        <v>7249.1269011795503</v>
      </c>
      <c r="G688" s="15">
        <v>7199.4753470569804</v>
      </c>
      <c r="H688" s="15">
        <v>7005.8342859968498</v>
      </c>
      <c r="I688" s="15">
        <v>7060.3516924157702</v>
      </c>
      <c r="J688" s="15">
        <v>7051.9903707057201</v>
      </c>
    </row>
    <row r="689" spans="2:10" x14ac:dyDescent="0.25">
      <c r="B689" s="20">
        <v>43858</v>
      </c>
      <c r="C689" s="14">
        <v>356</v>
      </c>
      <c r="D689" s="14">
        <v>166.268</v>
      </c>
      <c r="E689" s="14">
        <v>1192669.4240000001</v>
      </c>
      <c r="F689" s="15">
        <v>7071.3743374347696</v>
      </c>
      <c r="G689" s="15">
        <v>7149.8237929418701</v>
      </c>
      <c r="H689" s="15">
        <v>7071.3743374347696</v>
      </c>
      <c r="I689" s="15">
        <v>7124.9980158805802</v>
      </c>
      <c r="J689" s="15">
        <v>7123.1311174482098</v>
      </c>
    </row>
    <row r="690" spans="2:10" x14ac:dyDescent="0.25">
      <c r="B690" s="20">
        <v>43859</v>
      </c>
      <c r="C690" s="14">
        <v>593</v>
      </c>
      <c r="D690" s="14">
        <v>399.97300000000001</v>
      </c>
      <c r="E690" s="14">
        <v>2861696.4879999999</v>
      </c>
      <c r="F690" s="15">
        <v>7120.0328604728002</v>
      </c>
      <c r="G690" s="15">
        <v>7149.8237929418701</v>
      </c>
      <c r="H690" s="15">
        <v>7084.0851352885402</v>
      </c>
      <c r="I690" s="15">
        <v>7100.1722388267499</v>
      </c>
      <c r="J690" s="15">
        <v>7104.7600424215198</v>
      </c>
    </row>
    <row r="691" spans="2:10" x14ac:dyDescent="0.25">
      <c r="B691" s="20">
        <v>43860</v>
      </c>
      <c r="C691" s="14">
        <v>518</v>
      </c>
      <c r="D691" s="14">
        <v>308.97899999999998</v>
      </c>
      <c r="E691" s="14">
        <v>2203973.4270000001</v>
      </c>
      <c r="F691" s="15">
        <v>7100.1722388267499</v>
      </c>
      <c r="G691" s="15">
        <v>7120.0328604728002</v>
      </c>
      <c r="H691" s="15">
        <v>7025.6949076503497</v>
      </c>
      <c r="I691" s="15">
        <v>7120.0328604728002</v>
      </c>
      <c r="J691" s="15">
        <v>7083.6382713019802</v>
      </c>
    </row>
    <row r="692" spans="2:10" x14ac:dyDescent="0.25">
      <c r="B692" s="20">
        <v>43861</v>
      </c>
      <c r="C692" s="14">
        <v>703</v>
      </c>
      <c r="D692" s="14">
        <v>540.404</v>
      </c>
      <c r="E692" s="14">
        <v>3891551.8870000001</v>
      </c>
      <c r="F692" s="15">
        <v>7120.0328604728002</v>
      </c>
      <c r="G692" s="15">
        <v>7249.1269011795503</v>
      </c>
      <c r="H692" s="15">
        <v>7090.2419279962796</v>
      </c>
      <c r="I692" s="15">
        <v>7090.2419279962796</v>
      </c>
      <c r="J692" s="15">
        <v>7150.5487056299999</v>
      </c>
    </row>
    <row r="693" spans="2:10" x14ac:dyDescent="0.25">
      <c r="B693" s="20">
        <v>43864</v>
      </c>
      <c r="C693" s="14">
        <v>382</v>
      </c>
      <c r="D693" s="14">
        <v>194.15199999999999</v>
      </c>
      <c r="E693" s="14">
        <v>1386310.0109999999</v>
      </c>
      <c r="F693" s="15">
        <v>7090.2419279962796</v>
      </c>
      <c r="G693" s="15">
        <v>7100.2715419307397</v>
      </c>
      <c r="H693" s="15">
        <v>7061.4440266117499</v>
      </c>
      <c r="I693" s="15">
        <v>7090.7384435385502</v>
      </c>
      <c r="J693" s="15">
        <v>7090.7185829132804</v>
      </c>
    </row>
    <row r="694" spans="2:10" x14ac:dyDescent="0.25">
      <c r="B694" s="20">
        <v>43865</v>
      </c>
      <c r="C694" s="14">
        <v>869</v>
      </c>
      <c r="D694" s="14">
        <v>559.75800000000004</v>
      </c>
      <c r="E694" s="14">
        <v>4060738.9879999999</v>
      </c>
      <c r="F694" s="15">
        <v>7149.8237929418701</v>
      </c>
      <c r="G694" s="15">
        <v>7259.0572120025799</v>
      </c>
      <c r="H694" s="15">
        <v>7121.6217102035898</v>
      </c>
      <c r="I694" s="15">
        <v>7210.3986889645503</v>
      </c>
      <c r="J694" s="15">
        <v>7204.0730809718398</v>
      </c>
    </row>
    <row r="695" spans="2:10" x14ac:dyDescent="0.25">
      <c r="B695" s="20">
        <v>43866</v>
      </c>
      <c r="C695" s="14">
        <v>579</v>
      </c>
      <c r="D695" s="14">
        <v>562.60500000000002</v>
      </c>
      <c r="E695" s="14">
        <v>4139626.1120000002</v>
      </c>
      <c r="F695" s="15">
        <v>7210.3986889645503</v>
      </c>
      <c r="G695" s="15">
        <v>7382.1930662095501</v>
      </c>
      <c r="H695" s="15">
        <v>7131.8499303460103</v>
      </c>
      <c r="I695" s="15">
        <v>7371.5676336288498</v>
      </c>
      <c r="J695" s="15">
        <v>7307.3284529149496</v>
      </c>
    </row>
    <row r="696" spans="2:10" x14ac:dyDescent="0.25">
      <c r="B696" s="20">
        <v>43867</v>
      </c>
      <c r="C696" s="14">
        <v>433</v>
      </c>
      <c r="D696" s="14">
        <v>436.23500000000001</v>
      </c>
      <c r="E696" s="14">
        <v>3305674.037</v>
      </c>
      <c r="F696" s="15">
        <v>7371.2697243019902</v>
      </c>
      <c r="G696" s="15">
        <v>7566.8968475312004</v>
      </c>
      <c r="H696" s="15">
        <v>7371.5676336288498</v>
      </c>
      <c r="I696" s="15">
        <v>7547.0362258851501</v>
      </c>
      <c r="J696" s="15">
        <v>7524.9611449241602</v>
      </c>
    </row>
    <row r="697" spans="2:10" x14ac:dyDescent="0.25">
      <c r="B697" s="20">
        <v>43868</v>
      </c>
      <c r="C697" s="14">
        <v>111</v>
      </c>
      <c r="D697" s="14">
        <v>147.59800000000001</v>
      </c>
      <c r="E697" s="14">
        <v>1102114.1329999999</v>
      </c>
      <c r="F697" s="15">
        <v>7471.5658636242197</v>
      </c>
      <c r="G697" s="15">
        <v>7477.5240501165399</v>
      </c>
      <c r="H697" s="15">
        <v>7310.6948282793201</v>
      </c>
      <c r="I697" s="15">
        <v>7447.73311764747</v>
      </c>
      <c r="J697" s="15">
        <v>7414.9829525574996</v>
      </c>
    </row>
    <row r="698" spans="2:10" x14ac:dyDescent="0.25">
      <c r="B698" s="20">
        <v>43871</v>
      </c>
      <c r="C698" s="14">
        <v>270</v>
      </c>
      <c r="D698" s="14">
        <v>262.78699999999998</v>
      </c>
      <c r="E698" s="14">
        <v>1934785.787</v>
      </c>
      <c r="F698" s="15">
        <v>7324.5972634330401</v>
      </c>
      <c r="G698" s="15">
        <v>7328.5693877637405</v>
      </c>
      <c r="H698" s="15">
        <v>7249.1269011795503</v>
      </c>
      <c r="I698" s="15">
        <v>7328.5693877637405</v>
      </c>
      <c r="J698" s="15">
        <v>7312.0950021073204</v>
      </c>
    </row>
    <row r="699" spans="2:10" x14ac:dyDescent="0.25">
      <c r="B699" s="20">
        <v>43872</v>
      </c>
      <c r="C699" s="14">
        <v>541</v>
      </c>
      <c r="D699" s="14">
        <v>486.66199999999998</v>
      </c>
      <c r="E699" s="14">
        <v>3644635.4589999998</v>
      </c>
      <c r="F699" s="15">
        <v>7328.5693877637405</v>
      </c>
      <c r="G699" s="15">
        <v>7547.0362258851501</v>
      </c>
      <c r="H699" s="15">
        <v>7298.7784552946696</v>
      </c>
      <c r="I699" s="15">
        <v>7537.1059150621304</v>
      </c>
      <c r="J699" s="15">
        <v>7436.8792879134398</v>
      </c>
    </row>
    <row r="700" spans="2:10" x14ac:dyDescent="0.25">
      <c r="B700" s="20">
        <v>43873</v>
      </c>
      <c r="C700" s="14">
        <v>758</v>
      </c>
      <c r="D700" s="14">
        <v>761.32</v>
      </c>
      <c r="E700" s="14">
        <v>5855473.6129999999</v>
      </c>
      <c r="F700" s="15">
        <v>7537.1059150621304</v>
      </c>
      <c r="G700" s="15">
        <v>7715.8515098839998</v>
      </c>
      <c r="H700" s="15">
        <v>7467.6930424049497</v>
      </c>
      <c r="I700" s="15">
        <v>7688.0466395765498</v>
      </c>
      <c r="J700" s="15">
        <v>7637.7396849468396</v>
      </c>
    </row>
    <row r="701" spans="2:10" x14ac:dyDescent="0.25">
      <c r="B701" s="20">
        <v>43874</v>
      </c>
      <c r="C701" s="14">
        <v>815</v>
      </c>
      <c r="D701" s="14">
        <v>1315.298</v>
      </c>
      <c r="E701" s="14">
        <v>10003373.991</v>
      </c>
      <c r="F701" s="15">
        <v>7666.1999557614299</v>
      </c>
      <c r="G701" s="15">
        <v>7666.1999557614299</v>
      </c>
      <c r="H701" s="15">
        <v>7498.3777028471204</v>
      </c>
      <c r="I701" s="15">
        <v>7665.2069246843503</v>
      </c>
      <c r="J701" s="15">
        <v>7552.3390118628704</v>
      </c>
    </row>
    <row r="702" spans="2:10" x14ac:dyDescent="0.25">
      <c r="B702" s="20">
        <v>43875</v>
      </c>
      <c r="C702" s="14">
        <v>184</v>
      </c>
      <c r="D702" s="14">
        <v>355.69200000000001</v>
      </c>
      <c r="E702" s="14">
        <v>2732985.8319999999</v>
      </c>
      <c r="F702" s="15">
        <v>7665.2069246843503</v>
      </c>
      <c r="G702" s="15">
        <v>7676.1302665844596</v>
      </c>
      <c r="H702" s="15">
        <v>7448.7261487320102</v>
      </c>
      <c r="I702" s="15">
        <v>7636.40902329236</v>
      </c>
      <c r="J702" s="15">
        <v>7630.1231365427402</v>
      </c>
    </row>
    <row r="703" spans="2:10" x14ac:dyDescent="0.25">
      <c r="B703" s="20">
        <v>43878</v>
      </c>
      <c r="C703" s="14">
        <v>77</v>
      </c>
      <c r="D703" s="14">
        <v>45.165999999999997</v>
      </c>
      <c r="E703" s="14">
        <v>342359.33799999999</v>
      </c>
      <c r="F703" s="15">
        <v>7636.40902329236</v>
      </c>
      <c r="G703" s="15">
        <v>7636.40902329236</v>
      </c>
      <c r="H703" s="15">
        <v>7447.73311764747</v>
      </c>
      <c r="I703" s="15">
        <v>7547.0362258851501</v>
      </c>
      <c r="J703" s="15">
        <v>7527.21532547474</v>
      </c>
    </row>
    <row r="704" spans="2:10" x14ac:dyDescent="0.25">
      <c r="B704" s="20">
        <v>43879</v>
      </c>
      <c r="C704" s="14">
        <v>898</v>
      </c>
      <c r="D704" s="14">
        <v>258.28399999999999</v>
      </c>
      <c r="E704" s="14">
        <v>1916465.4129999999</v>
      </c>
      <c r="F704" s="15">
        <v>7249.1269011795503</v>
      </c>
      <c r="G704" s="15">
        <v>7487.3550578281302</v>
      </c>
      <c r="H704" s="15">
        <v>7249.1269011795503</v>
      </c>
      <c r="I704" s="15">
        <v>7347.4369783327002</v>
      </c>
      <c r="J704" s="15">
        <v>7369.2638015150997</v>
      </c>
    </row>
    <row r="705" spans="2:10" x14ac:dyDescent="0.25">
      <c r="B705" s="20">
        <v>43880</v>
      </c>
      <c r="C705" s="14">
        <v>1029</v>
      </c>
      <c r="D705" s="14">
        <v>324.83999999999997</v>
      </c>
      <c r="E705" s="14">
        <v>2398524.9139999999</v>
      </c>
      <c r="F705" s="15">
        <v>7347.4369783327002</v>
      </c>
      <c r="G705" s="15">
        <v>7447.73311764747</v>
      </c>
      <c r="H705" s="15">
        <v>7160.15131619573</v>
      </c>
      <c r="I705" s="15">
        <v>7286.8620823025703</v>
      </c>
      <c r="J705" s="15">
        <v>7332.1542299687899</v>
      </c>
    </row>
    <row r="706" spans="2:10" x14ac:dyDescent="0.25">
      <c r="B706" s="20">
        <v>43881</v>
      </c>
      <c r="C706" s="14">
        <v>936</v>
      </c>
      <c r="D706" s="14">
        <v>301.38400000000001</v>
      </c>
      <c r="E706" s="14">
        <v>2183808.423</v>
      </c>
      <c r="F706" s="15">
        <v>7286.8620823025703</v>
      </c>
      <c r="G706" s="15">
        <v>7297.7854242101303</v>
      </c>
      <c r="H706" s="15">
        <v>7129.9631712958198</v>
      </c>
      <c r="I706" s="15">
        <v>7149.8237929418701</v>
      </c>
      <c r="J706" s="15">
        <v>7195.3641983792204</v>
      </c>
    </row>
    <row r="707" spans="2:10" x14ac:dyDescent="0.25">
      <c r="B707" s="20">
        <v>43882</v>
      </c>
      <c r="C707" s="14">
        <v>1173</v>
      </c>
      <c r="D707" s="14">
        <v>430.77199999999999</v>
      </c>
      <c r="E707" s="14">
        <v>3113002.605</v>
      </c>
      <c r="F707" s="15">
        <v>7149.8237929418701</v>
      </c>
      <c r="G707" s="15">
        <v>7249.1269011795503</v>
      </c>
      <c r="H707" s="15">
        <v>7070.4806094616697</v>
      </c>
      <c r="I707" s="15">
        <v>7189.5450362339598</v>
      </c>
      <c r="J707" s="15">
        <v>7175.8809285461903</v>
      </c>
    </row>
    <row r="708" spans="2:10" x14ac:dyDescent="0.25">
      <c r="B708" s="20">
        <v>43885</v>
      </c>
      <c r="C708" s="14">
        <v>478</v>
      </c>
      <c r="D708" s="14">
        <v>162.89699999999999</v>
      </c>
      <c r="E708" s="14">
        <v>1144251.139</v>
      </c>
      <c r="F708" s="15">
        <v>7189.5450362339598</v>
      </c>
      <c r="G708" s="15">
        <v>7060.4509955272097</v>
      </c>
      <c r="H708" s="15">
        <v>6912.4893642589404</v>
      </c>
      <c r="I708" s="15">
        <v>6912.4893642589404</v>
      </c>
      <c r="J708" s="15">
        <v>6975.1396952494997</v>
      </c>
    </row>
    <row r="709" spans="2:10" x14ac:dyDescent="0.25">
      <c r="B709" s="20">
        <v>43886</v>
      </c>
      <c r="C709" s="14">
        <v>1676</v>
      </c>
      <c r="D709" s="14">
        <v>456.87</v>
      </c>
      <c r="E709" s="14">
        <v>3115345.4019999998</v>
      </c>
      <c r="F709" s="15">
        <v>6912.4893642589404</v>
      </c>
      <c r="G709" s="15">
        <v>6951.2175764739504</v>
      </c>
      <c r="H709" s="15">
        <v>6702.9598058834699</v>
      </c>
      <c r="I709" s="15">
        <v>6732.7507383525399</v>
      </c>
      <c r="J709" s="15">
        <v>6770.9427137821904</v>
      </c>
    </row>
    <row r="710" spans="2:10" x14ac:dyDescent="0.25">
      <c r="B710" s="20">
        <v>43887</v>
      </c>
      <c r="C710" s="14">
        <v>676</v>
      </c>
      <c r="D710" s="14">
        <v>433.04500000000002</v>
      </c>
      <c r="E710" s="14">
        <v>2885784.7439999999</v>
      </c>
      <c r="F710" s="15">
        <v>6732.7507383525399</v>
      </c>
      <c r="G710" s="15">
        <v>6752.6113599985802</v>
      </c>
      <c r="H710" s="15">
        <v>6554.0051435306696</v>
      </c>
      <c r="I710" s="15">
        <v>6554.9981746151998</v>
      </c>
      <c r="J710" s="15">
        <v>6617.0566590726403</v>
      </c>
    </row>
    <row r="711" spans="2:10" x14ac:dyDescent="0.25">
      <c r="B711" s="20">
        <v>43888</v>
      </c>
      <c r="C711" s="14">
        <v>938</v>
      </c>
      <c r="D711" s="14">
        <v>476.93099999999998</v>
      </c>
      <c r="E711" s="14">
        <v>3110448.861</v>
      </c>
      <c r="F711" s="15">
        <v>6554.9981746151998</v>
      </c>
      <c r="G711" s="15">
        <v>6643.3779409378803</v>
      </c>
      <c r="H711" s="15">
        <v>6330.5731500014699</v>
      </c>
      <c r="I711" s="15">
        <v>6514.8797188848303</v>
      </c>
      <c r="J711" s="15">
        <v>6476.7870465666101</v>
      </c>
    </row>
    <row r="712" spans="2:10" x14ac:dyDescent="0.25">
      <c r="B712" s="20">
        <v>43889</v>
      </c>
      <c r="C712" s="14">
        <v>1291</v>
      </c>
      <c r="D712" s="14">
        <v>1259.2329999999999</v>
      </c>
      <c r="E712" s="14">
        <v>8072247.409</v>
      </c>
      <c r="F712" s="15">
        <v>6515.2769313156596</v>
      </c>
      <c r="G712" s="15">
        <v>6593.7263868227601</v>
      </c>
      <c r="H712" s="15">
        <v>6304.7543418556497</v>
      </c>
      <c r="I712" s="15">
        <v>6304.7543418556497</v>
      </c>
      <c r="J712" s="15">
        <v>6364.8525829687696</v>
      </c>
    </row>
    <row r="713" spans="2:10" x14ac:dyDescent="0.25">
      <c r="B713" s="20">
        <v>43892</v>
      </c>
      <c r="C713" s="14">
        <v>710</v>
      </c>
      <c r="D713" s="14">
        <v>621.33900000000006</v>
      </c>
      <c r="E713" s="14">
        <v>4077644.716</v>
      </c>
      <c r="F713" s="15">
        <v>6304.7543418556497</v>
      </c>
      <c r="G713" s="15">
        <v>6623.5173192918301</v>
      </c>
      <c r="H713" s="15">
        <v>6315.6776837632096</v>
      </c>
      <c r="I713" s="15">
        <v>6554.0051435306696</v>
      </c>
      <c r="J713" s="15">
        <v>6516.8657810538998</v>
      </c>
    </row>
    <row r="714" spans="2:10" x14ac:dyDescent="0.25">
      <c r="B714" s="20">
        <v>43893</v>
      </c>
      <c r="C714" s="14">
        <v>1278</v>
      </c>
      <c r="D714" s="14">
        <v>873.60299999999995</v>
      </c>
      <c r="E714" s="14">
        <v>5812997.665</v>
      </c>
      <c r="F714" s="15">
        <v>6554.9981746151998</v>
      </c>
      <c r="G714" s="15">
        <v>6850.9214371517301</v>
      </c>
      <c r="H714" s="15">
        <v>6464.63234611601</v>
      </c>
      <c r="I714" s="15">
        <v>6554.0051435306696</v>
      </c>
      <c r="J714" s="15">
        <v>6607.6089613512204</v>
      </c>
    </row>
    <row r="715" spans="2:10" x14ac:dyDescent="0.25">
      <c r="B715" s="20">
        <v>43894</v>
      </c>
      <c r="C715" s="14">
        <v>558</v>
      </c>
      <c r="D715" s="14">
        <v>745.98500000000001</v>
      </c>
      <c r="E715" s="14">
        <v>5038796.07</v>
      </c>
      <c r="F715" s="15">
        <v>6554.0051435306696</v>
      </c>
      <c r="G715" s="15">
        <v>6753.6043910831204</v>
      </c>
      <c r="H715" s="15">
        <v>6603.6566976457798</v>
      </c>
      <c r="I715" s="15">
        <v>6702.9598058834699</v>
      </c>
      <c r="J715" s="15">
        <v>6707.6071913465903</v>
      </c>
    </row>
    <row r="716" spans="2:10" x14ac:dyDescent="0.25">
      <c r="B716" s="20">
        <v>43895</v>
      </c>
      <c r="C716" s="14">
        <v>1553</v>
      </c>
      <c r="D716" s="14">
        <v>537.64300000000003</v>
      </c>
      <c r="E716" s="14">
        <v>3604331.0589999999</v>
      </c>
      <c r="F716" s="15">
        <v>6700.9737437143904</v>
      </c>
      <c r="G716" s="15">
        <v>6700.9737437143904</v>
      </c>
      <c r="H716" s="15">
        <v>6554.0051435306696</v>
      </c>
      <c r="I716" s="15">
        <v>6653.5068579837698</v>
      </c>
      <c r="J716" s="15">
        <v>6656.9427455216601</v>
      </c>
    </row>
    <row r="717" spans="2:10" x14ac:dyDescent="0.25">
      <c r="B717" s="20">
        <v>43896</v>
      </c>
      <c r="C717" s="14">
        <v>948</v>
      </c>
      <c r="D717" s="14">
        <v>467.75900000000001</v>
      </c>
      <c r="E717" s="14">
        <v>3094625.2919999999</v>
      </c>
      <c r="F717" s="15">
        <v>6653.3082517609</v>
      </c>
      <c r="G717" s="15">
        <v>6651.3221895992801</v>
      </c>
      <c r="H717" s="15">
        <v>6504.3535894080997</v>
      </c>
      <c r="I717" s="15">
        <v>6553.4093248769605</v>
      </c>
      <c r="J717" s="15">
        <v>6569.4567071721003</v>
      </c>
    </row>
    <row r="718" spans="2:10" x14ac:dyDescent="0.25">
      <c r="B718" s="20">
        <v>43899</v>
      </c>
      <c r="C718" s="14">
        <v>1326</v>
      </c>
      <c r="D718" s="14">
        <v>907.14099999999996</v>
      </c>
      <c r="E718" s="14">
        <v>5742885.4740000004</v>
      </c>
      <c r="F718" s="15">
        <v>6553.0121124461302</v>
      </c>
      <c r="G718" s="15">
        <v>6444.7717244699597</v>
      </c>
      <c r="H718" s="15">
        <v>6107.1411564722703</v>
      </c>
      <c r="I718" s="15">
        <v>6206.4442647024998</v>
      </c>
      <c r="J718" s="15">
        <v>6286.0952878221897</v>
      </c>
    </row>
    <row r="719" spans="2:10" x14ac:dyDescent="0.25">
      <c r="B719" s="20">
        <v>43900</v>
      </c>
      <c r="C719" s="14">
        <v>1263</v>
      </c>
      <c r="D719" s="14">
        <v>552.44100000000003</v>
      </c>
      <c r="E719" s="14">
        <v>3520239.9879999999</v>
      </c>
      <c r="F719" s="15">
        <v>6454.7020352929803</v>
      </c>
      <c r="G719" s="15">
        <v>6554.9981746151998</v>
      </c>
      <c r="H719" s="15">
        <v>6216.4738786369599</v>
      </c>
      <c r="I719" s="15">
        <v>6280.9215958789</v>
      </c>
      <c r="J719" s="15">
        <v>6327.2067746296498</v>
      </c>
    </row>
    <row r="720" spans="2:10" x14ac:dyDescent="0.25">
      <c r="B720" s="20">
        <v>43901</v>
      </c>
      <c r="C720" s="14">
        <v>1000</v>
      </c>
      <c r="D720" s="14">
        <v>743.50699999999995</v>
      </c>
      <c r="E720" s="14">
        <v>4653229.352</v>
      </c>
      <c r="F720" s="15">
        <v>6280.9215958789</v>
      </c>
      <c r="G720" s="15">
        <v>6256.0958188250697</v>
      </c>
      <c r="H720" s="15">
        <v>6157.7857416719198</v>
      </c>
      <c r="I720" s="15">
        <v>6221.3397309407601</v>
      </c>
      <c r="J720" s="15">
        <v>6214.9446107745198</v>
      </c>
    </row>
    <row r="721" spans="2:10" x14ac:dyDescent="0.25">
      <c r="B721" s="20">
        <v>43902</v>
      </c>
      <c r="C721" s="14">
        <v>2433</v>
      </c>
      <c r="D721" s="14">
        <v>908.42499999999995</v>
      </c>
      <c r="E721" s="14">
        <v>5355736.5690000001</v>
      </c>
      <c r="F721" s="15">
        <v>6106.14812538773</v>
      </c>
      <c r="G721" s="15">
        <v>6106.14812538773</v>
      </c>
      <c r="H721" s="15">
        <v>5681.1308221444497</v>
      </c>
      <c r="I721" s="15">
        <v>5681.1308221444497</v>
      </c>
      <c r="J721" s="15">
        <v>5853.6401817649603</v>
      </c>
    </row>
    <row r="722" spans="2:10" x14ac:dyDescent="0.25">
      <c r="B722" s="20">
        <v>43903</v>
      </c>
      <c r="C722" s="14">
        <v>2133</v>
      </c>
      <c r="D722" s="14">
        <v>943.178</v>
      </c>
      <c r="E722" s="14">
        <v>5511166.2379999999</v>
      </c>
      <c r="F722" s="15">
        <v>5958.1864941194699</v>
      </c>
      <c r="G722" s="15">
        <v>6057.4896023497004</v>
      </c>
      <c r="H722" s="15">
        <v>5611.0228277221304</v>
      </c>
      <c r="I722" s="15">
        <v>5775.5680780708799</v>
      </c>
      <c r="J722" s="15">
        <v>5802.2905444949902</v>
      </c>
    </row>
    <row r="723" spans="2:10" x14ac:dyDescent="0.25">
      <c r="B723" s="20">
        <v>43906</v>
      </c>
      <c r="C723" s="14">
        <v>965</v>
      </c>
      <c r="D723" s="14">
        <v>811.12599999999998</v>
      </c>
      <c r="E723" s="14">
        <v>4256382.5080000004</v>
      </c>
      <c r="F723" s="15">
        <v>5551.0437503531602</v>
      </c>
      <c r="G723" s="15">
        <v>5550.9444472417199</v>
      </c>
      <c r="H723" s="15">
        <v>4965.4533210843801</v>
      </c>
      <c r="I723" s="15">
        <v>5064.1606106758099</v>
      </c>
      <c r="J723" s="15">
        <v>5210.3645769283203</v>
      </c>
    </row>
    <row r="724" spans="2:10" x14ac:dyDescent="0.25">
      <c r="B724" s="20">
        <v>43907</v>
      </c>
      <c r="C724" s="14">
        <v>2065</v>
      </c>
      <c r="D724" s="14">
        <v>1793.6869999999999</v>
      </c>
      <c r="E724" s="14">
        <v>9104889.4179999996</v>
      </c>
      <c r="F724" s="15">
        <v>5064.4585200026604</v>
      </c>
      <c r="G724" s="15">
        <v>5412.0193988233796</v>
      </c>
      <c r="H724" s="15">
        <v>4816.2007494121799</v>
      </c>
      <c r="I724" s="15">
        <v>4816.2007494121799</v>
      </c>
      <c r="J724" s="15">
        <v>5038.1431963145696</v>
      </c>
    </row>
    <row r="725" spans="2:10" x14ac:dyDescent="0.25">
      <c r="B725" s="20">
        <v>43908</v>
      </c>
      <c r="C725" s="14">
        <v>1281</v>
      </c>
      <c r="D725" s="14">
        <v>713.26700000000005</v>
      </c>
      <c r="E725" s="14">
        <v>3197554.1469999999</v>
      </c>
      <c r="F725" s="15">
        <v>4715.9046100974101</v>
      </c>
      <c r="G725" s="15">
        <v>4715.7060038745403</v>
      </c>
      <c r="H725" s="15">
        <v>4270.1329572275299</v>
      </c>
      <c r="I725" s="15">
        <v>4370.3297934383199</v>
      </c>
      <c r="J725" s="15">
        <v>4451.26182664931</v>
      </c>
    </row>
    <row r="726" spans="2:10" x14ac:dyDescent="0.25">
      <c r="B726" s="20">
        <v>43909</v>
      </c>
      <c r="C726" s="14">
        <v>1573</v>
      </c>
      <c r="D726" s="14">
        <v>1023.082</v>
      </c>
      <c r="E726" s="14">
        <v>4675655.0379999997</v>
      </c>
      <c r="F726" s="15">
        <v>4370.3297934383199</v>
      </c>
      <c r="G726" s="15">
        <v>4766.5491952970597</v>
      </c>
      <c r="H726" s="15">
        <v>4369.3367623537797</v>
      </c>
      <c r="I726" s="15">
        <v>4380.2601042613396</v>
      </c>
      <c r="J726" s="15">
        <v>4537.9037885814896</v>
      </c>
    </row>
    <row r="727" spans="2:10" x14ac:dyDescent="0.25">
      <c r="B727" s="20">
        <v>43910</v>
      </c>
      <c r="C727" s="14">
        <v>1651</v>
      </c>
      <c r="D727" s="14">
        <v>3092.1529999999998</v>
      </c>
      <c r="E727" s="14">
        <v>13672644.254000001</v>
      </c>
      <c r="F727" s="15">
        <v>4380.2601042613396</v>
      </c>
      <c r="G727" s="15">
        <v>4721.8627965897304</v>
      </c>
      <c r="H727" s="15">
        <v>4220.3821000009802</v>
      </c>
      <c r="I727" s="15">
        <v>4220.3821000009802</v>
      </c>
      <c r="J727" s="15">
        <v>4389.6045267432901</v>
      </c>
    </row>
    <row r="728" spans="2:10" x14ac:dyDescent="0.25">
      <c r="B728" s="20">
        <v>43913</v>
      </c>
      <c r="C728" s="14">
        <v>1460</v>
      </c>
      <c r="D728" s="14">
        <v>1045.732</v>
      </c>
      <c r="E728" s="14">
        <v>4410700.32</v>
      </c>
      <c r="F728" s="15">
        <v>4220.3821000009802</v>
      </c>
      <c r="G728" s="15">
        <v>4409.0580056458703</v>
      </c>
      <c r="H728" s="15">
        <v>4071.4274376481799</v>
      </c>
      <c r="I728" s="15">
        <v>4071.5267407558899</v>
      </c>
      <c r="J728" s="15">
        <v>4188.2376838699001</v>
      </c>
    </row>
    <row r="729" spans="2:10" x14ac:dyDescent="0.25">
      <c r="B729" s="20">
        <v>43914</v>
      </c>
      <c r="C729" s="14">
        <v>1120</v>
      </c>
      <c r="D729" s="14">
        <v>889.60400000000004</v>
      </c>
      <c r="E729" s="14">
        <v>3756041.3790000002</v>
      </c>
      <c r="F729" s="15">
        <v>4190.5911675319103</v>
      </c>
      <c r="G729" s="15">
        <v>4369.3367623537797</v>
      </c>
      <c r="H729" s="15">
        <v>4071.4274376481799</v>
      </c>
      <c r="I729" s="15">
        <v>4071.4274376481799</v>
      </c>
      <c r="J729" s="15">
        <v>4192.15022633225</v>
      </c>
    </row>
    <row r="730" spans="2:10" x14ac:dyDescent="0.25">
      <c r="B730" s="20">
        <v>43915</v>
      </c>
      <c r="C730" s="14">
        <v>1883</v>
      </c>
      <c r="D730" s="14">
        <v>1427.7739999999999</v>
      </c>
      <c r="E730" s="14">
        <v>6225829.1349999998</v>
      </c>
      <c r="F730" s="15">
        <v>4071.4274376481799</v>
      </c>
      <c r="G730" s="15">
        <v>4558.0126679986697</v>
      </c>
      <c r="H730" s="15">
        <v>4175.69570129365</v>
      </c>
      <c r="I730" s="15">
        <v>4399.1276948228497</v>
      </c>
      <c r="J730" s="15">
        <v>4332.0087239667801</v>
      </c>
    </row>
    <row r="731" spans="2:10" x14ac:dyDescent="0.25">
      <c r="B731" s="20">
        <v>43916</v>
      </c>
      <c r="C731" s="14">
        <v>1342</v>
      </c>
      <c r="D731" s="14">
        <v>1764.1189999999999</v>
      </c>
      <c r="E731" s="14">
        <v>8342003.5240000002</v>
      </c>
      <c r="F731" s="15">
        <v>4369.3367623537797</v>
      </c>
      <c r="G731" s="15">
        <v>4831.0962156504402</v>
      </c>
      <c r="H731" s="15">
        <v>4319.58590512723</v>
      </c>
      <c r="I731" s="15">
        <v>4498.4308030605298</v>
      </c>
      <c r="J731" s="15">
        <v>4696.3021765276799</v>
      </c>
    </row>
    <row r="732" spans="2:10" x14ac:dyDescent="0.25">
      <c r="B732" s="20">
        <v>43917</v>
      </c>
      <c r="C732" s="14">
        <v>2013</v>
      </c>
      <c r="D732" s="14">
        <v>1133.55</v>
      </c>
      <c r="E732" s="14">
        <v>5354921.2719999999</v>
      </c>
      <c r="F732" s="15">
        <v>4467.6468395069196</v>
      </c>
      <c r="G732" s="15">
        <v>4965.2547148764097</v>
      </c>
      <c r="H732" s="15">
        <v>4399.1276948228497</v>
      </c>
      <c r="I732" s="15">
        <v>4766.5491952970597</v>
      </c>
      <c r="J732" s="15">
        <v>4693.1542680040002</v>
      </c>
    </row>
    <row r="733" spans="2:10" x14ac:dyDescent="0.25">
      <c r="B733" s="20">
        <v>43920</v>
      </c>
      <c r="C733" s="14">
        <v>1624</v>
      </c>
      <c r="D733" s="14">
        <v>1538.0540000000001</v>
      </c>
      <c r="E733" s="14">
        <v>7637584.0460000001</v>
      </c>
      <c r="F733" s="15">
        <v>4816.2007494121799</v>
      </c>
      <c r="G733" s="15">
        <v>5044.5978983491696</v>
      </c>
      <c r="H733" s="15">
        <v>4791.3749723509</v>
      </c>
      <c r="I733" s="15">
        <v>4910.5387022346304</v>
      </c>
      <c r="J733" s="15">
        <v>4931.2831215485903</v>
      </c>
    </row>
    <row r="734" spans="2:10" x14ac:dyDescent="0.25">
      <c r="B734" s="20">
        <v>43921</v>
      </c>
      <c r="C734" s="14">
        <v>1917</v>
      </c>
      <c r="D734" s="14">
        <v>1564.7809999999999</v>
      </c>
      <c r="E734" s="14">
        <v>7942257.2690000003</v>
      </c>
      <c r="F734" s="15">
        <v>5058.5003335028896</v>
      </c>
      <c r="G734" s="15">
        <v>5253.2337287589899</v>
      </c>
      <c r="H734" s="15">
        <v>4865.9516066387296</v>
      </c>
      <c r="I734" s="15">
        <v>4865.9516066387296</v>
      </c>
      <c r="J734" s="15">
        <v>5038.9078302532398</v>
      </c>
    </row>
    <row r="735" spans="2:10" x14ac:dyDescent="0.25">
      <c r="B735" s="20">
        <v>43922</v>
      </c>
      <c r="C735" s="14">
        <v>1102</v>
      </c>
      <c r="D735" s="14">
        <v>617.75300000000004</v>
      </c>
      <c r="E735" s="14">
        <v>3018227.068</v>
      </c>
      <c r="F735" s="15">
        <v>4865.8523035273001</v>
      </c>
      <c r="G735" s="15">
        <v>5054.5282091796398</v>
      </c>
      <c r="H735" s="15">
        <v>4617.5945329442602</v>
      </c>
      <c r="I735" s="15">
        <v>4806.2704385891602</v>
      </c>
      <c r="J735" s="15">
        <v>4851.8406349569595</v>
      </c>
    </row>
    <row r="736" spans="2:10" x14ac:dyDescent="0.25">
      <c r="B736" s="20">
        <v>43923</v>
      </c>
      <c r="C736" s="14">
        <v>1111</v>
      </c>
      <c r="D736" s="14">
        <v>1300.2619999999999</v>
      </c>
      <c r="E736" s="14">
        <v>6798965.2690000003</v>
      </c>
      <c r="F736" s="15">
        <v>4806.2704385891602</v>
      </c>
      <c r="G736" s="15">
        <v>5263.0647364705801</v>
      </c>
      <c r="H736" s="15">
        <v>4865.8523035273001</v>
      </c>
      <c r="I736" s="15">
        <v>5262.9654333591498</v>
      </c>
      <c r="J736" s="15">
        <v>5192.9269511178099</v>
      </c>
    </row>
    <row r="737" spans="2:10" x14ac:dyDescent="0.25">
      <c r="B737" s="20">
        <v>43924</v>
      </c>
      <c r="C737" s="14">
        <v>1384</v>
      </c>
      <c r="D737" s="14">
        <v>1448.2919999999999</v>
      </c>
      <c r="E737" s="14">
        <v>7864196.517</v>
      </c>
      <c r="F737" s="15">
        <v>5263.0647364705801</v>
      </c>
      <c r="G737" s="15">
        <v>5501.39219623804</v>
      </c>
      <c r="H737" s="15">
        <v>5164.7546593174302</v>
      </c>
      <c r="I737" s="15">
        <v>5401.0960569158196</v>
      </c>
      <c r="J737" s="15">
        <v>5392.19849842042</v>
      </c>
    </row>
    <row r="738" spans="2:10" x14ac:dyDescent="0.25">
      <c r="B738" s="20">
        <v>43927</v>
      </c>
      <c r="C738" s="14">
        <v>1249</v>
      </c>
      <c r="D738" s="14">
        <v>1859.3620000000001</v>
      </c>
      <c r="E738" s="14">
        <v>10283234.662</v>
      </c>
      <c r="F738" s="15">
        <v>5486.4967299997797</v>
      </c>
      <c r="G738" s="15">
        <v>5758.58724656701</v>
      </c>
      <c r="H738" s="15">
        <v>5392.1587771773302</v>
      </c>
      <c r="I738" s="15">
        <v>5392.1587771773302</v>
      </c>
      <c r="J738" s="15">
        <v>5491.7995159849497</v>
      </c>
    </row>
    <row r="739" spans="2:10" x14ac:dyDescent="0.25">
      <c r="B739" s="20">
        <v>43928</v>
      </c>
      <c r="C739" s="14">
        <v>2189</v>
      </c>
      <c r="D739" s="14">
        <v>1270.7850000000001</v>
      </c>
      <c r="E739" s="14">
        <v>6709773.2779999999</v>
      </c>
      <c r="F739" s="15">
        <v>5392.1587771773302</v>
      </c>
      <c r="G739" s="15">
        <v>5560.9740611761799</v>
      </c>
      <c r="H739" s="15">
        <v>4998.1240437030801</v>
      </c>
      <c r="I739" s="15">
        <v>5074.3888308256901</v>
      </c>
      <c r="J739" s="15">
        <v>5241.89331379533</v>
      </c>
    </row>
    <row r="740" spans="2:10" x14ac:dyDescent="0.25">
      <c r="B740" s="20">
        <v>43929</v>
      </c>
      <c r="C740" s="14">
        <v>1217</v>
      </c>
      <c r="D740" s="14">
        <v>1119.6559999999999</v>
      </c>
      <c r="E740" s="14">
        <v>5843802.3140000002</v>
      </c>
      <c r="F740" s="15">
        <v>5116.0961362793996</v>
      </c>
      <c r="G740" s="15">
        <v>5243.2041148245298</v>
      </c>
      <c r="H740" s="15">
        <v>5020.7651523798704</v>
      </c>
      <c r="I740" s="15">
        <v>5020.7651523798704</v>
      </c>
      <c r="J740" s="15">
        <v>5183.0065706148698</v>
      </c>
    </row>
    <row r="741" spans="2:10" x14ac:dyDescent="0.25">
      <c r="B741" s="20">
        <v>43930</v>
      </c>
      <c r="C741" s="14">
        <v>2232</v>
      </c>
      <c r="D741" s="14">
        <v>1967.825</v>
      </c>
      <c r="E741" s="14">
        <v>10308440.374</v>
      </c>
      <c r="F741" s="15">
        <v>5141.9149444252298</v>
      </c>
      <c r="G741" s="15">
        <v>5292.8556689396501</v>
      </c>
      <c r="H741" s="15">
        <v>5114.2093772292101</v>
      </c>
      <c r="I741" s="15">
        <v>5154.3278329521399</v>
      </c>
      <c r="J741" s="15">
        <v>5202.3607464060196</v>
      </c>
    </row>
    <row r="742" spans="2:10" x14ac:dyDescent="0.25">
      <c r="B742" s="20">
        <v>43931</v>
      </c>
    </row>
    <row r="743" spans="2:10" x14ac:dyDescent="0.25">
      <c r="B743" s="20">
        <v>43934</v>
      </c>
      <c r="C743" s="14">
        <v>989</v>
      </c>
      <c r="D743" s="14">
        <v>722.78499999999997</v>
      </c>
      <c r="E743" s="14">
        <v>3808682.1949999998</v>
      </c>
      <c r="F743" s="15">
        <v>5154.8243484944096</v>
      </c>
      <c r="G743" s="15">
        <v>5362.3678447082602</v>
      </c>
      <c r="H743" s="15">
        <v>5066.5438852757197</v>
      </c>
      <c r="I743" s="15">
        <v>5262.0717053860399</v>
      </c>
      <c r="J743" s="15">
        <v>5233.5915739461798</v>
      </c>
    </row>
    <row r="744" spans="2:10" x14ac:dyDescent="0.25">
      <c r="B744" s="20">
        <v>43935</v>
      </c>
      <c r="C744" s="14">
        <v>1276</v>
      </c>
      <c r="D744" s="14">
        <v>1396.83</v>
      </c>
      <c r="E744" s="14">
        <v>7515538.1979999999</v>
      </c>
      <c r="F744" s="15">
        <v>5312.7162905857003</v>
      </c>
      <c r="G744" s="15">
        <v>5421.9497096464002</v>
      </c>
      <c r="H744" s="15">
        <v>5263.0647364705801</v>
      </c>
      <c r="I744" s="15">
        <v>5362.3678447082602</v>
      </c>
      <c r="J744" s="15">
        <v>5342.8945051804203</v>
      </c>
    </row>
    <row r="745" spans="2:10" x14ac:dyDescent="0.25">
      <c r="B745" s="20">
        <v>43936</v>
      </c>
      <c r="C745" s="14">
        <v>904</v>
      </c>
      <c r="D745" s="14">
        <v>1171.2380000000001</v>
      </c>
      <c r="E745" s="14">
        <v>6218692.1220000004</v>
      </c>
      <c r="F745" s="15">
        <v>5349.4584406316299</v>
      </c>
      <c r="G745" s="15">
        <v>5349.0612282007896</v>
      </c>
      <c r="H745" s="15">
        <v>5173.6919390559196</v>
      </c>
      <c r="I745" s="15">
        <v>5243.2041148245298</v>
      </c>
      <c r="J745" s="15">
        <v>5272.4389498829796</v>
      </c>
    </row>
    <row r="746" spans="2:10" x14ac:dyDescent="0.25">
      <c r="B746" s="20">
        <v>43937</v>
      </c>
      <c r="C746" s="14">
        <v>1757</v>
      </c>
      <c r="D746" s="14">
        <v>1433.6990000000001</v>
      </c>
      <c r="E746" s="14">
        <v>7381144.3159999996</v>
      </c>
      <c r="F746" s="15">
        <v>5243.2041148245298</v>
      </c>
      <c r="G746" s="15">
        <v>5265.1501017436403</v>
      </c>
      <c r="H746" s="15">
        <v>5014.8069658800996</v>
      </c>
      <c r="I746" s="15">
        <v>5064.4585200026604</v>
      </c>
      <c r="J746" s="15">
        <v>5112.0445694699902</v>
      </c>
    </row>
    <row r="747" spans="2:10" x14ac:dyDescent="0.25">
      <c r="B747" s="20">
        <v>43938</v>
      </c>
      <c r="C747" s="14">
        <v>775</v>
      </c>
      <c r="D747" s="14">
        <v>570.78599999999994</v>
      </c>
      <c r="E747" s="14">
        <v>2984171.1919999998</v>
      </c>
      <c r="F747" s="15">
        <v>5214.4062134325504</v>
      </c>
      <c r="G747" s="15">
        <v>5362.3678447082602</v>
      </c>
      <c r="H747" s="15">
        <v>5085.3121727258003</v>
      </c>
      <c r="I747" s="15">
        <v>5085.3121727258003</v>
      </c>
      <c r="J747" s="15">
        <v>5191.7452441379401</v>
      </c>
    </row>
    <row r="748" spans="2:10" x14ac:dyDescent="0.25">
      <c r="B748" s="20">
        <v>43941</v>
      </c>
      <c r="C748" s="14">
        <v>874</v>
      </c>
      <c r="D748" s="14">
        <v>603.16999999999996</v>
      </c>
      <c r="E748" s="14">
        <v>3031915.0260000001</v>
      </c>
      <c r="F748" s="15">
        <v>5085.3121727258003</v>
      </c>
      <c r="G748" s="15">
        <v>5085.3121727258003</v>
      </c>
      <c r="H748" s="15">
        <v>4915.7024638652802</v>
      </c>
      <c r="I748" s="15">
        <v>4935.3644792959103</v>
      </c>
      <c r="J748" s="15">
        <v>4990.8252652436504</v>
      </c>
    </row>
    <row r="749" spans="2:10" x14ac:dyDescent="0.25">
      <c r="B749" s="20">
        <v>43942</v>
      </c>
      <c r="C749" s="14">
        <v>1608</v>
      </c>
      <c r="D749" s="14">
        <v>1540.6369999999999</v>
      </c>
      <c r="E749" s="14">
        <v>7475428.1409999998</v>
      </c>
      <c r="F749" s="15">
        <v>4934.3714482113701</v>
      </c>
      <c r="G749" s="15">
        <v>4934.3714482113701</v>
      </c>
      <c r="H749" s="15">
        <v>4777.4725371971699</v>
      </c>
      <c r="I749" s="15">
        <v>4818.1868115737998</v>
      </c>
      <c r="J749" s="15">
        <v>4818.3854177966696</v>
      </c>
    </row>
    <row r="750" spans="2:10" x14ac:dyDescent="0.25">
      <c r="B750" s="20">
        <v>43943</v>
      </c>
      <c r="C750" s="14">
        <v>1717</v>
      </c>
      <c r="D750" s="14">
        <v>1501.5</v>
      </c>
      <c r="E750" s="14">
        <v>7379561.2319999998</v>
      </c>
      <c r="F750" s="15">
        <v>4818.1868115737998</v>
      </c>
      <c r="G750" s="15">
        <v>4985.0160334110296</v>
      </c>
      <c r="H750" s="15">
        <v>4826.2303633466399</v>
      </c>
      <c r="I750" s="15">
        <v>4885.7129251733404</v>
      </c>
      <c r="J750" s="15">
        <v>4880.1420208066702</v>
      </c>
    </row>
    <row r="751" spans="2:10" x14ac:dyDescent="0.25">
      <c r="B751" s="20">
        <v>43944</v>
      </c>
      <c r="C751" s="14">
        <v>1110</v>
      </c>
      <c r="D751" s="14">
        <v>769.54200000000003</v>
      </c>
      <c r="E751" s="14">
        <v>3885648.84</v>
      </c>
      <c r="F751" s="15">
        <v>4885.7129251733404</v>
      </c>
      <c r="G751" s="15">
        <v>5113.1170430332404</v>
      </c>
      <c r="H751" s="15">
        <v>4957.7076786458501</v>
      </c>
      <c r="I751" s="15">
        <v>5113.1170430332404</v>
      </c>
      <c r="J751" s="15">
        <v>5014.2210775390304</v>
      </c>
    </row>
    <row r="752" spans="2:10" x14ac:dyDescent="0.25">
      <c r="B752" s="20">
        <v>43945</v>
      </c>
      <c r="C752" s="14">
        <v>1472</v>
      </c>
      <c r="D752" s="14">
        <v>969.64499999999998</v>
      </c>
      <c r="E752" s="14">
        <v>4883518.1560000004</v>
      </c>
      <c r="F752" s="15">
        <v>5114.1100741177797</v>
      </c>
      <c r="G752" s="15">
        <v>5114.1100741177797</v>
      </c>
      <c r="H752" s="15">
        <v>4955.2251009419597</v>
      </c>
      <c r="I752" s="15">
        <v>4988.98815774173</v>
      </c>
      <c r="J752" s="15">
        <v>5000.9045307263696</v>
      </c>
    </row>
    <row r="753" spans="2:10" x14ac:dyDescent="0.25">
      <c r="B753" s="20">
        <v>43948</v>
      </c>
      <c r="C753" s="14">
        <v>1319</v>
      </c>
      <c r="D753" s="14">
        <v>970.72799999999995</v>
      </c>
      <c r="E753" s="14">
        <v>4956539.7319999998</v>
      </c>
      <c r="F753" s="15">
        <v>4988.98815774173</v>
      </c>
      <c r="G753" s="15">
        <v>5102.6902166679502</v>
      </c>
      <c r="H753" s="15">
        <v>4995.14495045692</v>
      </c>
      <c r="I753" s="15">
        <v>5085.1135665103802</v>
      </c>
      <c r="J753" s="15">
        <v>5070.4365671202504</v>
      </c>
    </row>
    <row r="754" spans="2:10" x14ac:dyDescent="0.25">
      <c r="B754" s="20">
        <v>43949</v>
      </c>
      <c r="C754" s="14">
        <v>1689</v>
      </c>
      <c r="D754" s="14">
        <v>1599.62</v>
      </c>
      <c r="E754" s="14">
        <v>8192782</v>
      </c>
      <c r="F754" s="15">
        <v>5143.9010065868497</v>
      </c>
      <c r="G754" s="15">
        <v>5231.2877418324397</v>
      </c>
      <c r="H754" s="15">
        <v>5044.5978983491696</v>
      </c>
      <c r="I754" s="15">
        <v>5064.5578231066502</v>
      </c>
      <c r="J754" s="15">
        <v>5085.9973641708502</v>
      </c>
    </row>
    <row r="755" spans="2:10" x14ac:dyDescent="0.25">
      <c r="B755" s="20">
        <v>43950</v>
      </c>
      <c r="C755" s="14">
        <v>1347</v>
      </c>
      <c r="D755" s="14">
        <v>1007.234</v>
      </c>
      <c r="E755" s="14">
        <v>5336001.0559999999</v>
      </c>
      <c r="F755" s="15">
        <v>5114.1100741177797</v>
      </c>
      <c r="G755" s="15">
        <v>5312.8155936971298</v>
      </c>
      <c r="H755" s="15">
        <v>5114.2093772292101</v>
      </c>
      <c r="I755" s="15">
        <v>5312.8155936971298</v>
      </c>
      <c r="J755" s="15">
        <v>5260.9297196418001</v>
      </c>
    </row>
    <row r="756" spans="2:10" x14ac:dyDescent="0.25">
      <c r="B756" s="20">
        <v>43951</v>
      </c>
      <c r="C756" s="14">
        <v>959</v>
      </c>
      <c r="D756" s="14">
        <v>1157.954</v>
      </c>
      <c r="E756" s="14">
        <v>6041271.7060000002</v>
      </c>
      <c r="F756" s="15">
        <v>5253.1344256475604</v>
      </c>
      <c r="G756" s="15">
        <v>5302.7859797626697</v>
      </c>
      <c r="H756" s="15">
        <v>5163.7616282329</v>
      </c>
      <c r="I756" s="15">
        <v>5181.6361877173204</v>
      </c>
      <c r="J756" s="15">
        <v>5180.7523900568503</v>
      </c>
    </row>
    <row r="757" spans="2:10" x14ac:dyDescent="0.25">
      <c r="B757" s="20">
        <v>43952</v>
      </c>
    </row>
    <row r="758" spans="2:10" x14ac:dyDescent="0.25">
      <c r="B758" s="20">
        <v>43955</v>
      </c>
      <c r="C758" s="14">
        <v>1346</v>
      </c>
      <c r="D758" s="14">
        <v>568.67700000000002</v>
      </c>
      <c r="E758" s="14">
        <v>2877269.9819999998</v>
      </c>
      <c r="F758" s="15">
        <v>5127.0194781869604</v>
      </c>
      <c r="G758" s="15">
        <v>5163.6623251289102</v>
      </c>
      <c r="H758" s="15">
        <v>4965.1554117649803</v>
      </c>
      <c r="I758" s="15">
        <v>4965.1554117649803</v>
      </c>
      <c r="J758" s="15">
        <v>5023.5357090979796</v>
      </c>
    </row>
    <row r="759" spans="2:10" x14ac:dyDescent="0.25">
      <c r="B759" s="20">
        <v>43956</v>
      </c>
      <c r="C759" s="14">
        <v>850</v>
      </c>
      <c r="D759" s="14">
        <v>953.43700000000001</v>
      </c>
      <c r="E759" s="14">
        <v>4907110.1720000003</v>
      </c>
      <c r="F759" s="15">
        <v>5064.4585200026604</v>
      </c>
      <c r="G759" s="15">
        <v>5212.4201512709296</v>
      </c>
      <c r="H759" s="15">
        <v>5064.4585200026604</v>
      </c>
      <c r="I759" s="15">
        <v>5084.3191416487098</v>
      </c>
      <c r="J759" s="15">
        <v>5110.7933503016802</v>
      </c>
    </row>
    <row r="760" spans="2:10" x14ac:dyDescent="0.25">
      <c r="B760" s="20">
        <v>43957</v>
      </c>
      <c r="C760" s="14">
        <v>1917</v>
      </c>
      <c r="D760" s="14">
        <v>644.726</v>
      </c>
      <c r="E760" s="14">
        <v>3419284.642</v>
      </c>
      <c r="F760" s="15">
        <v>5084.3191416487098</v>
      </c>
      <c r="G760" s="15">
        <v>5362.2685415968299</v>
      </c>
      <c r="H760" s="15">
        <v>5124.0403849408003</v>
      </c>
      <c r="I760" s="15">
        <v>5272.9950472935998</v>
      </c>
      <c r="J760" s="15">
        <v>5266.0736206546399</v>
      </c>
    </row>
    <row r="761" spans="2:10" x14ac:dyDescent="0.25">
      <c r="B761" s="20">
        <v>43958</v>
      </c>
      <c r="C761" s="14">
        <v>1889</v>
      </c>
      <c r="D761" s="14">
        <v>1143.5840000000001</v>
      </c>
      <c r="E761" s="14">
        <v>6326558.6569999997</v>
      </c>
      <c r="F761" s="15">
        <v>5300.7999176010499</v>
      </c>
      <c r="G761" s="15">
        <v>5660.2771694138601</v>
      </c>
      <c r="H761" s="15">
        <v>5300.7999176010499</v>
      </c>
      <c r="I761" s="15">
        <v>5412.0193988233796</v>
      </c>
      <c r="J761" s="15">
        <v>5493.9543934240901</v>
      </c>
    </row>
    <row r="762" spans="2:10" x14ac:dyDescent="0.25">
      <c r="B762" s="20">
        <v>43959</v>
      </c>
      <c r="C762" s="14">
        <v>1206</v>
      </c>
      <c r="D762" s="14">
        <v>793.59100000000001</v>
      </c>
      <c r="E762" s="14">
        <v>4237738.2779999999</v>
      </c>
      <c r="F762" s="15">
        <v>5412.0193988233796</v>
      </c>
      <c r="G762" s="15">
        <v>5560.9740611761799</v>
      </c>
      <c r="H762" s="15">
        <v>5064.4585200026604</v>
      </c>
      <c r="I762" s="15">
        <v>5064.4585200026604</v>
      </c>
      <c r="J762" s="15">
        <v>5301.2169906571498</v>
      </c>
    </row>
    <row r="763" spans="2:10" x14ac:dyDescent="0.25">
      <c r="B763" s="20">
        <v>43962</v>
      </c>
      <c r="C763" s="14">
        <v>1281</v>
      </c>
      <c r="D763" s="14">
        <v>1610.3689999999999</v>
      </c>
      <c r="E763" s="14">
        <v>8325099.1500000004</v>
      </c>
      <c r="F763" s="15">
        <v>5100</v>
      </c>
      <c r="G763" s="15">
        <v>5230</v>
      </c>
      <c r="H763" s="15">
        <v>5011.2999999970198</v>
      </c>
      <c r="I763" s="15">
        <v>5100</v>
      </c>
      <c r="J763" s="15">
        <v>5169.92000000179</v>
      </c>
    </row>
    <row r="764" spans="2:10" x14ac:dyDescent="0.25">
      <c r="B764" s="20">
        <v>43963</v>
      </c>
      <c r="C764" s="14">
        <v>1011</v>
      </c>
      <c r="D764" s="14">
        <v>1403.2550000000001</v>
      </c>
      <c r="E764" s="14">
        <v>7223083.6220000004</v>
      </c>
      <c r="F764" s="15">
        <v>5270</v>
      </c>
      <c r="G764" s="15">
        <v>5270</v>
      </c>
      <c r="H764" s="15">
        <v>5050</v>
      </c>
      <c r="I764" s="15">
        <v>5050</v>
      </c>
      <c r="J764" s="15">
        <v>5147.3100000023796</v>
      </c>
    </row>
    <row r="765" spans="2:10" x14ac:dyDescent="0.25">
      <c r="B765" s="20">
        <v>43964</v>
      </c>
      <c r="C765" s="14">
        <v>1602</v>
      </c>
      <c r="D765" s="14">
        <v>976.34699999999998</v>
      </c>
      <c r="E765" s="14">
        <v>4786468.9790000003</v>
      </c>
      <c r="F765" s="15">
        <v>5050</v>
      </c>
      <c r="G765" s="15">
        <v>5194</v>
      </c>
      <c r="H765" s="15">
        <v>4800</v>
      </c>
      <c r="I765" s="15">
        <v>4870</v>
      </c>
      <c r="J765" s="15">
        <v>4901.5600000023796</v>
      </c>
    </row>
    <row r="766" spans="2:10" x14ac:dyDescent="0.25">
      <c r="B766" s="20">
        <v>43965</v>
      </c>
      <c r="C766" s="14">
        <v>1515</v>
      </c>
      <c r="D766" s="14">
        <v>1134.6790000000001</v>
      </c>
      <c r="E766" s="14">
        <v>5605291.5089999996</v>
      </c>
      <c r="F766" s="15">
        <v>4870</v>
      </c>
      <c r="G766" s="15">
        <v>5079.8999999985099</v>
      </c>
      <c r="H766" s="15">
        <v>4810</v>
      </c>
      <c r="I766" s="15">
        <v>4902</v>
      </c>
      <c r="J766" s="15">
        <v>4940.1899999976204</v>
      </c>
    </row>
    <row r="767" spans="2:10" x14ac:dyDescent="0.25">
      <c r="B767" s="20">
        <v>43966</v>
      </c>
      <c r="C767" s="14">
        <v>1342</v>
      </c>
      <c r="D767" s="14">
        <v>1618.498</v>
      </c>
      <c r="E767" s="14">
        <v>7956040.9419999998</v>
      </c>
      <c r="F767" s="15">
        <v>4902</v>
      </c>
      <c r="G767" s="15">
        <v>5055</v>
      </c>
      <c r="H767" s="15">
        <v>4770</v>
      </c>
      <c r="I767" s="15">
        <v>4770</v>
      </c>
      <c r="J767" s="15">
        <v>4915.7800000011903</v>
      </c>
    </row>
    <row r="768" spans="2:10" x14ac:dyDescent="0.25">
      <c r="B768" s="20">
        <v>43969</v>
      </c>
      <c r="C768" s="14">
        <v>2049</v>
      </c>
      <c r="D768" s="14">
        <v>1566.2760000000001</v>
      </c>
      <c r="E768" s="14">
        <v>7745897.6059999997</v>
      </c>
      <c r="F768" s="15">
        <v>4770</v>
      </c>
      <c r="G768" s="15">
        <v>5020.2000000029802</v>
      </c>
      <c r="H768" s="15">
        <v>4899.8999999985099</v>
      </c>
      <c r="I768" s="15">
        <v>4978</v>
      </c>
      <c r="J768" s="15">
        <v>4945.5200000032801</v>
      </c>
    </row>
    <row r="769" spans="2:10" x14ac:dyDescent="0.25">
      <c r="B769" s="20">
        <v>43970</v>
      </c>
      <c r="C769" s="14">
        <v>1406</v>
      </c>
      <c r="D769" s="14">
        <v>617.81100000000004</v>
      </c>
      <c r="E769" s="14">
        <v>3108853.321</v>
      </c>
      <c r="F769" s="15">
        <v>4984</v>
      </c>
      <c r="G769" s="15">
        <v>5050</v>
      </c>
      <c r="H769" s="15">
        <v>4957</v>
      </c>
      <c r="I769" s="15">
        <v>5050</v>
      </c>
      <c r="J769" s="15">
        <v>5032.3200000002998</v>
      </c>
    </row>
    <row r="770" spans="2:10" x14ac:dyDescent="0.25">
      <c r="B770" s="20">
        <v>43971</v>
      </c>
      <c r="C770" s="14">
        <v>1120</v>
      </c>
      <c r="D770" s="14">
        <v>480.89699999999999</v>
      </c>
      <c r="E770" s="14">
        <v>2466104.753</v>
      </c>
      <c r="F770" s="15">
        <v>5055</v>
      </c>
      <c r="G770" s="15">
        <v>5335</v>
      </c>
      <c r="H770" s="15">
        <v>5055.1000000014901</v>
      </c>
      <c r="I770" s="15">
        <v>5060</v>
      </c>
      <c r="J770" s="15">
        <v>5127.32999999821</v>
      </c>
    </row>
    <row r="771" spans="2:10" x14ac:dyDescent="0.25">
      <c r="B771" s="20">
        <v>43972</v>
      </c>
    </row>
    <row r="772" spans="2:10" x14ac:dyDescent="0.25">
      <c r="B772" s="20">
        <v>43973</v>
      </c>
      <c r="C772" s="14">
        <v>1221</v>
      </c>
      <c r="D772" s="14">
        <v>577.6</v>
      </c>
      <c r="E772" s="14">
        <v>2861743.6749999998</v>
      </c>
      <c r="F772" s="15">
        <v>5060</v>
      </c>
      <c r="G772" s="15">
        <v>5099.8999999985099</v>
      </c>
      <c r="H772" s="15">
        <v>4865</v>
      </c>
      <c r="I772" s="15">
        <v>4930</v>
      </c>
      <c r="J772" s="15">
        <v>4954.3699999973196</v>
      </c>
    </row>
    <row r="773" spans="2:10" x14ac:dyDescent="0.25">
      <c r="B773" s="20">
        <v>43976</v>
      </c>
      <c r="C773" s="14">
        <v>857</v>
      </c>
      <c r="D773" s="14">
        <v>844.61199999999997</v>
      </c>
      <c r="E773" s="14">
        <v>4102708.3939999999</v>
      </c>
      <c r="F773" s="15">
        <v>5000</v>
      </c>
      <c r="G773" s="15">
        <v>5000</v>
      </c>
      <c r="H773" s="15">
        <v>4800.1000000014901</v>
      </c>
      <c r="I773" s="15">
        <v>4902</v>
      </c>
      <c r="J773" s="15">
        <v>4857.3100000023796</v>
      </c>
    </row>
    <row r="774" spans="2:10" x14ac:dyDescent="0.25">
      <c r="B774" s="20">
        <v>43977</v>
      </c>
      <c r="C774" s="14">
        <v>939</v>
      </c>
      <c r="D774" s="14">
        <v>563.20899999999995</v>
      </c>
      <c r="E774" s="14">
        <v>2773116.8760000002</v>
      </c>
      <c r="F774" s="15">
        <v>4906.7000000029802</v>
      </c>
      <c r="G774" s="15">
        <v>4995</v>
      </c>
      <c r="H774" s="15">
        <v>4830</v>
      </c>
      <c r="I774" s="15">
        <v>4919</v>
      </c>
      <c r="J774" s="15">
        <v>4923.5900000035799</v>
      </c>
    </row>
    <row r="775" spans="2:10" x14ac:dyDescent="0.25">
      <c r="B775" s="20">
        <v>43978</v>
      </c>
      <c r="C775" s="14">
        <v>1129</v>
      </c>
      <c r="D775" s="14">
        <v>627.49599999999998</v>
      </c>
      <c r="E775" s="14">
        <v>3094066.0240000002</v>
      </c>
      <c r="F775" s="15">
        <v>4919</v>
      </c>
      <c r="G775" s="15">
        <v>5050</v>
      </c>
      <c r="H775" s="15">
        <v>4832</v>
      </c>
      <c r="I775" s="15">
        <v>4980</v>
      </c>
      <c r="J775" s="15">
        <v>4930.3999999985099</v>
      </c>
    </row>
    <row r="776" spans="2:10" x14ac:dyDescent="0.25">
      <c r="B776" s="20">
        <v>43979</v>
      </c>
      <c r="C776" s="14">
        <v>1254</v>
      </c>
      <c r="D776" s="14">
        <v>453.54199999999997</v>
      </c>
      <c r="E776" s="14">
        <v>2239675.7349999999</v>
      </c>
      <c r="F776" s="15">
        <v>4980.1000000014901</v>
      </c>
      <c r="G776" s="15">
        <v>5059.2999999970198</v>
      </c>
      <c r="H776" s="15">
        <v>4850.1000000014901</v>
      </c>
      <c r="I776" s="15">
        <v>4900</v>
      </c>
      <c r="J776" s="15">
        <v>4938.3800000026804</v>
      </c>
    </row>
    <row r="777" spans="2:10" x14ac:dyDescent="0.25">
      <c r="B777" s="20">
        <v>43980</v>
      </c>
      <c r="C777" s="14">
        <v>2065</v>
      </c>
      <c r="D777" s="14">
        <v>2833.1320000000001</v>
      </c>
      <c r="E777" s="14">
        <v>13936422.302999999</v>
      </c>
      <c r="F777" s="15">
        <v>4990</v>
      </c>
      <c r="G777" s="15">
        <v>5050</v>
      </c>
      <c r="H777" s="15">
        <v>4705.1000000014901</v>
      </c>
      <c r="I777" s="15">
        <v>5050</v>
      </c>
      <c r="J777" s="15">
        <v>4920.4299999997002</v>
      </c>
    </row>
    <row r="778" spans="2:10" x14ac:dyDescent="0.25">
      <c r="B778" s="20">
        <v>43983</v>
      </c>
      <c r="C778" s="14">
        <v>1447</v>
      </c>
      <c r="D778" s="14">
        <v>1378.9949999999999</v>
      </c>
      <c r="E778" s="14">
        <v>7056791.6430000002</v>
      </c>
      <c r="F778" s="15">
        <v>5000</v>
      </c>
      <c r="G778" s="15">
        <v>5155</v>
      </c>
      <c r="H778" s="15">
        <v>4910</v>
      </c>
      <c r="I778" s="15">
        <v>5140</v>
      </c>
      <c r="J778" s="15">
        <v>5117.3699999973196</v>
      </c>
    </row>
    <row r="779" spans="2:10" x14ac:dyDescent="0.25">
      <c r="B779" s="20">
        <v>43984</v>
      </c>
      <c r="C779" s="14">
        <v>1286</v>
      </c>
      <c r="D779" s="14">
        <v>1421.835</v>
      </c>
      <c r="E779" s="14">
        <v>7483924.7470000004</v>
      </c>
      <c r="F779" s="15">
        <v>5155.1000000014901</v>
      </c>
      <c r="G779" s="15">
        <v>5340</v>
      </c>
      <c r="H779" s="15">
        <v>5155.1000000014901</v>
      </c>
      <c r="I779" s="15">
        <v>5340</v>
      </c>
      <c r="J779" s="15">
        <v>5263.4299999997002</v>
      </c>
    </row>
    <row r="780" spans="2:10" x14ac:dyDescent="0.25">
      <c r="B780" s="20">
        <v>43985</v>
      </c>
      <c r="C780" s="14">
        <v>1429</v>
      </c>
      <c r="D780" s="14">
        <v>1126.2370000000001</v>
      </c>
      <c r="E780" s="14">
        <v>6079402.8030000003</v>
      </c>
      <c r="F780" s="15">
        <v>5340</v>
      </c>
      <c r="G780" s="15">
        <v>5498.8999999985099</v>
      </c>
      <c r="H780" s="15">
        <v>5340</v>
      </c>
      <c r="I780" s="15">
        <v>5370</v>
      </c>
      <c r="J780" s="15">
        <v>5397.7800000011903</v>
      </c>
    </row>
    <row r="781" spans="2:10" x14ac:dyDescent="0.25">
      <c r="B781" s="20">
        <v>43986</v>
      </c>
      <c r="C781" s="14">
        <v>1440</v>
      </c>
      <c r="D781" s="14">
        <v>878.95399999999995</v>
      </c>
      <c r="E781" s="14">
        <v>4691204.716</v>
      </c>
      <c r="F781" s="15">
        <v>5375</v>
      </c>
      <c r="G781" s="15">
        <v>5400</v>
      </c>
      <c r="H781" s="15">
        <v>5260</v>
      </c>
      <c r="I781" s="15">
        <v>5400</v>
      </c>
      <c r="J781" s="15">
        <v>5337.7299999967199</v>
      </c>
    </row>
    <row r="782" spans="2:10" x14ac:dyDescent="0.25">
      <c r="B782" s="20">
        <v>43987</v>
      </c>
      <c r="C782" s="14">
        <v>1497</v>
      </c>
      <c r="D782" s="14">
        <v>1566.623</v>
      </c>
      <c r="E782" s="14">
        <v>8846501</v>
      </c>
      <c r="F782" s="15">
        <v>6000</v>
      </c>
      <c r="G782" s="15">
        <v>6000</v>
      </c>
      <c r="H782" s="15">
        <v>5450</v>
      </c>
      <c r="I782" s="15">
        <v>5605</v>
      </c>
      <c r="J782" s="15">
        <v>5646.9500000029802</v>
      </c>
    </row>
    <row r="783" spans="2:10" x14ac:dyDescent="0.25">
      <c r="B783" s="20">
        <v>43990</v>
      </c>
      <c r="C783" s="14">
        <v>1768</v>
      </c>
      <c r="D783" s="14">
        <v>965.875</v>
      </c>
      <c r="E783" s="14">
        <v>5528669.2050000001</v>
      </c>
      <c r="F783" s="15">
        <v>5650</v>
      </c>
      <c r="G783" s="15">
        <v>5940</v>
      </c>
      <c r="H783" s="15">
        <v>5515</v>
      </c>
      <c r="I783" s="15">
        <v>5740</v>
      </c>
      <c r="J783" s="15">
        <v>5724.8200000002998</v>
      </c>
    </row>
    <row r="784" spans="2:10" x14ac:dyDescent="0.25">
      <c r="B784" s="20">
        <v>43991</v>
      </c>
      <c r="C784" s="14">
        <v>1269</v>
      </c>
      <c r="D784" s="14">
        <v>971.88900000000001</v>
      </c>
      <c r="E784" s="14">
        <v>5499135.023</v>
      </c>
      <c r="F784" s="15">
        <v>5735</v>
      </c>
      <c r="G784" s="15">
        <v>5780</v>
      </c>
      <c r="H784" s="15">
        <v>5523</v>
      </c>
      <c r="I784" s="15">
        <v>5650</v>
      </c>
      <c r="J784" s="15">
        <v>5658.2199999988097</v>
      </c>
    </row>
    <row r="785" spans="2:10" x14ac:dyDescent="0.25">
      <c r="B785" s="20">
        <v>43992</v>
      </c>
      <c r="C785" s="14">
        <v>1246</v>
      </c>
      <c r="D785" s="14">
        <v>833.00800000000004</v>
      </c>
      <c r="E785" s="14">
        <v>4720287.3269999996</v>
      </c>
      <c r="F785" s="15">
        <v>5700</v>
      </c>
      <c r="G785" s="15">
        <v>5800</v>
      </c>
      <c r="H785" s="15">
        <v>5600</v>
      </c>
      <c r="I785" s="15">
        <v>5600</v>
      </c>
      <c r="J785" s="15">
        <v>5666.32999999821</v>
      </c>
    </row>
    <row r="786" spans="2:10" x14ac:dyDescent="0.25">
      <c r="B786" s="20">
        <v>43993</v>
      </c>
      <c r="C786" s="14">
        <v>1519</v>
      </c>
      <c r="D786" s="14">
        <v>859.01900000000001</v>
      </c>
      <c r="E786" s="14">
        <v>4617609.6529999999</v>
      </c>
      <c r="F786" s="15">
        <v>5479</v>
      </c>
      <c r="G786" s="15">
        <v>5498</v>
      </c>
      <c r="H786" s="15">
        <v>5251</v>
      </c>
      <c r="I786" s="15">
        <v>5351</v>
      </c>
      <c r="J786" s="15">
        <v>5375.1000000014901</v>
      </c>
    </row>
    <row r="787" spans="2:10" x14ac:dyDescent="0.25">
      <c r="B787" s="20">
        <v>43994</v>
      </c>
      <c r="C787" s="14">
        <v>740</v>
      </c>
      <c r="D787" s="14">
        <v>330.85899999999998</v>
      </c>
      <c r="E787" s="14">
        <v>1813509.4410000001</v>
      </c>
      <c r="F787" s="15">
        <v>5500</v>
      </c>
      <c r="G787" s="15">
        <v>5700</v>
      </c>
      <c r="H787" s="15">
        <v>5399.8999999985099</v>
      </c>
      <c r="I787" s="15">
        <v>5700</v>
      </c>
      <c r="J787" s="15">
        <v>5483.2199999988097</v>
      </c>
    </row>
    <row r="788" spans="2:10" x14ac:dyDescent="0.25">
      <c r="B788" s="20">
        <v>43997</v>
      </c>
      <c r="C788" s="14">
        <v>2105</v>
      </c>
      <c r="D788" s="14">
        <v>1014.037</v>
      </c>
      <c r="E788" s="14">
        <v>5584795.4630000005</v>
      </c>
      <c r="F788" s="15">
        <v>5499.8999999985099</v>
      </c>
      <c r="G788" s="15">
        <v>5609.8999999985099</v>
      </c>
      <c r="H788" s="15">
        <v>5362.2000000029802</v>
      </c>
      <c r="I788" s="15">
        <v>5508</v>
      </c>
      <c r="J788" s="15">
        <v>5508.3599999994003</v>
      </c>
    </row>
    <row r="789" spans="2:10" x14ac:dyDescent="0.25">
      <c r="B789" s="20">
        <v>43998</v>
      </c>
      <c r="C789" s="14">
        <v>1448</v>
      </c>
      <c r="D789" s="14">
        <v>878.298</v>
      </c>
      <c r="E789" s="14">
        <v>4901771.1950000003</v>
      </c>
      <c r="F789" s="15">
        <v>5572</v>
      </c>
      <c r="G789" s="15">
        <v>5690</v>
      </c>
      <c r="H789" s="15">
        <v>5430.5</v>
      </c>
      <c r="I789" s="15">
        <v>5580</v>
      </c>
      <c r="J789" s="15">
        <v>5581.0900000035799</v>
      </c>
    </row>
    <row r="790" spans="2:10" x14ac:dyDescent="0.25">
      <c r="B790" s="20">
        <v>43999</v>
      </c>
      <c r="C790" s="14">
        <v>1373</v>
      </c>
      <c r="D790" s="14">
        <v>634.70799999999997</v>
      </c>
      <c r="E790" s="14">
        <v>3574649.497</v>
      </c>
      <c r="F790" s="15">
        <v>5661.1000000014901</v>
      </c>
      <c r="G790" s="15">
        <v>5829.7000000029802</v>
      </c>
      <c r="H790" s="15">
        <v>5527.1000000014901</v>
      </c>
      <c r="I790" s="15">
        <v>5630</v>
      </c>
      <c r="J790" s="15">
        <v>5632.5239999964797</v>
      </c>
    </row>
    <row r="791" spans="2:10" x14ac:dyDescent="0.25">
      <c r="B791" s="20"/>
    </row>
    <row r="792" spans="2:10" x14ac:dyDescent="0.25">
      <c r="B792" s="20"/>
    </row>
    <row r="793" spans="2:10" x14ac:dyDescent="0.25">
      <c r="B793" s="20"/>
    </row>
    <row r="794" spans="2:10" x14ac:dyDescent="0.25">
      <c r="B794" s="20"/>
    </row>
    <row r="795" spans="2:10" x14ac:dyDescent="0.25">
      <c r="B795" s="20"/>
    </row>
    <row r="796" spans="2:10" x14ac:dyDescent="0.25">
      <c r="B796" s="20"/>
    </row>
    <row r="797" spans="2:10" x14ac:dyDescent="0.25">
      <c r="B797" s="20"/>
    </row>
    <row r="798" spans="2:10" x14ac:dyDescent="0.25">
      <c r="B798" s="20"/>
    </row>
    <row r="799" spans="2:10" x14ac:dyDescent="0.25">
      <c r="B799" s="20"/>
    </row>
    <row r="800" spans="2:10" x14ac:dyDescent="0.25">
      <c r="B800" s="20"/>
    </row>
    <row r="801" spans="2:2" x14ac:dyDescent="0.25">
      <c r="B801" s="20"/>
    </row>
    <row r="802" spans="2:2" x14ac:dyDescent="0.25">
      <c r="B802" s="20"/>
    </row>
    <row r="803" spans="2:2" x14ac:dyDescent="0.25">
      <c r="B803" s="20"/>
    </row>
    <row r="804" spans="2:2" x14ac:dyDescent="0.25">
      <c r="B804" s="20"/>
    </row>
    <row r="805" spans="2:2" x14ac:dyDescent="0.25">
      <c r="B805" s="20"/>
    </row>
    <row r="806" spans="2:2" x14ac:dyDescent="0.25">
      <c r="B806" s="20"/>
    </row>
    <row r="807" spans="2:2" x14ac:dyDescent="0.25">
      <c r="B807" s="20"/>
    </row>
    <row r="808" spans="2:2" x14ac:dyDescent="0.25">
      <c r="B808" s="20"/>
    </row>
    <row r="809" spans="2:2" x14ac:dyDescent="0.25">
      <c r="B809" s="20"/>
    </row>
    <row r="810" spans="2:2" x14ac:dyDescent="0.25">
      <c r="B810" s="20"/>
    </row>
    <row r="811" spans="2:2" x14ac:dyDescent="0.25">
      <c r="B811" s="20"/>
    </row>
    <row r="812" spans="2:2" x14ac:dyDescent="0.25">
      <c r="B812" s="20"/>
    </row>
    <row r="813" spans="2:2" x14ac:dyDescent="0.25">
      <c r="B813" s="20"/>
    </row>
    <row r="814" spans="2:2" x14ac:dyDescent="0.25">
      <c r="B814" s="20"/>
    </row>
    <row r="815" spans="2:2" x14ac:dyDescent="0.25">
      <c r="B815" s="20"/>
    </row>
    <row r="816" spans="2:2" x14ac:dyDescent="0.25">
      <c r="B816" s="20"/>
    </row>
    <row r="817" spans="2:2" x14ac:dyDescent="0.25">
      <c r="B817" s="20"/>
    </row>
    <row r="818" spans="2:2" x14ac:dyDescent="0.25">
      <c r="B818" s="20"/>
    </row>
    <row r="819" spans="2:2" x14ac:dyDescent="0.25">
      <c r="B819" s="20"/>
    </row>
    <row r="820" spans="2:2" x14ac:dyDescent="0.25">
      <c r="B820" s="20"/>
    </row>
    <row r="821" spans="2:2" x14ac:dyDescent="0.25">
      <c r="B821" s="20"/>
    </row>
    <row r="822" spans="2:2" x14ac:dyDescent="0.25">
      <c r="B822" s="20"/>
    </row>
    <row r="823" spans="2:2" x14ac:dyDescent="0.25">
      <c r="B823" s="20"/>
    </row>
    <row r="824" spans="2:2" x14ac:dyDescent="0.25">
      <c r="B824" s="20"/>
    </row>
    <row r="825" spans="2:2" x14ac:dyDescent="0.25">
      <c r="B825" s="20"/>
    </row>
    <row r="826" spans="2:2" x14ac:dyDescent="0.25">
      <c r="B826" s="20"/>
    </row>
    <row r="827" spans="2:2" x14ac:dyDescent="0.25">
      <c r="B827" s="20"/>
    </row>
    <row r="828" spans="2:2" x14ac:dyDescent="0.25">
      <c r="B828" s="20"/>
    </row>
    <row r="829" spans="2:2" x14ac:dyDescent="0.25">
      <c r="B829" s="20"/>
    </row>
    <row r="830" spans="2:2" x14ac:dyDescent="0.25">
      <c r="B830" s="20"/>
    </row>
    <row r="831" spans="2:2" x14ac:dyDescent="0.25">
      <c r="B831" s="20"/>
    </row>
    <row r="832" spans="2:2" x14ac:dyDescent="0.25">
      <c r="B832" s="20"/>
    </row>
    <row r="833" spans="2:2" x14ac:dyDescent="0.25">
      <c r="B833" s="20"/>
    </row>
    <row r="834" spans="2:2" x14ac:dyDescent="0.25">
      <c r="B834" s="20"/>
    </row>
    <row r="835" spans="2:2" x14ac:dyDescent="0.25">
      <c r="B835" s="20"/>
    </row>
    <row r="836" spans="2:2" x14ac:dyDescent="0.25">
      <c r="B836" s="20"/>
    </row>
    <row r="837" spans="2:2" x14ac:dyDescent="0.25">
      <c r="B837" s="20"/>
    </row>
    <row r="838" spans="2:2" x14ac:dyDescent="0.25">
      <c r="B838" s="20"/>
    </row>
    <row r="839" spans="2:2" x14ac:dyDescent="0.25">
      <c r="B839" s="20"/>
    </row>
    <row r="840" spans="2:2" x14ac:dyDescent="0.25">
      <c r="B840" s="20"/>
    </row>
    <row r="841" spans="2:2" x14ac:dyDescent="0.25">
      <c r="B841" s="20"/>
    </row>
    <row r="842" spans="2:2" x14ac:dyDescent="0.25">
      <c r="B842" s="20"/>
    </row>
    <row r="843" spans="2:2" x14ac:dyDescent="0.25">
      <c r="B843" s="20"/>
    </row>
    <row r="844" spans="2:2" x14ac:dyDescent="0.25">
      <c r="B844" s="20"/>
    </row>
    <row r="845" spans="2:2" x14ac:dyDescent="0.25">
      <c r="B845" s="20"/>
    </row>
    <row r="846" spans="2:2" x14ac:dyDescent="0.25">
      <c r="B846" s="20"/>
    </row>
    <row r="847" spans="2:2" x14ac:dyDescent="0.25">
      <c r="B847" s="20"/>
    </row>
    <row r="848" spans="2:2" x14ac:dyDescent="0.25">
      <c r="B848" s="20"/>
    </row>
    <row r="849" spans="2:2" x14ac:dyDescent="0.25">
      <c r="B849" s="20"/>
    </row>
    <row r="850" spans="2:2" x14ac:dyDescent="0.25">
      <c r="B850" s="20"/>
    </row>
    <row r="851" spans="2:2" x14ac:dyDescent="0.25">
      <c r="B851" s="20"/>
    </row>
    <row r="852" spans="2:2" x14ac:dyDescent="0.25">
      <c r="B852" s="20"/>
    </row>
    <row r="853" spans="2:2" x14ac:dyDescent="0.25">
      <c r="B853" s="20"/>
    </row>
    <row r="854" spans="2:2" x14ac:dyDescent="0.25">
      <c r="B854" s="20"/>
    </row>
    <row r="855" spans="2:2" x14ac:dyDescent="0.25">
      <c r="B855" s="20"/>
    </row>
    <row r="856" spans="2:2" x14ac:dyDescent="0.25">
      <c r="B856" s="20"/>
    </row>
    <row r="857" spans="2:2" x14ac:dyDescent="0.25">
      <c r="B857" s="20"/>
    </row>
    <row r="858" spans="2:2" x14ac:dyDescent="0.25">
      <c r="B858" s="20"/>
    </row>
    <row r="859" spans="2:2" x14ac:dyDescent="0.25">
      <c r="B859" s="20"/>
    </row>
    <row r="860" spans="2:2" x14ac:dyDescent="0.25">
      <c r="B860" s="20"/>
    </row>
    <row r="861" spans="2:2" x14ac:dyDescent="0.25">
      <c r="B861" s="20"/>
    </row>
    <row r="862" spans="2:2" x14ac:dyDescent="0.25">
      <c r="B862" s="20"/>
    </row>
    <row r="863" spans="2:2" x14ac:dyDescent="0.25">
      <c r="B863" s="20"/>
    </row>
    <row r="864" spans="2:2" x14ac:dyDescent="0.25">
      <c r="B864" s="20"/>
    </row>
    <row r="865" spans="2:2" x14ac:dyDescent="0.25">
      <c r="B865" s="20"/>
    </row>
    <row r="866" spans="2:2" x14ac:dyDescent="0.25">
      <c r="B866" s="20"/>
    </row>
    <row r="867" spans="2:2" x14ac:dyDescent="0.25">
      <c r="B867" s="20"/>
    </row>
    <row r="868" spans="2:2" x14ac:dyDescent="0.25">
      <c r="B868" s="20"/>
    </row>
    <row r="869" spans="2:2" x14ac:dyDescent="0.25">
      <c r="B869" s="20"/>
    </row>
    <row r="870" spans="2:2" x14ac:dyDescent="0.25">
      <c r="B870" s="20"/>
    </row>
    <row r="871" spans="2:2" x14ac:dyDescent="0.25">
      <c r="B871" s="20"/>
    </row>
    <row r="872" spans="2:2" x14ac:dyDescent="0.25">
      <c r="B872" s="20"/>
    </row>
    <row r="873" spans="2:2" x14ac:dyDescent="0.25">
      <c r="B873" s="20"/>
    </row>
    <row r="874" spans="2:2" x14ac:dyDescent="0.25">
      <c r="B874" s="20"/>
    </row>
    <row r="875" spans="2:2" x14ac:dyDescent="0.25">
      <c r="B875" s="20"/>
    </row>
    <row r="876" spans="2:2" x14ac:dyDescent="0.25">
      <c r="B876" s="20"/>
    </row>
    <row r="877" spans="2:2" x14ac:dyDescent="0.25">
      <c r="B877" s="20"/>
    </row>
    <row r="878" spans="2:2" x14ac:dyDescent="0.25">
      <c r="B878" s="20"/>
    </row>
    <row r="879" spans="2:2" x14ac:dyDescent="0.25">
      <c r="B879" s="20"/>
    </row>
    <row r="880" spans="2:2" x14ac:dyDescent="0.25">
      <c r="B880" s="20"/>
    </row>
    <row r="881" spans="2:2" x14ac:dyDescent="0.25">
      <c r="B881" s="20"/>
    </row>
    <row r="882" spans="2:2" x14ac:dyDescent="0.25">
      <c r="B882" s="20"/>
    </row>
    <row r="883" spans="2:2" x14ac:dyDescent="0.25">
      <c r="B883" s="20"/>
    </row>
    <row r="884" spans="2:2" x14ac:dyDescent="0.25">
      <c r="B884" s="20"/>
    </row>
    <row r="885" spans="2:2" x14ac:dyDescent="0.25">
      <c r="B885" s="20"/>
    </row>
    <row r="886" spans="2:2" x14ac:dyDescent="0.25">
      <c r="B886" s="20"/>
    </row>
    <row r="887" spans="2:2" x14ac:dyDescent="0.25">
      <c r="B887" s="20"/>
    </row>
    <row r="888" spans="2:2" x14ac:dyDescent="0.25">
      <c r="B888" s="20"/>
    </row>
    <row r="889" spans="2:2" x14ac:dyDescent="0.25">
      <c r="B889" s="20"/>
    </row>
    <row r="890" spans="2:2" x14ac:dyDescent="0.25">
      <c r="B890" s="20"/>
    </row>
    <row r="891" spans="2:2" x14ac:dyDescent="0.25">
      <c r="B891" s="20"/>
    </row>
    <row r="892" spans="2:2" x14ac:dyDescent="0.25">
      <c r="B892" s="20"/>
    </row>
    <row r="893" spans="2:2" x14ac:dyDescent="0.25">
      <c r="B893" s="20"/>
    </row>
    <row r="894" spans="2:2" x14ac:dyDescent="0.25">
      <c r="B894" s="20"/>
    </row>
    <row r="895" spans="2:2" x14ac:dyDescent="0.25">
      <c r="B895" s="20"/>
    </row>
    <row r="896" spans="2:2" x14ac:dyDescent="0.25">
      <c r="B896" s="20"/>
    </row>
    <row r="897" spans="2:2" x14ac:dyDescent="0.25">
      <c r="B897" s="20"/>
    </row>
    <row r="898" spans="2:2" x14ac:dyDescent="0.25">
      <c r="B898" s="20"/>
    </row>
    <row r="899" spans="2:2" x14ac:dyDescent="0.25">
      <c r="B899" s="20"/>
    </row>
    <row r="900" spans="2:2" x14ac:dyDescent="0.25">
      <c r="B900" s="20"/>
    </row>
    <row r="901" spans="2:2" x14ac:dyDescent="0.25">
      <c r="B901" s="20"/>
    </row>
    <row r="902" spans="2:2" x14ac:dyDescent="0.25">
      <c r="B902" s="20"/>
    </row>
    <row r="903" spans="2:2" x14ac:dyDescent="0.25">
      <c r="B903" s="20"/>
    </row>
    <row r="904" spans="2:2" x14ac:dyDescent="0.25">
      <c r="B904" s="20"/>
    </row>
    <row r="905" spans="2:2" x14ac:dyDescent="0.25">
      <c r="B905" s="20"/>
    </row>
    <row r="906" spans="2:2" x14ac:dyDescent="0.25">
      <c r="B906" s="20"/>
    </row>
    <row r="907" spans="2:2" x14ac:dyDescent="0.25">
      <c r="B907" s="20"/>
    </row>
    <row r="908" spans="2:2" x14ac:dyDescent="0.25">
      <c r="B908" s="20"/>
    </row>
    <row r="909" spans="2:2" x14ac:dyDescent="0.25">
      <c r="B909" s="20"/>
    </row>
    <row r="910" spans="2:2" x14ac:dyDescent="0.25">
      <c r="B910" s="20"/>
    </row>
    <row r="911" spans="2:2" x14ac:dyDescent="0.25">
      <c r="B911" s="20"/>
    </row>
    <row r="912" spans="2:2" x14ac:dyDescent="0.25">
      <c r="B912" s="20"/>
    </row>
    <row r="913" spans="2:2" x14ac:dyDescent="0.25">
      <c r="B913" s="20"/>
    </row>
    <row r="914" spans="2:2" x14ac:dyDescent="0.25">
      <c r="B914" s="20"/>
    </row>
    <row r="915" spans="2:2" x14ac:dyDescent="0.25">
      <c r="B915" s="20"/>
    </row>
    <row r="916" spans="2:2" x14ac:dyDescent="0.25">
      <c r="B916" s="20"/>
    </row>
    <row r="917" spans="2:2" x14ac:dyDescent="0.25">
      <c r="B917" s="20"/>
    </row>
    <row r="918" spans="2:2" x14ac:dyDescent="0.25">
      <c r="B918" s="20"/>
    </row>
    <row r="919" spans="2:2" x14ac:dyDescent="0.25">
      <c r="B919" s="20"/>
    </row>
    <row r="920" spans="2:2" x14ac:dyDescent="0.25">
      <c r="B920" s="20"/>
    </row>
    <row r="921" spans="2:2" x14ac:dyDescent="0.25">
      <c r="B921" s="20"/>
    </row>
    <row r="922" spans="2:2" x14ac:dyDescent="0.25">
      <c r="B922" s="20"/>
    </row>
    <row r="923" spans="2:2" x14ac:dyDescent="0.25">
      <c r="B923" s="20"/>
    </row>
    <row r="924" spans="2:2" x14ac:dyDescent="0.25">
      <c r="B924" s="20"/>
    </row>
    <row r="925" spans="2:2" x14ac:dyDescent="0.25">
      <c r="B925" s="20"/>
    </row>
    <row r="926" spans="2:2" x14ac:dyDescent="0.25">
      <c r="B926" s="20"/>
    </row>
    <row r="927" spans="2:2" x14ac:dyDescent="0.25">
      <c r="B927" s="20"/>
    </row>
    <row r="928" spans="2:2" x14ac:dyDescent="0.25">
      <c r="B928" s="20"/>
    </row>
    <row r="929" spans="2:2" x14ac:dyDescent="0.25">
      <c r="B929" s="20"/>
    </row>
    <row r="930" spans="2:2" x14ac:dyDescent="0.25">
      <c r="B930" s="20"/>
    </row>
    <row r="931" spans="2:2" x14ac:dyDescent="0.25">
      <c r="B931" s="20"/>
    </row>
    <row r="932" spans="2:2" x14ac:dyDescent="0.25">
      <c r="B932" s="20"/>
    </row>
    <row r="933" spans="2:2" x14ac:dyDescent="0.25">
      <c r="B933" s="20"/>
    </row>
    <row r="934" spans="2:2" x14ac:dyDescent="0.25">
      <c r="B934" s="20"/>
    </row>
    <row r="935" spans="2:2" x14ac:dyDescent="0.25">
      <c r="B935" s="20"/>
    </row>
    <row r="936" spans="2:2" x14ac:dyDescent="0.25">
      <c r="B936" s="20"/>
    </row>
    <row r="937" spans="2:2" x14ac:dyDescent="0.25">
      <c r="B937" s="20"/>
    </row>
    <row r="938" spans="2:2" x14ac:dyDescent="0.25">
      <c r="B938" s="20"/>
    </row>
    <row r="939" spans="2:2" x14ac:dyDescent="0.25">
      <c r="B939" s="20"/>
    </row>
    <row r="940" spans="2:2" x14ac:dyDescent="0.25">
      <c r="B940" s="20"/>
    </row>
    <row r="941" spans="2:2" x14ac:dyDescent="0.25">
      <c r="B941" s="20"/>
    </row>
    <row r="942" spans="2:2" x14ac:dyDescent="0.25">
      <c r="B942" s="20"/>
    </row>
    <row r="943" spans="2:2" x14ac:dyDescent="0.25">
      <c r="B943" s="20"/>
    </row>
    <row r="944" spans="2:2" x14ac:dyDescent="0.25">
      <c r="B944" s="20"/>
    </row>
    <row r="945" spans="2:2" x14ac:dyDescent="0.25">
      <c r="B945" s="20"/>
    </row>
    <row r="946" spans="2:2" x14ac:dyDescent="0.25">
      <c r="B946" s="20"/>
    </row>
    <row r="947" spans="2:2" x14ac:dyDescent="0.25">
      <c r="B947" s="20"/>
    </row>
    <row r="948" spans="2:2" x14ac:dyDescent="0.25">
      <c r="B948" s="20"/>
    </row>
    <row r="949" spans="2:2" x14ac:dyDescent="0.25">
      <c r="B949" s="20"/>
    </row>
    <row r="950" spans="2:2" x14ac:dyDescent="0.25">
      <c r="B950" s="20"/>
    </row>
    <row r="951" spans="2:2" x14ac:dyDescent="0.25">
      <c r="B951" s="20"/>
    </row>
    <row r="952" spans="2:2" x14ac:dyDescent="0.25">
      <c r="B952" s="20"/>
    </row>
    <row r="953" spans="2:2" x14ac:dyDescent="0.25">
      <c r="B953" s="20"/>
    </row>
    <row r="954" spans="2:2" x14ac:dyDescent="0.25">
      <c r="B954" s="20"/>
    </row>
    <row r="955" spans="2:2" x14ac:dyDescent="0.25">
      <c r="B955" s="20"/>
    </row>
    <row r="956" spans="2:2" x14ac:dyDescent="0.25">
      <c r="B956" s="20"/>
    </row>
    <row r="957" spans="2:2" x14ac:dyDescent="0.25">
      <c r="B957" s="20"/>
    </row>
    <row r="958" spans="2:2" x14ac:dyDescent="0.25">
      <c r="B958" s="20"/>
    </row>
    <row r="959" spans="2:2" x14ac:dyDescent="0.25">
      <c r="B959" s="20"/>
    </row>
    <row r="960" spans="2:2" x14ac:dyDescent="0.25">
      <c r="B960" s="20"/>
    </row>
    <row r="961" spans="2:2" x14ac:dyDescent="0.25">
      <c r="B961" s="20"/>
    </row>
    <row r="962" spans="2:2" x14ac:dyDescent="0.25">
      <c r="B962" s="20"/>
    </row>
    <row r="963" spans="2:2" x14ac:dyDescent="0.25">
      <c r="B963" s="20"/>
    </row>
    <row r="964" spans="2:2" x14ac:dyDescent="0.25">
      <c r="B964" s="20"/>
    </row>
    <row r="965" spans="2:2" x14ac:dyDescent="0.25">
      <c r="B965" s="20"/>
    </row>
    <row r="966" spans="2:2" x14ac:dyDescent="0.25">
      <c r="B966" s="20"/>
    </row>
    <row r="967" spans="2:2" x14ac:dyDescent="0.25">
      <c r="B967" s="20"/>
    </row>
    <row r="968" spans="2:2" x14ac:dyDescent="0.25">
      <c r="B968" s="20"/>
    </row>
    <row r="969" spans="2:2" x14ac:dyDescent="0.25">
      <c r="B969" s="20"/>
    </row>
    <row r="970" spans="2:2" x14ac:dyDescent="0.25">
      <c r="B970" s="20"/>
    </row>
    <row r="971" spans="2:2" x14ac:dyDescent="0.25">
      <c r="B971" s="20"/>
    </row>
    <row r="972" spans="2:2" x14ac:dyDescent="0.25">
      <c r="B972" s="20"/>
    </row>
    <row r="973" spans="2:2" x14ac:dyDescent="0.25">
      <c r="B973" s="20"/>
    </row>
    <row r="974" spans="2:2" x14ac:dyDescent="0.25">
      <c r="B974" s="20"/>
    </row>
    <row r="975" spans="2:2" x14ac:dyDescent="0.25">
      <c r="B975" s="20"/>
    </row>
    <row r="976" spans="2:2" x14ac:dyDescent="0.25">
      <c r="B976" s="20"/>
    </row>
    <row r="977" spans="2:2" x14ac:dyDescent="0.25">
      <c r="B977" s="20"/>
    </row>
    <row r="978" spans="2:2" x14ac:dyDescent="0.25">
      <c r="B978" s="20"/>
    </row>
    <row r="979" spans="2:2" x14ac:dyDescent="0.25">
      <c r="B979" s="20"/>
    </row>
    <row r="980" spans="2:2" x14ac:dyDescent="0.25">
      <c r="B980" s="20"/>
    </row>
    <row r="981" spans="2:2" x14ac:dyDescent="0.25">
      <c r="B981" s="20"/>
    </row>
    <row r="982" spans="2:2" x14ac:dyDescent="0.25">
      <c r="B982" s="20"/>
    </row>
    <row r="983" spans="2:2" x14ac:dyDescent="0.25">
      <c r="B983" s="20"/>
    </row>
    <row r="984" spans="2:2" x14ac:dyDescent="0.25">
      <c r="B984" s="20"/>
    </row>
    <row r="985" spans="2:2" x14ac:dyDescent="0.25">
      <c r="B985" s="20"/>
    </row>
    <row r="986" spans="2:2" x14ac:dyDescent="0.25">
      <c r="B986" s="20"/>
    </row>
    <row r="987" spans="2:2" x14ac:dyDescent="0.25">
      <c r="B987" s="20"/>
    </row>
    <row r="988" spans="2:2" x14ac:dyDescent="0.25">
      <c r="B988" s="20"/>
    </row>
    <row r="989" spans="2:2" x14ac:dyDescent="0.25">
      <c r="B989" s="20"/>
    </row>
    <row r="990" spans="2:2" x14ac:dyDescent="0.25">
      <c r="B990" s="20"/>
    </row>
    <row r="991" spans="2:2" x14ac:dyDescent="0.25">
      <c r="B991" s="20"/>
    </row>
    <row r="992" spans="2:2" x14ac:dyDescent="0.25">
      <c r="B992" s="20"/>
    </row>
    <row r="993" spans="2:2" x14ac:dyDescent="0.25">
      <c r="B993" s="20"/>
    </row>
    <row r="994" spans="2:2" x14ac:dyDescent="0.25">
      <c r="B994" s="20"/>
    </row>
    <row r="995" spans="2:2" x14ac:dyDescent="0.25">
      <c r="B995" s="20"/>
    </row>
    <row r="996" spans="2:2" x14ac:dyDescent="0.25">
      <c r="B996" s="20"/>
    </row>
    <row r="997" spans="2:2" x14ac:dyDescent="0.25">
      <c r="B997" s="20"/>
    </row>
    <row r="998" spans="2:2" x14ac:dyDescent="0.25">
      <c r="B998" s="20"/>
    </row>
    <row r="999" spans="2:2" x14ac:dyDescent="0.25">
      <c r="B999" s="20"/>
    </row>
    <row r="1000" spans="2:2" x14ac:dyDescent="0.25">
      <c r="B1000" s="20"/>
    </row>
    <row r="1001" spans="2:2" x14ac:dyDescent="0.25">
      <c r="B1001" s="20"/>
    </row>
    <row r="1002" spans="2:2" x14ac:dyDescent="0.25">
      <c r="B1002" s="20"/>
    </row>
    <row r="1003" spans="2:2" x14ac:dyDescent="0.25">
      <c r="B1003" s="20"/>
    </row>
    <row r="1004" spans="2:2" x14ac:dyDescent="0.25">
      <c r="B1004" s="20"/>
    </row>
    <row r="1005" spans="2:2" x14ac:dyDescent="0.25">
      <c r="B1005" s="20"/>
    </row>
    <row r="1006" spans="2:2" x14ac:dyDescent="0.25">
      <c r="B1006" s="20"/>
    </row>
    <row r="1007" spans="2:2" x14ac:dyDescent="0.25">
      <c r="B1007" s="20"/>
    </row>
    <row r="1008" spans="2:2" x14ac:dyDescent="0.25">
      <c r="B1008" s="20"/>
    </row>
    <row r="1009" spans="2:2" x14ac:dyDescent="0.25">
      <c r="B1009" s="20"/>
    </row>
    <row r="1010" spans="2:2" x14ac:dyDescent="0.25">
      <c r="B1010" s="20"/>
    </row>
    <row r="1011" spans="2:2" x14ac:dyDescent="0.25">
      <c r="B1011" s="20"/>
    </row>
    <row r="1012" spans="2:2" x14ac:dyDescent="0.25">
      <c r="B1012" s="20"/>
    </row>
    <row r="1013" spans="2:2" x14ac:dyDescent="0.25">
      <c r="B1013" s="20"/>
    </row>
    <row r="1014" spans="2:2" x14ac:dyDescent="0.25">
      <c r="B1014" s="20"/>
    </row>
    <row r="1015" spans="2:2" x14ac:dyDescent="0.25">
      <c r="B1015" s="20"/>
    </row>
    <row r="1016" spans="2:2" x14ac:dyDescent="0.25">
      <c r="B1016" s="20"/>
    </row>
    <row r="1017" spans="2:2" x14ac:dyDescent="0.25">
      <c r="B1017" s="20"/>
    </row>
    <row r="1018" spans="2:2" x14ac:dyDescent="0.25">
      <c r="B1018" s="20"/>
    </row>
    <row r="1019" spans="2:2" x14ac:dyDescent="0.25">
      <c r="B1019" s="20"/>
    </row>
    <row r="1020" spans="2:2" x14ac:dyDescent="0.25">
      <c r="B1020" s="20"/>
    </row>
    <row r="1021" spans="2:2" x14ac:dyDescent="0.25">
      <c r="B1021" s="20"/>
    </row>
    <row r="1022" spans="2:2" x14ac:dyDescent="0.25">
      <c r="B1022" s="20"/>
    </row>
    <row r="1023" spans="2:2" x14ac:dyDescent="0.25">
      <c r="B1023" s="20"/>
    </row>
    <row r="1024" spans="2:2" x14ac:dyDescent="0.25">
      <c r="B1024" s="20"/>
    </row>
    <row r="1025" spans="2:2" x14ac:dyDescent="0.25">
      <c r="B1025" s="20"/>
    </row>
    <row r="1026" spans="2:2" x14ac:dyDescent="0.25">
      <c r="B1026" s="20"/>
    </row>
    <row r="1027" spans="2:2" x14ac:dyDescent="0.25">
      <c r="B1027" s="20"/>
    </row>
    <row r="1028" spans="2:2" x14ac:dyDescent="0.25">
      <c r="B1028" s="20"/>
    </row>
    <row r="1029" spans="2:2" x14ac:dyDescent="0.25">
      <c r="B1029" s="20"/>
    </row>
    <row r="1030" spans="2:2" x14ac:dyDescent="0.25">
      <c r="B1030" s="20"/>
    </row>
    <row r="1031" spans="2:2" x14ac:dyDescent="0.25">
      <c r="B1031" s="20"/>
    </row>
    <row r="1032" spans="2:2" x14ac:dyDescent="0.25">
      <c r="B1032" s="20"/>
    </row>
    <row r="1033" spans="2:2" x14ac:dyDescent="0.25">
      <c r="B1033" s="20"/>
    </row>
    <row r="1034" spans="2:2" x14ac:dyDescent="0.25">
      <c r="B1034" s="20"/>
    </row>
    <row r="1035" spans="2:2" x14ac:dyDescent="0.25">
      <c r="B1035" s="20"/>
    </row>
    <row r="1036" spans="2:2" x14ac:dyDescent="0.25">
      <c r="B1036" s="20"/>
    </row>
    <row r="1037" spans="2:2" x14ac:dyDescent="0.25">
      <c r="B1037" s="20"/>
    </row>
    <row r="1038" spans="2:2" x14ac:dyDescent="0.25">
      <c r="B1038" s="20"/>
    </row>
    <row r="1039" spans="2:2" x14ac:dyDescent="0.25">
      <c r="B1039" s="20"/>
    </row>
    <row r="1040" spans="2:2" x14ac:dyDescent="0.25">
      <c r="B1040" s="20"/>
    </row>
    <row r="1041" spans="2:2" x14ac:dyDescent="0.25">
      <c r="B1041" s="20"/>
    </row>
    <row r="1042" spans="2:2" x14ac:dyDescent="0.25">
      <c r="B1042" s="20"/>
    </row>
    <row r="1043" spans="2:2" x14ac:dyDescent="0.25">
      <c r="B1043" s="20"/>
    </row>
    <row r="1044" spans="2:2" x14ac:dyDescent="0.25">
      <c r="B1044" s="20"/>
    </row>
    <row r="1045" spans="2:2" x14ac:dyDescent="0.25">
      <c r="B1045" s="20"/>
    </row>
    <row r="1046" spans="2:2" x14ac:dyDescent="0.25">
      <c r="B1046" s="20"/>
    </row>
    <row r="1047" spans="2:2" x14ac:dyDescent="0.25">
      <c r="B1047" s="20"/>
    </row>
    <row r="1048" spans="2:2" x14ac:dyDescent="0.25">
      <c r="B1048" s="20"/>
    </row>
    <row r="1049" spans="2:2" x14ac:dyDescent="0.25">
      <c r="B1049" s="20"/>
    </row>
    <row r="1050" spans="2:2" x14ac:dyDescent="0.25">
      <c r="B1050" s="20"/>
    </row>
    <row r="1051" spans="2:2" x14ac:dyDescent="0.25">
      <c r="B1051" s="20"/>
    </row>
    <row r="1052" spans="2:2" x14ac:dyDescent="0.25">
      <c r="B1052" s="20"/>
    </row>
    <row r="1053" spans="2:2" x14ac:dyDescent="0.25">
      <c r="B1053" s="20"/>
    </row>
    <row r="1054" spans="2:2" x14ac:dyDescent="0.25">
      <c r="B1054" s="20"/>
    </row>
    <row r="1055" spans="2:2" x14ac:dyDescent="0.25">
      <c r="B1055" s="20"/>
    </row>
    <row r="1056" spans="2:2" x14ac:dyDescent="0.25">
      <c r="B1056" s="20"/>
    </row>
    <row r="1057" spans="2:2" x14ac:dyDescent="0.25">
      <c r="B1057" s="20"/>
    </row>
    <row r="1058" spans="2:2" x14ac:dyDescent="0.25">
      <c r="B1058" s="20"/>
    </row>
    <row r="1059" spans="2:2" x14ac:dyDescent="0.25">
      <c r="B1059" s="20"/>
    </row>
    <row r="1060" spans="2:2" x14ac:dyDescent="0.25">
      <c r="B1060" s="20"/>
    </row>
    <row r="1061" spans="2:2" x14ac:dyDescent="0.25">
      <c r="B1061" s="20"/>
    </row>
    <row r="1062" spans="2:2" x14ac:dyDescent="0.25">
      <c r="B1062" s="20"/>
    </row>
    <row r="1063" spans="2:2" x14ac:dyDescent="0.25">
      <c r="B1063" s="20"/>
    </row>
    <row r="1064" spans="2:2" x14ac:dyDescent="0.25">
      <c r="B1064" s="20"/>
    </row>
    <row r="1065" spans="2:2" x14ac:dyDescent="0.25">
      <c r="B1065" s="20"/>
    </row>
    <row r="1066" spans="2:2" x14ac:dyDescent="0.25">
      <c r="B1066" s="20"/>
    </row>
    <row r="1067" spans="2:2" x14ac:dyDescent="0.25">
      <c r="B1067" s="20"/>
    </row>
    <row r="1068" spans="2:2" x14ac:dyDescent="0.25">
      <c r="B1068" s="20"/>
    </row>
    <row r="1069" spans="2:2" x14ac:dyDescent="0.25">
      <c r="B1069" s="20"/>
    </row>
    <row r="1070" spans="2:2" x14ac:dyDescent="0.25">
      <c r="B1070" s="20"/>
    </row>
    <row r="1071" spans="2:2" x14ac:dyDescent="0.25">
      <c r="B1071" s="20"/>
    </row>
    <row r="1072" spans="2:2" x14ac:dyDescent="0.25">
      <c r="B1072" s="20"/>
    </row>
    <row r="1073" spans="2:2" x14ac:dyDescent="0.25">
      <c r="B1073" s="20"/>
    </row>
    <row r="1074" spans="2:2" x14ac:dyDescent="0.25">
      <c r="B1074" s="20"/>
    </row>
    <row r="1075" spans="2:2" x14ac:dyDescent="0.25">
      <c r="B1075" s="20"/>
    </row>
    <row r="1076" spans="2:2" x14ac:dyDescent="0.25">
      <c r="B1076" s="20"/>
    </row>
    <row r="1077" spans="2:2" x14ac:dyDescent="0.25">
      <c r="B1077" s="20"/>
    </row>
    <row r="1078" spans="2:2" x14ac:dyDescent="0.25">
      <c r="B1078" s="20"/>
    </row>
    <row r="1079" spans="2:2" x14ac:dyDescent="0.25">
      <c r="B1079" s="20"/>
    </row>
    <row r="1080" spans="2:2" x14ac:dyDescent="0.25">
      <c r="B1080" s="20"/>
    </row>
    <row r="1081" spans="2:2" x14ac:dyDescent="0.25">
      <c r="B1081" s="20"/>
    </row>
    <row r="1082" spans="2:2" x14ac:dyDescent="0.25">
      <c r="B1082" s="20"/>
    </row>
    <row r="1083" spans="2:2" x14ac:dyDescent="0.25">
      <c r="B1083" s="20"/>
    </row>
    <row r="1084" spans="2:2" x14ac:dyDescent="0.25">
      <c r="B1084" s="20"/>
    </row>
    <row r="1085" spans="2:2" x14ac:dyDescent="0.25">
      <c r="B1085" s="20"/>
    </row>
    <row r="1086" spans="2:2" x14ac:dyDescent="0.25">
      <c r="B1086" s="20"/>
    </row>
    <row r="1087" spans="2:2" x14ac:dyDescent="0.25">
      <c r="B1087" s="20"/>
    </row>
    <row r="1088" spans="2:2" x14ac:dyDescent="0.25">
      <c r="B1088" s="20"/>
    </row>
    <row r="1089" spans="2:2" x14ac:dyDescent="0.25">
      <c r="B1089" s="20"/>
    </row>
    <row r="1090" spans="2:2" x14ac:dyDescent="0.25">
      <c r="B1090" s="20"/>
    </row>
    <row r="1091" spans="2:2" x14ac:dyDescent="0.25">
      <c r="B1091" s="20"/>
    </row>
    <row r="1092" spans="2:2" x14ac:dyDescent="0.25">
      <c r="B1092" s="20"/>
    </row>
    <row r="1093" spans="2:2" x14ac:dyDescent="0.25">
      <c r="B1093" s="20"/>
    </row>
    <row r="1094" spans="2:2" x14ac:dyDescent="0.25">
      <c r="B1094" s="20"/>
    </row>
    <row r="1095" spans="2:2" x14ac:dyDescent="0.25">
      <c r="B1095" s="20"/>
    </row>
    <row r="1096" spans="2:2" x14ac:dyDescent="0.25">
      <c r="B1096" s="20"/>
    </row>
    <row r="1097" spans="2:2" x14ac:dyDescent="0.25">
      <c r="B1097" s="20"/>
    </row>
    <row r="1098" spans="2:2" x14ac:dyDescent="0.25">
      <c r="B1098" s="20"/>
    </row>
    <row r="1099" spans="2:2" x14ac:dyDescent="0.25">
      <c r="B1099" s="20"/>
    </row>
    <row r="1100" spans="2:2" x14ac:dyDescent="0.25">
      <c r="B1100" s="20"/>
    </row>
    <row r="1101" spans="2:2" x14ac:dyDescent="0.25">
      <c r="B1101" s="20"/>
    </row>
    <row r="1102" spans="2:2" x14ac:dyDescent="0.25">
      <c r="B1102" s="20"/>
    </row>
    <row r="1103" spans="2:2" x14ac:dyDescent="0.25">
      <c r="B1103" s="20"/>
    </row>
    <row r="1104" spans="2:2" x14ac:dyDescent="0.25">
      <c r="B1104" s="20"/>
    </row>
    <row r="1105" spans="2:2" x14ac:dyDescent="0.25">
      <c r="B1105" s="20"/>
    </row>
    <row r="1106" spans="2:2" x14ac:dyDescent="0.25">
      <c r="B1106" s="20"/>
    </row>
    <row r="1107" spans="2:2" x14ac:dyDescent="0.25">
      <c r="B1107" s="20"/>
    </row>
    <row r="1108" spans="2:2" x14ac:dyDescent="0.25">
      <c r="B1108" s="20"/>
    </row>
    <row r="1109" spans="2:2" x14ac:dyDescent="0.25">
      <c r="B1109" s="20"/>
    </row>
    <row r="1110" spans="2:2" x14ac:dyDescent="0.25">
      <c r="B1110" s="20"/>
    </row>
    <row r="1111" spans="2:2" x14ac:dyDescent="0.25">
      <c r="B1111" s="20"/>
    </row>
    <row r="1112" spans="2:2" x14ac:dyDescent="0.25">
      <c r="B1112" s="20"/>
    </row>
    <row r="1113" spans="2:2" x14ac:dyDescent="0.25">
      <c r="B1113" s="20"/>
    </row>
    <row r="1114" spans="2:2" x14ac:dyDescent="0.25">
      <c r="B1114" s="20"/>
    </row>
    <row r="1115" spans="2:2" x14ac:dyDescent="0.25">
      <c r="B1115" s="20"/>
    </row>
    <row r="1116" spans="2:2" x14ac:dyDescent="0.25">
      <c r="B1116" s="20"/>
    </row>
    <row r="1117" spans="2:2" x14ac:dyDescent="0.25">
      <c r="B1117" s="20"/>
    </row>
    <row r="1118" spans="2:2" x14ac:dyDescent="0.25">
      <c r="B1118" s="20"/>
    </row>
    <row r="1119" spans="2:2" x14ac:dyDescent="0.25">
      <c r="B1119" s="20"/>
    </row>
    <row r="1120" spans="2:2" x14ac:dyDescent="0.25">
      <c r="B1120" s="20"/>
    </row>
    <row r="1121" spans="2:2" x14ac:dyDescent="0.25">
      <c r="B1121" s="20"/>
    </row>
    <row r="1122" spans="2:2" x14ac:dyDescent="0.25">
      <c r="B1122" s="20"/>
    </row>
    <row r="1123" spans="2:2" x14ac:dyDescent="0.25">
      <c r="B1123" s="20"/>
    </row>
    <row r="1124" spans="2:2" x14ac:dyDescent="0.25">
      <c r="B1124" s="20"/>
    </row>
    <row r="1125" spans="2:2" x14ac:dyDescent="0.25">
      <c r="B1125" s="20"/>
    </row>
    <row r="1126" spans="2:2" x14ac:dyDescent="0.25">
      <c r="B1126" s="20"/>
    </row>
    <row r="1127" spans="2:2" x14ac:dyDescent="0.25">
      <c r="B1127" s="20"/>
    </row>
    <row r="1128" spans="2:2" x14ac:dyDescent="0.25">
      <c r="B1128" s="20"/>
    </row>
    <row r="1129" spans="2:2" x14ac:dyDescent="0.25">
      <c r="B1129" s="20"/>
    </row>
    <row r="1130" spans="2:2" x14ac:dyDescent="0.25">
      <c r="B1130" s="20"/>
    </row>
    <row r="1131" spans="2:2" x14ac:dyDescent="0.25">
      <c r="B1131" s="20"/>
    </row>
    <row r="1132" spans="2:2" x14ac:dyDescent="0.25">
      <c r="B1132" s="20"/>
    </row>
    <row r="1133" spans="2:2" x14ac:dyDescent="0.25">
      <c r="B1133" s="20"/>
    </row>
    <row r="1134" spans="2:2" x14ac:dyDescent="0.25">
      <c r="B1134" s="20"/>
    </row>
    <row r="1135" spans="2:2" x14ac:dyDescent="0.25">
      <c r="B1135" s="20"/>
    </row>
    <row r="1136" spans="2:2" x14ac:dyDescent="0.25">
      <c r="B1136" s="20"/>
    </row>
    <row r="1137" spans="2:2" x14ac:dyDescent="0.25">
      <c r="B1137" s="20"/>
    </row>
    <row r="1138" spans="2:2" x14ac:dyDescent="0.25">
      <c r="B1138" s="20"/>
    </row>
    <row r="1139" spans="2:2" x14ac:dyDescent="0.25">
      <c r="B1139" s="20"/>
    </row>
    <row r="1140" spans="2:2" x14ac:dyDescent="0.25">
      <c r="B1140" s="20"/>
    </row>
    <row r="1141" spans="2:2" x14ac:dyDescent="0.25">
      <c r="B1141" s="20"/>
    </row>
    <row r="1142" spans="2:2" x14ac:dyDescent="0.25">
      <c r="B1142" s="20"/>
    </row>
    <row r="1143" spans="2:2" x14ac:dyDescent="0.25">
      <c r="B1143" s="20"/>
    </row>
    <row r="1144" spans="2:2" x14ac:dyDescent="0.25">
      <c r="B1144" s="20"/>
    </row>
    <row r="1145" spans="2:2" x14ac:dyDescent="0.25">
      <c r="B1145" s="20"/>
    </row>
    <row r="1146" spans="2:2" x14ac:dyDescent="0.25">
      <c r="B1146" s="20"/>
    </row>
    <row r="1147" spans="2:2" x14ac:dyDescent="0.25">
      <c r="B1147" s="20"/>
    </row>
    <row r="1148" spans="2:2" x14ac:dyDescent="0.25">
      <c r="B1148" s="20"/>
    </row>
    <row r="1149" spans="2:2" x14ac:dyDescent="0.25">
      <c r="B1149" s="20"/>
    </row>
    <row r="1150" spans="2:2" x14ac:dyDescent="0.25">
      <c r="B1150" s="20"/>
    </row>
    <row r="1151" spans="2:2" x14ac:dyDescent="0.25">
      <c r="B1151" s="20"/>
    </row>
    <row r="1152" spans="2:2" x14ac:dyDescent="0.25">
      <c r="B1152" s="20"/>
    </row>
    <row r="1153" spans="2:2" x14ac:dyDescent="0.25">
      <c r="B1153" s="20"/>
    </row>
    <row r="1154" spans="2:2" x14ac:dyDescent="0.25">
      <c r="B1154" s="20"/>
    </row>
    <row r="1155" spans="2:2" x14ac:dyDescent="0.25">
      <c r="B1155" s="20"/>
    </row>
    <row r="1156" spans="2:2" x14ac:dyDescent="0.25">
      <c r="B1156" s="20"/>
    </row>
    <row r="1157" spans="2:2" x14ac:dyDescent="0.25">
      <c r="B1157" s="20"/>
    </row>
    <row r="1158" spans="2:2" x14ac:dyDescent="0.25">
      <c r="B1158" s="20"/>
    </row>
    <row r="1159" spans="2:2" x14ac:dyDescent="0.25">
      <c r="B1159" s="20"/>
    </row>
    <row r="1160" spans="2:2" x14ac:dyDescent="0.25">
      <c r="B1160" s="20"/>
    </row>
    <row r="1161" spans="2:2" x14ac:dyDescent="0.25">
      <c r="B1161" s="20"/>
    </row>
    <row r="1162" spans="2:2" x14ac:dyDescent="0.25">
      <c r="B1162" s="20"/>
    </row>
    <row r="1163" spans="2:2" x14ac:dyDescent="0.25">
      <c r="B1163" s="20"/>
    </row>
    <row r="1164" spans="2:2" x14ac:dyDescent="0.25">
      <c r="B1164" s="20"/>
    </row>
    <row r="1165" spans="2:2" x14ac:dyDescent="0.25">
      <c r="B1165" s="20"/>
    </row>
    <row r="1166" spans="2:2" x14ac:dyDescent="0.25">
      <c r="B1166" s="20"/>
    </row>
    <row r="1167" spans="2:2" x14ac:dyDescent="0.25">
      <c r="B1167" s="20"/>
    </row>
    <row r="1168" spans="2:2" x14ac:dyDescent="0.25">
      <c r="B1168" s="20"/>
    </row>
    <row r="1169" spans="2:2" x14ac:dyDescent="0.25">
      <c r="B1169" s="20"/>
    </row>
  </sheetData>
  <mergeCells count="7">
    <mergeCell ref="G5:H6"/>
    <mergeCell ref="G11:H12"/>
    <mergeCell ref="E2:F2"/>
    <mergeCell ref="B2:C2"/>
    <mergeCell ref="F11:F12"/>
    <mergeCell ref="E11:E12"/>
    <mergeCell ref="B6:C6"/>
  </mergeCells>
  <conditionalFormatting sqref="B17:J1005">
    <cfRule type="expression" dxfId="0" priority="1">
      <formula>OR(CELL("col")=COLUMN(),CELL("lin")=ROW())</formula>
    </cfRule>
  </conditionalFormatting>
  <dataValidations count="4">
    <dataValidation type="list" allowBlank="1" showInputMessage="1" showErrorMessage="1" sqref="F8" xr:uid="{88D1B47C-CD05-464B-A5B8-E2FE6BF51A59}">
      <formula1>"Units,Thousands,Millions,Billions"</formula1>
    </dataValidation>
    <dataValidation type="list" allowBlank="1" showInputMessage="1" showErrorMessage="1" sqref="F9" xr:uid="{BDAE9D1D-7379-4A4D-9F08-05F83F1F3DF4}">
      <formula1>"USD,EUR,Inflation Adjusted,Original Currency"</formula1>
    </dataValidation>
    <dataValidation type="list" allowBlank="1" showInputMessage="1" showErrorMessage="1" sqref="F7" xr:uid="{B9935C61-8F9F-4024-B9A7-6004BB20B2B0}">
      <formula1>"D,W,M,Q,Y"</formula1>
    </dataValidation>
    <dataValidation type="list" allowBlank="1" showInputMessage="1" showErrorMessage="1" sqref="F11:F12" xr:uid="{7F42EBF2-EA58-452B-9A58-6E44A7DBCF80}">
      <mc:AlternateContent xmlns:x12ac="http://schemas.microsoft.com/office/spreadsheetml/2011/1/ac" xmlns:mc="http://schemas.openxmlformats.org/markup-compatibility/2006">
        <mc:Choice Requires="x12ac">
          <x12ac:list>No (valores nominales),"Si, excepto dividendos en efectivo","Si, inclusive dividendos en efectivo"</x12ac:list>
        </mc:Choice>
        <mc:Fallback>
          <formula1>"No (valores nominales),Si, excepto dividendos en efectivo,Si, inclusive dividendos en efectivo"</formula1>
        </mc:Fallback>
      </mc:AlternateContent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82E22-D94A-4A41-8808-A37DD5E163F8}">
  <sheetPr codeName="Hoja1"/>
  <dimension ref="A1:D219"/>
  <sheetViews>
    <sheetView showGridLines="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3" sqref="A3"/>
    </sheetView>
  </sheetViews>
  <sheetFormatPr baseColWidth="10" defaultRowHeight="15" x14ac:dyDescent="0.25"/>
  <cols>
    <col min="1" max="1" width="19.5703125" bestFit="1" customWidth="1"/>
    <col min="2" max="2" width="45.28515625" bestFit="1" customWidth="1"/>
    <col min="3" max="3" width="13" style="42" bestFit="1" customWidth="1"/>
    <col min="4" max="4" width="5.28515625" bestFit="1" customWidth="1"/>
  </cols>
  <sheetData>
    <row r="1" spans="1:4" ht="70.150000000000006" customHeight="1" thickBot="1" x14ac:dyDescent="0.3"/>
    <row r="2" spans="1:4" ht="15.75" thickBot="1" x14ac:dyDescent="0.3">
      <c r="A2" s="36" t="str">
        <f>+_xll.ECOSECURITIES("stock","active",,"chl","xsgo","true","Acciones Chilenas")</f>
        <v>Acciones Chilenas</v>
      </c>
      <c r="B2" s="37" t="str">
        <f>+_xll.ECONOMATICA(A3:A500,"name",,,,,,,,"true")</f>
        <v>Nombre</v>
      </c>
      <c r="C2" s="43" t="str">
        <f>+_xll.ECONOMATICA($A$3:$A$500,"Ticker",,,,,,,,"true")</f>
        <v>Codigo</v>
      </c>
      <c r="D2" s="38" t="str">
        <f>+_xll.ECONOMATICA($A$3:$A$500,"Class",,,,,,,,"true")</f>
        <v>Clase</v>
      </c>
    </row>
    <row r="3" spans="1:4" x14ac:dyDescent="0.25">
      <c r="A3" t="s">
        <v>4</v>
      </c>
      <c r="B3" t="s">
        <v>221</v>
      </c>
      <c r="C3" s="42" t="s">
        <v>422</v>
      </c>
      <c r="D3" t="s">
        <v>639</v>
      </c>
    </row>
    <row r="4" spans="1:4" x14ac:dyDescent="0.25">
      <c r="A4" t="s">
        <v>5</v>
      </c>
      <c r="B4" t="s">
        <v>222</v>
      </c>
      <c r="C4" s="42" t="s">
        <v>423</v>
      </c>
      <c r="D4" t="s">
        <v>639</v>
      </c>
    </row>
    <row r="5" spans="1:4" x14ac:dyDescent="0.25">
      <c r="A5" t="s">
        <v>6</v>
      </c>
      <c r="B5" t="s">
        <v>223</v>
      </c>
      <c r="C5" s="42" t="s">
        <v>424</v>
      </c>
      <c r="D5" t="s">
        <v>639</v>
      </c>
    </row>
    <row r="6" spans="1:4" x14ac:dyDescent="0.25">
      <c r="A6" t="s">
        <v>7</v>
      </c>
      <c r="B6" t="s">
        <v>224</v>
      </c>
      <c r="C6" s="42" t="s">
        <v>425</v>
      </c>
      <c r="D6" t="s">
        <v>639</v>
      </c>
    </row>
    <row r="7" spans="1:4" x14ac:dyDescent="0.25">
      <c r="A7" t="s">
        <v>8</v>
      </c>
      <c r="B7" t="s">
        <v>225</v>
      </c>
      <c r="C7" s="42" t="s">
        <v>426</v>
      </c>
      <c r="D7" t="s">
        <v>639</v>
      </c>
    </row>
    <row r="8" spans="1:4" x14ac:dyDescent="0.25">
      <c r="A8" t="s">
        <v>9</v>
      </c>
      <c r="B8" t="s">
        <v>226</v>
      </c>
      <c r="C8" s="42" t="s">
        <v>427</v>
      </c>
      <c r="D8" t="s">
        <v>639</v>
      </c>
    </row>
    <row r="9" spans="1:4" x14ac:dyDescent="0.25">
      <c r="A9" t="s">
        <v>10</v>
      </c>
      <c r="B9" t="s">
        <v>227</v>
      </c>
      <c r="C9" s="42" t="s">
        <v>428</v>
      </c>
      <c r="D9" t="s">
        <v>639</v>
      </c>
    </row>
    <row r="10" spans="1:4" x14ac:dyDescent="0.25">
      <c r="A10" t="s">
        <v>11</v>
      </c>
      <c r="B10" t="s">
        <v>228</v>
      </c>
      <c r="C10" s="42" t="s">
        <v>429</v>
      </c>
      <c r="D10" t="s">
        <v>639</v>
      </c>
    </row>
    <row r="11" spans="1:4" x14ac:dyDescent="0.25">
      <c r="A11" t="s">
        <v>12</v>
      </c>
      <c r="B11" t="s">
        <v>229</v>
      </c>
      <c r="C11" s="42" t="s">
        <v>430</v>
      </c>
      <c r="D11" t="s">
        <v>640</v>
      </c>
    </row>
    <row r="12" spans="1:4" x14ac:dyDescent="0.25">
      <c r="A12" t="s">
        <v>13</v>
      </c>
      <c r="B12" t="s">
        <v>229</v>
      </c>
      <c r="C12" s="42" t="s">
        <v>431</v>
      </c>
      <c r="D12" t="s">
        <v>641</v>
      </c>
    </row>
    <row r="13" spans="1:4" x14ac:dyDescent="0.25">
      <c r="A13" t="s">
        <v>14</v>
      </c>
      <c r="B13" t="s">
        <v>230</v>
      </c>
      <c r="C13" s="42" t="s">
        <v>432</v>
      </c>
      <c r="D13" t="s">
        <v>639</v>
      </c>
    </row>
    <row r="14" spans="1:4" x14ac:dyDescent="0.25">
      <c r="A14" t="s">
        <v>15</v>
      </c>
      <c r="B14" t="s">
        <v>231</v>
      </c>
      <c r="C14" s="42" t="s">
        <v>433</v>
      </c>
      <c r="D14" t="s">
        <v>639</v>
      </c>
    </row>
    <row r="15" spans="1:4" x14ac:dyDescent="0.25">
      <c r="A15" t="s">
        <v>16</v>
      </c>
      <c r="B15" t="s">
        <v>232</v>
      </c>
      <c r="C15" s="42" t="s">
        <v>434</v>
      </c>
      <c r="D15" t="s">
        <v>639</v>
      </c>
    </row>
    <row r="16" spans="1:4" x14ac:dyDescent="0.25">
      <c r="A16" t="s">
        <v>17</v>
      </c>
      <c r="B16" t="s">
        <v>233</v>
      </c>
      <c r="C16" s="42" t="s">
        <v>435</v>
      </c>
      <c r="D16" t="s">
        <v>639</v>
      </c>
    </row>
    <row r="17" spans="1:4" x14ac:dyDescent="0.25">
      <c r="A17" t="s">
        <v>18</v>
      </c>
      <c r="B17" t="s">
        <v>234</v>
      </c>
      <c r="C17" s="42" t="s">
        <v>436</v>
      </c>
      <c r="D17" t="s">
        <v>639</v>
      </c>
    </row>
    <row r="18" spans="1:4" x14ac:dyDescent="0.25">
      <c r="A18" t="s">
        <v>19</v>
      </c>
      <c r="B18" t="s">
        <v>235</v>
      </c>
      <c r="C18" s="42" t="s">
        <v>437</v>
      </c>
      <c r="D18" t="s">
        <v>639</v>
      </c>
    </row>
    <row r="19" spans="1:4" x14ac:dyDescent="0.25">
      <c r="A19" t="s">
        <v>20</v>
      </c>
      <c r="B19" t="s">
        <v>236</v>
      </c>
      <c r="C19" s="42" t="s">
        <v>438</v>
      </c>
      <c r="D19" t="s">
        <v>639</v>
      </c>
    </row>
    <row r="20" spans="1:4" x14ac:dyDescent="0.25">
      <c r="A20" t="s">
        <v>21</v>
      </c>
      <c r="B20" t="s">
        <v>237</v>
      </c>
      <c r="C20" s="42" t="s">
        <v>439</v>
      </c>
      <c r="D20" t="s">
        <v>639</v>
      </c>
    </row>
    <row r="21" spans="1:4" x14ac:dyDescent="0.25">
      <c r="A21" t="s">
        <v>22</v>
      </c>
      <c r="B21" t="s">
        <v>238</v>
      </c>
      <c r="C21" s="42" t="s">
        <v>440</v>
      </c>
      <c r="D21" t="s">
        <v>639</v>
      </c>
    </row>
    <row r="22" spans="1:4" x14ac:dyDescent="0.25">
      <c r="A22" t="s">
        <v>23</v>
      </c>
      <c r="B22" t="s">
        <v>239</v>
      </c>
      <c r="C22" s="42" t="s">
        <v>441</v>
      </c>
      <c r="D22" t="s">
        <v>639</v>
      </c>
    </row>
    <row r="23" spans="1:4" x14ac:dyDescent="0.25">
      <c r="A23" t="s">
        <v>24</v>
      </c>
      <c r="B23" t="s">
        <v>240</v>
      </c>
      <c r="C23" s="42" t="s">
        <v>442</v>
      </c>
      <c r="D23" t="s">
        <v>639</v>
      </c>
    </row>
    <row r="24" spans="1:4" x14ac:dyDescent="0.25">
      <c r="A24" t="s">
        <v>25</v>
      </c>
      <c r="B24" t="s">
        <v>241</v>
      </c>
      <c r="C24" s="42" t="s">
        <v>443</v>
      </c>
      <c r="D24" t="s">
        <v>639</v>
      </c>
    </row>
    <row r="25" spans="1:4" x14ac:dyDescent="0.25">
      <c r="A25" t="s">
        <v>26</v>
      </c>
      <c r="B25" t="s">
        <v>242</v>
      </c>
      <c r="C25" s="42" t="s">
        <v>444</v>
      </c>
      <c r="D25" t="s">
        <v>639</v>
      </c>
    </row>
    <row r="26" spans="1:4" x14ac:dyDescent="0.25">
      <c r="A26" t="s">
        <v>27</v>
      </c>
      <c r="B26" t="s">
        <v>243</v>
      </c>
      <c r="C26" s="42" t="s">
        <v>445</v>
      </c>
      <c r="D26" t="s">
        <v>639</v>
      </c>
    </row>
    <row r="27" spans="1:4" x14ac:dyDescent="0.25">
      <c r="A27" t="s">
        <v>28</v>
      </c>
      <c r="B27" t="s">
        <v>244</v>
      </c>
      <c r="C27" s="42" t="s">
        <v>446</v>
      </c>
      <c r="D27" t="s">
        <v>639</v>
      </c>
    </row>
    <row r="28" spans="1:4" x14ac:dyDescent="0.25">
      <c r="A28" t="s">
        <v>29</v>
      </c>
      <c r="B28" t="s">
        <v>245</v>
      </c>
      <c r="C28" s="42" t="s">
        <v>447</v>
      </c>
      <c r="D28" t="s">
        <v>639</v>
      </c>
    </row>
    <row r="29" spans="1:4" x14ac:dyDescent="0.25">
      <c r="A29" t="s">
        <v>30</v>
      </c>
      <c r="B29" t="s">
        <v>246</v>
      </c>
      <c r="C29" s="42" t="s">
        <v>448</v>
      </c>
      <c r="D29" t="s">
        <v>639</v>
      </c>
    </row>
    <row r="30" spans="1:4" x14ac:dyDescent="0.25">
      <c r="A30" t="s">
        <v>31</v>
      </c>
      <c r="B30" t="s">
        <v>247</v>
      </c>
      <c r="C30" s="42" t="s">
        <v>449</v>
      </c>
      <c r="D30" t="s">
        <v>639</v>
      </c>
    </row>
    <row r="31" spans="1:4" x14ac:dyDescent="0.25">
      <c r="A31" t="s">
        <v>32</v>
      </c>
      <c r="B31" t="s">
        <v>248</v>
      </c>
      <c r="C31" s="42" t="s">
        <v>450</v>
      </c>
      <c r="D31" t="s">
        <v>639</v>
      </c>
    </row>
    <row r="32" spans="1:4" x14ac:dyDescent="0.25">
      <c r="A32" t="s">
        <v>33</v>
      </c>
      <c r="B32" t="s">
        <v>249</v>
      </c>
      <c r="C32" s="42" t="s">
        <v>451</v>
      </c>
      <c r="D32" t="s">
        <v>639</v>
      </c>
    </row>
    <row r="33" spans="1:4" x14ac:dyDescent="0.25">
      <c r="A33" t="s">
        <v>34</v>
      </c>
      <c r="B33" t="s">
        <v>250</v>
      </c>
      <c r="C33" s="42" t="s">
        <v>452</v>
      </c>
      <c r="D33" t="s">
        <v>639</v>
      </c>
    </row>
    <row r="34" spans="1:4" x14ac:dyDescent="0.25">
      <c r="A34" t="s">
        <v>35</v>
      </c>
      <c r="B34" t="s">
        <v>251</v>
      </c>
      <c r="C34" s="42" t="s">
        <v>453</v>
      </c>
      <c r="D34" t="s">
        <v>639</v>
      </c>
    </row>
    <row r="35" spans="1:4" x14ac:dyDescent="0.25">
      <c r="A35" t="s">
        <v>36</v>
      </c>
      <c r="B35" t="s">
        <v>252</v>
      </c>
      <c r="C35" s="42" t="s">
        <v>454</v>
      </c>
      <c r="D35" t="s">
        <v>639</v>
      </c>
    </row>
    <row r="36" spans="1:4" x14ac:dyDescent="0.25">
      <c r="A36" t="s">
        <v>37</v>
      </c>
      <c r="B36" t="s">
        <v>253</v>
      </c>
      <c r="C36" s="42" t="s">
        <v>455</v>
      </c>
      <c r="D36" t="s">
        <v>639</v>
      </c>
    </row>
    <row r="37" spans="1:4" x14ac:dyDescent="0.25">
      <c r="A37" t="s">
        <v>38</v>
      </c>
      <c r="B37" t="s">
        <v>254</v>
      </c>
      <c r="C37" s="42" t="s">
        <v>456</v>
      </c>
      <c r="D37" t="s">
        <v>639</v>
      </c>
    </row>
    <row r="38" spans="1:4" x14ac:dyDescent="0.25">
      <c r="A38" t="s">
        <v>39</v>
      </c>
      <c r="B38" t="s">
        <v>255</v>
      </c>
      <c r="C38" s="42" t="s">
        <v>457</v>
      </c>
      <c r="D38" t="s">
        <v>639</v>
      </c>
    </row>
    <row r="39" spans="1:4" x14ac:dyDescent="0.25">
      <c r="A39" t="s">
        <v>40</v>
      </c>
      <c r="B39" t="s">
        <v>256</v>
      </c>
      <c r="C39" s="42" t="s">
        <v>458</v>
      </c>
      <c r="D39" t="s">
        <v>639</v>
      </c>
    </row>
    <row r="40" spans="1:4" x14ac:dyDescent="0.25">
      <c r="A40" t="s">
        <v>41</v>
      </c>
      <c r="B40" t="s">
        <v>257</v>
      </c>
      <c r="C40" s="42" t="s">
        <v>459</v>
      </c>
      <c r="D40" t="s">
        <v>639</v>
      </c>
    </row>
    <row r="41" spans="1:4" x14ac:dyDescent="0.25">
      <c r="A41" t="s">
        <v>42</v>
      </c>
      <c r="B41" t="s">
        <v>258</v>
      </c>
      <c r="C41" s="42" t="s">
        <v>460</v>
      </c>
      <c r="D41" t="s">
        <v>639</v>
      </c>
    </row>
    <row r="42" spans="1:4" x14ac:dyDescent="0.25">
      <c r="A42" t="s">
        <v>43</v>
      </c>
      <c r="B42" t="s">
        <v>259</v>
      </c>
      <c r="C42" s="42" t="s">
        <v>461</v>
      </c>
      <c r="D42" t="s">
        <v>639</v>
      </c>
    </row>
    <row r="43" spans="1:4" x14ac:dyDescent="0.25">
      <c r="A43" t="s">
        <v>44</v>
      </c>
      <c r="B43" t="s">
        <v>260</v>
      </c>
      <c r="C43" s="42" t="s">
        <v>462</v>
      </c>
      <c r="D43" t="s">
        <v>639</v>
      </c>
    </row>
    <row r="44" spans="1:4" x14ac:dyDescent="0.25">
      <c r="A44" t="s">
        <v>45</v>
      </c>
      <c r="B44" t="s">
        <v>261</v>
      </c>
      <c r="C44" s="42" t="s">
        <v>463</v>
      </c>
      <c r="D44" t="s">
        <v>639</v>
      </c>
    </row>
    <row r="45" spans="1:4" x14ac:dyDescent="0.25">
      <c r="A45" t="s">
        <v>46</v>
      </c>
      <c r="B45" t="s">
        <v>262</v>
      </c>
      <c r="C45" s="42" t="s">
        <v>464</v>
      </c>
      <c r="D45" t="s">
        <v>639</v>
      </c>
    </row>
    <row r="46" spans="1:4" x14ac:dyDescent="0.25">
      <c r="A46" t="s">
        <v>47</v>
      </c>
      <c r="B46" t="s">
        <v>263</v>
      </c>
      <c r="C46" s="42" t="s">
        <v>465</v>
      </c>
      <c r="D46" t="s">
        <v>639</v>
      </c>
    </row>
    <row r="47" spans="1:4" x14ac:dyDescent="0.25">
      <c r="A47" t="s">
        <v>48</v>
      </c>
      <c r="B47" t="s">
        <v>264</v>
      </c>
      <c r="C47" s="42" t="s">
        <v>466</v>
      </c>
      <c r="D47" t="s">
        <v>640</v>
      </c>
    </row>
    <row r="48" spans="1:4" x14ac:dyDescent="0.25">
      <c r="A48" t="s">
        <v>49</v>
      </c>
      <c r="B48" t="s">
        <v>264</v>
      </c>
      <c r="C48" s="42" t="s">
        <v>467</v>
      </c>
      <c r="D48" t="s">
        <v>641</v>
      </c>
    </row>
    <row r="49" spans="1:4" x14ac:dyDescent="0.25">
      <c r="A49" t="s">
        <v>50</v>
      </c>
      <c r="B49" t="s">
        <v>265</v>
      </c>
      <c r="C49" s="42" t="s">
        <v>468</v>
      </c>
      <c r="D49" t="s">
        <v>639</v>
      </c>
    </row>
    <row r="50" spans="1:4" x14ac:dyDescent="0.25">
      <c r="A50" t="s">
        <v>51</v>
      </c>
      <c r="B50" t="s">
        <v>266</v>
      </c>
      <c r="C50" s="42" t="s">
        <v>469</v>
      </c>
      <c r="D50" t="s">
        <v>639</v>
      </c>
    </row>
    <row r="51" spans="1:4" x14ac:dyDescent="0.25">
      <c r="A51" t="s">
        <v>52</v>
      </c>
      <c r="B51" t="s">
        <v>267</v>
      </c>
      <c r="C51" s="42" t="s">
        <v>470</v>
      </c>
      <c r="D51" t="s">
        <v>639</v>
      </c>
    </row>
    <row r="52" spans="1:4" x14ac:dyDescent="0.25">
      <c r="A52" t="s">
        <v>53</v>
      </c>
      <c r="B52" t="s">
        <v>268</v>
      </c>
      <c r="C52" s="42" t="s">
        <v>471</v>
      </c>
      <c r="D52" t="s">
        <v>639</v>
      </c>
    </row>
    <row r="53" spans="1:4" x14ac:dyDescent="0.25">
      <c r="A53" t="s">
        <v>54</v>
      </c>
      <c r="B53" t="s">
        <v>269</v>
      </c>
      <c r="C53" s="42" t="s">
        <v>472</v>
      </c>
      <c r="D53" t="s">
        <v>639</v>
      </c>
    </row>
    <row r="54" spans="1:4" x14ac:dyDescent="0.25">
      <c r="A54" t="s">
        <v>55</v>
      </c>
      <c r="B54" t="s">
        <v>270</v>
      </c>
      <c r="C54" s="42" t="s">
        <v>473</v>
      </c>
      <c r="D54" t="s">
        <v>639</v>
      </c>
    </row>
    <row r="55" spans="1:4" x14ac:dyDescent="0.25">
      <c r="A55" t="s">
        <v>56</v>
      </c>
      <c r="B55" t="s">
        <v>271</v>
      </c>
      <c r="C55" s="42" t="s">
        <v>474</v>
      </c>
      <c r="D55" t="s">
        <v>639</v>
      </c>
    </row>
    <row r="56" spans="1:4" x14ac:dyDescent="0.25">
      <c r="A56" t="s">
        <v>57</v>
      </c>
      <c r="B56" t="s">
        <v>272</v>
      </c>
      <c r="C56" s="42" t="s">
        <v>475</v>
      </c>
      <c r="D56" t="s">
        <v>639</v>
      </c>
    </row>
    <row r="57" spans="1:4" x14ac:dyDescent="0.25">
      <c r="A57" t="s">
        <v>58</v>
      </c>
      <c r="B57" t="s">
        <v>273</v>
      </c>
      <c r="C57" s="42" t="s">
        <v>476</v>
      </c>
      <c r="D57" t="s">
        <v>639</v>
      </c>
    </row>
    <row r="58" spans="1:4" x14ac:dyDescent="0.25">
      <c r="A58" t="s">
        <v>59</v>
      </c>
      <c r="B58" t="s">
        <v>274</v>
      </c>
      <c r="C58" s="42" t="s">
        <v>477</v>
      </c>
      <c r="D58" t="s">
        <v>639</v>
      </c>
    </row>
    <row r="59" spans="1:4" x14ac:dyDescent="0.25">
      <c r="A59" t="s">
        <v>60</v>
      </c>
      <c r="B59" t="s">
        <v>275</v>
      </c>
      <c r="C59" s="42" t="s">
        <v>478</v>
      </c>
      <c r="D59" t="s">
        <v>639</v>
      </c>
    </row>
    <row r="60" spans="1:4" x14ac:dyDescent="0.25">
      <c r="A60" t="s">
        <v>61</v>
      </c>
      <c r="B60" t="s">
        <v>276</v>
      </c>
      <c r="C60" s="42" t="s">
        <v>479</v>
      </c>
      <c r="D60" t="s">
        <v>639</v>
      </c>
    </row>
    <row r="61" spans="1:4" x14ac:dyDescent="0.25">
      <c r="A61" t="s">
        <v>62</v>
      </c>
      <c r="B61" t="s">
        <v>277</v>
      </c>
      <c r="C61" s="42" t="s">
        <v>480</v>
      </c>
      <c r="D61" t="s">
        <v>639</v>
      </c>
    </row>
    <row r="62" spans="1:4" x14ac:dyDescent="0.25">
      <c r="A62" t="s">
        <v>63</v>
      </c>
      <c r="B62" t="s">
        <v>278</v>
      </c>
      <c r="C62" s="42" t="s">
        <v>481</v>
      </c>
      <c r="D62" t="s">
        <v>639</v>
      </c>
    </row>
    <row r="63" spans="1:4" x14ac:dyDescent="0.25">
      <c r="A63" t="s">
        <v>64</v>
      </c>
      <c r="B63" t="s">
        <v>279</v>
      </c>
      <c r="C63" s="42" t="s">
        <v>482</v>
      </c>
      <c r="D63" t="s">
        <v>639</v>
      </c>
    </row>
    <row r="64" spans="1:4" x14ac:dyDescent="0.25">
      <c r="A64" t="s">
        <v>65</v>
      </c>
      <c r="B64" t="s">
        <v>280</v>
      </c>
      <c r="C64" s="42" t="s">
        <v>483</v>
      </c>
      <c r="D64" t="s">
        <v>639</v>
      </c>
    </row>
    <row r="65" spans="1:4" x14ac:dyDescent="0.25">
      <c r="A65" t="s">
        <v>66</v>
      </c>
      <c r="B65" t="s">
        <v>281</v>
      </c>
      <c r="C65" s="42" t="s">
        <v>484</v>
      </c>
      <c r="D65" t="s">
        <v>639</v>
      </c>
    </row>
    <row r="66" spans="1:4" x14ac:dyDescent="0.25">
      <c r="A66" t="s">
        <v>67</v>
      </c>
      <c r="B66" t="s">
        <v>282</v>
      </c>
      <c r="C66" s="42" t="s">
        <v>485</v>
      </c>
      <c r="D66" t="s">
        <v>639</v>
      </c>
    </row>
    <row r="67" spans="1:4" x14ac:dyDescent="0.25">
      <c r="A67" t="s">
        <v>68</v>
      </c>
      <c r="B67" t="s">
        <v>283</v>
      </c>
      <c r="C67" s="42" t="s">
        <v>486</v>
      </c>
      <c r="D67" t="s">
        <v>639</v>
      </c>
    </row>
    <row r="68" spans="1:4" x14ac:dyDescent="0.25">
      <c r="A68" t="s">
        <v>69</v>
      </c>
      <c r="B68" t="s">
        <v>284</v>
      </c>
      <c r="C68" s="42" t="s">
        <v>487</v>
      </c>
      <c r="D68" t="s">
        <v>639</v>
      </c>
    </row>
    <row r="69" spans="1:4" x14ac:dyDescent="0.25">
      <c r="A69" t="s">
        <v>70</v>
      </c>
      <c r="B69" t="s">
        <v>285</v>
      </c>
      <c r="C69" s="42" t="s">
        <v>488</v>
      </c>
      <c r="D69" t="s">
        <v>639</v>
      </c>
    </row>
    <row r="70" spans="1:4" x14ac:dyDescent="0.25">
      <c r="A70" t="s">
        <v>71</v>
      </c>
      <c r="B70" t="s">
        <v>286</v>
      </c>
      <c r="C70" s="42" t="s">
        <v>489</v>
      </c>
      <c r="D70" t="s">
        <v>639</v>
      </c>
    </row>
    <row r="71" spans="1:4" x14ac:dyDescent="0.25">
      <c r="A71" t="s">
        <v>72</v>
      </c>
      <c r="B71" t="s">
        <v>287</v>
      </c>
      <c r="C71" s="42" t="s">
        <v>490</v>
      </c>
      <c r="D71" t="s">
        <v>639</v>
      </c>
    </row>
    <row r="72" spans="1:4" x14ac:dyDescent="0.25">
      <c r="A72" t="s">
        <v>73</v>
      </c>
      <c r="B72" t="s">
        <v>288</v>
      </c>
      <c r="C72" s="42" t="s">
        <v>491</v>
      </c>
      <c r="D72" t="s">
        <v>640</v>
      </c>
    </row>
    <row r="73" spans="1:4" x14ac:dyDescent="0.25">
      <c r="A73" t="s">
        <v>74</v>
      </c>
      <c r="B73" t="s">
        <v>288</v>
      </c>
      <c r="C73" s="42" t="s">
        <v>492</v>
      </c>
      <c r="D73" t="s">
        <v>641</v>
      </c>
    </row>
    <row r="74" spans="1:4" x14ac:dyDescent="0.25">
      <c r="A74" t="s">
        <v>75</v>
      </c>
      <c r="B74" t="s">
        <v>289</v>
      </c>
      <c r="C74" s="42" t="s">
        <v>493</v>
      </c>
      <c r="D74" t="s">
        <v>640</v>
      </c>
    </row>
    <row r="75" spans="1:4" x14ac:dyDescent="0.25">
      <c r="A75" t="s">
        <v>76</v>
      </c>
      <c r="B75" t="s">
        <v>289</v>
      </c>
      <c r="C75" s="42" t="s">
        <v>494</v>
      </c>
      <c r="D75" t="s">
        <v>641</v>
      </c>
    </row>
    <row r="76" spans="1:4" x14ac:dyDescent="0.25">
      <c r="A76" t="s">
        <v>77</v>
      </c>
      <c r="B76" t="s">
        <v>290</v>
      </c>
      <c r="C76" s="42" t="s">
        <v>495</v>
      </c>
      <c r="D76" t="s">
        <v>639</v>
      </c>
    </row>
    <row r="77" spans="1:4" x14ac:dyDescent="0.25">
      <c r="A77" t="s">
        <v>78</v>
      </c>
      <c r="B77" t="s">
        <v>291</v>
      </c>
      <c r="C77" s="42" t="s">
        <v>496</v>
      </c>
      <c r="D77" t="s">
        <v>639</v>
      </c>
    </row>
    <row r="78" spans="1:4" x14ac:dyDescent="0.25">
      <c r="A78" t="s">
        <v>79</v>
      </c>
      <c r="B78" t="s">
        <v>292</v>
      </c>
      <c r="C78" s="42" t="s">
        <v>497</v>
      </c>
      <c r="D78" t="s">
        <v>639</v>
      </c>
    </row>
    <row r="79" spans="1:4" x14ac:dyDescent="0.25">
      <c r="A79" t="s">
        <v>80</v>
      </c>
      <c r="B79" t="s">
        <v>293</v>
      </c>
      <c r="C79" s="42" t="s">
        <v>498</v>
      </c>
      <c r="D79" t="s">
        <v>639</v>
      </c>
    </row>
    <row r="80" spans="1:4" x14ac:dyDescent="0.25">
      <c r="A80" t="s">
        <v>81</v>
      </c>
      <c r="B80" t="s">
        <v>294</v>
      </c>
      <c r="C80" s="42" t="s">
        <v>499</v>
      </c>
      <c r="D80" t="s">
        <v>639</v>
      </c>
    </row>
    <row r="81" spans="1:4" x14ac:dyDescent="0.25">
      <c r="A81" t="s">
        <v>82</v>
      </c>
      <c r="B81" t="s">
        <v>295</v>
      </c>
      <c r="C81" s="42" t="s">
        <v>500</v>
      </c>
      <c r="D81" t="s">
        <v>639</v>
      </c>
    </row>
    <row r="82" spans="1:4" x14ac:dyDescent="0.25">
      <c r="A82" t="s">
        <v>83</v>
      </c>
      <c r="B82" t="s">
        <v>296</v>
      </c>
      <c r="C82" s="42" t="s">
        <v>501</v>
      </c>
      <c r="D82" t="s">
        <v>639</v>
      </c>
    </row>
    <row r="83" spans="1:4" x14ac:dyDescent="0.25">
      <c r="A83" t="s">
        <v>84</v>
      </c>
      <c r="B83" t="s">
        <v>297</v>
      </c>
      <c r="C83" s="42" t="s">
        <v>502</v>
      </c>
      <c r="D83" t="s">
        <v>639</v>
      </c>
    </row>
    <row r="84" spans="1:4" x14ac:dyDescent="0.25">
      <c r="A84" t="s">
        <v>85</v>
      </c>
      <c r="B84" t="s">
        <v>298</v>
      </c>
      <c r="C84" s="42" t="s">
        <v>503</v>
      </c>
      <c r="D84" t="s">
        <v>639</v>
      </c>
    </row>
    <row r="85" spans="1:4" x14ac:dyDescent="0.25">
      <c r="A85" t="s">
        <v>86</v>
      </c>
      <c r="B85" t="s">
        <v>299</v>
      </c>
      <c r="C85" s="42" t="s">
        <v>504</v>
      </c>
      <c r="D85" t="s">
        <v>639</v>
      </c>
    </row>
    <row r="86" spans="1:4" x14ac:dyDescent="0.25">
      <c r="A86" t="s">
        <v>87</v>
      </c>
      <c r="B86" t="s">
        <v>300</v>
      </c>
      <c r="C86" s="42" t="s">
        <v>505</v>
      </c>
      <c r="D86" t="s">
        <v>639</v>
      </c>
    </row>
    <row r="87" spans="1:4" x14ac:dyDescent="0.25">
      <c r="A87" t="s">
        <v>88</v>
      </c>
      <c r="B87" t="s">
        <v>301</v>
      </c>
      <c r="C87" s="42" t="s">
        <v>506</v>
      </c>
      <c r="D87" t="s">
        <v>639</v>
      </c>
    </row>
    <row r="88" spans="1:4" x14ac:dyDescent="0.25">
      <c r="A88" t="s">
        <v>89</v>
      </c>
      <c r="B88" t="s">
        <v>302</v>
      </c>
      <c r="C88" s="42" t="s">
        <v>507</v>
      </c>
      <c r="D88" t="s">
        <v>639</v>
      </c>
    </row>
    <row r="89" spans="1:4" x14ac:dyDescent="0.25">
      <c r="A89" t="s">
        <v>90</v>
      </c>
      <c r="B89" t="s">
        <v>303</v>
      </c>
      <c r="C89" s="42" t="s">
        <v>508</v>
      </c>
      <c r="D89" t="s">
        <v>639</v>
      </c>
    </row>
    <row r="90" spans="1:4" x14ac:dyDescent="0.25">
      <c r="A90" t="s">
        <v>91</v>
      </c>
      <c r="B90" t="s">
        <v>304</v>
      </c>
      <c r="C90" s="42" t="s">
        <v>509</v>
      </c>
      <c r="D90" t="s">
        <v>639</v>
      </c>
    </row>
    <row r="91" spans="1:4" x14ac:dyDescent="0.25">
      <c r="A91" t="s">
        <v>92</v>
      </c>
      <c r="B91" t="s">
        <v>305</v>
      </c>
      <c r="C91" s="42" t="s">
        <v>510</v>
      </c>
      <c r="D91" t="s">
        <v>639</v>
      </c>
    </row>
    <row r="92" spans="1:4" x14ac:dyDescent="0.25">
      <c r="A92" t="s">
        <v>93</v>
      </c>
      <c r="B92" t="s">
        <v>306</v>
      </c>
      <c r="C92" s="42" t="s">
        <v>511</v>
      </c>
      <c r="D92" t="s">
        <v>639</v>
      </c>
    </row>
    <row r="93" spans="1:4" x14ac:dyDescent="0.25">
      <c r="A93" t="s">
        <v>94</v>
      </c>
      <c r="B93" t="s">
        <v>307</v>
      </c>
      <c r="C93" s="42" t="s">
        <v>512</v>
      </c>
      <c r="D93" t="s">
        <v>639</v>
      </c>
    </row>
    <row r="94" spans="1:4" x14ac:dyDescent="0.25">
      <c r="A94" t="s">
        <v>95</v>
      </c>
      <c r="B94" t="s">
        <v>308</v>
      </c>
      <c r="C94" s="42" t="s">
        <v>513</v>
      </c>
      <c r="D94" t="s">
        <v>639</v>
      </c>
    </row>
    <row r="95" spans="1:4" x14ac:dyDescent="0.25">
      <c r="A95" t="s">
        <v>96</v>
      </c>
      <c r="B95" t="s">
        <v>309</v>
      </c>
      <c r="C95" s="42" t="s">
        <v>514</v>
      </c>
      <c r="D95" t="s">
        <v>639</v>
      </c>
    </row>
    <row r="96" spans="1:4" x14ac:dyDescent="0.25">
      <c r="A96" t="s">
        <v>97</v>
      </c>
      <c r="B96" t="s">
        <v>310</v>
      </c>
      <c r="C96" s="42" t="s">
        <v>515</v>
      </c>
      <c r="D96" t="s">
        <v>639</v>
      </c>
    </row>
    <row r="97" spans="1:4" x14ac:dyDescent="0.25">
      <c r="A97" t="s">
        <v>98</v>
      </c>
      <c r="B97" t="s">
        <v>311</v>
      </c>
      <c r="C97" s="42" t="s">
        <v>516</v>
      </c>
      <c r="D97" t="s">
        <v>639</v>
      </c>
    </row>
    <row r="98" spans="1:4" x14ac:dyDescent="0.25">
      <c r="A98" t="s">
        <v>99</v>
      </c>
      <c r="B98" t="s">
        <v>312</v>
      </c>
      <c r="C98" s="42" t="s">
        <v>517</v>
      </c>
      <c r="D98" t="s">
        <v>639</v>
      </c>
    </row>
    <row r="99" spans="1:4" x14ac:dyDescent="0.25">
      <c r="A99" t="s">
        <v>100</v>
      </c>
      <c r="B99" t="s">
        <v>313</v>
      </c>
      <c r="C99" s="42" t="s">
        <v>518</v>
      </c>
      <c r="D99" t="s">
        <v>639</v>
      </c>
    </row>
    <row r="100" spans="1:4" x14ac:dyDescent="0.25">
      <c r="A100" t="s">
        <v>101</v>
      </c>
      <c r="B100" t="s">
        <v>314</v>
      </c>
      <c r="C100" s="42" t="s">
        <v>519</v>
      </c>
      <c r="D100" t="s">
        <v>640</v>
      </c>
    </row>
    <row r="101" spans="1:4" x14ac:dyDescent="0.25">
      <c r="A101" t="s">
        <v>102</v>
      </c>
      <c r="B101" t="s">
        <v>314</v>
      </c>
      <c r="C101" s="42" t="s">
        <v>520</v>
      </c>
      <c r="D101" t="s">
        <v>641</v>
      </c>
    </row>
    <row r="102" spans="1:4" x14ac:dyDescent="0.25">
      <c r="A102" t="s">
        <v>103</v>
      </c>
      <c r="B102" t="s">
        <v>314</v>
      </c>
      <c r="C102" s="42" t="s">
        <v>521</v>
      </c>
      <c r="D102" t="s">
        <v>642</v>
      </c>
    </row>
    <row r="103" spans="1:4" x14ac:dyDescent="0.25">
      <c r="A103" t="s">
        <v>104</v>
      </c>
      <c r="B103" t="s">
        <v>315</v>
      </c>
      <c r="C103" s="42" t="s">
        <v>522</v>
      </c>
      <c r="D103" t="s">
        <v>639</v>
      </c>
    </row>
    <row r="104" spans="1:4" x14ac:dyDescent="0.25">
      <c r="A104" t="s">
        <v>105</v>
      </c>
      <c r="B104" t="s">
        <v>316</v>
      </c>
      <c r="C104" s="42" t="s">
        <v>523</v>
      </c>
      <c r="D104" t="s">
        <v>640</v>
      </c>
    </row>
    <row r="105" spans="1:4" x14ac:dyDescent="0.25">
      <c r="A105" t="s">
        <v>106</v>
      </c>
      <c r="B105" t="s">
        <v>316</v>
      </c>
      <c r="C105" s="42" t="s">
        <v>524</v>
      </c>
      <c r="D105" t="s">
        <v>641</v>
      </c>
    </row>
    <row r="106" spans="1:4" x14ac:dyDescent="0.25">
      <c r="A106" t="s">
        <v>107</v>
      </c>
      <c r="B106" t="s">
        <v>316</v>
      </c>
      <c r="C106" s="42" t="s">
        <v>525</v>
      </c>
      <c r="D106" t="s">
        <v>642</v>
      </c>
    </row>
    <row r="107" spans="1:4" x14ac:dyDescent="0.25">
      <c r="A107" t="s">
        <v>108</v>
      </c>
      <c r="B107" t="s">
        <v>317</v>
      </c>
      <c r="C107" s="42" t="s">
        <v>526</v>
      </c>
      <c r="D107" t="s">
        <v>639</v>
      </c>
    </row>
    <row r="108" spans="1:4" x14ac:dyDescent="0.25">
      <c r="A108" t="s">
        <v>109</v>
      </c>
      <c r="B108" t="s">
        <v>318</v>
      </c>
      <c r="C108" s="42" t="s">
        <v>527</v>
      </c>
      <c r="D108" t="s">
        <v>639</v>
      </c>
    </row>
    <row r="109" spans="1:4" x14ac:dyDescent="0.25">
      <c r="A109" t="s">
        <v>110</v>
      </c>
      <c r="B109" t="s">
        <v>319</v>
      </c>
      <c r="C109" s="42" t="s">
        <v>528</v>
      </c>
      <c r="D109" t="s">
        <v>639</v>
      </c>
    </row>
    <row r="110" spans="1:4" x14ac:dyDescent="0.25">
      <c r="A110" t="s">
        <v>111</v>
      </c>
      <c r="B110" t="s">
        <v>320</v>
      </c>
      <c r="C110" s="42" t="s">
        <v>529</v>
      </c>
      <c r="D110" t="s">
        <v>639</v>
      </c>
    </row>
    <row r="111" spans="1:4" x14ac:dyDescent="0.25">
      <c r="A111" t="s">
        <v>112</v>
      </c>
      <c r="B111" t="s">
        <v>321</v>
      </c>
      <c r="C111" s="42" t="s">
        <v>530</v>
      </c>
      <c r="D111" t="s">
        <v>639</v>
      </c>
    </row>
    <row r="112" spans="1:4" x14ac:dyDescent="0.25">
      <c r="A112" t="s">
        <v>113</v>
      </c>
      <c r="B112" t="s">
        <v>322</v>
      </c>
      <c r="C112" s="42" t="s">
        <v>531</v>
      </c>
      <c r="D112" t="s">
        <v>639</v>
      </c>
    </row>
    <row r="113" spans="1:4" x14ac:dyDescent="0.25">
      <c r="A113" t="s">
        <v>114</v>
      </c>
      <c r="B113" t="s">
        <v>323</v>
      </c>
      <c r="C113" s="42" t="s">
        <v>532</v>
      </c>
      <c r="D113" t="s">
        <v>639</v>
      </c>
    </row>
    <row r="114" spans="1:4" x14ac:dyDescent="0.25">
      <c r="A114" t="s">
        <v>115</v>
      </c>
      <c r="B114" t="s">
        <v>324</v>
      </c>
      <c r="C114" s="42" t="s">
        <v>533</v>
      </c>
      <c r="D114" t="s">
        <v>639</v>
      </c>
    </row>
    <row r="115" spans="1:4" x14ac:dyDescent="0.25">
      <c r="A115" t="s">
        <v>116</v>
      </c>
      <c r="B115" t="s">
        <v>325</v>
      </c>
      <c r="C115" s="42" t="s">
        <v>534</v>
      </c>
      <c r="D115" t="s">
        <v>639</v>
      </c>
    </row>
    <row r="116" spans="1:4" x14ac:dyDescent="0.25">
      <c r="A116" t="s">
        <v>117</v>
      </c>
      <c r="B116" t="s">
        <v>326</v>
      </c>
      <c r="C116" s="42" t="s">
        <v>535</v>
      </c>
      <c r="D116" t="s">
        <v>639</v>
      </c>
    </row>
    <row r="117" spans="1:4" x14ac:dyDescent="0.25">
      <c r="A117" t="s">
        <v>118</v>
      </c>
      <c r="B117" t="s">
        <v>327</v>
      </c>
      <c r="C117" s="42" t="s">
        <v>536</v>
      </c>
      <c r="D117" t="s">
        <v>639</v>
      </c>
    </row>
    <row r="118" spans="1:4" x14ac:dyDescent="0.25">
      <c r="A118" t="s">
        <v>119</v>
      </c>
      <c r="B118" t="s">
        <v>328</v>
      </c>
      <c r="C118" s="42" t="s">
        <v>537</v>
      </c>
      <c r="D118" t="s">
        <v>639</v>
      </c>
    </row>
    <row r="119" spans="1:4" x14ac:dyDescent="0.25">
      <c r="A119" t="s">
        <v>120</v>
      </c>
      <c r="B119" t="s">
        <v>329</v>
      </c>
      <c r="C119" s="42" t="s">
        <v>538</v>
      </c>
    </row>
    <row r="120" spans="1:4" x14ac:dyDescent="0.25">
      <c r="A120" t="s">
        <v>121</v>
      </c>
      <c r="B120" t="s">
        <v>330</v>
      </c>
      <c r="C120" s="42" t="s">
        <v>539</v>
      </c>
      <c r="D120" t="s">
        <v>639</v>
      </c>
    </row>
    <row r="121" spans="1:4" x14ac:dyDescent="0.25">
      <c r="A121" t="s">
        <v>122</v>
      </c>
      <c r="B121" t="s">
        <v>331</v>
      </c>
      <c r="C121" s="42" t="s">
        <v>540</v>
      </c>
      <c r="D121" t="s">
        <v>639</v>
      </c>
    </row>
    <row r="122" spans="1:4" x14ac:dyDescent="0.25">
      <c r="A122" t="s">
        <v>123</v>
      </c>
      <c r="B122" t="s">
        <v>332</v>
      </c>
      <c r="C122" s="42" t="s">
        <v>541</v>
      </c>
      <c r="D122" t="s">
        <v>639</v>
      </c>
    </row>
    <row r="123" spans="1:4" x14ac:dyDescent="0.25">
      <c r="A123" t="s">
        <v>124</v>
      </c>
      <c r="B123" t="s">
        <v>333</v>
      </c>
      <c r="C123" s="42" t="s">
        <v>542</v>
      </c>
      <c r="D123" t="s">
        <v>639</v>
      </c>
    </row>
    <row r="124" spans="1:4" x14ac:dyDescent="0.25">
      <c r="A124" t="s">
        <v>125</v>
      </c>
      <c r="B124" t="s">
        <v>334</v>
      </c>
      <c r="C124" s="42" t="s">
        <v>543</v>
      </c>
      <c r="D124" t="s">
        <v>639</v>
      </c>
    </row>
    <row r="125" spans="1:4" x14ac:dyDescent="0.25">
      <c r="A125" t="s">
        <v>126</v>
      </c>
      <c r="B125" t="s">
        <v>335</v>
      </c>
      <c r="C125" s="42" t="s">
        <v>544</v>
      </c>
      <c r="D125" t="s">
        <v>639</v>
      </c>
    </row>
    <row r="126" spans="1:4" x14ac:dyDescent="0.25">
      <c r="A126" t="s">
        <v>127</v>
      </c>
      <c r="B126" t="s">
        <v>336</v>
      </c>
      <c r="C126" s="42" t="s">
        <v>545</v>
      </c>
      <c r="D126" t="s">
        <v>639</v>
      </c>
    </row>
    <row r="127" spans="1:4" x14ac:dyDescent="0.25">
      <c r="A127" t="s">
        <v>128</v>
      </c>
      <c r="B127" t="s">
        <v>337</v>
      </c>
      <c r="C127" s="42" t="s">
        <v>546</v>
      </c>
      <c r="D127" t="s">
        <v>639</v>
      </c>
    </row>
    <row r="128" spans="1:4" x14ac:dyDescent="0.25">
      <c r="A128" t="s">
        <v>129</v>
      </c>
      <c r="B128" t="s">
        <v>338</v>
      </c>
      <c r="C128" s="42" t="s">
        <v>547</v>
      </c>
      <c r="D128" t="s">
        <v>639</v>
      </c>
    </row>
    <row r="129" spans="1:4" x14ac:dyDescent="0.25">
      <c r="A129" t="s">
        <v>130</v>
      </c>
      <c r="B129" t="s">
        <v>339</v>
      </c>
      <c r="C129" s="42" t="s">
        <v>548</v>
      </c>
      <c r="D129" t="s">
        <v>641</v>
      </c>
    </row>
    <row r="130" spans="1:4" x14ac:dyDescent="0.25">
      <c r="A130" t="s">
        <v>131</v>
      </c>
      <c r="B130" t="s">
        <v>340</v>
      </c>
      <c r="C130" s="42" t="s">
        <v>549</v>
      </c>
      <c r="D130" t="s">
        <v>639</v>
      </c>
    </row>
    <row r="131" spans="1:4" x14ac:dyDescent="0.25">
      <c r="A131" t="s">
        <v>132</v>
      </c>
      <c r="B131" t="s">
        <v>341</v>
      </c>
      <c r="C131" s="42" t="s">
        <v>550</v>
      </c>
      <c r="D131" t="s">
        <v>639</v>
      </c>
    </row>
    <row r="132" spans="1:4" x14ac:dyDescent="0.25">
      <c r="A132" t="s">
        <v>133</v>
      </c>
      <c r="B132" t="s">
        <v>342</v>
      </c>
      <c r="C132" s="42" t="s">
        <v>551</v>
      </c>
      <c r="D132" t="s">
        <v>639</v>
      </c>
    </row>
    <row r="133" spans="1:4" x14ac:dyDescent="0.25">
      <c r="A133" t="s">
        <v>134</v>
      </c>
      <c r="B133" t="s">
        <v>343</v>
      </c>
      <c r="C133" s="42" t="s">
        <v>552</v>
      </c>
      <c r="D133" t="s">
        <v>639</v>
      </c>
    </row>
    <row r="134" spans="1:4" x14ac:dyDescent="0.25">
      <c r="A134" t="s">
        <v>135</v>
      </c>
      <c r="B134" t="s">
        <v>344</v>
      </c>
      <c r="C134" s="42" t="s">
        <v>553</v>
      </c>
      <c r="D134" t="s">
        <v>639</v>
      </c>
    </row>
    <row r="135" spans="1:4" x14ac:dyDescent="0.25">
      <c r="A135" t="s">
        <v>136</v>
      </c>
      <c r="B135" t="s">
        <v>345</v>
      </c>
      <c r="C135" s="42" t="s">
        <v>554</v>
      </c>
      <c r="D135" t="s">
        <v>639</v>
      </c>
    </row>
    <row r="136" spans="1:4" x14ac:dyDescent="0.25">
      <c r="A136" t="s">
        <v>137</v>
      </c>
      <c r="B136" t="s">
        <v>346</v>
      </c>
      <c r="C136" s="42" t="s">
        <v>555</v>
      </c>
      <c r="D136" t="s">
        <v>639</v>
      </c>
    </row>
    <row r="137" spans="1:4" x14ac:dyDescent="0.25">
      <c r="A137" t="s">
        <v>138</v>
      </c>
      <c r="B137" t="s">
        <v>347</v>
      </c>
      <c r="C137" s="42" t="s">
        <v>556</v>
      </c>
      <c r="D137" t="s">
        <v>639</v>
      </c>
    </row>
    <row r="138" spans="1:4" x14ac:dyDescent="0.25">
      <c r="A138" t="s">
        <v>139</v>
      </c>
      <c r="B138" t="s">
        <v>348</v>
      </c>
      <c r="C138" s="42" t="s">
        <v>557</v>
      </c>
      <c r="D138" t="s">
        <v>639</v>
      </c>
    </row>
    <row r="139" spans="1:4" x14ac:dyDescent="0.25">
      <c r="A139" t="s">
        <v>140</v>
      </c>
      <c r="B139" t="s">
        <v>349</v>
      </c>
      <c r="C139" s="42" t="s">
        <v>558</v>
      </c>
      <c r="D139" t="s">
        <v>639</v>
      </c>
    </row>
    <row r="140" spans="1:4" x14ac:dyDescent="0.25">
      <c r="A140" t="s">
        <v>141</v>
      </c>
      <c r="B140" t="s">
        <v>350</v>
      </c>
      <c r="C140" s="42" t="s">
        <v>559</v>
      </c>
      <c r="D140" t="s">
        <v>639</v>
      </c>
    </row>
    <row r="141" spans="1:4" x14ac:dyDescent="0.25">
      <c r="A141" t="s">
        <v>142</v>
      </c>
      <c r="B141" t="s">
        <v>351</v>
      </c>
      <c r="C141" s="42" t="s">
        <v>560</v>
      </c>
      <c r="D141" t="s">
        <v>639</v>
      </c>
    </row>
    <row r="142" spans="1:4" x14ac:dyDescent="0.25">
      <c r="A142" t="s">
        <v>143</v>
      </c>
      <c r="B142" t="s">
        <v>352</v>
      </c>
      <c r="C142" s="42" t="s">
        <v>561</v>
      </c>
      <c r="D142" t="s">
        <v>639</v>
      </c>
    </row>
    <row r="143" spans="1:4" x14ac:dyDescent="0.25">
      <c r="A143" t="s">
        <v>144</v>
      </c>
      <c r="B143" t="s">
        <v>353</v>
      </c>
      <c r="C143" s="42" t="s">
        <v>562</v>
      </c>
      <c r="D143" t="s">
        <v>639</v>
      </c>
    </row>
    <row r="144" spans="1:4" x14ac:dyDescent="0.25">
      <c r="A144" t="s">
        <v>145</v>
      </c>
      <c r="B144" t="s">
        <v>354</v>
      </c>
      <c r="C144" s="42" t="s">
        <v>563</v>
      </c>
      <c r="D144" t="s">
        <v>639</v>
      </c>
    </row>
    <row r="145" spans="1:4" x14ac:dyDescent="0.25">
      <c r="A145" t="s">
        <v>146</v>
      </c>
      <c r="B145" t="s">
        <v>355</v>
      </c>
      <c r="C145" s="42" t="s">
        <v>564</v>
      </c>
      <c r="D145" t="s">
        <v>639</v>
      </c>
    </row>
    <row r="146" spans="1:4" x14ac:dyDescent="0.25">
      <c r="A146" t="s">
        <v>147</v>
      </c>
      <c r="B146" t="s">
        <v>356</v>
      </c>
      <c r="C146" s="42" t="s">
        <v>565</v>
      </c>
      <c r="D146" t="s">
        <v>639</v>
      </c>
    </row>
    <row r="147" spans="1:4" x14ac:dyDescent="0.25">
      <c r="A147" t="s">
        <v>148</v>
      </c>
      <c r="B147" t="s">
        <v>357</v>
      </c>
      <c r="C147" s="42" t="s">
        <v>566</v>
      </c>
      <c r="D147" t="s">
        <v>639</v>
      </c>
    </row>
    <row r="148" spans="1:4" x14ac:dyDescent="0.25">
      <c r="A148" t="s">
        <v>149</v>
      </c>
      <c r="B148" t="s">
        <v>358</v>
      </c>
      <c r="C148" s="42" t="s">
        <v>567</v>
      </c>
      <c r="D148" t="s">
        <v>639</v>
      </c>
    </row>
    <row r="149" spans="1:4" x14ac:dyDescent="0.25">
      <c r="A149" t="s">
        <v>150</v>
      </c>
      <c r="B149" t="s">
        <v>359</v>
      </c>
      <c r="C149" s="42" t="s">
        <v>568</v>
      </c>
      <c r="D149" t="s">
        <v>639</v>
      </c>
    </row>
    <row r="150" spans="1:4" x14ac:dyDescent="0.25">
      <c r="A150" t="s">
        <v>151</v>
      </c>
      <c r="B150" t="s">
        <v>360</v>
      </c>
      <c r="C150" s="42" t="s">
        <v>569</v>
      </c>
      <c r="D150" t="s">
        <v>639</v>
      </c>
    </row>
    <row r="151" spans="1:4" x14ac:dyDescent="0.25">
      <c r="A151" t="s">
        <v>152</v>
      </c>
      <c r="B151" t="s">
        <v>361</v>
      </c>
      <c r="C151" s="42" t="s">
        <v>570</v>
      </c>
      <c r="D151" t="s">
        <v>639</v>
      </c>
    </row>
    <row r="152" spans="1:4" x14ac:dyDescent="0.25">
      <c r="A152" t="s">
        <v>153</v>
      </c>
      <c r="B152" t="s">
        <v>362</v>
      </c>
      <c r="C152" s="42" t="s">
        <v>571</v>
      </c>
    </row>
    <row r="153" spans="1:4" x14ac:dyDescent="0.25">
      <c r="A153" t="s">
        <v>154</v>
      </c>
      <c r="B153" t="s">
        <v>363</v>
      </c>
      <c r="C153" s="42" t="s">
        <v>572</v>
      </c>
      <c r="D153" t="s">
        <v>639</v>
      </c>
    </row>
    <row r="154" spans="1:4" x14ac:dyDescent="0.25">
      <c r="A154" t="s">
        <v>155</v>
      </c>
      <c r="B154" t="s">
        <v>364</v>
      </c>
      <c r="C154" s="42" t="s">
        <v>573</v>
      </c>
      <c r="D154" t="s">
        <v>639</v>
      </c>
    </row>
    <row r="155" spans="1:4" x14ac:dyDescent="0.25">
      <c r="A155" t="s">
        <v>156</v>
      </c>
      <c r="B155" t="s">
        <v>365</v>
      </c>
      <c r="C155" s="42" t="s">
        <v>574</v>
      </c>
      <c r="D155" t="s">
        <v>639</v>
      </c>
    </row>
    <row r="156" spans="1:4" x14ac:dyDescent="0.25">
      <c r="A156" t="s">
        <v>157</v>
      </c>
      <c r="B156" t="s">
        <v>366</v>
      </c>
      <c r="C156" s="42" t="s">
        <v>575</v>
      </c>
      <c r="D156" t="s">
        <v>639</v>
      </c>
    </row>
    <row r="157" spans="1:4" x14ac:dyDescent="0.25">
      <c r="A157" t="s">
        <v>158</v>
      </c>
      <c r="B157" t="s">
        <v>367</v>
      </c>
      <c r="C157" s="42" t="s">
        <v>576</v>
      </c>
      <c r="D157" t="s">
        <v>639</v>
      </c>
    </row>
    <row r="158" spans="1:4" x14ac:dyDescent="0.25">
      <c r="A158" t="s">
        <v>159</v>
      </c>
      <c r="B158" t="s">
        <v>368</v>
      </c>
      <c r="C158" s="42" t="s">
        <v>577</v>
      </c>
      <c r="D158" t="s">
        <v>639</v>
      </c>
    </row>
    <row r="159" spans="1:4" x14ac:dyDescent="0.25">
      <c r="A159" t="s">
        <v>160</v>
      </c>
      <c r="B159" t="s">
        <v>369</v>
      </c>
      <c r="C159" s="42" t="s">
        <v>578</v>
      </c>
      <c r="D159" t="s">
        <v>639</v>
      </c>
    </row>
    <row r="160" spans="1:4" x14ac:dyDescent="0.25">
      <c r="A160" t="s">
        <v>161</v>
      </c>
      <c r="B160" t="s">
        <v>370</v>
      </c>
      <c r="C160" s="42" t="s">
        <v>579</v>
      </c>
      <c r="D160" t="s">
        <v>639</v>
      </c>
    </row>
    <row r="161" spans="1:4" x14ac:dyDescent="0.25">
      <c r="A161" t="s">
        <v>162</v>
      </c>
      <c r="B161" t="s">
        <v>371</v>
      </c>
      <c r="C161" s="42" t="s">
        <v>580</v>
      </c>
      <c r="D161" t="s">
        <v>639</v>
      </c>
    </row>
    <row r="162" spans="1:4" x14ac:dyDescent="0.25">
      <c r="A162" t="s">
        <v>163</v>
      </c>
      <c r="B162" t="s">
        <v>372</v>
      </c>
      <c r="C162" s="42" t="s">
        <v>581</v>
      </c>
    </row>
    <row r="163" spans="1:4" x14ac:dyDescent="0.25">
      <c r="A163" t="s">
        <v>164</v>
      </c>
      <c r="B163" t="s">
        <v>373</v>
      </c>
      <c r="C163" s="42" t="s">
        <v>582</v>
      </c>
      <c r="D163" t="s">
        <v>639</v>
      </c>
    </row>
    <row r="164" spans="1:4" x14ac:dyDescent="0.25">
      <c r="A164" t="s">
        <v>165</v>
      </c>
      <c r="B164" t="s">
        <v>374</v>
      </c>
      <c r="C164" s="42" t="s">
        <v>583</v>
      </c>
      <c r="D164" t="s">
        <v>639</v>
      </c>
    </row>
    <row r="165" spans="1:4" x14ac:dyDescent="0.25">
      <c r="A165" t="s">
        <v>166</v>
      </c>
      <c r="B165" t="s">
        <v>375</v>
      </c>
      <c r="C165" s="42" t="s">
        <v>584</v>
      </c>
      <c r="D165" t="s">
        <v>640</v>
      </c>
    </row>
    <row r="166" spans="1:4" x14ac:dyDescent="0.25">
      <c r="A166" t="s">
        <v>167</v>
      </c>
      <c r="B166" t="s">
        <v>375</v>
      </c>
      <c r="C166" s="42" t="s">
        <v>585</v>
      </c>
      <c r="D166" t="s">
        <v>641</v>
      </c>
    </row>
    <row r="167" spans="1:4" x14ac:dyDescent="0.25">
      <c r="A167" t="s">
        <v>168</v>
      </c>
      <c r="B167" t="s">
        <v>376</v>
      </c>
      <c r="C167" s="42" t="s">
        <v>586</v>
      </c>
      <c r="D167" t="s">
        <v>640</v>
      </c>
    </row>
    <row r="168" spans="1:4" x14ac:dyDescent="0.25">
      <c r="A168" t="s">
        <v>169</v>
      </c>
      <c r="B168" t="s">
        <v>376</v>
      </c>
      <c r="C168" s="42" t="s">
        <v>587</v>
      </c>
      <c r="D168" t="s">
        <v>641</v>
      </c>
    </row>
    <row r="169" spans="1:4" x14ac:dyDescent="0.25">
      <c r="A169" t="s">
        <v>170</v>
      </c>
      <c r="B169" t="s">
        <v>376</v>
      </c>
      <c r="C169" s="42" t="s">
        <v>588</v>
      </c>
      <c r="D169" t="s">
        <v>643</v>
      </c>
    </row>
    <row r="170" spans="1:4" x14ac:dyDescent="0.25">
      <c r="A170" t="s">
        <v>171</v>
      </c>
      <c r="B170" t="s">
        <v>377</v>
      </c>
      <c r="C170" s="42" t="s">
        <v>589</v>
      </c>
      <c r="D170" t="s">
        <v>639</v>
      </c>
    </row>
    <row r="171" spans="1:4" x14ac:dyDescent="0.25">
      <c r="A171" t="s">
        <v>172</v>
      </c>
      <c r="B171" t="s">
        <v>378</v>
      </c>
      <c r="C171" s="42" t="s">
        <v>590</v>
      </c>
      <c r="D171" t="s">
        <v>639</v>
      </c>
    </row>
    <row r="172" spans="1:4" x14ac:dyDescent="0.25">
      <c r="A172" t="s">
        <v>173</v>
      </c>
      <c r="B172" t="s">
        <v>379</v>
      </c>
      <c r="C172" s="42" t="s">
        <v>591</v>
      </c>
      <c r="D172" t="s">
        <v>639</v>
      </c>
    </row>
    <row r="173" spans="1:4" x14ac:dyDescent="0.25">
      <c r="A173" t="s">
        <v>174</v>
      </c>
      <c r="B173" t="s">
        <v>380</v>
      </c>
      <c r="C173" s="42" t="s">
        <v>592</v>
      </c>
      <c r="D173" t="s">
        <v>639</v>
      </c>
    </row>
    <row r="174" spans="1:4" x14ac:dyDescent="0.25">
      <c r="A174" t="s">
        <v>175</v>
      </c>
      <c r="B174" t="s">
        <v>381</v>
      </c>
      <c r="C174" s="42" t="s">
        <v>593</v>
      </c>
      <c r="D174" t="s">
        <v>639</v>
      </c>
    </row>
    <row r="175" spans="1:4" x14ac:dyDescent="0.25">
      <c r="A175" t="s">
        <v>176</v>
      </c>
      <c r="B175" t="s">
        <v>382</v>
      </c>
      <c r="C175" s="42" t="s">
        <v>594</v>
      </c>
    </row>
    <row r="176" spans="1:4" x14ac:dyDescent="0.25">
      <c r="A176" t="s">
        <v>177</v>
      </c>
      <c r="B176" t="s">
        <v>383</v>
      </c>
      <c r="C176" s="42" t="s">
        <v>595</v>
      </c>
      <c r="D176" t="s">
        <v>640</v>
      </c>
    </row>
    <row r="177" spans="1:4" x14ac:dyDescent="0.25">
      <c r="A177" t="s">
        <v>178</v>
      </c>
      <c r="B177" t="s">
        <v>383</v>
      </c>
      <c r="C177" s="42" t="s">
        <v>596</v>
      </c>
      <c r="D177" t="s">
        <v>641</v>
      </c>
    </row>
    <row r="178" spans="1:4" x14ac:dyDescent="0.25">
      <c r="A178" t="s">
        <v>179</v>
      </c>
      <c r="B178" t="s">
        <v>384</v>
      </c>
      <c r="C178" s="42" t="s">
        <v>597</v>
      </c>
      <c r="D178" t="s">
        <v>639</v>
      </c>
    </row>
    <row r="179" spans="1:4" x14ac:dyDescent="0.25">
      <c r="A179" t="s">
        <v>180</v>
      </c>
      <c r="B179" t="s">
        <v>385</v>
      </c>
      <c r="C179" s="42" t="s">
        <v>598</v>
      </c>
      <c r="D179" t="s">
        <v>639</v>
      </c>
    </row>
    <row r="180" spans="1:4" x14ac:dyDescent="0.25">
      <c r="A180" t="s">
        <v>181</v>
      </c>
      <c r="B180" t="s">
        <v>386</v>
      </c>
      <c r="C180" s="42" t="s">
        <v>599</v>
      </c>
      <c r="D180" t="s">
        <v>639</v>
      </c>
    </row>
    <row r="181" spans="1:4" x14ac:dyDescent="0.25">
      <c r="A181" t="s">
        <v>182</v>
      </c>
      <c r="B181" t="s">
        <v>387</v>
      </c>
      <c r="C181" s="42" t="s">
        <v>600</v>
      </c>
    </row>
    <row r="182" spans="1:4" x14ac:dyDescent="0.25">
      <c r="A182" t="s">
        <v>183</v>
      </c>
      <c r="B182" t="s">
        <v>388</v>
      </c>
      <c r="C182" s="42" t="s">
        <v>601</v>
      </c>
      <c r="D182" t="s">
        <v>639</v>
      </c>
    </row>
    <row r="183" spans="1:4" x14ac:dyDescent="0.25">
      <c r="A183" t="s">
        <v>184</v>
      </c>
      <c r="B183" t="s">
        <v>389</v>
      </c>
      <c r="C183" s="42" t="s">
        <v>602</v>
      </c>
      <c r="D183" t="s">
        <v>639</v>
      </c>
    </row>
    <row r="184" spans="1:4" x14ac:dyDescent="0.25">
      <c r="A184" t="s">
        <v>185</v>
      </c>
      <c r="B184" t="s">
        <v>390</v>
      </c>
      <c r="C184" s="42" t="s">
        <v>603</v>
      </c>
      <c r="D184" t="s">
        <v>640</v>
      </c>
    </row>
    <row r="185" spans="1:4" x14ac:dyDescent="0.25">
      <c r="A185" t="s">
        <v>186</v>
      </c>
      <c r="B185" t="s">
        <v>391</v>
      </c>
      <c r="C185" s="42" t="s">
        <v>604</v>
      </c>
      <c r="D185" t="s">
        <v>639</v>
      </c>
    </row>
    <row r="186" spans="1:4" x14ac:dyDescent="0.25">
      <c r="A186" t="s">
        <v>187</v>
      </c>
      <c r="B186" t="s">
        <v>392</v>
      </c>
      <c r="C186" s="42" t="s">
        <v>605</v>
      </c>
      <c r="D186" t="s">
        <v>639</v>
      </c>
    </row>
    <row r="187" spans="1:4" x14ac:dyDescent="0.25">
      <c r="A187" t="s">
        <v>188</v>
      </c>
      <c r="B187" t="s">
        <v>393</v>
      </c>
      <c r="C187" s="42" t="s">
        <v>606</v>
      </c>
      <c r="D187" t="s">
        <v>639</v>
      </c>
    </row>
    <row r="188" spans="1:4" x14ac:dyDescent="0.25">
      <c r="A188" t="s">
        <v>189</v>
      </c>
      <c r="B188" t="s">
        <v>394</v>
      </c>
      <c r="C188" s="42" t="s">
        <v>607</v>
      </c>
      <c r="D188" t="s">
        <v>639</v>
      </c>
    </row>
    <row r="189" spans="1:4" x14ac:dyDescent="0.25">
      <c r="A189" t="s">
        <v>190</v>
      </c>
      <c r="B189" t="s">
        <v>395</v>
      </c>
      <c r="C189" s="42" t="s">
        <v>608</v>
      </c>
      <c r="D189" t="s">
        <v>639</v>
      </c>
    </row>
    <row r="190" spans="1:4" x14ac:dyDescent="0.25">
      <c r="A190" t="s">
        <v>191</v>
      </c>
      <c r="B190" t="s">
        <v>396</v>
      </c>
      <c r="C190" s="42" t="s">
        <v>609</v>
      </c>
      <c r="D190" t="s">
        <v>639</v>
      </c>
    </row>
    <row r="191" spans="1:4" x14ac:dyDescent="0.25">
      <c r="A191" t="s">
        <v>192</v>
      </c>
      <c r="B191" t="s">
        <v>397</v>
      </c>
      <c r="C191" s="42" t="s">
        <v>610</v>
      </c>
      <c r="D191" t="s">
        <v>639</v>
      </c>
    </row>
    <row r="192" spans="1:4" x14ac:dyDescent="0.25">
      <c r="A192" t="s">
        <v>193</v>
      </c>
      <c r="B192" t="s">
        <v>398</v>
      </c>
      <c r="C192" s="42" t="s">
        <v>611</v>
      </c>
      <c r="D192" t="s">
        <v>639</v>
      </c>
    </row>
    <row r="193" spans="1:4" x14ac:dyDescent="0.25">
      <c r="A193" t="s">
        <v>194</v>
      </c>
      <c r="B193" t="s">
        <v>399</v>
      </c>
      <c r="C193" s="42" t="s">
        <v>612</v>
      </c>
      <c r="D193" t="s">
        <v>639</v>
      </c>
    </row>
    <row r="194" spans="1:4" x14ac:dyDescent="0.25">
      <c r="A194" t="s">
        <v>195</v>
      </c>
      <c r="B194" t="s">
        <v>400</v>
      </c>
      <c r="C194" s="42" t="s">
        <v>613</v>
      </c>
      <c r="D194" t="s">
        <v>639</v>
      </c>
    </row>
    <row r="195" spans="1:4" x14ac:dyDescent="0.25">
      <c r="A195" t="s">
        <v>196</v>
      </c>
      <c r="B195" t="s">
        <v>401</v>
      </c>
      <c r="C195" s="42" t="s">
        <v>614</v>
      </c>
      <c r="D195" t="s">
        <v>640</v>
      </c>
    </row>
    <row r="196" spans="1:4" x14ac:dyDescent="0.25">
      <c r="A196" t="s">
        <v>197</v>
      </c>
      <c r="B196" t="s">
        <v>401</v>
      </c>
      <c r="C196" s="42" t="s">
        <v>615</v>
      </c>
      <c r="D196" t="s">
        <v>641</v>
      </c>
    </row>
    <row r="197" spans="1:4" x14ac:dyDescent="0.25">
      <c r="A197" t="s">
        <v>198</v>
      </c>
      <c r="B197" t="s">
        <v>402</v>
      </c>
      <c r="C197" s="42" t="s">
        <v>616</v>
      </c>
      <c r="D197" t="s">
        <v>640</v>
      </c>
    </row>
    <row r="198" spans="1:4" x14ac:dyDescent="0.25">
      <c r="A198" t="s">
        <v>199</v>
      </c>
      <c r="B198" t="s">
        <v>402</v>
      </c>
      <c r="C198" s="42" t="s">
        <v>617</v>
      </c>
      <c r="D198" t="s">
        <v>641</v>
      </c>
    </row>
    <row r="199" spans="1:4" x14ac:dyDescent="0.25">
      <c r="A199" t="s">
        <v>200</v>
      </c>
      <c r="B199" t="s">
        <v>403</v>
      </c>
      <c r="C199" s="42" t="s">
        <v>618</v>
      </c>
      <c r="D199" t="s">
        <v>639</v>
      </c>
    </row>
    <row r="200" spans="1:4" x14ac:dyDescent="0.25">
      <c r="A200" t="s">
        <v>201</v>
      </c>
      <c r="B200" t="s">
        <v>404</v>
      </c>
      <c r="C200" s="42" t="s">
        <v>619</v>
      </c>
      <c r="D200" t="s">
        <v>639</v>
      </c>
    </row>
    <row r="201" spans="1:4" x14ac:dyDescent="0.25">
      <c r="A201" t="s">
        <v>202</v>
      </c>
      <c r="B201" t="s">
        <v>405</v>
      </c>
      <c r="C201" s="42" t="s">
        <v>620</v>
      </c>
      <c r="D201" t="s">
        <v>639</v>
      </c>
    </row>
    <row r="202" spans="1:4" x14ac:dyDescent="0.25">
      <c r="A202" t="s">
        <v>203</v>
      </c>
      <c r="B202" t="s">
        <v>406</v>
      </c>
      <c r="C202" s="42" t="s">
        <v>621</v>
      </c>
      <c r="D202" t="s">
        <v>639</v>
      </c>
    </row>
    <row r="203" spans="1:4" x14ac:dyDescent="0.25">
      <c r="A203" t="s">
        <v>204</v>
      </c>
      <c r="B203" t="s">
        <v>407</v>
      </c>
      <c r="C203" s="42" t="s">
        <v>622</v>
      </c>
      <c r="D203" t="s">
        <v>640</v>
      </c>
    </row>
    <row r="204" spans="1:4" x14ac:dyDescent="0.25">
      <c r="A204" t="s">
        <v>205</v>
      </c>
      <c r="B204" t="s">
        <v>407</v>
      </c>
      <c r="C204" s="42" t="s">
        <v>623</v>
      </c>
      <c r="D204" t="s">
        <v>641</v>
      </c>
    </row>
    <row r="205" spans="1:4" x14ac:dyDescent="0.25">
      <c r="A205" t="s">
        <v>206</v>
      </c>
      <c r="B205" t="s">
        <v>408</v>
      </c>
      <c r="C205" s="42" t="s">
        <v>624</v>
      </c>
      <c r="D205" t="s">
        <v>639</v>
      </c>
    </row>
    <row r="206" spans="1:4" x14ac:dyDescent="0.25">
      <c r="A206" t="s">
        <v>207</v>
      </c>
      <c r="B206" t="s">
        <v>409</v>
      </c>
      <c r="C206" s="42" t="s">
        <v>625</v>
      </c>
      <c r="D206" t="s">
        <v>639</v>
      </c>
    </row>
    <row r="207" spans="1:4" x14ac:dyDescent="0.25">
      <c r="A207" t="s">
        <v>208</v>
      </c>
      <c r="B207" t="s">
        <v>410</v>
      </c>
      <c r="C207" s="42" t="s">
        <v>626</v>
      </c>
      <c r="D207" t="s">
        <v>639</v>
      </c>
    </row>
    <row r="208" spans="1:4" x14ac:dyDescent="0.25">
      <c r="A208" t="s">
        <v>209</v>
      </c>
      <c r="B208" t="s">
        <v>411</v>
      </c>
      <c r="C208" s="42" t="s">
        <v>627</v>
      </c>
      <c r="D208" t="s">
        <v>639</v>
      </c>
    </row>
    <row r="209" spans="1:4" x14ac:dyDescent="0.25">
      <c r="A209" t="s">
        <v>210</v>
      </c>
      <c r="B209" t="s">
        <v>412</v>
      </c>
      <c r="C209" s="42" t="s">
        <v>628</v>
      </c>
      <c r="D209" t="s">
        <v>639</v>
      </c>
    </row>
    <row r="210" spans="1:4" x14ac:dyDescent="0.25">
      <c r="A210" t="s">
        <v>211</v>
      </c>
      <c r="B210" t="s">
        <v>413</v>
      </c>
      <c r="C210" s="42" t="s">
        <v>629</v>
      </c>
      <c r="D210" t="s">
        <v>639</v>
      </c>
    </row>
    <row r="211" spans="1:4" x14ac:dyDescent="0.25">
      <c r="A211" t="s">
        <v>212</v>
      </c>
      <c r="B211" t="s">
        <v>414</v>
      </c>
      <c r="C211" s="42" t="s">
        <v>630</v>
      </c>
      <c r="D211" t="s">
        <v>639</v>
      </c>
    </row>
    <row r="212" spans="1:4" x14ac:dyDescent="0.25">
      <c r="A212" t="s">
        <v>213</v>
      </c>
      <c r="B212" t="s">
        <v>415</v>
      </c>
      <c r="C212" s="42" t="s">
        <v>631</v>
      </c>
      <c r="D212" t="s">
        <v>639</v>
      </c>
    </row>
    <row r="213" spans="1:4" x14ac:dyDescent="0.25">
      <c r="A213" t="s">
        <v>214</v>
      </c>
      <c r="B213" t="s">
        <v>416</v>
      </c>
      <c r="C213" s="42" t="s">
        <v>632</v>
      </c>
      <c r="D213" t="s">
        <v>639</v>
      </c>
    </row>
    <row r="214" spans="1:4" x14ac:dyDescent="0.25">
      <c r="A214" t="s">
        <v>215</v>
      </c>
      <c r="B214" t="s">
        <v>417</v>
      </c>
      <c r="C214" s="42" t="s">
        <v>633</v>
      </c>
      <c r="D214" t="s">
        <v>639</v>
      </c>
    </row>
    <row r="215" spans="1:4" x14ac:dyDescent="0.25">
      <c r="A215" t="s">
        <v>216</v>
      </c>
      <c r="B215" t="s">
        <v>418</v>
      </c>
      <c r="C215" s="42" t="s">
        <v>634</v>
      </c>
      <c r="D215" t="s">
        <v>639</v>
      </c>
    </row>
    <row r="216" spans="1:4" x14ac:dyDescent="0.25">
      <c r="A216" t="s">
        <v>218</v>
      </c>
      <c r="B216" t="s">
        <v>419</v>
      </c>
      <c r="C216" s="42" t="s">
        <v>636</v>
      </c>
    </row>
    <row r="217" spans="1:4" x14ac:dyDescent="0.25">
      <c r="A217" t="s">
        <v>217</v>
      </c>
      <c r="B217" t="s">
        <v>419</v>
      </c>
      <c r="C217" s="42" t="s">
        <v>635</v>
      </c>
    </row>
    <row r="218" spans="1:4" x14ac:dyDescent="0.25">
      <c r="A218" t="s">
        <v>219</v>
      </c>
      <c r="B218" t="s">
        <v>420</v>
      </c>
      <c r="C218" s="42" t="s">
        <v>637</v>
      </c>
      <c r="D218" t="s">
        <v>639</v>
      </c>
    </row>
    <row r="219" spans="1:4" x14ac:dyDescent="0.25">
      <c r="A219" t="s">
        <v>220</v>
      </c>
      <c r="B219" t="s">
        <v>421</v>
      </c>
      <c r="C219" s="42" t="s">
        <v>638</v>
      </c>
      <c r="D219" t="s">
        <v>639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de Cotizaciones</vt:lpstr>
      <vt:lpstr>Referencias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Marcelo Sepulveda P.</cp:lastModifiedBy>
  <dcterms:created xsi:type="dcterms:W3CDTF">2019-05-13T14:52:34Z</dcterms:created>
  <dcterms:modified xsi:type="dcterms:W3CDTF">2020-06-18T04:17:56Z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1276906449</vt:lpwstr>
  </property>
  <property fmtid="{D5CDD505-2E9C-101B-9397-08002B2CF9AE}" pid="3" name="EcoUpdateMessage">
    <vt:lpwstr>2020/06/18-00:14:09</vt:lpwstr>
  </property>
  <property fmtid="{D5CDD505-2E9C-101B-9397-08002B2CF9AE}" pid="4" name="EcoUpdateStatus">
    <vt:lpwstr>2020-06-17=BRA:St,ME,Fd,TP;USA:St,ME;ARG:St,ME,TP;MEX:St,ME,Fd,TP;CHL:St,ME;COL:St,ME;PER:St,ME,Fd|2000-07-28=USA:TP|2020-06-16=ARG:Fd;CHL:Fd;COL:Fd;PER:TP|2019-10-28=CHL:TP|2014-02-26=VEN:St|2002-11-08=JPN:St|2020-06-15=GBR:St,ME|2016-08-18=NNN:St|2007-0</vt:lpwstr>
  </property>
</Properties>
</file>