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emery\My Drive\G-WORKING FOLDER\Excel Gallery\"/>
    </mc:Choice>
  </mc:AlternateContent>
  <xr:revisionPtr revIDLastSave="0" documentId="13_ncr:1_{A278C3C7-995C-4E68-93FE-3128FBFB6124}" xr6:coauthVersionLast="47" xr6:coauthVersionMax="47" xr10:uidLastSave="{00000000-0000-0000-0000-000000000000}"/>
  <bookViews>
    <workbookView xWindow="38280" yWindow="-285" windowWidth="38640" windowHeight="21120" xr2:uid="{00000000-000D-0000-FFFF-FFFF00000000}"/>
  </bookViews>
  <sheets>
    <sheet name="TOP 10" sheetId="6" r:id="rId1"/>
    <sheet name="Stock Guide" sheetId="4" r:id="rId2"/>
  </sheets>
  <definedNames>
    <definedName name="_ECO_RANGE_ID002adaa948ed4e3ea8800bb5558e1850" localSheetId="1" hidden="1">'Stock Guide'!$L$6:$L$488</definedName>
    <definedName name="_ECO_RANGE_ID07519ea11c0d4f54bfd9b0e095e509ca" localSheetId="1" hidden="1">'Stock Guide'!$J$6:$J$488</definedName>
    <definedName name="_ECO_RANGE_ID243a2c5f038a4c22912f092e9bc35b7e" localSheetId="1" hidden="1">'Stock Guide'!$C$6:$C$488</definedName>
    <definedName name="_ECO_RANGE_ID4580dd5616db4d44a4e1c19c829f6e11" localSheetId="1" hidden="1">'Stock Guide'!$P$6:$P$488</definedName>
    <definedName name="_ECO_RANGE_ID5e0c62508546445d8be821f12273e69f" localSheetId="1" hidden="1">'Stock Guide'!$H$6:$H$488</definedName>
    <definedName name="_ECO_RANGE_ID7a7dd1406f1f4ea2ae4fd7549d693f84" localSheetId="1" hidden="1">'Stock Guide'!$T$6:$T$488</definedName>
    <definedName name="_ECO_RANGE_ID7ed7244b01e04e3db9be88360f47ce3a" localSheetId="1" hidden="1">'Stock Guide'!$S$6:$S$488</definedName>
    <definedName name="_ECO_RANGE_ID818cee1f8b584f7aab8406f43d0df337" localSheetId="1" hidden="1">'Stock Guide'!$I$6:$I$488</definedName>
    <definedName name="_ECO_RANGE_ID86ce4a0e8213436e8e10defe51ee123b" localSheetId="1" hidden="1">'Stock Guide'!$F$6:$F$488</definedName>
    <definedName name="_ECO_RANGE_ID8b01d2afb0f04f849d75f492daf58181" localSheetId="1" hidden="1">'Stock Guide'!$N$6:$N$488</definedName>
    <definedName name="_ECO_RANGE_ID95ef7589e4e34e71956fe5d40ff9dab6" localSheetId="1" hidden="1">'Stock Guide'!$B$6:$B$488</definedName>
    <definedName name="_ECO_RANGE_IDac0340981a5749b0bdc65850967abec3" localSheetId="1" hidden="1">'Stock Guide'!$Q$6:$Q$488</definedName>
    <definedName name="_ECO_RANGE_IDad4c3c4760494c589762536e00d8e7a2" localSheetId="1" hidden="1">'Stock Guide'!$D$6:$D$488</definedName>
    <definedName name="_ECO_RANGE_IDb5a137acfff3474f912f079109171d29" localSheetId="0" hidden="1">'TOP 10'!$AF$5:$AF$487</definedName>
    <definedName name="_ECO_RANGE_IDbaca0f67d99d4cf28ab916dffd542a1b" localSheetId="0" hidden="1">'TOP 10'!$AG$5:$AG$487</definedName>
    <definedName name="_ECO_RANGE_IDbd40e817a5af49299343a73dc3381cff" localSheetId="0" hidden="1">'TOP 10'!$AH$5:$AH$487</definedName>
    <definedName name="_ECO_RANGE_IDdba283d1a76843a190fdf85ea1d467a7" localSheetId="1" hidden="1">'Stock Guide'!$U$6:$U$488</definedName>
    <definedName name="_ECO_RANGE_IDe165a9e5c1ed4683aad667a4e49a8547" localSheetId="1" hidden="1">'Stock Guide'!$E$6:$E$488</definedName>
    <definedName name="_ECO_RANGE_IDef8dc3af3e404230a94af0b40137b94d" localSheetId="1" hidden="1">'Stock Guide'!$M$6:$M$488</definedName>
    <definedName name="_ECO_RANGE_IDefc274d209f749f79c170a24b4a94812" localSheetId="1" hidden="1">'Stock Guide'!$O$6:$O$488</definedName>
    <definedName name="_xlnm._FilterDatabase" localSheetId="1" hidden="1">'Stock Guide'!$H$5:$U$5</definedName>
    <definedName name="_xlnm.Print_Area" localSheetId="0">'TOP 10'!$B$1:$R$39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4" l="1"/>
  <c r="D5" i="4"/>
  <c r="AF4" i="6"/>
  <c r="E5" i="4"/>
  <c r="C5" i="4"/>
  <c r="R2" i="6"/>
  <c r="AG4" i="6"/>
  <c r="B5" i="4"/>
  <c r="F5" i="4"/>
  <c r="AH4" i="6"/>
  <c r="C2" i="4" l="1"/>
  <c r="I5" i="4"/>
  <c r="H5" i="4"/>
  <c r="U5" i="4"/>
  <c r="Q5" i="4"/>
  <c r="T5" i="4"/>
  <c r="P5" i="4"/>
  <c r="N5" i="4"/>
  <c r="O5" i="4"/>
  <c r="L5" i="4"/>
  <c r="M5" i="4"/>
  <c r="J5" i="4"/>
  <c r="H28" i="6" l="1"/>
  <c r="B16" i="6"/>
  <c r="H4" i="6"/>
  <c r="N4" i="6"/>
  <c r="B28" i="6"/>
  <c r="B4" i="6"/>
  <c r="N16" i="6"/>
  <c r="N28" i="6"/>
  <c r="H16" i="6"/>
  <c r="AO8" i="6"/>
  <c r="AO12" i="6"/>
  <c r="AO16" i="6"/>
  <c r="AO20" i="6"/>
  <c r="AO24" i="6"/>
  <c r="AO28" i="6"/>
  <c r="AO32" i="6"/>
  <c r="AO36" i="6"/>
  <c r="AO40" i="6"/>
  <c r="AO44" i="6"/>
  <c r="AO48" i="6"/>
  <c r="AO52" i="6"/>
  <c r="AO56" i="6"/>
  <c r="AO60" i="6"/>
  <c r="AO64" i="6"/>
  <c r="AO68" i="6"/>
  <c r="AO72" i="6"/>
  <c r="AO76" i="6"/>
  <c r="AO80" i="6"/>
  <c r="AO84" i="6"/>
  <c r="AO88" i="6"/>
  <c r="AO92" i="6"/>
  <c r="AO96" i="6"/>
  <c r="AO100" i="6"/>
  <c r="AO104" i="6"/>
  <c r="AO108" i="6"/>
  <c r="AO112" i="6"/>
  <c r="AO116" i="6"/>
  <c r="AO120" i="6"/>
  <c r="AO124" i="6"/>
  <c r="AO128" i="6"/>
  <c r="AO132" i="6"/>
  <c r="AO136" i="6"/>
  <c r="AO140" i="6"/>
  <c r="AO144" i="6"/>
  <c r="AO148" i="6"/>
  <c r="AO152" i="6"/>
  <c r="AO156" i="6"/>
  <c r="AO160" i="6"/>
  <c r="AO164" i="6"/>
  <c r="AO168" i="6"/>
  <c r="AO172" i="6"/>
  <c r="AO176" i="6"/>
  <c r="AO180" i="6"/>
  <c r="AO184" i="6"/>
  <c r="AO188" i="6"/>
  <c r="AO192" i="6"/>
  <c r="AO196" i="6"/>
  <c r="AO200" i="6"/>
  <c r="AO204" i="6"/>
  <c r="AO208" i="6"/>
  <c r="AO212" i="6"/>
  <c r="AO216" i="6"/>
  <c r="AO220" i="6"/>
  <c r="AO224" i="6"/>
  <c r="AO228" i="6"/>
  <c r="AO232" i="6"/>
  <c r="AO236" i="6"/>
  <c r="AO240" i="6"/>
  <c r="AO244" i="6"/>
  <c r="AO248" i="6"/>
  <c r="AO252" i="6"/>
  <c r="AO256" i="6"/>
  <c r="AO260" i="6"/>
  <c r="AO264" i="6"/>
  <c r="AO268" i="6"/>
  <c r="AO272" i="6"/>
  <c r="AO276" i="6"/>
  <c r="AO280" i="6"/>
  <c r="AO284" i="6"/>
  <c r="AO288" i="6"/>
  <c r="AO292" i="6"/>
  <c r="AO296" i="6"/>
  <c r="AO300" i="6"/>
  <c r="AO304" i="6"/>
  <c r="AO308" i="6"/>
  <c r="AO312" i="6"/>
  <c r="AO316" i="6"/>
  <c r="AO320" i="6"/>
  <c r="AO324" i="6"/>
  <c r="AO328" i="6"/>
  <c r="AO332" i="6"/>
  <c r="AO336" i="6"/>
  <c r="AO340" i="6"/>
  <c r="AO344" i="6"/>
  <c r="AO9" i="6"/>
  <c r="AO13" i="6"/>
  <c r="AO17" i="6"/>
  <c r="AO21" i="6"/>
  <c r="AO25" i="6"/>
  <c r="AO29" i="6"/>
  <c r="AO33" i="6"/>
  <c r="AO37" i="6"/>
  <c r="AO41" i="6"/>
  <c r="AO45" i="6"/>
  <c r="AO49" i="6"/>
  <c r="AO53" i="6"/>
  <c r="AO57" i="6"/>
  <c r="AO61" i="6"/>
  <c r="AO65" i="6"/>
  <c r="AO69" i="6"/>
  <c r="AO73" i="6"/>
  <c r="AO77" i="6"/>
  <c r="AO81" i="6"/>
  <c r="AO85" i="6"/>
  <c r="AO89" i="6"/>
  <c r="AO93" i="6"/>
  <c r="AO97" i="6"/>
  <c r="AO101" i="6"/>
  <c r="AO105" i="6"/>
  <c r="AO109" i="6"/>
  <c r="AO113" i="6"/>
  <c r="AO117" i="6"/>
  <c r="AO121" i="6"/>
  <c r="AO125" i="6"/>
  <c r="AO129" i="6"/>
  <c r="AO133" i="6"/>
  <c r="AO137" i="6"/>
  <c r="AO141" i="6"/>
  <c r="AO145" i="6"/>
  <c r="AO149" i="6"/>
  <c r="AO153" i="6"/>
  <c r="AO157" i="6"/>
  <c r="AO161" i="6"/>
  <c r="AO165" i="6"/>
  <c r="AO169" i="6"/>
  <c r="AO173" i="6"/>
  <c r="AO177" i="6"/>
  <c r="AO181" i="6"/>
  <c r="AO185" i="6"/>
  <c r="AO189" i="6"/>
  <c r="AO193" i="6"/>
  <c r="AO197" i="6"/>
  <c r="AO201" i="6"/>
  <c r="AO205" i="6"/>
  <c r="AO209" i="6"/>
  <c r="AO213" i="6"/>
  <c r="AO217" i="6"/>
  <c r="AO10" i="6"/>
  <c r="AO18" i="6"/>
  <c r="AO26" i="6"/>
  <c r="AO34" i="6"/>
  <c r="AO42" i="6"/>
  <c r="AO50" i="6"/>
  <c r="AO58" i="6"/>
  <c r="AO66" i="6"/>
  <c r="AO74" i="6"/>
  <c r="AO82" i="6"/>
  <c r="AO90" i="6"/>
  <c r="AO98" i="6"/>
  <c r="AO106" i="6"/>
  <c r="AO114" i="6"/>
  <c r="AO122" i="6"/>
  <c r="AO130" i="6"/>
  <c r="AO138" i="6"/>
  <c r="AO146" i="6"/>
  <c r="AO154" i="6"/>
  <c r="AO162" i="6"/>
  <c r="AO170" i="6"/>
  <c r="AO178" i="6"/>
  <c r="AO186" i="6"/>
  <c r="AO194" i="6"/>
  <c r="AO202" i="6"/>
  <c r="AO210" i="6"/>
  <c r="AO218" i="6"/>
  <c r="AO223" i="6"/>
  <c r="AO229" i="6"/>
  <c r="AO234" i="6"/>
  <c r="AO239" i="6"/>
  <c r="AO245" i="6"/>
  <c r="AO250" i="6"/>
  <c r="AO255" i="6"/>
  <c r="AO261" i="6"/>
  <c r="AO266" i="6"/>
  <c r="AO271" i="6"/>
  <c r="AO277" i="6"/>
  <c r="AO282" i="6"/>
  <c r="AO287" i="6"/>
  <c r="AO293" i="6"/>
  <c r="AO298" i="6"/>
  <c r="AO303" i="6"/>
  <c r="AO309" i="6"/>
  <c r="AO314" i="6"/>
  <c r="AO319" i="6"/>
  <c r="AO325" i="6"/>
  <c r="AO330" i="6"/>
  <c r="AO335" i="6"/>
  <c r="AO341" i="6"/>
  <c r="AO346" i="6"/>
  <c r="AO350" i="6"/>
  <c r="AO354" i="6"/>
  <c r="AO358" i="6"/>
  <c r="AO362" i="6"/>
  <c r="AO366" i="6"/>
  <c r="AO370" i="6"/>
  <c r="AO374" i="6"/>
  <c r="AO378" i="6"/>
  <c r="AO382" i="6"/>
  <c r="AO386" i="6"/>
  <c r="AO390" i="6"/>
  <c r="AO394" i="6"/>
  <c r="AO398" i="6"/>
  <c r="AO402" i="6"/>
  <c r="AO406" i="6"/>
  <c r="AO410" i="6"/>
  <c r="AO414" i="6"/>
  <c r="AO418" i="6"/>
  <c r="AO422" i="6"/>
  <c r="AO426" i="6"/>
  <c r="AO430" i="6"/>
  <c r="AO434" i="6"/>
  <c r="AO438" i="6"/>
  <c r="AO442" i="6"/>
  <c r="AO446" i="6"/>
  <c r="AO450" i="6"/>
  <c r="AO454" i="6"/>
  <c r="AO458" i="6"/>
  <c r="AO462" i="6"/>
  <c r="AO466" i="6"/>
  <c r="AO470" i="6"/>
  <c r="AO474" i="6"/>
  <c r="AO478" i="6"/>
  <c r="AO482" i="6"/>
  <c r="AO486" i="6"/>
  <c r="AO490" i="6"/>
  <c r="AO494" i="6"/>
  <c r="AO498" i="6"/>
  <c r="AO502" i="6"/>
  <c r="AO506" i="6"/>
  <c r="AO510" i="6"/>
  <c r="AO514" i="6"/>
  <c r="AO518" i="6"/>
  <c r="AO522" i="6"/>
  <c r="AO526" i="6"/>
  <c r="AO530" i="6"/>
  <c r="AO534" i="6"/>
  <c r="AO538" i="6"/>
  <c r="AO542" i="6"/>
  <c r="AO546" i="6"/>
  <c r="AO550" i="6"/>
  <c r="AO554" i="6"/>
  <c r="AO558" i="6"/>
  <c r="AO562" i="6"/>
  <c r="AO566" i="6"/>
  <c r="AO570" i="6"/>
  <c r="AO574" i="6"/>
  <c r="AO578" i="6"/>
  <c r="AO582" i="6"/>
  <c r="AO586" i="6"/>
  <c r="AO590" i="6"/>
  <c r="AO594" i="6"/>
  <c r="AO598" i="6"/>
  <c r="AO602" i="6"/>
  <c r="AO606" i="6"/>
  <c r="AO610" i="6"/>
  <c r="AO614" i="6"/>
  <c r="AO618" i="6"/>
  <c r="AO622" i="6"/>
  <c r="AO626" i="6"/>
  <c r="AO630" i="6"/>
  <c r="AO634" i="6"/>
  <c r="AO638" i="6"/>
  <c r="AO642" i="6"/>
  <c r="AO646" i="6"/>
  <c r="AO650" i="6"/>
  <c r="AO654" i="6"/>
  <c r="AO658" i="6"/>
  <c r="AO662" i="6"/>
  <c r="AO666" i="6"/>
  <c r="AO670" i="6"/>
  <c r="AO674" i="6"/>
  <c r="AO678" i="6"/>
  <c r="AO682" i="6"/>
  <c r="AO686" i="6"/>
  <c r="AO690" i="6"/>
  <c r="AO694" i="6"/>
  <c r="AO698" i="6"/>
  <c r="AO702" i="6"/>
  <c r="AO706" i="6"/>
  <c r="AO710" i="6"/>
  <c r="AO714" i="6"/>
  <c r="AO718" i="6"/>
  <c r="AO722" i="6"/>
  <c r="AO726" i="6"/>
  <c r="AO730" i="6"/>
  <c r="AO734" i="6"/>
  <c r="AO738" i="6"/>
  <c r="AO742" i="6"/>
  <c r="AO746" i="6"/>
  <c r="AO750" i="6"/>
  <c r="AO754" i="6"/>
  <c r="AO758" i="6"/>
  <c r="AO762" i="6"/>
  <c r="AO766" i="6"/>
  <c r="AO770" i="6"/>
  <c r="AO774" i="6"/>
  <c r="AO778" i="6"/>
  <c r="AO782" i="6"/>
  <c r="AO786" i="6"/>
  <c r="AO790" i="6"/>
  <c r="AO794" i="6"/>
  <c r="AO798" i="6"/>
  <c r="AO802" i="6"/>
  <c r="AO806" i="6"/>
  <c r="AO810" i="6"/>
  <c r="AO814" i="6"/>
  <c r="AO818" i="6"/>
  <c r="AO822" i="6"/>
  <c r="AO826" i="6"/>
  <c r="AO830" i="6"/>
  <c r="AO834" i="6"/>
  <c r="AO838" i="6"/>
  <c r="AO842" i="6"/>
  <c r="AO846" i="6"/>
  <c r="AO850" i="6"/>
  <c r="AO854" i="6"/>
  <c r="AO858" i="6"/>
  <c r="AO862" i="6"/>
  <c r="AO866" i="6"/>
  <c r="AO870" i="6"/>
  <c r="AO874" i="6"/>
  <c r="AO878" i="6"/>
  <c r="AO882" i="6"/>
  <c r="AO886" i="6"/>
  <c r="AO890" i="6"/>
  <c r="AO894" i="6"/>
  <c r="AO898" i="6"/>
  <c r="AO902" i="6"/>
  <c r="AO906" i="6"/>
  <c r="AO910" i="6"/>
  <c r="AO914" i="6"/>
  <c r="AO918" i="6"/>
  <c r="AO922" i="6"/>
  <c r="AO926" i="6"/>
  <c r="AO930" i="6"/>
  <c r="AO934" i="6"/>
  <c r="AO938" i="6"/>
  <c r="AO942" i="6"/>
  <c r="AO946" i="6"/>
  <c r="AO950" i="6"/>
  <c r="AO954" i="6"/>
  <c r="AO958" i="6"/>
  <c r="AO962" i="6"/>
  <c r="AO966" i="6"/>
  <c r="AO970" i="6"/>
  <c r="AO974" i="6"/>
  <c r="AO978" i="6"/>
  <c r="AO982" i="6"/>
  <c r="AO986" i="6"/>
  <c r="AO990" i="6"/>
  <c r="AO994" i="6"/>
  <c r="AO998" i="6"/>
  <c r="AO11" i="6"/>
  <c r="AO19" i="6"/>
  <c r="AO27" i="6"/>
  <c r="AO35" i="6"/>
  <c r="AO43" i="6"/>
  <c r="AO51" i="6"/>
  <c r="AO59" i="6"/>
  <c r="AO67" i="6"/>
  <c r="AO75" i="6"/>
  <c r="AO83" i="6"/>
  <c r="AO91" i="6"/>
  <c r="AO99" i="6"/>
  <c r="AO107" i="6"/>
  <c r="AO115" i="6"/>
  <c r="AO123" i="6"/>
  <c r="AO131" i="6"/>
  <c r="AO139" i="6"/>
  <c r="AO147" i="6"/>
  <c r="AO155" i="6"/>
  <c r="AO163" i="6"/>
  <c r="AO171" i="6"/>
  <c r="AO179" i="6"/>
  <c r="AO187" i="6"/>
  <c r="AO195" i="6"/>
  <c r="AO203" i="6"/>
  <c r="AO211" i="6"/>
  <c r="AO219" i="6"/>
  <c r="AO225" i="6"/>
  <c r="AO230" i="6"/>
  <c r="AO235" i="6"/>
  <c r="AO241" i="6"/>
  <c r="AO246" i="6"/>
  <c r="AO251" i="6"/>
  <c r="AO257" i="6"/>
  <c r="AO262" i="6"/>
  <c r="AO267" i="6"/>
  <c r="AO273" i="6"/>
  <c r="AO278" i="6"/>
  <c r="AO283" i="6"/>
  <c r="AO289" i="6"/>
  <c r="AO294" i="6"/>
  <c r="AO299" i="6"/>
  <c r="AO305" i="6"/>
  <c r="AO310" i="6"/>
  <c r="AO315" i="6"/>
  <c r="AO321" i="6"/>
  <c r="AO326" i="6"/>
  <c r="AO331" i="6"/>
  <c r="AO337" i="6"/>
  <c r="AO342" i="6"/>
  <c r="AO347" i="6"/>
  <c r="AO351" i="6"/>
  <c r="AO355" i="6"/>
  <c r="AO359" i="6"/>
  <c r="AO363" i="6"/>
  <c r="AO367" i="6"/>
  <c r="AO371" i="6"/>
  <c r="AO375" i="6"/>
  <c r="AO379" i="6"/>
  <c r="AO383" i="6"/>
  <c r="AO387" i="6"/>
  <c r="AO391" i="6"/>
  <c r="AO395" i="6"/>
  <c r="AO399" i="6"/>
  <c r="AO403" i="6"/>
  <c r="AO407" i="6"/>
  <c r="AO411" i="6"/>
  <c r="AO415" i="6"/>
  <c r="AO419" i="6"/>
  <c r="AO423" i="6"/>
  <c r="AO427" i="6"/>
  <c r="AO431" i="6"/>
  <c r="AO435" i="6"/>
  <c r="AO439" i="6"/>
  <c r="AO443" i="6"/>
  <c r="AO447" i="6"/>
  <c r="AO451" i="6"/>
  <c r="AO455" i="6"/>
  <c r="AO459" i="6"/>
  <c r="AO463" i="6"/>
  <c r="AO467" i="6"/>
  <c r="AO471" i="6"/>
  <c r="AO475" i="6"/>
  <c r="AO479" i="6"/>
  <c r="AO483" i="6"/>
  <c r="AO487" i="6"/>
  <c r="AO491" i="6"/>
  <c r="AO495" i="6"/>
  <c r="AO499" i="6"/>
  <c r="AO503" i="6"/>
  <c r="AO507" i="6"/>
  <c r="AO511" i="6"/>
  <c r="AO515" i="6"/>
  <c r="AO519" i="6"/>
  <c r="AO523" i="6"/>
  <c r="AO527" i="6"/>
  <c r="AO531" i="6"/>
  <c r="AO535" i="6"/>
  <c r="AO539" i="6"/>
  <c r="AO543" i="6"/>
  <c r="AO547" i="6"/>
  <c r="AO551" i="6"/>
  <c r="AO555" i="6"/>
  <c r="AO559" i="6"/>
  <c r="AO563" i="6"/>
  <c r="AO567" i="6"/>
  <c r="AO571" i="6"/>
  <c r="AO575" i="6"/>
  <c r="AO579" i="6"/>
  <c r="AO583" i="6"/>
  <c r="AO587" i="6"/>
  <c r="AO591" i="6"/>
  <c r="AO595" i="6"/>
  <c r="AO599" i="6"/>
  <c r="AO603" i="6"/>
  <c r="AO607" i="6"/>
  <c r="AO611" i="6"/>
  <c r="AO615" i="6"/>
  <c r="AO619" i="6"/>
  <c r="AO623" i="6"/>
  <c r="AO627" i="6"/>
  <c r="AO631" i="6"/>
  <c r="AO635" i="6"/>
  <c r="AO639" i="6"/>
  <c r="AO643" i="6"/>
  <c r="AO647" i="6"/>
  <c r="AO651" i="6"/>
  <c r="AO655" i="6"/>
  <c r="AO659" i="6"/>
  <c r="AO663" i="6"/>
  <c r="AO667" i="6"/>
  <c r="AO671" i="6"/>
  <c r="AO675" i="6"/>
  <c r="AO679" i="6"/>
  <c r="AO683" i="6"/>
  <c r="AO687" i="6"/>
  <c r="AO691" i="6"/>
  <c r="AO695" i="6"/>
  <c r="AO699" i="6"/>
  <c r="AO703" i="6"/>
  <c r="AO707" i="6"/>
  <c r="AO711" i="6"/>
  <c r="AO715" i="6"/>
  <c r="AO719" i="6"/>
  <c r="AO723" i="6"/>
  <c r="AO727" i="6"/>
  <c r="AO731" i="6"/>
  <c r="AO735" i="6"/>
  <c r="AO739" i="6"/>
  <c r="AO743" i="6"/>
  <c r="AO747" i="6"/>
  <c r="AO751" i="6"/>
  <c r="AO755" i="6"/>
  <c r="AO759" i="6"/>
  <c r="AO763" i="6"/>
  <c r="AO767" i="6"/>
  <c r="AO771" i="6"/>
  <c r="AO775" i="6"/>
  <c r="AO779" i="6"/>
  <c r="AO783" i="6"/>
  <c r="AO787" i="6"/>
  <c r="AO791" i="6"/>
  <c r="AO795" i="6"/>
  <c r="AO799" i="6"/>
  <c r="AO803" i="6"/>
  <c r="AO807" i="6"/>
  <c r="AO811" i="6"/>
  <c r="AO815" i="6"/>
  <c r="AO819" i="6"/>
  <c r="AO823" i="6"/>
  <c r="AO827" i="6"/>
  <c r="AO831" i="6"/>
  <c r="AO835" i="6"/>
  <c r="AO839" i="6"/>
  <c r="AO843" i="6"/>
  <c r="AO847" i="6"/>
  <c r="AO851" i="6"/>
  <c r="AO855" i="6"/>
  <c r="AO859" i="6"/>
  <c r="AO863" i="6"/>
  <c r="AO867" i="6"/>
  <c r="AO871" i="6"/>
  <c r="AO875" i="6"/>
  <c r="AO879" i="6"/>
  <c r="AO883" i="6"/>
  <c r="AO887" i="6"/>
  <c r="AO891" i="6"/>
  <c r="AO895" i="6"/>
  <c r="AO899" i="6"/>
  <c r="AO903" i="6"/>
  <c r="AO907" i="6"/>
  <c r="AO911" i="6"/>
  <c r="AO915" i="6"/>
  <c r="AO919" i="6"/>
  <c r="AO923" i="6"/>
  <c r="AO927" i="6"/>
  <c r="AO931" i="6"/>
  <c r="AO935" i="6"/>
  <c r="AO939" i="6"/>
  <c r="AO943" i="6"/>
  <c r="AO947" i="6"/>
  <c r="AO951" i="6"/>
  <c r="AO955" i="6"/>
  <c r="AO959" i="6"/>
  <c r="AO963" i="6"/>
  <c r="AO967" i="6"/>
  <c r="AO971" i="6"/>
  <c r="AO975" i="6"/>
  <c r="AO979" i="6"/>
  <c r="AO983" i="6"/>
  <c r="AO987" i="6"/>
  <c r="AO991" i="6"/>
  <c r="AO995" i="6"/>
  <c r="AO15" i="6"/>
  <c r="AO31" i="6"/>
  <c r="AO47" i="6"/>
  <c r="AO63" i="6"/>
  <c r="AO79" i="6"/>
  <c r="AO95" i="6"/>
  <c r="AO111" i="6"/>
  <c r="AO127" i="6"/>
  <c r="AO143" i="6"/>
  <c r="AO159" i="6"/>
  <c r="AO175" i="6"/>
  <c r="AO191" i="6"/>
  <c r="AO207" i="6"/>
  <c r="AO222" i="6"/>
  <c r="AO7" i="6"/>
  <c r="AO23" i="6"/>
  <c r="AO39" i="6"/>
  <c r="AO55" i="6"/>
  <c r="AO71" i="6"/>
  <c r="AO87" i="6"/>
  <c r="AO103" i="6"/>
  <c r="AO119" i="6"/>
  <c r="AO135" i="6"/>
  <c r="AO151" i="6"/>
  <c r="AO167" i="6"/>
  <c r="AO183" i="6"/>
  <c r="AO199" i="6"/>
  <c r="AO215" i="6"/>
  <c r="AO227" i="6"/>
  <c r="AO238" i="6"/>
  <c r="AO249" i="6"/>
  <c r="AO259" i="6"/>
  <c r="AO270" i="6"/>
  <c r="AO281" i="6"/>
  <c r="AO291" i="6"/>
  <c r="AO302" i="6"/>
  <c r="AO14" i="6"/>
  <c r="AO46" i="6"/>
  <c r="AO78" i="6"/>
  <c r="AO110" i="6"/>
  <c r="AO142" i="6"/>
  <c r="AO174" i="6"/>
  <c r="AO206" i="6"/>
  <c r="AO231" i="6"/>
  <c r="AO243" i="6"/>
  <c r="AO258" i="6"/>
  <c r="AO274" i="6"/>
  <c r="AO286" i="6"/>
  <c r="AO301" i="6"/>
  <c r="AO313" i="6"/>
  <c r="AO323" i="6"/>
  <c r="AO334" i="6"/>
  <c r="AO345" i="6"/>
  <c r="AO353" i="6"/>
  <c r="AO361" i="6"/>
  <c r="AO369" i="6"/>
  <c r="AO377" i="6"/>
  <c r="AO385" i="6"/>
  <c r="AO393" i="6"/>
  <c r="AO401" i="6"/>
  <c r="AO409" i="6"/>
  <c r="AO417" i="6"/>
  <c r="AO425" i="6"/>
  <c r="AO433" i="6"/>
  <c r="AO441" i="6"/>
  <c r="AO449" i="6"/>
  <c r="AO457" i="6"/>
  <c r="AO465" i="6"/>
  <c r="AO473" i="6"/>
  <c r="AO481" i="6"/>
  <c r="AO489" i="6"/>
  <c r="AO497" i="6"/>
  <c r="AO505" i="6"/>
  <c r="AO513" i="6"/>
  <c r="AO521" i="6"/>
  <c r="AO529" i="6"/>
  <c r="AO537" i="6"/>
  <c r="AO545" i="6"/>
  <c r="AO553" i="6"/>
  <c r="AO561" i="6"/>
  <c r="AO569" i="6"/>
  <c r="AO577" i="6"/>
  <c r="AO585" i="6"/>
  <c r="AO593" i="6"/>
  <c r="AO601" i="6"/>
  <c r="AO609" i="6"/>
  <c r="AO617" i="6"/>
  <c r="AO625" i="6"/>
  <c r="AO633" i="6"/>
  <c r="AO641" i="6"/>
  <c r="AO649" i="6"/>
  <c r="AO657" i="6"/>
  <c r="AO665" i="6"/>
  <c r="AO673" i="6"/>
  <c r="AO681" i="6"/>
  <c r="AO689" i="6"/>
  <c r="AO697" i="6"/>
  <c r="AO705" i="6"/>
  <c r="AO713" i="6"/>
  <c r="AO721" i="6"/>
  <c r="AO729" i="6"/>
  <c r="AO737" i="6"/>
  <c r="AO745" i="6"/>
  <c r="AO753" i="6"/>
  <c r="AO761" i="6"/>
  <c r="AO769" i="6"/>
  <c r="AO777" i="6"/>
  <c r="AO785" i="6"/>
  <c r="AO793" i="6"/>
  <c r="AO801" i="6"/>
  <c r="AO809" i="6"/>
  <c r="AO817" i="6"/>
  <c r="AO825" i="6"/>
  <c r="AO833" i="6"/>
  <c r="AO841" i="6"/>
  <c r="AO849" i="6"/>
  <c r="AO857" i="6"/>
  <c r="AO865" i="6"/>
  <c r="AO873" i="6"/>
  <c r="AO881" i="6"/>
  <c r="AO889" i="6"/>
  <c r="AO897" i="6"/>
  <c r="AO905" i="6"/>
  <c r="AO913" i="6"/>
  <c r="AO921" i="6"/>
  <c r="AO929" i="6"/>
  <c r="AO937" i="6"/>
  <c r="AO945" i="6"/>
  <c r="AO953" i="6"/>
  <c r="AO961" i="6"/>
  <c r="AO969" i="6"/>
  <c r="AO977" i="6"/>
  <c r="AO985" i="6"/>
  <c r="AO993" i="6"/>
  <c r="AO1000" i="6"/>
  <c r="AO22" i="6"/>
  <c r="AO54" i="6"/>
  <c r="AO86" i="6"/>
  <c r="AO118" i="6"/>
  <c r="AO150" i="6"/>
  <c r="AO182" i="6"/>
  <c r="AO214" i="6"/>
  <c r="AO233" i="6"/>
  <c r="AO247" i="6"/>
  <c r="AO263" i="6"/>
  <c r="AO275" i="6"/>
  <c r="AO290" i="6"/>
  <c r="AO306" i="6"/>
  <c r="AO317" i="6"/>
  <c r="AO327" i="6"/>
  <c r="AO338" i="6"/>
  <c r="AO348" i="6"/>
  <c r="AO356" i="6"/>
  <c r="AO364" i="6"/>
  <c r="AO372" i="6"/>
  <c r="AO380" i="6"/>
  <c r="AO388" i="6"/>
  <c r="AO396" i="6"/>
  <c r="AO404" i="6"/>
  <c r="AO412" i="6"/>
  <c r="AO420" i="6"/>
  <c r="AO428" i="6"/>
  <c r="AO436" i="6"/>
  <c r="AO444" i="6"/>
  <c r="AO452" i="6"/>
  <c r="AO460" i="6"/>
  <c r="AO468" i="6"/>
  <c r="AO476" i="6"/>
  <c r="AO484" i="6"/>
  <c r="AO492" i="6"/>
  <c r="AO500" i="6"/>
  <c r="AO508" i="6"/>
  <c r="AO516" i="6"/>
  <c r="AO524" i="6"/>
  <c r="AO532" i="6"/>
  <c r="AO540" i="6"/>
  <c r="AO548" i="6"/>
  <c r="AO556" i="6"/>
  <c r="AO564" i="6"/>
  <c r="AO572" i="6"/>
  <c r="AO580" i="6"/>
  <c r="AO588" i="6"/>
  <c r="AO596" i="6"/>
  <c r="AO604" i="6"/>
  <c r="AO612" i="6"/>
  <c r="AO620" i="6"/>
  <c r="AO628" i="6"/>
  <c r="AO636" i="6"/>
  <c r="AO644" i="6"/>
  <c r="AO652" i="6"/>
  <c r="AO660" i="6"/>
  <c r="AO668" i="6"/>
  <c r="AO676" i="6"/>
  <c r="AO684" i="6"/>
  <c r="AO692" i="6"/>
  <c r="AO700" i="6"/>
  <c r="AO708" i="6"/>
  <c r="AO716" i="6"/>
  <c r="AO724" i="6"/>
  <c r="AO732" i="6"/>
  <c r="AO740" i="6"/>
  <c r="AO748" i="6"/>
  <c r="AO756" i="6"/>
  <c r="AO764" i="6"/>
  <c r="AO772" i="6"/>
  <c r="AO780" i="6"/>
  <c r="AO788" i="6"/>
  <c r="AO796" i="6"/>
  <c r="AO804" i="6"/>
  <c r="AO812" i="6"/>
  <c r="AO820" i="6"/>
  <c r="AO828" i="6"/>
  <c r="AO836" i="6"/>
  <c r="AO844" i="6"/>
  <c r="AO852" i="6"/>
  <c r="AO860" i="6"/>
  <c r="AO868" i="6"/>
  <c r="AO876" i="6"/>
  <c r="AO884" i="6"/>
  <c r="AO892" i="6"/>
  <c r="AO900" i="6"/>
  <c r="AO908" i="6"/>
  <c r="AO916" i="6"/>
  <c r="AO924" i="6"/>
  <c r="AO932" i="6"/>
  <c r="AO940" i="6"/>
  <c r="AO948" i="6"/>
  <c r="AO956" i="6"/>
  <c r="AO964" i="6"/>
  <c r="AO972" i="6"/>
  <c r="AO980" i="6"/>
  <c r="AO988" i="6"/>
  <c r="AO996" i="6"/>
  <c r="AO5" i="6"/>
  <c r="AO30" i="6"/>
  <c r="AO94" i="6"/>
  <c r="AO158" i="6"/>
  <c r="AO221" i="6"/>
  <c r="AO253" i="6"/>
  <c r="AO279" i="6"/>
  <c r="AO307" i="6"/>
  <c r="AO329" i="6"/>
  <c r="AO349" i="6"/>
  <c r="AO365" i="6"/>
  <c r="AO381" i="6"/>
  <c r="AO397" i="6"/>
  <c r="AO413" i="6"/>
  <c r="AO429" i="6"/>
  <c r="AO445" i="6"/>
  <c r="AO461" i="6"/>
  <c r="AO477" i="6"/>
  <c r="AO493" i="6"/>
  <c r="AO509" i="6"/>
  <c r="AO525" i="6"/>
  <c r="AO541" i="6"/>
  <c r="AO557" i="6"/>
  <c r="AO573" i="6"/>
  <c r="AO589" i="6"/>
  <c r="AO605" i="6"/>
  <c r="AO621" i="6"/>
  <c r="AO637" i="6"/>
  <c r="AO653" i="6"/>
  <c r="AO669" i="6"/>
  <c r="AO685" i="6"/>
  <c r="AO701" i="6"/>
  <c r="AO717" i="6"/>
  <c r="AO733" i="6"/>
  <c r="AO749" i="6"/>
  <c r="AO765" i="6"/>
  <c r="AO781" i="6"/>
  <c r="AO797" i="6"/>
  <c r="AO813" i="6"/>
  <c r="AO829" i="6"/>
  <c r="AO845" i="6"/>
  <c r="AO861" i="6"/>
  <c r="AO877" i="6"/>
  <c r="AO893" i="6"/>
  <c r="AO909" i="6"/>
  <c r="AO925" i="6"/>
  <c r="AO941" i="6"/>
  <c r="AO957" i="6"/>
  <c r="AO973" i="6"/>
  <c r="AO989" i="6"/>
  <c r="AO38" i="6"/>
  <c r="AO102" i="6"/>
  <c r="AO166" i="6"/>
  <c r="AO226" i="6"/>
  <c r="AO254" i="6"/>
  <c r="AO285" i="6"/>
  <c r="AO311" i="6"/>
  <c r="AO333" i="6"/>
  <c r="AO352" i="6"/>
  <c r="AO368" i="6"/>
  <c r="AO384" i="6"/>
  <c r="AO400" i="6"/>
  <c r="AO416" i="6"/>
  <c r="AO432" i="6"/>
  <c r="AO448" i="6"/>
  <c r="AO464" i="6"/>
  <c r="AO480" i="6"/>
  <c r="AO496" i="6"/>
  <c r="AO512" i="6"/>
  <c r="AO528" i="6"/>
  <c r="AO544" i="6"/>
  <c r="AO560" i="6"/>
  <c r="AO576" i="6"/>
  <c r="AO592" i="6"/>
  <c r="AO608" i="6"/>
  <c r="AO624" i="6"/>
  <c r="AO640" i="6"/>
  <c r="AO656" i="6"/>
  <c r="AO672" i="6"/>
  <c r="AO688" i="6"/>
  <c r="AO704" i="6"/>
  <c r="AO720" i="6"/>
  <c r="AO736" i="6"/>
  <c r="AO752" i="6"/>
  <c r="AO768" i="6"/>
  <c r="AO784" i="6"/>
  <c r="AO800" i="6"/>
  <c r="AO816" i="6"/>
  <c r="AO832" i="6"/>
  <c r="AO848" i="6"/>
  <c r="AO864" i="6"/>
  <c r="AO880" i="6"/>
  <c r="AO896" i="6"/>
  <c r="AO912" i="6"/>
  <c r="AO928" i="6"/>
  <c r="AO944" i="6"/>
  <c r="AO960" i="6"/>
  <c r="AO976" i="6"/>
  <c r="AO992" i="6"/>
  <c r="AO62" i="6"/>
  <c r="AO190" i="6"/>
  <c r="AO265" i="6"/>
  <c r="AO318" i="6"/>
  <c r="AO357" i="6"/>
  <c r="AO389" i="6"/>
  <c r="AO421" i="6"/>
  <c r="AO453" i="6"/>
  <c r="AO485" i="6"/>
  <c r="AO517" i="6"/>
  <c r="AO549" i="6"/>
  <c r="AO581" i="6"/>
  <c r="AO613" i="6"/>
  <c r="AO645" i="6"/>
  <c r="AO677" i="6"/>
  <c r="AO709" i="6"/>
  <c r="AO741" i="6"/>
  <c r="AO773" i="6"/>
  <c r="AO805" i="6"/>
  <c r="AO837" i="6"/>
  <c r="AO869" i="6"/>
  <c r="AO901" i="6"/>
  <c r="AO933" i="6"/>
  <c r="AO965" i="6"/>
  <c r="AO997" i="6"/>
  <c r="AO126" i="6"/>
  <c r="AO237" i="6"/>
  <c r="AO295" i="6"/>
  <c r="AO339" i="6"/>
  <c r="AO373" i="6"/>
  <c r="AO405" i="6"/>
  <c r="AO437" i="6"/>
  <c r="AO469" i="6"/>
  <c r="AO501" i="6"/>
  <c r="AO533" i="6"/>
  <c r="AO565" i="6"/>
  <c r="AO597" i="6"/>
  <c r="AO629" i="6"/>
  <c r="AO661" i="6"/>
  <c r="AO693" i="6"/>
  <c r="AO725" i="6"/>
  <c r="AO757" i="6"/>
  <c r="AO789" i="6"/>
  <c r="AO821" i="6"/>
  <c r="AO853" i="6"/>
  <c r="AO885" i="6"/>
  <c r="AO917" i="6"/>
  <c r="AO949" i="6"/>
  <c r="AO981" i="6"/>
  <c r="AO6" i="6"/>
  <c r="AO134" i="6"/>
  <c r="AO242" i="6"/>
  <c r="AO297" i="6"/>
  <c r="AO343" i="6"/>
  <c r="AO376" i="6"/>
  <c r="AO408" i="6"/>
  <c r="AO440" i="6"/>
  <c r="AO472" i="6"/>
  <c r="AO504" i="6"/>
  <c r="AO536" i="6"/>
  <c r="AO568" i="6"/>
  <c r="AO600" i="6"/>
  <c r="AO632" i="6"/>
  <c r="AO664" i="6"/>
  <c r="AO696" i="6"/>
  <c r="AO728" i="6"/>
  <c r="AO760" i="6"/>
  <c r="AO792" i="6"/>
  <c r="AO824" i="6"/>
  <c r="AO856" i="6"/>
  <c r="AO888" i="6"/>
  <c r="AO920" i="6"/>
  <c r="AO952" i="6"/>
  <c r="AO984" i="6"/>
  <c r="AO70" i="6"/>
  <c r="AO198" i="6"/>
  <c r="AO269" i="6"/>
  <c r="AO322" i="6"/>
  <c r="AO360" i="6"/>
  <c r="AO392" i="6"/>
  <c r="AO424" i="6"/>
  <c r="AO456" i="6"/>
  <c r="AO488" i="6"/>
  <c r="AO520" i="6"/>
  <c r="AO552" i="6"/>
  <c r="AO584" i="6"/>
  <c r="AO616" i="6"/>
  <c r="AO648" i="6"/>
  <c r="AO680" i="6"/>
  <c r="AO712" i="6"/>
  <c r="AO744" i="6"/>
  <c r="AO776" i="6"/>
  <c r="AO808" i="6"/>
  <c r="AO840" i="6"/>
  <c r="AO872" i="6"/>
  <c r="AO904" i="6"/>
  <c r="AO936" i="6"/>
  <c r="AO968" i="6"/>
  <c r="AO999" i="6"/>
  <c r="AP8" i="6"/>
  <c r="AP12" i="6"/>
  <c r="AP16" i="6"/>
  <c r="AP20" i="6"/>
  <c r="AP24" i="6"/>
  <c r="AP28" i="6"/>
  <c r="AP32" i="6"/>
  <c r="AP36" i="6"/>
  <c r="AP40" i="6"/>
  <c r="AP44" i="6"/>
  <c r="AP48" i="6"/>
  <c r="AP52" i="6"/>
  <c r="AP56" i="6"/>
  <c r="AP60" i="6"/>
  <c r="AP64" i="6"/>
  <c r="AP68" i="6"/>
  <c r="AP72" i="6"/>
  <c r="AP76" i="6"/>
  <c r="AP80" i="6"/>
  <c r="AP84" i="6"/>
  <c r="AP88" i="6"/>
  <c r="AP92" i="6"/>
  <c r="AP96" i="6"/>
  <c r="AP100" i="6"/>
  <c r="AP104" i="6"/>
  <c r="AP108" i="6"/>
  <c r="AP112" i="6"/>
  <c r="AP116" i="6"/>
  <c r="AP120" i="6"/>
  <c r="AP124" i="6"/>
  <c r="AP128" i="6"/>
  <c r="AP132" i="6"/>
  <c r="AP136" i="6"/>
  <c r="AP140" i="6"/>
  <c r="AP144" i="6"/>
  <c r="AP148" i="6"/>
  <c r="AP152" i="6"/>
  <c r="AP156" i="6"/>
  <c r="AP160" i="6"/>
  <c r="AP164" i="6"/>
  <c r="AP168" i="6"/>
  <c r="AP172" i="6"/>
  <c r="AP176" i="6"/>
  <c r="AP180" i="6"/>
  <c r="AP184" i="6"/>
  <c r="AP188" i="6"/>
  <c r="AP192" i="6"/>
  <c r="AP196" i="6"/>
  <c r="AP200" i="6"/>
  <c r="AP204" i="6"/>
  <c r="AP208" i="6"/>
  <c r="AP212" i="6"/>
  <c r="AP216" i="6"/>
  <c r="AP220" i="6"/>
  <c r="AP224" i="6"/>
  <c r="AP228" i="6"/>
  <c r="AP232" i="6"/>
  <c r="AP236" i="6"/>
  <c r="AP240" i="6"/>
  <c r="AP244" i="6"/>
  <c r="AP248" i="6"/>
  <c r="AP252" i="6"/>
  <c r="AP256" i="6"/>
  <c r="AP260" i="6"/>
  <c r="AP264" i="6"/>
  <c r="AP268" i="6"/>
  <c r="AP272" i="6"/>
  <c r="AP276" i="6"/>
  <c r="AP280" i="6"/>
  <c r="AP284" i="6"/>
  <c r="AP288" i="6"/>
  <c r="AP292" i="6"/>
  <c r="AP296" i="6"/>
  <c r="AP300" i="6"/>
  <c r="AP304" i="6"/>
  <c r="AP308" i="6"/>
  <c r="AP312" i="6"/>
  <c r="AP316" i="6"/>
  <c r="AP320" i="6"/>
  <c r="AP324" i="6"/>
  <c r="AP328" i="6"/>
  <c r="AP332" i="6"/>
  <c r="AP336" i="6"/>
  <c r="AP340" i="6"/>
  <c r="AP344" i="6"/>
  <c r="AP348" i="6"/>
  <c r="AP352" i="6"/>
  <c r="AP356" i="6"/>
  <c r="AP360" i="6"/>
  <c r="AP364" i="6"/>
  <c r="AP368" i="6"/>
  <c r="AP372" i="6"/>
  <c r="AP376" i="6"/>
  <c r="AP380" i="6"/>
  <c r="AP384" i="6"/>
  <c r="AP388" i="6"/>
  <c r="AP9" i="6"/>
  <c r="AP13" i="6"/>
  <c r="AP17" i="6"/>
  <c r="AP21" i="6"/>
  <c r="AP25" i="6"/>
  <c r="AP29" i="6"/>
  <c r="AP33" i="6"/>
  <c r="AP37" i="6"/>
  <c r="AP41" i="6"/>
  <c r="AP45" i="6"/>
  <c r="AP49" i="6"/>
  <c r="AP53" i="6"/>
  <c r="AP57" i="6"/>
  <c r="AP61" i="6"/>
  <c r="AP65" i="6"/>
  <c r="AP69" i="6"/>
  <c r="AP73" i="6"/>
  <c r="AP77" i="6"/>
  <c r="AP81" i="6"/>
  <c r="AP85" i="6"/>
  <c r="AP89" i="6"/>
  <c r="AP93" i="6"/>
  <c r="AP97" i="6"/>
  <c r="AP101" i="6"/>
  <c r="AP105" i="6"/>
  <c r="AP109" i="6"/>
  <c r="AP113" i="6"/>
  <c r="AP117" i="6"/>
  <c r="AP121" i="6"/>
  <c r="AP125" i="6"/>
  <c r="AP129" i="6"/>
  <c r="AP133" i="6"/>
  <c r="AP137" i="6"/>
  <c r="AP141" i="6"/>
  <c r="AP145" i="6"/>
  <c r="AP149" i="6"/>
  <c r="AP153" i="6"/>
  <c r="AP157" i="6"/>
  <c r="AP161" i="6"/>
  <c r="AP165" i="6"/>
  <c r="AP169" i="6"/>
  <c r="AP173" i="6"/>
  <c r="AP177" i="6"/>
  <c r="AP181" i="6"/>
  <c r="AP185" i="6"/>
  <c r="AP189" i="6"/>
  <c r="AP193" i="6"/>
  <c r="AP197" i="6"/>
  <c r="AP201" i="6"/>
  <c r="AP205" i="6"/>
  <c r="AP209" i="6"/>
  <c r="AP213" i="6"/>
  <c r="AP217" i="6"/>
  <c r="AP221" i="6"/>
  <c r="AP225" i="6"/>
  <c r="AP229" i="6"/>
  <c r="AP233" i="6"/>
  <c r="AP237" i="6"/>
  <c r="AP241" i="6"/>
  <c r="AP245" i="6"/>
  <c r="AP249" i="6"/>
  <c r="AP253" i="6"/>
  <c r="AP257" i="6"/>
  <c r="AP261" i="6"/>
  <c r="AP265" i="6"/>
  <c r="AP269" i="6"/>
  <c r="AP273" i="6"/>
  <c r="AP277" i="6"/>
  <c r="AP281" i="6"/>
  <c r="AP285" i="6"/>
  <c r="AP289" i="6"/>
  <c r="AP293" i="6"/>
  <c r="AP10" i="6"/>
  <c r="AP18" i="6"/>
  <c r="AP26" i="6"/>
  <c r="AP34" i="6"/>
  <c r="AP42" i="6"/>
  <c r="AP50" i="6"/>
  <c r="AP58" i="6"/>
  <c r="AP66" i="6"/>
  <c r="AP74" i="6"/>
  <c r="AP82" i="6"/>
  <c r="AP90" i="6"/>
  <c r="AP98" i="6"/>
  <c r="AP106" i="6"/>
  <c r="AP114" i="6"/>
  <c r="AP122" i="6"/>
  <c r="AP130" i="6"/>
  <c r="AP138" i="6"/>
  <c r="AP146" i="6"/>
  <c r="AP154" i="6"/>
  <c r="AP162" i="6"/>
  <c r="AP170" i="6"/>
  <c r="AP178" i="6"/>
  <c r="AP186" i="6"/>
  <c r="AP194" i="6"/>
  <c r="AP202" i="6"/>
  <c r="AP210" i="6"/>
  <c r="AP218" i="6"/>
  <c r="AP226" i="6"/>
  <c r="AP234" i="6"/>
  <c r="AP242" i="6"/>
  <c r="AP250" i="6"/>
  <c r="AP258" i="6"/>
  <c r="AP266" i="6"/>
  <c r="AP274" i="6"/>
  <c r="AP282" i="6"/>
  <c r="AP290" i="6"/>
  <c r="AP297" i="6"/>
  <c r="AP302" i="6"/>
  <c r="AP307" i="6"/>
  <c r="AP313" i="6"/>
  <c r="AP318" i="6"/>
  <c r="AP323" i="6"/>
  <c r="AP329" i="6"/>
  <c r="AP334" i="6"/>
  <c r="AP339" i="6"/>
  <c r="AP345" i="6"/>
  <c r="AP350" i="6"/>
  <c r="AP355" i="6"/>
  <c r="AP361" i="6"/>
  <c r="AP366" i="6"/>
  <c r="AP371" i="6"/>
  <c r="AP377" i="6"/>
  <c r="AP382" i="6"/>
  <c r="AP387" i="6"/>
  <c r="AP392" i="6"/>
  <c r="AP396" i="6"/>
  <c r="AP400" i="6"/>
  <c r="AP404" i="6"/>
  <c r="AP408" i="6"/>
  <c r="AP412" i="6"/>
  <c r="AP416" i="6"/>
  <c r="AP420" i="6"/>
  <c r="AP424" i="6"/>
  <c r="AP428" i="6"/>
  <c r="AP432" i="6"/>
  <c r="AP436" i="6"/>
  <c r="AP440" i="6"/>
  <c r="AP444" i="6"/>
  <c r="AP448" i="6"/>
  <c r="AP452" i="6"/>
  <c r="AP456" i="6"/>
  <c r="AP460" i="6"/>
  <c r="AP464" i="6"/>
  <c r="AP468" i="6"/>
  <c r="AP472" i="6"/>
  <c r="AP476" i="6"/>
  <c r="AP480" i="6"/>
  <c r="AP484" i="6"/>
  <c r="AP488" i="6"/>
  <c r="AP492" i="6"/>
  <c r="AP496" i="6"/>
  <c r="AP500" i="6"/>
  <c r="AP504" i="6"/>
  <c r="AP508" i="6"/>
  <c r="AP512" i="6"/>
  <c r="AP516" i="6"/>
  <c r="AP520" i="6"/>
  <c r="AP524" i="6"/>
  <c r="AP528" i="6"/>
  <c r="AP532" i="6"/>
  <c r="AP536" i="6"/>
  <c r="AP540" i="6"/>
  <c r="AP544" i="6"/>
  <c r="AP548" i="6"/>
  <c r="AP552" i="6"/>
  <c r="AP556" i="6"/>
  <c r="AP560" i="6"/>
  <c r="AP564" i="6"/>
  <c r="AP568" i="6"/>
  <c r="AP572" i="6"/>
  <c r="AP576" i="6"/>
  <c r="AP580" i="6"/>
  <c r="AP584" i="6"/>
  <c r="AP588" i="6"/>
  <c r="AP592" i="6"/>
  <c r="AP596" i="6"/>
  <c r="AP600" i="6"/>
  <c r="AP604" i="6"/>
  <c r="AP608" i="6"/>
  <c r="AP612" i="6"/>
  <c r="AP616" i="6"/>
  <c r="AP620" i="6"/>
  <c r="AP624" i="6"/>
  <c r="AP628" i="6"/>
  <c r="AP632" i="6"/>
  <c r="AP636" i="6"/>
  <c r="AP640" i="6"/>
  <c r="AP644" i="6"/>
  <c r="AP648" i="6"/>
  <c r="AP652" i="6"/>
  <c r="AP656" i="6"/>
  <c r="AP660" i="6"/>
  <c r="AP664" i="6"/>
  <c r="AP668" i="6"/>
  <c r="AP672" i="6"/>
  <c r="AP676" i="6"/>
  <c r="AP680" i="6"/>
  <c r="AP684" i="6"/>
  <c r="AP688" i="6"/>
  <c r="AP692" i="6"/>
  <c r="AP696" i="6"/>
  <c r="AP700" i="6"/>
  <c r="AP704" i="6"/>
  <c r="AP708" i="6"/>
  <c r="AP712" i="6"/>
  <c r="AP716" i="6"/>
  <c r="AP720" i="6"/>
  <c r="AP724" i="6"/>
  <c r="AP728" i="6"/>
  <c r="AP732" i="6"/>
  <c r="AP736" i="6"/>
  <c r="AP740" i="6"/>
  <c r="AP744" i="6"/>
  <c r="AP748" i="6"/>
  <c r="AP752" i="6"/>
  <c r="AP756" i="6"/>
  <c r="AP760" i="6"/>
  <c r="AP764" i="6"/>
  <c r="AP768" i="6"/>
  <c r="AP772" i="6"/>
  <c r="AP776" i="6"/>
  <c r="AP780" i="6"/>
  <c r="AP784" i="6"/>
  <c r="AP788" i="6"/>
  <c r="AP792" i="6"/>
  <c r="AP796" i="6"/>
  <c r="AP800" i="6"/>
  <c r="AP804" i="6"/>
  <c r="AP808" i="6"/>
  <c r="AP812" i="6"/>
  <c r="AP816" i="6"/>
  <c r="AP820" i="6"/>
  <c r="AP824" i="6"/>
  <c r="AP828" i="6"/>
  <c r="AP832" i="6"/>
  <c r="AP836" i="6"/>
  <c r="AP840" i="6"/>
  <c r="AP844" i="6"/>
  <c r="AP848" i="6"/>
  <c r="AP852" i="6"/>
  <c r="AP856" i="6"/>
  <c r="AP860" i="6"/>
  <c r="AP864" i="6"/>
  <c r="AP868" i="6"/>
  <c r="AP872" i="6"/>
  <c r="AP876" i="6"/>
  <c r="AP880" i="6"/>
  <c r="AP884" i="6"/>
  <c r="AP888" i="6"/>
  <c r="AP892" i="6"/>
  <c r="AP896" i="6"/>
  <c r="AP900" i="6"/>
  <c r="AP904" i="6"/>
  <c r="AP908" i="6"/>
  <c r="AP912" i="6"/>
  <c r="AP916" i="6"/>
  <c r="AP920" i="6"/>
  <c r="AP924" i="6"/>
  <c r="AP928" i="6"/>
  <c r="AP932" i="6"/>
  <c r="AP936" i="6"/>
  <c r="AP940" i="6"/>
  <c r="AP944" i="6"/>
  <c r="AP948" i="6"/>
  <c r="AP952" i="6"/>
  <c r="AP956" i="6"/>
  <c r="AP960" i="6"/>
  <c r="AP964" i="6"/>
  <c r="AP968" i="6"/>
  <c r="AP972" i="6"/>
  <c r="AP976" i="6"/>
  <c r="AP980" i="6"/>
  <c r="AP984" i="6"/>
  <c r="AP988" i="6"/>
  <c r="AP992" i="6"/>
  <c r="AP996" i="6"/>
  <c r="AP1000" i="6"/>
  <c r="AP11" i="6"/>
  <c r="AP19" i="6"/>
  <c r="AP27" i="6"/>
  <c r="AP35" i="6"/>
  <c r="AP43" i="6"/>
  <c r="AP51" i="6"/>
  <c r="AP59" i="6"/>
  <c r="AP67" i="6"/>
  <c r="AP75" i="6"/>
  <c r="AP83" i="6"/>
  <c r="AP91" i="6"/>
  <c r="AP99" i="6"/>
  <c r="AP107" i="6"/>
  <c r="AP115" i="6"/>
  <c r="AP123" i="6"/>
  <c r="AP131" i="6"/>
  <c r="AP139" i="6"/>
  <c r="AP147" i="6"/>
  <c r="AP155" i="6"/>
  <c r="AP163" i="6"/>
  <c r="AP171" i="6"/>
  <c r="AP179" i="6"/>
  <c r="AP187" i="6"/>
  <c r="AP195" i="6"/>
  <c r="AP203" i="6"/>
  <c r="AP211" i="6"/>
  <c r="AP219" i="6"/>
  <c r="AP227" i="6"/>
  <c r="AP235" i="6"/>
  <c r="AP243" i="6"/>
  <c r="AP251" i="6"/>
  <c r="AP259" i="6"/>
  <c r="AP267" i="6"/>
  <c r="AP275" i="6"/>
  <c r="AP283" i="6"/>
  <c r="AP291" i="6"/>
  <c r="AP298" i="6"/>
  <c r="AP303" i="6"/>
  <c r="AP309" i="6"/>
  <c r="AP314" i="6"/>
  <c r="AP319" i="6"/>
  <c r="AP325" i="6"/>
  <c r="AP330" i="6"/>
  <c r="AP335" i="6"/>
  <c r="AP341" i="6"/>
  <c r="AP346" i="6"/>
  <c r="AP351" i="6"/>
  <c r="AP357" i="6"/>
  <c r="AP362" i="6"/>
  <c r="AP367" i="6"/>
  <c r="AP373" i="6"/>
  <c r="AP378" i="6"/>
  <c r="AP383" i="6"/>
  <c r="AP389" i="6"/>
  <c r="AP393" i="6"/>
  <c r="AP397" i="6"/>
  <c r="AP401" i="6"/>
  <c r="AP405" i="6"/>
  <c r="AP409" i="6"/>
  <c r="AP413" i="6"/>
  <c r="AP417" i="6"/>
  <c r="AP421" i="6"/>
  <c r="AP425" i="6"/>
  <c r="AP429" i="6"/>
  <c r="AP433" i="6"/>
  <c r="AP437" i="6"/>
  <c r="AP441" i="6"/>
  <c r="AP445" i="6"/>
  <c r="AP449" i="6"/>
  <c r="AP453" i="6"/>
  <c r="AP457" i="6"/>
  <c r="AP461" i="6"/>
  <c r="AP465" i="6"/>
  <c r="AP469" i="6"/>
  <c r="AP473" i="6"/>
  <c r="AP477" i="6"/>
  <c r="AP481" i="6"/>
  <c r="AP485" i="6"/>
  <c r="AP489" i="6"/>
  <c r="AP493" i="6"/>
  <c r="AP497" i="6"/>
  <c r="AP501" i="6"/>
  <c r="AP505" i="6"/>
  <c r="AP509" i="6"/>
  <c r="AP513" i="6"/>
  <c r="AP517" i="6"/>
  <c r="AP521" i="6"/>
  <c r="AP525" i="6"/>
  <c r="AP529" i="6"/>
  <c r="AP533" i="6"/>
  <c r="AP537" i="6"/>
  <c r="AP541" i="6"/>
  <c r="AP545" i="6"/>
  <c r="AP549" i="6"/>
  <c r="AP553" i="6"/>
  <c r="AP557" i="6"/>
  <c r="AP561" i="6"/>
  <c r="AP565" i="6"/>
  <c r="AP569" i="6"/>
  <c r="AP573" i="6"/>
  <c r="AP577" i="6"/>
  <c r="AP581" i="6"/>
  <c r="AP585" i="6"/>
  <c r="AP589" i="6"/>
  <c r="AP593" i="6"/>
  <c r="AP597" i="6"/>
  <c r="AP601" i="6"/>
  <c r="AP605" i="6"/>
  <c r="AP609" i="6"/>
  <c r="AP613" i="6"/>
  <c r="AP617" i="6"/>
  <c r="AP621" i="6"/>
  <c r="AP625" i="6"/>
  <c r="AP629" i="6"/>
  <c r="AP633" i="6"/>
  <c r="AP637" i="6"/>
  <c r="AP641" i="6"/>
  <c r="AP645" i="6"/>
  <c r="AP649" i="6"/>
  <c r="AP653" i="6"/>
  <c r="AP657" i="6"/>
  <c r="AP661" i="6"/>
  <c r="AP665" i="6"/>
  <c r="AP669" i="6"/>
  <c r="AP673" i="6"/>
  <c r="AP677" i="6"/>
  <c r="AP681" i="6"/>
  <c r="AP685" i="6"/>
  <c r="AP689" i="6"/>
  <c r="AP693" i="6"/>
  <c r="AP697" i="6"/>
  <c r="AP701" i="6"/>
  <c r="AP705" i="6"/>
  <c r="AP709" i="6"/>
  <c r="AP713" i="6"/>
  <c r="AP717" i="6"/>
  <c r="AP721" i="6"/>
  <c r="AP725" i="6"/>
  <c r="AP729" i="6"/>
  <c r="AP733" i="6"/>
  <c r="AP737" i="6"/>
  <c r="AP741" i="6"/>
  <c r="AP745" i="6"/>
  <c r="AP749" i="6"/>
  <c r="AP753" i="6"/>
  <c r="AP757" i="6"/>
  <c r="AP761" i="6"/>
  <c r="AP765" i="6"/>
  <c r="AP769" i="6"/>
  <c r="AP773" i="6"/>
  <c r="AP777" i="6"/>
  <c r="AP781" i="6"/>
  <c r="AP785" i="6"/>
  <c r="AP789" i="6"/>
  <c r="AP793" i="6"/>
  <c r="AP797" i="6"/>
  <c r="AP801" i="6"/>
  <c r="AP805" i="6"/>
  <c r="AP809" i="6"/>
  <c r="AP813" i="6"/>
  <c r="AP817" i="6"/>
  <c r="AP821" i="6"/>
  <c r="AP825" i="6"/>
  <c r="AP829" i="6"/>
  <c r="AP833" i="6"/>
  <c r="AP837" i="6"/>
  <c r="AP841" i="6"/>
  <c r="AP845" i="6"/>
  <c r="AP849" i="6"/>
  <c r="AP853" i="6"/>
  <c r="AP857" i="6"/>
  <c r="AP861" i="6"/>
  <c r="AP865" i="6"/>
  <c r="AP869" i="6"/>
  <c r="AP873" i="6"/>
  <c r="AP877" i="6"/>
  <c r="AP881" i="6"/>
  <c r="AP885" i="6"/>
  <c r="AP889" i="6"/>
  <c r="AP893" i="6"/>
  <c r="AP897" i="6"/>
  <c r="AP901" i="6"/>
  <c r="AP905" i="6"/>
  <c r="AP909" i="6"/>
  <c r="AP913" i="6"/>
  <c r="AP917" i="6"/>
  <c r="AP921" i="6"/>
  <c r="AP925" i="6"/>
  <c r="AP929" i="6"/>
  <c r="AP933" i="6"/>
  <c r="AP937" i="6"/>
  <c r="AP941" i="6"/>
  <c r="AP945" i="6"/>
  <c r="AP949" i="6"/>
  <c r="AP953" i="6"/>
  <c r="AP957" i="6"/>
  <c r="AP961" i="6"/>
  <c r="AP965" i="6"/>
  <c r="AP969" i="6"/>
  <c r="AP973" i="6"/>
  <c r="AP977" i="6"/>
  <c r="AP981" i="6"/>
  <c r="AP985" i="6"/>
  <c r="AP989" i="6"/>
  <c r="AP993" i="6"/>
  <c r="AP997" i="6"/>
  <c r="AP5" i="6"/>
  <c r="AP6" i="6"/>
  <c r="AP22" i="6"/>
  <c r="AP38" i="6"/>
  <c r="AP54" i="6"/>
  <c r="AP70" i="6"/>
  <c r="AP86" i="6"/>
  <c r="AP102" i="6"/>
  <c r="AP118" i="6"/>
  <c r="AP134" i="6"/>
  <c r="AP150" i="6"/>
  <c r="AP166" i="6"/>
  <c r="AP182" i="6"/>
  <c r="AP198" i="6"/>
  <c r="AP214" i="6"/>
  <c r="AP230" i="6"/>
  <c r="AP246" i="6"/>
  <c r="AP262" i="6"/>
  <c r="AP278" i="6"/>
  <c r="AP294" i="6"/>
  <c r="AP305" i="6"/>
  <c r="AP315" i="6"/>
  <c r="AP326" i="6"/>
  <c r="AP337" i="6"/>
  <c r="AP347" i="6"/>
  <c r="AP358" i="6"/>
  <c r="AP369" i="6"/>
  <c r="AP379" i="6"/>
  <c r="AP390" i="6"/>
  <c r="AP398" i="6"/>
  <c r="AP406" i="6"/>
  <c r="AP414" i="6"/>
  <c r="AP422" i="6"/>
  <c r="AP430" i="6"/>
  <c r="AP438" i="6"/>
  <c r="AP446" i="6"/>
  <c r="AP454" i="6"/>
  <c r="AP462" i="6"/>
  <c r="AP470" i="6"/>
  <c r="AP478" i="6"/>
  <c r="AP486" i="6"/>
  <c r="AP494" i="6"/>
  <c r="AP502" i="6"/>
  <c r="AP510" i="6"/>
  <c r="AP518" i="6"/>
  <c r="AP526" i="6"/>
  <c r="AP534" i="6"/>
  <c r="AP542" i="6"/>
  <c r="AP550" i="6"/>
  <c r="AP558" i="6"/>
  <c r="AP566" i="6"/>
  <c r="AP574" i="6"/>
  <c r="AP582" i="6"/>
  <c r="AP590" i="6"/>
  <c r="AP598" i="6"/>
  <c r="AP606" i="6"/>
  <c r="AP614" i="6"/>
  <c r="AP622" i="6"/>
  <c r="AP630" i="6"/>
  <c r="AP638" i="6"/>
  <c r="AP646" i="6"/>
  <c r="AP654" i="6"/>
  <c r="AP662" i="6"/>
  <c r="AP670" i="6"/>
  <c r="AP678" i="6"/>
  <c r="AP686" i="6"/>
  <c r="AP694" i="6"/>
  <c r="AP702" i="6"/>
  <c r="AP710" i="6"/>
  <c r="AP718" i="6"/>
  <c r="AP726" i="6"/>
  <c r="AP734" i="6"/>
  <c r="AP742" i="6"/>
  <c r="AP750" i="6"/>
  <c r="AP758" i="6"/>
  <c r="AP766" i="6"/>
  <c r="AP774" i="6"/>
  <c r="AP782" i="6"/>
  <c r="AP790" i="6"/>
  <c r="AP798" i="6"/>
  <c r="AP806" i="6"/>
  <c r="AP814" i="6"/>
  <c r="AP822" i="6"/>
  <c r="AP830" i="6"/>
  <c r="AP838" i="6"/>
  <c r="AP846" i="6"/>
  <c r="AP854" i="6"/>
  <c r="AP862" i="6"/>
  <c r="AP870" i="6"/>
  <c r="AP878" i="6"/>
  <c r="AP886" i="6"/>
  <c r="AP894" i="6"/>
  <c r="AP902" i="6"/>
  <c r="AP910" i="6"/>
  <c r="AP918" i="6"/>
  <c r="AP926" i="6"/>
  <c r="AP934" i="6"/>
  <c r="AP942" i="6"/>
  <c r="AP950" i="6"/>
  <c r="AP958" i="6"/>
  <c r="AP966" i="6"/>
  <c r="AP974" i="6"/>
  <c r="AP982" i="6"/>
  <c r="AP990" i="6"/>
  <c r="AP998" i="6"/>
  <c r="AP7" i="6"/>
  <c r="AP23" i="6"/>
  <c r="AP39" i="6"/>
  <c r="AP55" i="6"/>
  <c r="AP71" i="6"/>
  <c r="AP87" i="6"/>
  <c r="AP103" i="6"/>
  <c r="AP119" i="6"/>
  <c r="AP135" i="6"/>
  <c r="AP151" i="6"/>
  <c r="AP167" i="6"/>
  <c r="AP183" i="6"/>
  <c r="AP199" i="6"/>
  <c r="AP215" i="6"/>
  <c r="AP231" i="6"/>
  <c r="AP247" i="6"/>
  <c r="AP263" i="6"/>
  <c r="AP279" i="6"/>
  <c r="AP295" i="6"/>
  <c r="AP306" i="6"/>
  <c r="AP317" i="6"/>
  <c r="AP327" i="6"/>
  <c r="AP338" i="6"/>
  <c r="AP349" i="6"/>
  <c r="AP359" i="6"/>
  <c r="AP370" i="6"/>
  <c r="AP381" i="6"/>
  <c r="AP391" i="6"/>
  <c r="AP399" i="6"/>
  <c r="AP407" i="6"/>
  <c r="AP415" i="6"/>
  <c r="AP423" i="6"/>
  <c r="AP431" i="6"/>
  <c r="AP439" i="6"/>
  <c r="AP447" i="6"/>
  <c r="AP455" i="6"/>
  <c r="AP463" i="6"/>
  <c r="AP471" i="6"/>
  <c r="AP479" i="6"/>
  <c r="AP487" i="6"/>
  <c r="AP495" i="6"/>
  <c r="AP503" i="6"/>
  <c r="AP511" i="6"/>
  <c r="AP519" i="6"/>
  <c r="AP527" i="6"/>
  <c r="AP535" i="6"/>
  <c r="AP543" i="6"/>
  <c r="AP551" i="6"/>
  <c r="AP559" i="6"/>
  <c r="AP567" i="6"/>
  <c r="AP575" i="6"/>
  <c r="AP583" i="6"/>
  <c r="AP591" i="6"/>
  <c r="AP599" i="6"/>
  <c r="AP607" i="6"/>
  <c r="AP615" i="6"/>
  <c r="AP623" i="6"/>
  <c r="AP631" i="6"/>
  <c r="AP639" i="6"/>
  <c r="AP647" i="6"/>
  <c r="AP655" i="6"/>
  <c r="AP663" i="6"/>
  <c r="AP671" i="6"/>
  <c r="AP679" i="6"/>
  <c r="AP687" i="6"/>
  <c r="AP695" i="6"/>
  <c r="AP703" i="6"/>
  <c r="AP711" i="6"/>
  <c r="AP719" i="6"/>
  <c r="AP727" i="6"/>
  <c r="AP735" i="6"/>
  <c r="AP743" i="6"/>
  <c r="AP751" i="6"/>
  <c r="AP759" i="6"/>
  <c r="AP767" i="6"/>
  <c r="AP775" i="6"/>
  <c r="AP783" i="6"/>
  <c r="AP791" i="6"/>
  <c r="AP799" i="6"/>
  <c r="AP807" i="6"/>
  <c r="AP815" i="6"/>
  <c r="AP823" i="6"/>
  <c r="AP831" i="6"/>
  <c r="AP839" i="6"/>
  <c r="AP847" i="6"/>
  <c r="AP855" i="6"/>
  <c r="AP863" i="6"/>
  <c r="AP871" i="6"/>
  <c r="AP879" i="6"/>
  <c r="AP887" i="6"/>
  <c r="AP895" i="6"/>
  <c r="AP903" i="6"/>
  <c r="AP911" i="6"/>
  <c r="AP919" i="6"/>
  <c r="AP927" i="6"/>
  <c r="AP935" i="6"/>
  <c r="AP943" i="6"/>
  <c r="AP951" i="6"/>
  <c r="AP959" i="6"/>
  <c r="AP967" i="6"/>
  <c r="AP975" i="6"/>
  <c r="AP983" i="6"/>
  <c r="AP991" i="6"/>
  <c r="AP999" i="6"/>
  <c r="AP15" i="6"/>
  <c r="AP47" i="6"/>
  <c r="AP79" i="6"/>
  <c r="AP111" i="6"/>
  <c r="AP143" i="6"/>
  <c r="AP175" i="6"/>
  <c r="AP207" i="6"/>
  <c r="AP239" i="6"/>
  <c r="AP271" i="6"/>
  <c r="AP301" i="6"/>
  <c r="AP322" i="6"/>
  <c r="AP343" i="6"/>
  <c r="AP365" i="6"/>
  <c r="AP386" i="6"/>
  <c r="AP403" i="6"/>
  <c r="AP419" i="6"/>
  <c r="AP435" i="6"/>
  <c r="AP451" i="6"/>
  <c r="AP467" i="6"/>
  <c r="AP483" i="6"/>
  <c r="AP499" i="6"/>
  <c r="AP515" i="6"/>
  <c r="AP531" i="6"/>
  <c r="AP547" i="6"/>
  <c r="AP563" i="6"/>
  <c r="AP579" i="6"/>
  <c r="AP595" i="6"/>
  <c r="AP611" i="6"/>
  <c r="AP627" i="6"/>
  <c r="AP643" i="6"/>
  <c r="AP659" i="6"/>
  <c r="AP675" i="6"/>
  <c r="AP691" i="6"/>
  <c r="AP707" i="6"/>
  <c r="AP723" i="6"/>
  <c r="AP739" i="6"/>
  <c r="AP755" i="6"/>
  <c r="AP771" i="6"/>
  <c r="AP787" i="6"/>
  <c r="AP803" i="6"/>
  <c r="AP819" i="6"/>
  <c r="AP835" i="6"/>
  <c r="AP851" i="6"/>
  <c r="AP867" i="6"/>
  <c r="AP883" i="6"/>
  <c r="AP899" i="6"/>
  <c r="AP915" i="6"/>
  <c r="AP931" i="6"/>
  <c r="AP947" i="6"/>
  <c r="AP963" i="6"/>
  <c r="AP979" i="6"/>
  <c r="AP995" i="6"/>
  <c r="AP31" i="6"/>
  <c r="AP63" i="6"/>
  <c r="AP95" i="6"/>
  <c r="AP127" i="6"/>
  <c r="AP159" i="6"/>
  <c r="AP191" i="6"/>
  <c r="AP223" i="6"/>
  <c r="AP255" i="6"/>
  <c r="AP287" i="6"/>
  <c r="AP311" i="6"/>
  <c r="AP333" i="6"/>
  <c r="AP354" i="6"/>
  <c r="AP375" i="6"/>
  <c r="AP395" i="6"/>
  <c r="AP411" i="6"/>
  <c r="AP427" i="6"/>
  <c r="AP443" i="6"/>
  <c r="AP459" i="6"/>
  <c r="AP475" i="6"/>
  <c r="AP491" i="6"/>
  <c r="AP507" i="6"/>
  <c r="AP523" i="6"/>
  <c r="AP539" i="6"/>
  <c r="AP555" i="6"/>
  <c r="AP571" i="6"/>
  <c r="AP587" i="6"/>
  <c r="AP603" i="6"/>
  <c r="AP619" i="6"/>
  <c r="AP635" i="6"/>
  <c r="AP651" i="6"/>
  <c r="AP667" i="6"/>
  <c r="AP683" i="6"/>
  <c r="AP699" i="6"/>
  <c r="AP715" i="6"/>
  <c r="AP731" i="6"/>
  <c r="AP747" i="6"/>
  <c r="AP763" i="6"/>
  <c r="AP779" i="6"/>
  <c r="AP795" i="6"/>
  <c r="AP811" i="6"/>
  <c r="AP827" i="6"/>
  <c r="AP843" i="6"/>
  <c r="AP859" i="6"/>
  <c r="AP875" i="6"/>
  <c r="AP891" i="6"/>
  <c r="AP907" i="6"/>
  <c r="AP923" i="6"/>
  <c r="AP939" i="6"/>
  <c r="AP955" i="6"/>
  <c r="AP971" i="6"/>
  <c r="AP987" i="6"/>
  <c r="AP14" i="6"/>
  <c r="AP78" i="6"/>
  <c r="AP142" i="6"/>
  <c r="AP206" i="6"/>
  <c r="AP270" i="6"/>
  <c r="AP321" i="6"/>
  <c r="AP363" i="6"/>
  <c r="AP402" i="6"/>
  <c r="AP434" i="6"/>
  <c r="AP466" i="6"/>
  <c r="AP498" i="6"/>
  <c r="AP530" i="6"/>
  <c r="AP562" i="6"/>
  <c r="AP594" i="6"/>
  <c r="AP626" i="6"/>
  <c r="AP658" i="6"/>
  <c r="AP690" i="6"/>
  <c r="AP722" i="6"/>
  <c r="AP754" i="6"/>
  <c r="AP786" i="6"/>
  <c r="AP818" i="6"/>
  <c r="AP850" i="6"/>
  <c r="AP882" i="6"/>
  <c r="AP914" i="6"/>
  <c r="AP946" i="6"/>
  <c r="AP978" i="6"/>
  <c r="AP30" i="6"/>
  <c r="AP94" i="6"/>
  <c r="AP158" i="6"/>
  <c r="AP222" i="6"/>
  <c r="AP286" i="6"/>
  <c r="AP331" i="6"/>
  <c r="AP374" i="6"/>
  <c r="AP410" i="6"/>
  <c r="AP442" i="6"/>
  <c r="AP474" i="6"/>
  <c r="AP506" i="6"/>
  <c r="AP538" i="6"/>
  <c r="AP570" i="6"/>
  <c r="AP602" i="6"/>
  <c r="AP634" i="6"/>
  <c r="AP666" i="6"/>
  <c r="AP698" i="6"/>
  <c r="AP730" i="6"/>
  <c r="AP762" i="6"/>
  <c r="AP794" i="6"/>
  <c r="AP826" i="6"/>
  <c r="AP858" i="6"/>
  <c r="AP890" i="6"/>
  <c r="AP922" i="6"/>
  <c r="AP954" i="6"/>
  <c r="AP986" i="6"/>
  <c r="AP46" i="6"/>
  <c r="AP174" i="6"/>
  <c r="AP299" i="6"/>
  <c r="AP385" i="6"/>
  <c r="AP450" i="6"/>
  <c r="AP514" i="6"/>
  <c r="AP578" i="6"/>
  <c r="AP642" i="6"/>
  <c r="AP706" i="6"/>
  <c r="AP770" i="6"/>
  <c r="AP834" i="6"/>
  <c r="AP898" i="6"/>
  <c r="AP962" i="6"/>
  <c r="AP62" i="6"/>
  <c r="AP190" i="6"/>
  <c r="AP310" i="6"/>
  <c r="AP394" i="6"/>
  <c r="AP458" i="6"/>
  <c r="AP522" i="6"/>
  <c r="AP586" i="6"/>
  <c r="AP650" i="6"/>
  <c r="AP714" i="6"/>
  <c r="AP778" i="6"/>
  <c r="AP842" i="6"/>
  <c r="AP906" i="6"/>
  <c r="AP970" i="6"/>
  <c r="AP238" i="6"/>
  <c r="AP418" i="6"/>
  <c r="AP546" i="6"/>
  <c r="AP674" i="6"/>
  <c r="AP802" i="6"/>
  <c r="AP930" i="6"/>
  <c r="AP110" i="6"/>
  <c r="AP342" i="6"/>
  <c r="AP482" i="6"/>
  <c r="AP610" i="6"/>
  <c r="AP738" i="6"/>
  <c r="AP866" i="6"/>
  <c r="AP994" i="6"/>
  <c r="AP126" i="6"/>
  <c r="AP353" i="6"/>
  <c r="AP490" i="6"/>
  <c r="AP618" i="6"/>
  <c r="AP746" i="6"/>
  <c r="AP874" i="6"/>
  <c r="AP254" i="6"/>
  <c r="AP426" i="6"/>
  <c r="AP554" i="6"/>
  <c r="AP682" i="6"/>
  <c r="AP810" i="6"/>
  <c r="AP938" i="6"/>
  <c r="AM8" i="6"/>
  <c r="AM12" i="6"/>
  <c r="AM16" i="6"/>
  <c r="AM20" i="6"/>
  <c r="AM24" i="6"/>
  <c r="AM28" i="6"/>
  <c r="AM32" i="6"/>
  <c r="AM36" i="6"/>
  <c r="AM40" i="6"/>
  <c r="AM44" i="6"/>
  <c r="AM48" i="6"/>
  <c r="AM52" i="6"/>
  <c r="AM56" i="6"/>
  <c r="AM60" i="6"/>
  <c r="AM64" i="6"/>
  <c r="AM68" i="6"/>
  <c r="AM72" i="6"/>
  <c r="AM76" i="6"/>
  <c r="AM80" i="6"/>
  <c r="AM84" i="6"/>
  <c r="AM88" i="6"/>
  <c r="AM92" i="6"/>
  <c r="AM96" i="6"/>
  <c r="AM100" i="6"/>
  <c r="AM104" i="6"/>
  <c r="AM108" i="6"/>
  <c r="AM112" i="6"/>
  <c r="AM116" i="6"/>
  <c r="AM120" i="6"/>
  <c r="AM124" i="6"/>
  <c r="AM128" i="6"/>
  <c r="AM132" i="6"/>
  <c r="AM136" i="6"/>
  <c r="AM140" i="6"/>
  <c r="AM144" i="6"/>
  <c r="AM148" i="6"/>
  <c r="AM152" i="6"/>
  <c r="AM156" i="6"/>
  <c r="AM160" i="6"/>
  <c r="AM164" i="6"/>
  <c r="AM168" i="6"/>
  <c r="AM172" i="6"/>
  <c r="AM176" i="6"/>
  <c r="AM180" i="6"/>
  <c r="AM184" i="6"/>
  <c r="AM188" i="6"/>
  <c r="AM192" i="6"/>
  <c r="AM196" i="6"/>
  <c r="AM200" i="6"/>
  <c r="AM204" i="6"/>
  <c r="AM208" i="6"/>
  <c r="AM212" i="6"/>
  <c r="AM216" i="6"/>
  <c r="AM220" i="6"/>
  <c r="AM224" i="6"/>
  <c r="AM228" i="6"/>
  <c r="AM232" i="6"/>
  <c r="AM236" i="6"/>
  <c r="AM240" i="6"/>
  <c r="AM244" i="6"/>
  <c r="AM248" i="6"/>
  <c r="AM252" i="6"/>
  <c r="AM256" i="6"/>
  <c r="AM260" i="6"/>
  <c r="AM264" i="6"/>
  <c r="AM268" i="6"/>
  <c r="AM272" i="6"/>
  <c r="AM276" i="6"/>
  <c r="AM280" i="6"/>
  <c r="AM284" i="6"/>
  <c r="AM288" i="6"/>
  <c r="AM292" i="6"/>
  <c r="AM296" i="6"/>
  <c r="AM300" i="6"/>
  <c r="AM304" i="6"/>
  <c r="AM308" i="6"/>
  <c r="AM312" i="6"/>
  <c r="AM316" i="6"/>
  <c r="AM320" i="6"/>
  <c r="AM324" i="6"/>
  <c r="AM328" i="6"/>
  <c r="AM332" i="6"/>
  <c r="AM336" i="6"/>
  <c r="AM340" i="6"/>
  <c r="AM344" i="6"/>
  <c r="AM348" i="6"/>
  <c r="AM352" i="6"/>
  <c r="AM356" i="6"/>
  <c r="AM360" i="6"/>
  <c r="AM364" i="6"/>
  <c r="AM368" i="6"/>
  <c r="AM372" i="6"/>
  <c r="AM376" i="6"/>
  <c r="AM380" i="6"/>
  <c r="AM384" i="6"/>
  <c r="AM388" i="6"/>
  <c r="AM392" i="6"/>
  <c r="AM396" i="6"/>
  <c r="AM400" i="6"/>
  <c r="AM404" i="6"/>
  <c r="AM408" i="6"/>
  <c r="AM412" i="6"/>
  <c r="AM416" i="6"/>
  <c r="AM420" i="6"/>
  <c r="AM424" i="6"/>
  <c r="AM428" i="6"/>
  <c r="AM432" i="6"/>
  <c r="AM436" i="6"/>
  <c r="AM440" i="6"/>
  <c r="AM444" i="6"/>
  <c r="AM448" i="6"/>
  <c r="AM452" i="6"/>
  <c r="AM456" i="6"/>
  <c r="AM460" i="6"/>
  <c r="AM464" i="6"/>
  <c r="AM468" i="6"/>
  <c r="AM472" i="6"/>
  <c r="AM476" i="6"/>
  <c r="AM480" i="6"/>
  <c r="AM484" i="6"/>
  <c r="AM488" i="6"/>
  <c r="AM492" i="6"/>
  <c r="AM496" i="6"/>
  <c r="AM500" i="6"/>
  <c r="AM504" i="6"/>
  <c r="AM508" i="6"/>
  <c r="AM512" i="6"/>
  <c r="AM516" i="6"/>
  <c r="AM520" i="6"/>
  <c r="AM524" i="6"/>
  <c r="AM528" i="6"/>
  <c r="AM532" i="6"/>
  <c r="AM536" i="6"/>
  <c r="AM540" i="6"/>
  <c r="AM544" i="6"/>
  <c r="AM548" i="6"/>
  <c r="AM552" i="6"/>
  <c r="AM556" i="6"/>
  <c r="AM560" i="6"/>
  <c r="AM564" i="6"/>
  <c r="AM568" i="6"/>
  <c r="AM572" i="6"/>
  <c r="AM576" i="6"/>
  <c r="AM580" i="6"/>
  <c r="AM584" i="6"/>
  <c r="AM588" i="6"/>
  <c r="AM592" i="6"/>
  <c r="AM596" i="6"/>
  <c r="AM600" i="6"/>
  <c r="AM604" i="6"/>
  <c r="AM608" i="6"/>
  <c r="AM612" i="6"/>
  <c r="AM616" i="6"/>
  <c r="AM620" i="6"/>
  <c r="AM624" i="6"/>
  <c r="AM628" i="6"/>
  <c r="AM632" i="6"/>
  <c r="AM636" i="6"/>
  <c r="AM640" i="6"/>
  <c r="AM644" i="6"/>
  <c r="AM648" i="6"/>
  <c r="AM652" i="6"/>
  <c r="AM656" i="6"/>
  <c r="AM660" i="6"/>
  <c r="AM664" i="6"/>
  <c r="AM668" i="6"/>
  <c r="AM672" i="6"/>
  <c r="AM676" i="6"/>
  <c r="AM680" i="6"/>
  <c r="AM684" i="6"/>
  <c r="AM688" i="6"/>
  <c r="AM692" i="6"/>
  <c r="AM696" i="6"/>
  <c r="AM700" i="6"/>
  <c r="AM704" i="6"/>
  <c r="AM708" i="6"/>
  <c r="AM712" i="6"/>
  <c r="AM716" i="6"/>
  <c r="AM720" i="6"/>
  <c r="AM724" i="6"/>
  <c r="AM728" i="6"/>
  <c r="AM732" i="6"/>
  <c r="AM736" i="6"/>
  <c r="AM740" i="6"/>
  <c r="AM744" i="6"/>
  <c r="AM748" i="6"/>
  <c r="AM752" i="6"/>
  <c r="AM756" i="6"/>
  <c r="AM760" i="6"/>
  <c r="AM764" i="6"/>
  <c r="AM768" i="6"/>
  <c r="AM772" i="6"/>
  <c r="AM776" i="6"/>
  <c r="AM780" i="6"/>
  <c r="AM784" i="6"/>
  <c r="AM788" i="6"/>
  <c r="AM792" i="6"/>
  <c r="AM796" i="6"/>
  <c r="AM800" i="6"/>
  <c r="AM804" i="6"/>
  <c r="AM808" i="6"/>
  <c r="AM812" i="6"/>
  <c r="AM816" i="6"/>
  <c r="AM820" i="6"/>
  <c r="AM824" i="6"/>
  <c r="AM828" i="6"/>
  <c r="AM832" i="6"/>
  <c r="AM836" i="6"/>
  <c r="AM840" i="6"/>
  <c r="AM844" i="6"/>
  <c r="AM848" i="6"/>
  <c r="AM852" i="6"/>
  <c r="AM856" i="6"/>
  <c r="AM860" i="6"/>
  <c r="AM864" i="6"/>
  <c r="AM868" i="6"/>
  <c r="AM872" i="6"/>
  <c r="AM876" i="6"/>
  <c r="AM880" i="6"/>
  <c r="AM884" i="6"/>
  <c r="AM888" i="6"/>
  <c r="AM892" i="6"/>
  <c r="AM896" i="6"/>
  <c r="AM900" i="6"/>
  <c r="AM904" i="6"/>
  <c r="AM908" i="6"/>
  <c r="AM912" i="6"/>
  <c r="AM916" i="6"/>
  <c r="AM920" i="6"/>
  <c r="AM924" i="6"/>
  <c r="AM928" i="6"/>
  <c r="AM932" i="6"/>
  <c r="AM936" i="6"/>
  <c r="AM940" i="6"/>
  <c r="AM944" i="6"/>
  <c r="AM948" i="6"/>
  <c r="AM952" i="6"/>
  <c r="AM956" i="6"/>
  <c r="AM960" i="6"/>
  <c r="AM964" i="6"/>
  <c r="AM968" i="6"/>
  <c r="AM972" i="6"/>
  <c r="AM976" i="6"/>
  <c r="AM980" i="6"/>
  <c r="AM984" i="6"/>
  <c r="AM988" i="6"/>
  <c r="AM992" i="6"/>
  <c r="AM996" i="6"/>
  <c r="AM1000" i="6"/>
  <c r="AM9" i="6"/>
  <c r="AM13" i="6"/>
  <c r="AM17" i="6"/>
  <c r="AM21" i="6"/>
  <c r="AM25" i="6"/>
  <c r="AM29" i="6"/>
  <c r="AM33" i="6"/>
  <c r="AM37" i="6"/>
  <c r="AM41" i="6"/>
  <c r="AM45" i="6"/>
  <c r="AM49" i="6"/>
  <c r="AM53" i="6"/>
  <c r="AM57" i="6"/>
  <c r="AM61" i="6"/>
  <c r="AM65" i="6"/>
  <c r="AM69" i="6"/>
  <c r="AM73" i="6"/>
  <c r="AM77" i="6"/>
  <c r="AM81" i="6"/>
  <c r="AM85" i="6"/>
  <c r="AM89" i="6"/>
  <c r="AM93" i="6"/>
  <c r="AM97" i="6"/>
  <c r="AM101" i="6"/>
  <c r="AM105" i="6"/>
  <c r="AM109" i="6"/>
  <c r="AM113" i="6"/>
  <c r="AM117" i="6"/>
  <c r="AM121" i="6"/>
  <c r="AM125" i="6"/>
  <c r="AM129" i="6"/>
  <c r="AM133" i="6"/>
  <c r="AM137" i="6"/>
  <c r="AM141" i="6"/>
  <c r="AM145" i="6"/>
  <c r="AM149" i="6"/>
  <c r="AM153" i="6"/>
  <c r="AM157" i="6"/>
  <c r="AM161" i="6"/>
  <c r="AM165" i="6"/>
  <c r="AM169" i="6"/>
  <c r="AM173" i="6"/>
  <c r="AM177" i="6"/>
  <c r="AM181" i="6"/>
  <c r="AM185" i="6"/>
  <c r="AM189" i="6"/>
  <c r="AM193" i="6"/>
  <c r="AM197" i="6"/>
  <c r="AM201" i="6"/>
  <c r="AM205" i="6"/>
  <c r="AM209" i="6"/>
  <c r="AM213" i="6"/>
  <c r="AM217" i="6"/>
  <c r="AM221" i="6"/>
  <c r="AM225" i="6"/>
  <c r="AM229" i="6"/>
  <c r="AM233" i="6"/>
  <c r="AM237" i="6"/>
  <c r="AM241" i="6"/>
  <c r="AM245" i="6"/>
  <c r="AM249" i="6"/>
  <c r="AM253" i="6"/>
  <c r="AM257" i="6"/>
  <c r="AM261" i="6"/>
  <c r="AM265" i="6"/>
  <c r="AM269" i="6"/>
  <c r="AM273" i="6"/>
  <c r="AM277" i="6"/>
  <c r="AM281" i="6"/>
  <c r="AM285" i="6"/>
  <c r="AM289" i="6"/>
  <c r="AM293" i="6"/>
  <c r="AM297" i="6"/>
  <c r="AM301" i="6"/>
  <c r="AM305" i="6"/>
  <c r="AM309" i="6"/>
  <c r="AM313" i="6"/>
  <c r="AM317" i="6"/>
  <c r="AM321" i="6"/>
  <c r="AM325" i="6"/>
  <c r="AM329" i="6"/>
  <c r="AM333" i="6"/>
  <c r="AM337" i="6"/>
  <c r="AM341" i="6"/>
  <c r="AM345" i="6"/>
  <c r="AM349" i="6"/>
  <c r="AM353" i="6"/>
  <c r="AM357" i="6"/>
  <c r="AM361" i="6"/>
  <c r="AM365" i="6"/>
  <c r="AM369" i="6"/>
  <c r="AM373" i="6"/>
  <c r="AM377" i="6"/>
  <c r="AM381" i="6"/>
  <c r="AM385" i="6"/>
  <c r="AM389" i="6"/>
  <c r="AM393" i="6"/>
  <c r="AM397" i="6"/>
  <c r="AM401" i="6"/>
  <c r="AM405" i="6"/>
  <c r="AM409" i="6"/>
  <c r="AM413" i="6"/>
  <c r="AM417" i="6"/>
  <c r="AM421" i="6"/>
  <c r="AM425" i="6"/>
  <c r="AM429" i="6"/>
  <c r="AM433" i="6"/>
  <c r="AM437" i="6"/>
  <c r="AM441" i="6"/>
  <c r="AM445" i="6"/>
  <c r="AM449" i="6"/>
  <c r="AM453" i="6"/>
  <c r="AM457" i="6"/>
  <c r="AM461" i="6"/>
  <c r="AM465" i="6"/>
  <c r="AM469" i="6"/>
  <c r="AM473" i="6"/>
  <c r="AM477" i="6"/>
  <c r="AM481" i="6"/>
  <c r="AM485" i="6"/>
  <c r="AM489" i="6"/>
  <c r="AM493" i="6"/>
  <c r="AM497" i="6"/>
  <c r="AM501" i="6"/>
  <c r="AM505" i="6"/>
  <c r="AM509" i="6"/>
  <c r="AM513" i="6"/>
  <c r="AM517" i="6"/>
  <c r="AM521" i="6"/>
  <c r="AM525" i="6"/>
  <c r="AM529" i="6"/>
  <c r="AM533" i="6"/>
  <c r="AM537" i="6"/>
  <c r="AM541" i="6"/>
  <c r="AM545" i="6"/>
  <c r="AM549" i="6"/>
  <c r="AM553" i="6"/>
  <c r="AM557" i="6"/>
  <c r="AM561" i="6"/>
  <c r="AM565" i="6"/>
  <c r="AM569" i="6"/>
  <c r="AM573" i="6"/>
  <c r="AM577" i="6"/>
  <c r="AM581" i="6"/>
  <c r="AM585" i="6"/>
  <c r="AM589" i="6"/>
  <c r="AM593" i="6"/>
  <c r="AM597" i="6"/>
  <c r="AM601" i="6"/>
  <c r="AM605" i="6"/>
  <c r="AM609" i="6"/>
  <c r="AM613" i="6"/>
  <c r="AM617" i="6"/>
  <c r="AM621" i="6"/>
  <c r="AM625" i="6"/>
  <c r="AM629" i="6"/>
  <c r="AM633" i="6"/>
  <c r="AM637" i="6"/>
  <c r="AM641" i="6"/>
  <c r="AM645" i="6"/>
  <c r="AM649" i="6"/>
  <c r="AM653" i="6"/>
  <c r="AM657" i="6"/>
  <c r="AM661" i="6"/>
  <c r="AM665" i="6"/>
  <c r="AM669" i="6"/>
  <c r="AM673" i="6"/>
  <c r="AM677" i="6"/>
  <c r="AM681" i="6"/>
  <c r="AM685" i="6"/>
  <c r="AM689" i="6"/>
  <c r="AM693" i="6"/>
  <c r="AM697" i="6"/>
  <c r="AM701" i="6"/>
  <c r="AM705" i="6"/>
  <c r="AM709" i="6"/>
  <c r="AM713" i="6"/>
  <c r="AM717" i="6"/>
  <c r="AM721" i="6"/>
  <c r="AM725" i="6"/>
  <c r="AM729" i="6"/>
  <c r="AM733" i="6"/>
  <c r="AM737" i="6"/>
  <c r="AM741" i="6"/>
  <c r="AM745" i="6"/>
  <c r="AM749" i="6"/>
  <c r="AM753" i="6"/>
  <c r="AM757" i="6"/>
  <c r="AM761" i="6"/>
  <c r="AM765" i="6"/>
  <c r="AM769" i="6"/>
  <c r="AM773" i="6"/>
  <c r="AM777" i="6"/>
  <c r="AM781" i="6"/>
  <c r="AM785" i="6"/>
  <c r="AM789" i="6"/>
  <c r="AM793" i="6"/>
  <c r="AM797" i="6"/>
  <c r="AM801" i="6"/>
  <c r="AM805" i="6"/>
  <c r="AM809" i="6"/>
  <c r="AM813" i="6"/>
  <c r="AM817" i="6"/>
  <c r="AM821" i="6"/>
  <c r="AM825" i="6"/>
  <c r="AM829" i="6"/>
  <c r="AM833" i="6"/>
  <c r="AM837" i="6"/>
  <c r="AM841" i="6"/>
  <c r="AM845" i="6"/>
  <c r="AM849" i="6"/>
  <c r="AM853" i="6"/>
  <c r="AM857" i="6"/>
  <c r="AM861" i="6"/>
  <c r="AM865" i="6"/>
  <c r="AM869" i="6"/>
  <c r="AM873" i="6"/>
  <c r="AM877" i="6"/>
  <c r="AM881" i="6"/>
  <c r="AM885" i="6"/>
  <c r="AM889" i="6"/>
  <c r="AM893" i="6"/>
  <c r="AM897" i="6"/>
  <c r="AM901" i="6"/>
  <c r="AM905" i="6"/>
  <c r="AM909" i="6"/>
  <c r="AM913" i="6"/>
  <c r="AM917" i="6"/>
  <c r="AM921" i="6"/>
  <c r="AM925" i="6"/>
  <c r="AM929" i="6"/>
  <c r="AM933" i="6"/>
  <c r="AM937" i="6"/>
  <c r="AM941" i="6"/>
  <c r="AM945" i="6"/>
  <c r="AM949" i="6"/>
  <c r="AM953" i="6"/>
  <c r="AM957" i="6"/>
  <c r="AM961" i="6"/>
  <c r="AM965" i="6"/>
  <c r="AM969" i="6"/>
  <c r="AM973" i="6"/>
  <c r="AM977" i="6"/>
  <c r="AM981" i="6"/>
  <c r="AM985" i="6"/>
  <c r="AM989" i="6"/>
  <c r="AM993" i="6"/>
  <c r="AM997" i="6"/>
  <c r="AM5" i="6"/>
  <c r="AM10" i="6"/>
  <c r="AM18" i="6"/>
  <c r="AM26" i="6"/>
  <c r="AM34" i="6"/>
  <c r="AM42" i="6"/>
  <c r="AM50" i="6"/>
  <c r="AM58" i="6"/>
  <c r="AM66" i="6"/>
  <c r="AM74" i="6"/>
  <c r="AM82" i="6"/>
  <c r="AM90" i="6"/>
  <c r="AM98" i="6"/>
  <c r="AM106" i="6"/>
  <c r="AM114" i="6"/>
  <c r="AM122" i="6"/>
  <c r="AM130" i="6"/>
  <c r="AM138" i="6"/>
  <c r="AM146" i="6"/>
  <c r="AM154" i="6"/>
  <c r="AM162" i="6"/>
  <c r="AM170" i="6"/>
  <c r="AM178" i="6"/>
  <c r="AM186" i="6"/>
  <c r="AM194" i="6"/>
  <c r="AM202" i="6"/>
  <c r="AM210" i="6"/>
  <c r="AM218" i="6"/>
  <c r="AM226" i="6"/>
  <c r="AM234" i="6"/>
  <c r="AM242" i="6"/>
  <c r="AM250" i="6"/>
  <c r="AM258" i="6"/>
  <c r="AM266" i="6"/>
  <c r="AM274" i="6"/>
  <c r="AM282" i="6"/>
  <c r="AM290" i="6"/>
  <c r="AM298" i="6"/>
  <c r="AM306" i="6"/>
  <c r="AM314" i="6"/>
  <c r="AM322" i="6"/>
  <c r="AM330" i="6"/>
  <c r="AM338" i="6"/>
  <c r="AM346" i="6"/>
  <c r="AM354" i="6"/>
  <c r="AM362" i="6"/>
  <c r="AM370" i="6"/>
  <c r="AM378" i="6"/>
  <c r="AM386" i="6"/>
  <c r="AM394" i="6"/>
  <c r="AM402" i="6"/>
  <c r="AM410" i="6"/>
  <c r="AM418" i="6"/>
  <c r="AM426" i="6"/>
  <c r="AM434" i="6"/>
  <c r="AM442" i="6"/>
  <c r="AM450" i="6"/>
  <c r="AM458" i="6"/>
  <c r="AM466" i="6"/>
  <c r="AM474" i="6"/>
  <c r="AM482" i="6"/>
  <c r="AM490" i="6"/>
  <c r="AM498" i="6"/>
  <c r="AM506" i="6"/>
  <c r="AM514" i="6"/>
  <c r="AM522" i="6"/>
  <c r="AM530" i="6"/>
  <c r="AM538" i="6"/>
  <c r="AM546" i="6"/>
  <c r="AM554" i="6"/>
  <c r="AM562" i="6"/>
  <c r="AM570" i="6"/>
  <c r="AM578" i="6"/>
  <c r="AM586" i="6"/>
  <c r="AM594" i="6"/>
  <c r="AM602" i="6"/>
  <c r="AM610" i="6"/>
  <c r="AM618" i="6"/>
  <c r="AM626" i="6"/>
  <c r="AM634" i="6"/>
  <c r="AM642" i="6"/>
  <c r="AM650" i="6"/>
  <c r="AM658" i="6"/>
  <c r="AM666" i="6"/>
  <c r="AM674" i="6"/>
  <c r="AM682" i="6"/>
  <c r="AM690" i="6"/>
  <c r="AM698" i="6"/>
  <c r="AM706" i="6"/>
  <c r="AM714" i="6"/>
  <c r="AM722" i="6"/>
  <c r="AM730" i="6"/>
  <c r="AM738" i="6"/>
  <c r="AM746" i="6"/>
  <c r="AM754" i="6"/>
  <c r="AM762" i="6"/>
  <c r="AM770" i="6"/>
  <c r="AM778" i="6"/>
  <c r="AM786" i="6"/>
  <c r="AM794" i="6"/>
  <c r="AM802" i="6"/>
  <c r="AM810" i="6"/>
  <c r="AM818" i="6"/>
  <c r="AM826" i="6"/>
  <c r="AM834" i="6"/>
  <c r="AM842" i="6"/>
  <c r="AM850" i="6"/>
  <c r="AM858" i="6"/>
  <c r="AM866" i="6"/>
  <c r="AM874" i="6"/>
  <c r="AM882" i="6"/>
  <c r="AM890" i="6"/>
  <c r="AM898" i="6"/>
  <c r="AM906" i="6"/>
  <c r="AM914" i="6"/>
  <c r="AM922" i="6"/>
  <c r="AM930" i="6"/>
  <c r="AM938" i="6"/>
  <c r="AM946" i="6"/>
  <c r="AM954" i="6"/>
  <c r="AM962" i="6"/>
  <c r="AM970" i="6"/>
  <c r="AM978" i="6"/>
  <c r="AM986" i="6"/>
  <c r="AM994" i="6"/>
  <c r="AM11" i="6"/>
  <c r="AM19" i="6"/>
  <c r="AM27" i="6"/>
  <c r="AM35" i="6"/>
  <c r="AM43" i="6"/>
  <c r="AM51" i="6"/>
  <c r="AM59" i="6"/>
  <c r="AM67" i="6"/>
  <c r="AM75" i="6"/>
  <c r="AM83" i="6"/>
  <c r="AM91" i="6"/>
  <c r="AM99" i="6"/>
  <c r="AM107" i="6"/>
  <c r="AM115" i="6"/>
  <c r="AM123" i="6"/>
  <c r="AM131" i="6"/>
  <c r="AM139" i="6"/>
  <c r="AM147" i="6"/>
  <c r="AM155" i="6"/>
  <c r="AM163" i="6"/>
  <c r="AM171" i="6"/>
  <c r="AM179" i="6"/>
  <c r="AM187" i="6"/>
  <c r="AM195" i="6"/>
  <c r="AM203" i="6"/>
  <c r="AM211" i="6"/>
  <c r="AM219" i="6"/>
  <c r="AM227" i="6"/>
  <c r="AM235" i="6"/>
  <c r="AM243" i="6"/>
  <c r="AM251" i="6"/>
  <c r="AM259" i="6"/>
  <c r="AM267" i="6"/>
  <c r="AM275" i="6"/>
  <c r="AM283" i="6"/>
  <c r="AM291" i="6"/>
  <c r="AM299" i="6"/>
  <c r="AM307" i="6"/>
  <c r="AM315" i="6"/>
  <c r="AM323" i="6"/>
  <c r="AM331" i="6"/>
  <c r="AM339" i="6"/>
  <c r="AM347" i="6"/>
  <c r="AM355" i="6"/>
  <c r="AM363" i="6"/>
  <c r="AM371" i="6"/>
  <c r="AM379" i="6"/>
  <c r="AM387" i="6"/>
  <c r="AM395" i="6"/>
  <c r="AM403" i="6"/>
  <c r="AM411" i="6"/>
  <c r="AM419" i="6"/>
  <c r="AM427" i="6"/>
  <c r="AM435" i="6"/>
  <c r="AM443" i="6"/>
  <c r="AM451" i="6"/>
  <c r="AM459" i="6"/>
  <c r="AM467" i="6"/>
  <c r="AM475" i="6"/>
  <c r="AM483" i="6"/>
  <c r="AM491" i="6"/>
  <c r="AM499" i="6"/>
  <c r="AM507" i="6"/>
  <c r="AM515" i="6"/>
  <c r="AM523" i="6"/>
  <c r="AM531" i="6"/>
  <c r="AM539" i="6"/>
  <c r="AM547" i="6"/>
  <c r="AM555" i="6"/>
  <c r="AM563" i="6"/>
  <c r="AM571" i="6"/>
  <c r="AM579" i="6"/>
  <c r="AM587" i="6"/>
  <c r="AM595" i="6"/>
  <c r="AM603" i="6"/>
  <c r="AM611" i="6"/>
  <c r="AM619" i="6"/>
  <c r="AM627" i="6"/>
  <c r="AM635" i="6"/>
  <c r="AM643" i="6"/>
  <c r="AM651" i="6"/>
  <c r="AM659" i="6"/>
  <c r="AM667" i="6"/>
  <c r="AM675" i="6"/>
  <c r="AM683" i="6"/>
  <c r="AM691" i="6"/>
  <c r="AM699" i="6"/>
  <c r="AM707" i="6"/>
  <c r="AM715" i="6"/>
  <c r="AM723" i="6"/>
  <c r="AM731" i="6"/>
  <c r="AM739" i="6"/>
  <c r="AM747" i="6"/>
  <c r="AM755" i="6"/>
  <c r="AM763" i="6"/>
  <c r="AM771" i="6"/>
  <c r="AM779" i="6"/>
  <c r="AM787" i="6"/>
  <c r="AM795" i="6"/>
  <c r="AM803" i="6"/>
  <c r="AM811" i="6"/>
  <c r="AM819" i="6"/>
  <c r="AM827" i="6"/>
  <c r="AM835" i="6"/>
  <c r="AM843" i="6"/>
  <c r="AM851" i="6"/>
  <c r="AM859" i="6"/>
  <c r="AM867" i="6"/>
  <c r="AM875" i="6"/>
  <c r="AM883" i="6"/>
  <c r="AM891" i="6"/>
  <c r="AM899" i="6"/>
  <c r="AM907" i="6"/>
  <c r="AM915" i="6"/>
  <c r="AM923" i="6"/>
  <c r="AM931" i="6"/>
  <c r="AM939" i="6"/>
  <c r="AM947" i="6"/>
  <c r="AM955" i="6"/>
  <c r="AM963" i="6"/>
  <c r="AM971" i="6"/>
  <c r="AM979" i="6"/>
  <c r="AM987" i="6"/>
  <c r="AM995" i="6"/>
  <c r="AM14" i="6"/>
  <c r="AM30" i="6"/>
  <c r="AM46" i="6"/>
  <c r="AM62" i="6"/>
  <c r="AM78" i="6"/>
  <c r="AM94" i="6"/>
  <c r="AM110" i="6"/>
  <c r="AM126" i="6"/>
  <c r="AM142" i="6"/>
  <c r="AM158" i="6"/>
  <c r="AM174" i="6"/>
  <c r="AM190" i="6"/>
  <c r="AM206" i="6"/>
  <c r="AM222" i="6"/>
  <c r="AM238" i="6"/>
  <c r="AM254" i="6"/>
  <c r="AM270" i="6"/>
  <c r="AM286" i="6"/>
  <c r="AM302" i="6"/>
  <c r="AM318" i="6"/>
  <c r="AM334" i="6"/>
  <c r="AM350" i="6"/>
  <c r="AM366" i="6"/>
  <c r="AM382" i="6"/>
  <c r="AM398" i="6"/>
  <c r="AM414" i="6"/>
  <c r="AM430" i="6"/>
  <c r="AM446" i="6"/>
  <c r="AM462" i="6"/>
  <c r="AM478" i="6"/>
  <c r="AM494" i="6"/>
  <c r="AM510" i="6"/>
  <c r="AM526" i="6"/>
  <c r="AM542" i="6"/>
  <c r="AM558" i="6"/>
  <c r="AM574" i="6"/>
  <c r="AM590" i="6"/>
  <c r="AM606" i="6"/>
  <c r="AM622" i="6"/>
  <c r="AM638" i="6"/>
  <c r="AM654" i="6"/>
  <c r="AM670" i="6"/>
  <c r="AM686" i="6"/>
  <c r="AM702" i="6"/>
  <c r="AM718" i="6"/>
  <c r="AM734" i="6"/>
  <c r="AM750" i="6"/>
  <c r="AM766" i="6"/>
  <c r="AM782" i="6"/>
  <c r="AM798" i="6"/>
  <c r="AM814" i="6"/>
  <c r="AM830" i="6"/>
  <c r="AM846" i="6"/>
  <c r="AM862" i="6"/>
  <c r="AM878" i="6"/>
  <c r="AM894" i="6"/>
  <c r="AM910" i="6"/>
  <c r="AM926" i="6"/>
  <c r="AM942" i="6"/>
  <c r="AM958" i="6"/>
  <c r="AM974" i="6"/>
  <c r="AM990" i="6"/>
  <c r="AM6" i="6"/>
  <c r="AM22" i="6"/>
  <c r="AM38" i="6"/>
  <c r="AM54" i="6"/>
  <c r="AM70" i="6"/>
  <c r="AM86" i="6"/>
  <c r="AM102" i="6"/>
  <c r="AM118" i="6"/>
  <c r="AM134" i="6"/>
  <c r="AM150" i="6"/>
  <c r="AM166" i="6"/>
  <c r="AM182" i="6"/>
  <c r="AM198" i="6"/>
  <c r="AM214" i="6"/>
  <c r="AM230" i="6"/>
  <c r="AM246" i="6"/>
  <c r="AM262" i="6"/>
  <c r="AM278" i="6"/>
  <c r="AM294" i="6"/>
  <c r="AM310" i="6"/>
  <c r="AM326" i="6"/>
  <c r="AM342" i="6"/>
  <c r="AM358" i="6"/>
  <c r="AM374" i="6"/>
  <c r="AM390" i="6"/>
  <c r="AM406" i="6"/>
  <c r="AM422" i="6"/>
  <c r="AM438" i="6"/>
  <c r="AM454" i="6"/>
  <c r="AM470" i="6"/>
  <c r="AM486" i="6"/>
  <c r="AM502" i="6"/>
  <c r="AM518" i="6"/>
  <c r="AM534" i="6"/>
  <c r="AM550" i="6"/>
  <c r="AM566" i="6"/>
  <c r="AM582" i="6"/>
  <c r="AM598" i="6"/>
  <c r="AM614" i="6"/>
  <c r="AM630" i="6"/>
  <c r="AM646" i="6"/>
  <c r="AM662" i="6"/>
  <c r="AM678" i="6"/>
  <c r="AM694" i="6"/>
  <c r="AM710" i="6"/>
  <c r="AM726" i="6"/>
  <c r="AM742" i="6"/>
  <c r="AM758" i="6"/>
  <c r="AM774" i="6"/>
  <c r="AM790" i="6"/>
  <c r="AM806" i="6"/>
  <c r="AM822" i="6"/>
  <c r="AM838" i="6"/>
  <c r="AM854" i="6"/>
  <c r="AM870" i="6"/>
  <c r="AM886" i="6"/>
  <c r="AM902" i="6"/>
  <c r="AM918" i="6"/>
  <c r="AM934" i="6"/>
  <c r="AM950" i="6"/>
  <c r="AM966" i="6"/>
  <c r="AM982" i="6"/>
  <c r="AM998" i="6"/>
  <c r="AM7" i="6"/>
  <c r="AM23" i="6"/>
  <c r="AM39" i="6"/>
  <c r="AM55" i="6"/>
  <c r="AM71" i="6"/>
  <c r="AM87" i="6"/>
  <c r="AM103" i="6"/>
  <c r="AM119" i="6"/>
  <c r="AM135" i="6"/>
  <c r="AM151" i="6"/>
  <c r="AM167" i="6"/>
  <c r="AM183" i="6"/>
  <c r="AM199" i="6"/>
  <c r="AM215" i="6"/>
  <c r="AM231" i="6"/>
  <c r="AM247" i="6"/>
  <c r="AM263" i="6"/>
  <c r="AM279" i="6"/>
  <c r="AM295" i="6"/>
  <c r="AM311" i="6"/>
  <c r="AM327" i="6"/>
  <c r="AM343" i="6"/>
  <c r="AM359" i="6"/>
  <c r="AM375" i="6"/>
  <c r="AM391" i="6"/>
  <c r="AM407" i="6"/>
  <c r="AM423" i="6"/>
  <c r="AM439" i="6"/>
  <c r="AM455" i="6"/>
  <c r="AM471" i="6"/>
  <c r="AM487" i="6"/>
  <c r="AM503" i="6"/>
  <c r="AM519" i="6"/>
  <c r="AM535" i="6"/>
  <c r="AM551" i="6"/>
  <c r="AM567" i="6"/>
  <c r="AM583" i="6"/>
  <c r="AM599" i="6"/>
  <c r="AM615" i="6"/>
  <c r="AM631" i="6"/>
  <c r="AM647" i="6"/>
  <c r="AM663" i="6"/>
  <c r="AM679" i="6"/>
  <c r="AM695" i="6"/>
  <c r="AM711" i="6"/>
  <c r="AM727" i="6"/>
  <c r="AM743" i="6"/>
  <c r="AM759" i="6"/>
  <c r="AM775" i="6"/>
  <c r="AM791" i="6"/>
  <c r="AM807" i="6"/>
  <c r="AM823" i="6"/>
  <c r="AM839" i="6"/>
  <c r="AM855" i="6"/>
  <c r="AM871" i="6"/>
  <c r="AM887" i="6"/>
  <c r="AM903" i="6"/>
  <c r="AM919" i="6"/>
  <c r="AM935" i="6"/>
  <c r="AM951" i="6"/>
  <c r="AM967" i="6"/>
  <c r="AM983" i="6"/>
  <c r="AM999" i="6"/>
  <c r="AM15" i="6"/>
  <c r="AM31" i="6"/>
  <c r="AM47" i="6"/>
  <c r="AM63" i="6"/>
  <c r="AM79" i="6"/>
  <c r="AM95" i="6"/>
  <c r="AM111" i="6"/>
  <c r="AM127" i="6"/>
  <c r="AM143" i="6"/>
  <c r="AM159" i="6"/>
  <c r="AM175" i="6"/>
  <c r="AM191" i="6"/>
  <c r="AM207" i="6"/>
  <c r="AM223" i="6"/>
  <c r="AM239" i="6"/>
  <c r="AM255" i="6"/>
  <c r="AM271" i="6"/>
  <c r="AM287" i="6"/>
  <c r="AM303" i="6"/>
  <c r="AM319" i="6"/>
  <c r="AM335" i="6"/>
  <c r="AM351" i="6"/>
  <c r="AM367" i="6"/>
  <c r="AM383" i="6"/>
  <c r="AM399" i="6"/>
  <c r="AM415" i="6"/>
  <c r="AM431" i="6"/>
  <c r="AM447" i="6"/>
  <c r="AM463" i="6"/>
  <c r="AM479" i="6"/>
  <c r="AM495" i="6"/>
  <c r="AM511" i="6"/>
  <c r="AM527" i="6"/>
  <c r="AM543" i="6"/>
  <c r="AM559" i="6"/>
  <c r="AM575" i="6"/>
  <c r="AM591" i="6"/>
  <c r="AM607" i="6"/>
  <c r="AM623" i="6"/>
  <c r="AM639" i="6"/>
  <c r="AM655" i="6"/>
  <c r="AM671" i="6"/>
  <c r="AM687" i="6"/>
  <c r="AM703" i="6"/>
  <c r="AM719" i="6"/>
  <c r="AM735" i="6"/>
  <c r="AM751" i="6"/>
  <c r="AM767" i="6"/>
  <c r="AM783" i="6"/>
  <c r="AM799" i="6"/>
  <c r="AM815" i="6"/>
  <c r="AM831" i="6"/>
  <c r="AM847" i="6"/>
  <c r="AM863" i="6"/>
  <c r="AM879" i="6"/>
  <c r="AM895" i="6"/>
  <c r="AM911" i="6"/>
  <c r="AM927" i="6"/>
  <c r="AM943" i="6"/>
  <c r="AM959" i="6"/>
  <c r="AM975" i="6"/>
  <c r="AM991" i="6"/>
  <c r="AJ9" i="6"/>
  <c r="AJ13" i="6"/>
  <c r="AJ17" i="6"/>
  <c r="AJ21" i="6"/>
  <c r="AJ25" i="6"/>
  <c r="AJ29" i="6"/>
  <c r="AJ33" i="6"/>
  <c r="AJ37" i="6"/>
  <c r="AJ41" i="6"/>
  <c r="AJ45" i="6"/>
  <c r="AJ49" i="6"/>
  <c r="AJ53" i="6"/>
  <c r="AJ57" i="6"/>
  <c r="AJ61" i="6"/>
  <c r="AJ65" i="6"/>
  <c r="AJ69" i="6"/>
  <c r="AJ73" i="6"/>
  <c r="AJ77" i="6"/>
  <c r="AJ81" i="6"/>
  <c r="AJ85" i="6"/>
  <c r="AJ89" i="6"/>
  <c r="AJ93" i="6"/>
  <c r="AJ97" i="6"/>
  <c r="AJ101" i="6"/>
  <c r="AJ105" i="6"/>
  <c r="AJ109" i="6"/>
  <c r="AJ113" i="6"/>
  <c r="AJ117" i="6"/>
  <c r="AJ121" i="6"/>
  <c r="AJ125" i="6"/>
  <c r="AJ129" i="6"/>
  <c r="AJ133" i="6"/>
  <c r="AJ137" i="6"/>
  <c r="AJ141" i="6"/>
  <c r="AJ145" i="6"/>
  <c r="AJ149" i="6"/>
  <c r="AJ153" i="6"/>
  <c r="AJ157" i="6"/>
  <c r="AJ161" i="6"/>
  <c r="AJ165" i="6"/>
  <c r="AJ169" i="6"/>
  <c r="AJ173" i="6"/>
  <c r="AJ177" i="6"/>
  <c r="AJ181" i="6"/>
  <c r="AJ185" i="6"/>
  <c r="AJ189" i="6"/>
  <c r="AJ193" i="6"/>
  <c r="AJ197" i="6"/>
  <c r="AJ201" i="6"/>
  <c r="AJ205" i="6"/>
  <c r="AJ209" i="6"/>
  <c r="AJ213" i="6"/>
  <c r="AJ217" i="6"/>
  <c r="AJ221" i="6"/>
  <c r="AJ225" i="6"/>
  <c r="AJ229" i="6"/>
  <c r="AJ233" i="6"/>
  <c r="AJ237" i="6"/>
  <c r="AJ241" i="6"/>
  <c r="AJ245" i="6"/>
  <c r="AJ249" i="6"/>
  <c r="AJ253" i="6"/>
  <c r="AJ257" i="6"/>
  <c r="AJ261" i="6"/>
  <c r="AJ265" i="6"/>
  <c r="AJ269" i="6"/>
  <c r="AJ273" i="6"/>
  <c r="AJ277" i="6"/>
  <c r="AJ281" i="6"/>
  <c r="AJ285" i="6"/>
  <c r="AJ289" i="6"/>
  <c r="AJ293" i="6"/>
  <c r="AJ297" i="6"/>
  <c r="AJ301" i="6"/>
  <c r="AJ305" i="6"/>
  <c r="AJ309" i="6"/>
  <c r="AJ313" i="6"/>
  <c r="AJ317" i="6"/>
  <c r="AJ321" i="6"/>
  <c r="AJ325" i="6"/>
  <c r="AJ329" i="6"/>
  <c r="AJ333" i="6"/>
  <c r="AJ337" i="6"/>
  <c r="AJ341" i="6"/>
  <c r="AJ345" i="6"/>
  <c r="AJ349" i="6"/>
  <c r="AJ353" i="6"/>
  <c r="AJ357" i="6"/>
  <c r="AJ361" i="6"/>
  <c r="AJ365" i="6"/>
  <c r="AJ369" i="6"/>
  <c r="AJ373" i="6"/>
  <c r="AJ377" i="6"/>
  <c r="AJ381" i="6"/>
  <c r="AJ385" i="6"/>
  <c r="AJ389" i="6"/>
  <c r="AJ393" i="6"/>
  <c r="AJ397" i="6"/>
  <c r="AJ401" i="6"/>
  <c r="AJ405" i="6"/>
  <c r="AJ409" i="6"/>
  <c r="AJ413" i="6"/>
  <c r="AJ417" i="6"/>
  <c r="AJ421" i="6"/>
  <c r="AJ425" i="6"/>
  <c r="AJ429" i="6"/>
  <c r="AJ433" i="6"/>
  <c r="AJ437" i="6"/>
  <c r="AJ441" i="6"/>
  <c r="AJ445" i="6"/>
  <c r="AJ449" i="6"/>
  <c r="AJ453" i="6"/>
  <c r="AJ457" i="6"/>
  <c r="AJ461" i="6"/>
  <c r="AJ465" i="6"/>
  <c r="AJ469" i="6"/>
  <c r="AJ473" i="6"/>
  <c r="AJ477" i="6"/>
  <c r="AJ481" i="6"/>
  <c r="AJ485" i="6"/>
  <c r="AJ489" i="6"/>
  <c r="AJ493" i="6"/>
  <c r="AJ497" i="6"/>
  <c r="AJ501" i="6"/>
  <c r="AJ505" i="6"/>
  <c r="AJ509" i="6"/>
  <c r="AJ513" i="6"/>
  <c r="AJ517" i="6"/>
  <c r="AJ521" i="6"/>
  <c r="AJ525" i="6"/>
  <c r="AJ529" i="6"/>
  <c r="AJ533" i="6"/>
  <c r="AJ537" i="6"/>
  <c r="AJ541" i="6"/>
  <c r="AJ545" i="6"/>
  <c r="AJ549" i="6"/>
  <c r="AJ553" i="6"/>
  <c r="AJ557" i="6"/>
  <c r="AJ561" i="6"/>
  <c r="AJ565" i="6"/>
  <c r="AJ569" i="6"/>
  <c r="AJ573" i="6"/>
  <c r="AJ577" i="6"/>
  <c r="AJ581" i="6"/>
  <c r="AJ585" i="6"/>
  <c r="AJ589" i="6"/>
  <c r="AJ593" i="6"/>
  <c r="AJ597" i="6"/>
  <c r="AJ601" i="6"/>
  <c r="AJ605" i="6"/>
  <c r="AJ609" i="6"/>
  <c r="AJ613" i="6"/>
  <c r="AJ617" i="6"/>
  <c r="AJ621" i="6"/>
  <c r="AJ625" i="6"/>
  <c r="AJ629" i="6"/>
  <c r="AJ633" i="6"/>
  <c r="AJ637" i="6"/>
  <c r="AJ641" i="6"/>
  <c r="AJ645" i="6"/>
  <c r="AJ649" i="6"/>
  <c r="AJ653" i="6"/>
  <c r="AJ657" i="6"/>
  <c r="AJ661" i="6"/>
  <c r="AJ665" i="6"/>
  <c r="AJ669" i="6"/>
  <c r="AJ673" i="6"/>
  <c r="AJ677" i="6"/>
  <c r="AJ681" i="6"/>
  <c r="AJ685" i="6"/>
  <c r="AJ689" i="6"/>
  <c r="AJ693" i="6"/>
  <c r="AJ697" i="6"/>
  <c r="AJ701" i="6"/>
  <c r="AJ705" i="6"/>
  <c r="AJ709" i="6"/>
  <c r="AJ713" i="6"/>
  <c r="AJ717" i="6"/>
  <c r="AJ721" i="6"/>
  <c r="AJ725" i="6"/>
  <c r="AJ729" i="6"/>
  <c r="AJ733" i="6"/>
  <c r="AJ737" i="6"/>
  <c r="AJ741" i="6"/>
  <c r="AJ745" i="6"/>
  <c r="AJ749" i="6"/>
  <c r="AJ753" i="6"/>
  <c r="AJ757" i="6"/>
  <c r="AJ761" i="6"/>
  <c r="AJ765" i="6"/>
  <c r="AJ769" i="6"/>
  <c r="AJ773" i="6"/>
  <c r="AJ777" i="6"/>
  <c r="AJ781" i="6"/>
  <c r="AJ785" i="6"/>
  <c r="AJ789" i="6"/>
  <c r="AJ793" i="6"/>
  <c r="AJ797" i="6"/>
  <c r="AJ801" i="6"/>
  <c r="AJ805" i="6"/>
  <c r="AJ809" i="6"/>
  <c r="AJ813" i="6"/>
  <c r="AJ817" i="6"/>
  <c r="AJ821" i="6"/>
  <c r="AJ825" i="6"/>
  <c r="AJ829" i="6"/>
  <c r="AJ833" i="6"/>
  <c r="AJ837" i="6"/>
  <c r="AJ841" i="6"/>
  <c r="AJ845" i="6"/>
  <c r="AJ849" i="6"/>
  <c r="AJ853" i="6"/>
  <c r="AJ857" i="6"/>
  <c r="AJ861" i="6"/>
  <c r="AJ865" i="6"/>
  <c r="AJ869" i="6"/>
  <c r="AJ873" i="6"/>
  <c r="AJ877" i="6"/>
  <c r="AJ881" i="6"/>
  <c r="AJ885" i="6"/>
  <c r="AJ889" i="6"/>
  <c r="AJ893" i="6"/>
  <c r="AJ897" i="6"/>
  <c r="AJ901" i="6"/>
  <c r="AJ905" i="6"/>
  <c r="AJ909" i="6"/>
  <c r="AJ913" i="6"/>
  <c r="AJ917" i="6"/>
  <c r="AJ921" i="6"/>
  <c r="AJ6" i="6"/>
  <c r="AJ10" i="6"/>
  <c r="AJ14" i="6"/>
  <c r="AJ18" i="6"/>
  <c r="AJ22" i="6"/>
  <c r="AJ26" i="6"/>
  <c r="AJ30" i="6"/>
  <c r="AJ34" i="6"/>
  <c r="AJ38" i="6"/>
  <c r="AJ42" i="6"/>
  <c r="AJ46" i="6"/>
  <c r="AJ50" i="6"/>
  <c r="AJ54" i="6"/>
  <c r="AJ58" i="6"/>
  <c r="AJ62" i="6"/>
  <c r="AJ66" i="6"/>
  <c r="AJ70" i="6"/>
  <c r="AJ74" i="6"/>
  <c r="AJ78" i="6"/>
  <c r="AJ82" i="6"/>
  <c r="AJ86" i="6"/>
  <c r="AJ90" i="6"/>
  <c r="AJ94" i="6"/>
  <c r="AJ98" i="6"/>
  <c r="AJ102" i="6"/>
  <c r="AJ106" i="6"/>
  <c r="AJ110" i="6"/>
  <c r="AJ114" i="6"/>
  <c r="AJ118" i="6"/>
  <c r="AJ122" i="6"/>
  <c r="AJ126" i="6"/>
  <c r="AJ130" i="6"/>
  <c r="AJ134" i="6"/>
  <c r="AJ138" i="6"/>
  <c r="AJ142" i="6"/>
  <c r="AJ146" i="6"/>
  <c r="AJ150" i="6"/>
  <c r="AJ154" i="6"/>
  <c r="AJ158" i="6"/>
  <c r="AJ162" i="6"/>
  <c r="AJ166" i="6"/>
  <c r="AJ170" i="6"/>
  <c r="AJ174" i="6"/>
  <c r="AJ178" i="6"/>
  <c r="AJ182" i="6"/>
  <c r="AJ186" i="6"/>
  <c r="AJ190" i="6"/>
  <c r="AJ194" i="6"/>
  <c r="AJ198" i="6"/>
  <c r="AJ202" i="6"/>
  <c r="AJ206" i="6"/>
  <c r="AJ210" i="6"/>
  <c r="AJ214" i="6"/>
  <c r="AJ218" i="6"/>
  <c r="AJ222" i="6"/>
  <c r="AJ226" i="6"/>
  <c r="AJ230" i="6"/>
  <c r="AJ234" i="6"/>
  <c r="AJ238" i="6"/>
  <c r="AJ242" i="6"/>
  <c r="AJ246" i="6"/>
  <c r="AJ250" i="6"/>
  <c r="AJ254" i="6"/>
  <c r="AJ258" i="6"/>
  <c r="AJ262" i="6"/>
  <c r="AJ266" i="6"/>
  <c r="AJ270" i="6"/>
  <c r="AJ274" i="6"/>
  <c r="AJ278" i="6"/>
  <c r="AJ282" i="6"/>
  <c r="AJ286" i="6"/>
  <c r="AJ290" i="6"/>
  <c r="AJ294" i="6"/>
  <c r="AJ298" i="6"/>
  <c r="AJ302" i="6"/>
  <c r="AJ306" i="6"/>
  <c r="AJ310" i="6"/>
  <c r="AJ314" i="6"/>
  <c r="AJ318" i="6"/>
  <c r="AJ322" i="6"/>
  <c r="AJ326" i="6"/>
  <c r="AJ330" i="6"/>
  <c r="AJ334" i="6"/>
  <c r="AJ338" i="6"/>
  <c r="AJ342" i="6"/>
  <c r="AJ346" i="6"/>
  <c r="AJ350" i="6"/>
  <c r="AJ354" i="6"/>
  <c r="AJ358" i="6"/>
  <c r="AJ362" i="6"/>
  <c r="AJ366" i="6"/>
  <c r="AJ370" i="6"/>
  <c r="AJ374" i="6"/>
  <c r="AJ378" i="6"/>
  <c r="AJ382" i="6"/>
  <c r="AJ386" i="6"/>
  <c r="AJ390" i="6"/>
  <c r="AJ394" i="6"/>
  <c r="AJ398" i="6"/>
  <c r="AJ402" i="6"/>
  <c r="AJ406" i="6"/>
  <c r="AJ410" i="6"/>
  <c r="AJ414" i="6"/>
  <c r="AJ418" i="6"/>
  <c r="AJ422" i="6"/>
  <c r="AJ426" i="6"/>
  <c r="AJ430" i="6"/>
  <c r="AJ434" i="6"/>
  <c r="AJ438" i="6"/>
  <c r="AJ442" i="6"/>
  <c r="AJ446" i="6"/>
  <c r="AJ450" i="6"/>
  <c r="AJ454" i="6"/>
  <c r="AJ458" i="6"/>
  <c r="AJ462" i="6"/>
  <c r="AJ466" i="6"/>
  <c r="AJ470" i="6"/>
  <c r="AJ474" i="6"/>
  <c r="AJ478" i="6"/>
  <c r="AJ482" i="6"/>
  <c r="AJ486" i="6"/>
  <c r="AJ490" i="6"/>
  <c r="AJ494" i="6"/>
  <c r="AJ498" i="6"/>
  <c r="AJ502" i="6"/>
  <c r="AJ506" i="6"/>
  <c r="AJ510" i="6"/>
  <c r="AJ514" i="6"/>
  <c r="AJ518" i="6"/>
  <c r="AJ522" i="6"/>
  <c r="AJ526" i="6"/>
  <c r="AJ530" i="6"/>
  <c r="AJ534" i="6"/>
  <c r="AJ538" i="6"/>
  <c r="AJ542" i="6"/>
  <c r="AJ546" i="6"/>
  <c r="AJ550" i="6"/>
  <c r="AJ554" i="6"/>
  <c r="AJ558" i="6"/>
  <c r="AJ562" i="6"/>
  <c r="AJ566" i="6"/>
  <c r="AJ570" i="6"/>
  <c r="AJ7" i="6"/>
  <c r="AJ15" i="6"/>
  <c r="AJ23" i="6"/>
  <c r="AJ31" i="6"/>
  <c r="AJ39" i="6"/>
  <c r="AJ47" i="6"/>
  <c r="AJ55" i="6"/>
  <c r="AJ63" i="6"/>
  <c r="AJ71" i="6"/>
  <c r="AJ79" i="6"/>
  <c r="AJ87" i="6"/>
  <c r="AJ95" i="6"/>
  <c r="AJ103" i="6"/>
  <c r="AJ111" i="6"/>
  <c r="AJ119" i="6"/>
  <c r="AJ127" i="6"/>
  <c r="AJ135" i="6"/>
  <c r="AJ143" i="6"/>
  <c r="AJ151" i="6"/>
  <c r="AJ159" i="6"/>
  <c r="AJ167" i="6"/>
  <c r="AJ175" i="6"/>
  <c r="AJ183" i="6"/>
  <c r="AJ191" i="6"/>
  <c r="AJ199" i="6"/>
  <c r="AJ207" i="6"/>
  <c r="AJ215" i="6"/>
  <c r="AJ223" i="6"/>
  <c r="AJ231" i="6"/>
  <c r="AJ239" i="6"/>
  <c r="AJ247" i="6"/>
  <c r="AJ255" i="6"/>
  <c r="AJ263" i="6"/>
  <c r="AJ271" i="6"/>
  <c r="AJ279" i="6"/>
  <c r="AJ287" i="6"/>
  <c r="AJ295" i="6"/>
  <c r="AJ303" i="6"/>
  <c r="AJ311" i="6"/>
  <c r="AJ319" i="6"/>
  <c r="AJ327" i="6"/>
  <c r="AJ335" i="6"/>
  <c r="AJ343" i="6"/>
  <c r="AJ351" i="6"/>
  <c r="AJ359" i="6"/>
  <c r="AJ367" i="6"/>
  <c r="AJ375" i="6"/>
  <c r="AJ383" i="6"/>
  <c r="AJ391" i="6"/>
  <c r="AJ399" i="6"/>
  <c r="AJ407" i="6"/>
  <c r="AJ415" i="6"/>
  <c r="AJ423" i="6"/>
  <c r="AJ431" i="6"/>
  <c r="AJ439" i="6"/>
  <c r="AJ447" i="6"/>
  <c r="AJ455" i="6"/>
  <c r="AJ463" i="6"/>
  <c r="AJ471" i="6"/>
  <c r="AJ479" i="6"/>
  <c r="AJ487" i="6"/>
  <c r="AJ495" i="6"/>
  <c r="AJ503" i="6"/>
  <c r="AJ511" i="6"/>
  <c r="AJ519" i="6"/>
  <c r="AJ527" i="6"/>
  <c r="AJ535" i="6"/>
  <c r="AJ543" i="6"/>
  <c r="AJ551" i="6"/>
  <c r="AJ559" i="6"/>
  <c r="AJ567" i="6"/>
  <c r="AJ574" i="6"/>
  <c r="AJ579" i="6"/>
  <c r="AJ584" i="6"/>
  <c r="AJ590" i="6"/>
  <c r="AJ595" i="6"/>
  <c r="AJ600" i="6"/>
  <c r="AJ606" i="6"/>
  <c r="AJ611" i="6"/>
  <c r="AJ616" i="6"/>
  <c r="AJ622" i="6"/>
  <c r="AJ627" i="6"/>
  <c r="AJ632" i="6"/>
  <c r="AJ638" i="6"/>
  <c r="AJ643" i="6"/>
  <c r="AJ648" i="6"/>
  <c r="AJ654" i="6"/>
  <c r="AJ659" i="6"/>
  <c r="AJ664" i="6"/>
  <c r="AJ670" i="6"/>
  <c r="AJ675" i="6"/>
  <c r="AJ680" i="6"/>
  <c r="AJ686" i="6"/>
  <c r="AJ691" i="6"/>
  <c r="AJ696" i="6"/>
  <c r="AJ702" i="6"/>
  <c r="AJ707" i="6"/>
  <c r="AJ712" i="6"/>
  <c r="AJ718" i="6"/>
  <c r="AJ723" i="6"/>
  <c r="AJ728" i="6"/>
  <c r="AJ734" i="6"/>
  <c r="AJ739" i="6"/>
  <c r="AJ744" i="6"/>
  <c r="AJ750" i="6"/>
  <c r="AJ755" i="6"/>
  <c r="AJ760" i="6"/>
  <c r="AJ766" i="6"/>
  <c r="AJ771" i="6"/>
  <c r="AJ776" i="6"/>
  <c r="AJ782" i="6"/>
  <c r="AJ787" i="6"/>
  <c r="AJ792" i="6"/>
  <c r="AJ798" i="6"/>
  <c r="AJ803" i="6"/>
  <c r="AJ808" i="6"/>
  <c r="AJ814" i="6"/>
  <c r="AJ819" i="6"/>
  <c r="AJ824" i="6"/>
  <c r="AJ830" i="6"/>
  <c r="AJ835" i="6"/>
  <c r="AJ840" i="6"/>
  <c r="AJ846" i="6"/>
  <c r="AJ851" i="6"/>
  <c r="AJ856" i="6"/>
  <c r="AJ862" i="6"/>
  <c r="AJ867" i="6"/>
  <c r="AJ872" i="6"/>
  <c r="AJ878" i="6"/>
  <c r="AJ883" i="6"/>
  <c r="AJ888" i="6"/>
  <c r="AJ894" i="6"/>
  <c r="AJ899" i="6"/>
  <c r="AJ904" i="6"/>
  <c r="AJ910" i="6"/>
  <c r="AJ915" i="6"/>
  <c r="AJ920" i="6"/>
  <c r="AJ925" i="6"/>
  <c r="AJ929" i="6"/>
  <c r="AJ933" i="6"/>
  <c r="AJ937" i="6"/>
  <c r="AJ941" i="6"/>
  <c r="AJ945" i="6"/>
  <c r="AJ949" i="6"/>
  <c r="AJ953" i="6"/>
  <c r="AJ957" i="6"/>
  <c r="AJ961" i="6"/>
  <c r="AJ965" i="6"/>
  <c r="AJ969" i="6"/>
  <c r="AJ973" i="6"/>
  <c r="AJ977" i="6"/>
  <c r="AJ981" i="6"/>
  <c r="AJ985" i="6"/>
  <c r="AJ989" i="6"/>
  <c r="AJ993" i="6"/>
  <c r="AJ997" i="6"/>
  <c r="AJ5" i="6"/>
  <c r="AJ623" i="6"/>
  <c r="AJ639" i="6"/>
  <c r="AJ650" i="6"/>
  <c r="AJ660" i="6"/>
  <c r="AJ666" i="6"/>
  <c r="AJ676" i="6"/>
  <c r="AJ682" i="6"/>
  <c r="AJ692" i="6"/>
  <c r="AJ698" i="6"/>
  <c r="AJ708" i="6"/>
  <c r="AJ714" i="6"/>
  <c r="AJ724" i="6"/>
  <c r="AJ730" i="6"/>
  <c r="AJ740" i="6"/>
  <c r="AJ746" i="6"/>
  <c r="AJ756" i="6"/>
  <c r="AJ762" i="6"/>
  <c r="AJ772" i="6"/>
  <c r="AJ778" i="6"/>
  <c r="AJ788" i="6"/>
  <c r="AJ794" i="6"/>
  <c r="AJ804" i="6"/>
  <c r="AJ810" i="6"/>
  <c r="AJ820" i="6"/>
  <c r="AJ826" i="6"/>
  <c r="AJ836" i="6"/>
  <c r="AJ842" i="6"/>
  <c r="AJ852" i="6"/>
  <c r="AJ858" i="6"/>
  <c r="AJ868" i="6"/>
  <c r="AJ874" i="6"/>
  <c r="AJ884" i="6"/>
  <c r="AJ890" i="6"/>
  <c r="AJ895" i="6"/>
  <c r="AJ900" i="6"/>
  <c r="AJ906" i="6"/>
  <c r="AJ911" i="6"/>
  <c r="AJ916" i="6"/>
  <c r="AJ922" i="6"/>
  <c r="AJ926" i="6"/>
  <c r="AJ930" i="6"/>
  <c r="AJ934" i="6"/>
  <c r="AJ938" i="6"/>
  <c r="AJ942" i="6"/>
  <c r="AJ946" i="6"/>
  <c r="AJ950" i="6"/>
  <c r="AJ954" i="6"/>
  <c r="AJ958" i="6"/>
  <c r="AJ962" i="6"/>
  <c r="AJ966" i="6"/>
  <c r="AJ970" i="6"/>
  <c r="AJ974" i="6"/>
  <c r="AJ978" i="6"/>
  <c r="AJ982" i="6"/>
  <c r="AJ986" i="6"/>
  <c r="AJ990" i="6"/>
  <c r="AJ994" i="6"/>
  <c r="AJ998" i="6"/>
  <c r="AJ11" i="6"/>
  <c r="AJ19" i="6"/>
  <c r="AJ27" i="6"/>
  <c r="AJ35" i="6"/>
  <c r="AJ43" i="6"/>
  <c r="AJ51" i="6"/>
  <c r="AJ59" i="6"/>
  <c r="AJ67" i="6"/>
  <c r="AJ75" i="6"/>
  <c r="AJ83" i="6"/>
  <c r="AJ91" i="6"/>
  <c r="AJ99" i="6"/>
  <c r="AJ107" i="6"/>
  <c r="AJ115" i="6"/>
  <c r="AJ123" i="6"/>
  <c r="AJ131" i="6"/>
  <c r="AJ139" i="6"/>
  <c r="AJ147" i="6"/>
  <c r="AJ155" i="6"/>
  <c r="AJ163" i="6"/>
  <c r="AJ171" i="6"/>
  <c r="AJ179" i="6"/>
  <c r="AJ187" i="6"/>
  <c r="AJ195" i="6"/>
  <c r="AJ203" i="6"/>
  <c r="AJ211" i="6"/>
  <c r="AJ219" i="6"/>
  <c r="AJ227" i="6"/>
  <c r="AJ235" i="6"/>
  <c r="AJ243" i="6"/>
  <c r="AJ251" i="6"/>
  <c r="AJ259" i="6"/>
  <c r="AJ267" i="6"/>
  <c r="AJ275" i="6"/>
  <c r="AJ283" i="6"/>
  <c r="AJ291" i="6"/>
  <c r="AJ299" i="6"/>
  <c r="AJ307" i="6"/>
  <c r="AJ315" i="6"/>
  <c r="AJ323" i="6"/>
  <c r="AJ331" i="6"/>
  <c r="AJ339" i="6"/>
  <c r="AJ347" i="6"/>
  <c r="AJ355" i="6"/>
  <c r="AJ363" i="6"/>
  <c r="AJ371" i="6"/>
  <c r="AJ379" i="6"/>
  <c r="AJ387" i="6"/>
  <c r="AJ395" i="6"/>
  <c r="AJ403" i="6"/>
  <c r="AJ411" i="6"/>
  <c r="AJ419" i="6"/>
  <c r="AJ427" i="6"/>
  <c r="AJ435" i="6"/>
  <c r="AJ443" i="6"/>
  <c r="AJ451" i="6"/>
  <c r="AJ459" i="6"/>
  <c r="AJ467" i="6"/>
  <c r="AJ475" i="6"/>
  <c r="AJ483" i="6"/>
  <c r="AJ491" i="6"/>
  <c r="AJ499" i="6"/>
  <c r="AJ507" i="6"/>
  <c r="AJ515" i="6"/>
  <c r="AJ523" i="6"/>
  <c r="AJ531" i="6"/>
  <c r="AJ539" i="6"/>
  <c r="AJ547" i="6"/>
  <c r="AJ555" i="6"/>
  <c r="AJ563" i="6"/>
  <c r="AJ571" i="6"/>
  <c r="AJ576" i="6"/>
  <c r="AJ582" i="6"/>
  <c r="AJ587" i="6"/>
  <c r="AJ592" i="6"/>
  <c r="AJ598" i="6"/>
  <c r="AJ603" i="6"/>
  <c r="AJ608" i="6"/>
  <c r="AJ614" i="6"/>
  <c r="AJ619" i="6"/>
  <c r="AJ624" i="6"/>
  <c r="AJ630" i="6"/>
  <c r="AJ635" i="6"/>
  <c r="AJ640" i="6"/>
  <c r="AJ646" i="6"/>
  <c r="AJ651" i="6"/>
  <c r="AJ656" i="6"/>
  <c r="AJ662" i="6"/>
  <c r="AJ667" i="6"/>
  <c r="AJ672" i="6"/>
  <c r="AJ678" i="6"/>
  <c r="AJ683" i="6"/>
  <c r="AJ688" i="6"/>
  <c r="AJ694" i="6"/>
  <c r="AJ699" i="6"/>
  <c r="AJ704" i="6"/>
  <c r="AJ710" i="6"/>
  <c r="AJ715" i="6"/>
  <c r="AJ720" i="6"/>
  <c r="AJ726" i="6"/>
  <c r="AJ731" i="6"/>
  <c r="AJ736" i="6"/>
  <c r="AJ742" i="6"/>
  <c r="AJ747" i="6"/>
  <c r="AJ752" i="6"/>
  <c r="AJ758" i="6"/>
  <c r="AJ763" i="6"/>
  <c r="AJ768" i="6"/>
  <c r="AJ774" i="6"/>
  <c r="AJ779" i="6"/>
  <c r="AJ784" i="6"/>
  <c r="AJ790" i="6"/>
  <c r="AJ795" i="6"/>
  <c r="AJ800" i="6"/>
  <c r="AJ806" i="6"/>
  <c r="AJ811" i="6"/>
  <c r="AJ816" i="6"/>
  <c r="AJ822" i="6"/>
  <c r="AJ827" i="6"/>
  <c r="AJ832" i="6"/>
  <c r="AJ838" i="6"/>
  <c r="AJ843" i="6"/>
  <c r="AJ848" i="6"/>
  <c r="AJ854" i="6"/>
  <c r="AJ859" i="6"/>
  <c r="AJ864" i="6"/>
  <c r="AJ870" i="6"/>
  <c r="AJ875" i="6"/>
  <c r="AJ880" i="6"/>
  <c r="AJ886" i="6"/>
  <c r="AJ891" i="6"/>
  <c r="AJ896" i="6"/>
  <c r="AJ902" i="6"/>
  <c r="AJ907" i="6"/>
  <c r="AJ912" i="6"/>
  <c r="AJ918" i="6"/>
  <c r="AJ923" i="6"/>
  <c r="AJ927" i="6"/>
  <c r="AJ931" i="6"/>
  <c r="AJ935" i="6"/>
  <c r="AJ939" i="6"/>
  <c r="AJ943" i="6"/>
  <c r="AJ947" i="6"/>
  <c r="AJ951" i="6"/>
  <c r="AJ955" i="6"/>
  <c r="AJ959" i="6"/>
  <c r="AJ963" i="6"/>
  <c r="AJ967" i="6"/>
  <c r="AJ971" i="6"/>
  <c r="AJ975" i="6"/>
  <c r="AJ979" i="6"/>
  <c r="AJ983" i="6"/>
  <c r="AJ987" i="6"/>
  <c r="AJ991" i="6"/>
  <c r="AJ995" i="6"/>
  <c r="AJ999" i="6"/>
  <c r="AJ12" i="6"/>
  <c r="AJ20" i="6"/>
  <c r="AJ28" i="6"/>
  <c r="AJ36" i="6"/>
  <c r="AJ44" i="6"/>
  <c r="AJ52" i="6"/>
  <c r="AJ60" i="6"/>
  <c r="AJ68" i="6"/>
  <c r="AJ76" i="6"/>
  <c r="AJ84" i="6"/>
  <c r="AJ92" i="6"/>
  <c r="AJ100" i="6"/>
  <c r="AJ108" i="6"/>
  <c r="AJ116" i="6"/>
  <c r="AJ124" i="6"/>
  <c r="AJ132" i="6"/>
  <c r="AJ140" i="6"/>
  <c r="AJ148" i="6"/>
  <c r="AJ156" i="6"/>
  <c r="AJ164" i="6"/>
  <c r="AJ172" i="6"/>
  <c r="AJ180" i="6"/>
  <c r="AJ188" i="6"/>
  <c r="AJ196" i="6"/>
  <c r="AJ204" i="6"/>
  <c r="AJ212" i="6"/>
  <c r="AJ220" i="6"/>
  <c r="AJ228" i="6"/>
  <c r="AJ236" i="6"/>
  <c r="AJ244" i="6"/>
  <c r="AJ252" i="6"/>
  <c r="AJ260" i="6"/>
  <c r="AJ268" i="6"/>
  <c r="AJ276" i="6"/>
  <c r="AJ284" i="6"/>
  <c r="AJ292" i="6"/>
  <c r="AJ300" i="6"/>
  <c r="AJ308" i="6"/>
  <c r="AJ316" i="6"/>
  <c r="AJ324" i="6"/>
  <c r="AJ332" i="6"/>
  <c r="AJ340" i="6"/>
  <c r="AJ348" i="6"/>
  <c r="AJ356" i="6"/>
  <c r="AJ364" i="6"/>
  <c r="AJ372" i="6"/>
  <c r="AJ380" i="6"/>
  <c r="AJ388" i="6"/>
  <c r="AJ396" i="6"/>
  <c r="AJ404" i="6"/>
  <c r="AJ412" i="6"/>
  <c r="AJ420" i="6"/>
  <c r="AJ428" i="6"/>
  <c r="AJ436" i="6"/>
  <c r="AJ444" i="6"/>
  <c r="AJ452" i="6"/>
  <c r="AJ460" i="6"/>
  <c r="AJ468" i="6"/>
  <c r="AJ476" i="6"/>
  <c r="AJ484" i="6"/>
  <c r="AJ492" i="6"/>
  <c r="AJ500" i="6"/>
  <c r="AJ508" i="6"/>
  <c r="AJ516" i="6"/>
  <c r="AJ524" i="6"/>
  <c r="AJ532" i="6"/>
  <c r="AJ540" i="6"/>
  <c r="AJ548" i="6"/>
  <c r="AJ556" i="6"/>
  <c r="AJ564" i="6"/>
  <c r="AJ572" i="6"/>
  <c r="AJ578" i="6"/>
  <c r="AJ583" i="6"/>
  <c r="AJ588" i="6"/>
  <c r="AJ594" i="6"/>
  <c r="AJ599" i="6"/>
  <c r="AJ604" i="6"/>
  <c r="AJ610" i="6"/>
  <c r="AJ615" i="6"/>
  <c r="AJ620" i="6"/>
  <c r="AJ626" i="6"/>
  <c r="AJ631" i="6"/>
  <c r="AJ636" i="6"/>
  <c r="AJ642" i="6"/>
  <c r="AJ647" i="6"/>
  <c r="AJ652" i="6"/>
  <c r="AJ658" i="6"/>
  <c r="AJ663" i="6"/>
  <c r="AJ668" i="6"/>
  <c r="AJ674" i="6"/>
  <c r="AJ679" i="6"/>
  <c r="AJ684" i="6"/>
  <c r="AJ690" i="6"/>
  <c r="AJ695" i="6"/>
  <c r="AJ700" i="6"/>
  <c r="AJ706" i="6"/>
  <c r="AJ711" i="6"/>
  <c r="AJ716" i="6"/>
  <c r="AJ722" i="6"/>
  <c r="AJ727" i="6"/>
  <c r="AJ732" i="6"/>
  <c r="AJ738" i="6"/>
  <c r="AJ743" i="6"/>
  <c r="AJ748" i="6"/>
  <c r="AJ754" i="6"/>
  <c r="AJ759" i="6"/>
  <c r="AJ764" i="6"/>
  <c r="AJ770" i="6"/>
  <c r="AJ775" i="6"/>
  <c r="AJ780" i="6"/>
  <c r="AJ786" i="6"/>
  <c r="AJ791" i="6"/>
  <c r="AJ796" i="6"/>
  <c r="AJ802" i="6"/>
  <c r="AJ807" i="6"/>
  <c r="AJ812" i="6"/>
  <c r="AJ818" i="6"/>
  <c r="AJ823" i="6"/>
  <c r="AJ828" i="6"/>
  <c r="AJ834" i="6"/>
  <c r="AJ839" i="6"/>
  <c r="AJ844" i="6"/>
  <c r="AJ850" i="6"/>
  <c r="AJ855" i="6"/>
  <c r="AJ860" i="6"/>
  <c r="AJ866" i="6"/>
  <c r="AJ871" i="6"/>
  <c r="AJ876" i="6"/>
  <c r="AJ882" i="6"/>
  <c r="AJ887" i="6"/>
  <c r="AJ892" i="6"/>
  <c r="AJ898" i="6"/>
  <c r="AJ903" i="6"/>
  <c r="AJ908" i="6"/>
  <c r="AJ914" i="6"/>
  <c r="AJ919" i="6"/>
  <c r="AJ924" i="6"/>
  <c r="AJ928" i="6"/>
  <c r="AJ932" i="6"/>
  <c r="AJ936" i="6"/>
  <c r="AJ940" i="6"/>
  <c r="AJ944" i="6"/>
  <c r="AJ948" i="6"/>
  <c r="AJ952" i="6"/>
  <c r="AJ956" i="6"/>
  <c r="AJ960" i="6"/>
  <c r="AJ964" i="6"/>
  <c r="AJ968" i="6"/>
  <c r="AJ972" i="6"/>
  <c r="AJ976" i="6"/>
  <c r="AJ980" i="6"/>
  <c r="AJ984" i="6"/>
  <c r="AJ988" i="6"/>
  <c r="AJ992" i="6"/>
  <c r="AJ996" i="6"/>
  <c r="AJ1000" i="6"/>
  <c r="AJ8" i="6"/>
  <c r="AJ16" i="6"/>
  <c r="AJ24" i="6"/>
  <c r="AJ32" i="6"/>
  <c r="AJ40" i="6"/>
  <c r="AJ48" i="6"/>
  <c r="AJ56" i="6"/>
  <c r="AJ64" i="6"/>
  <c r="AJ72" i="6"/>
  <c r="AJ80" i="6"/>
  <c r="AJ88" i="6"/>
  <c r="AJ96" i="6"/>
  <c r="AJ104" i="6"/>
  <c r="AJ112" i="6"/>
  <c r="AJ120" i="6"/>
  <c r="AJ128" i="6"/>
  <c r="AJ136" i="6"/>
  <c r="AJ144" i="6"/>
  <c r="AJ152" i="6"/>
  <c r="AJ160" i="6"/>
  <c r="AJ168" i="6"/>
  <c r="AJ176" i="6"/>
  <c r="AJ184" i="6"/>
  <c r="AJ192" i="6"/>
  <c r="AJ200" i="6"/>
  <c r="AJ208" i="6"/>
  <c r="AJ216" i="6"/>
  <c r="AJ224" i="6"/>
  <c r="AJ232" i="6"/>
  <c r="AJ240" i="6"/>
  <c r="AJ248" i="6"/>
  <c r="AJ256" i="6"/>
  <c r="AJ264" i="6"/>
  <c r="AJ272" i="6"/>
  <c r="AJ280" i="6"/>
  <c r="AJ288" i="6"/>
  <c r="AJ296" i="6"/>
  <c r="AJ304" i="6"/>
  <c r="AJ312" i="6"/>
  <c r="AJ320" i="6"/>
  <c r="AJ328" i="6"/>
  <c r="AJ336" i="6"/>
  <c r="AJ344" i="6"/>
  <c r="AJ352" i="6"/>
  <c r="AJ360" i="6"/>
  <c r="AJ368" i="6"/>
  <c r="AJ376" i="6"/>
  <c r="AJ384" i="6"/>
  <c r="AJ392" i="6"/>
  <c r="AJ400" i="6"/>
  <c r="AJ408" i="6"/>
  <c r="AJ416" i="6"/>
  <c r="AJ424" i="6"/>
  <c r="AJ432" i="6"/>
  <c r="AJ440" i="6"/>
  <c r="AJ448" i="6"/>
  <c r="AJ456" i="6"/>
  <c r="AJ464" i="6"/>
  <c r="AJ472" i="6"/>
  <c r="AJ480" i="6"/>
  <c r="AJ488" i="6"/>
  <c r="AJ496" i="6"/>
  <c r="AJ504" i="6"/>
  <c r="AJ512" i="6"/>
  <c r="AJ520" i="6"/>
  <c r="AJ528" i="6"/>
  <c r="AJ536" i="6"/>
  <c r="AJ544" i="6"/>
  <c r="AJ552" i="6"/>
  <c r="AJ560" i="6"/>
  <c r="AJ568" i="6"/>
  <c r="AJ575" i="6"/>
  <c r="AJ580" i="6"/>
  <c r="AJ586" i="6"/>
  <c r="AJ591" i="6"/>
  <c r="AJ596" i="6"/>
  <c r="AJ602" i="6"/>
  <c r="AJ607" i="6"/>
  <c r="AJ612" i="6"/>
  <c r="AJ618" i="6"/>
  <c r="AJ628" i="6"/>
  <c r="AJ634" i="6"/>
  <c r="AJ644" i="6"/>
  <c r="AJ655" i="6"/>
  <c r="AJ671" i="6"/>
  <c r="AJ687" i="6"/>
  <c r="AJ703" i="6"/>
  <c r="AJ719" i="6"/>
  <c r="AJ735" i="6"/>
  <c r="AJ751" i="6"/>
  <c r="AJ767" i="6"/>
  <c r="AJ783" i="6"/>
  <c r="AJ799" i="6"/>
  <c r="AJ815" i="6"/>
  <c r="AJ831" i="6"/>
  <c r="AJ847" i="6"/>
  <c r="AJ863" i="6"/>
  <c r="AJ879" i="6"/>
  <c r="AQ6" i="6"/>
  <c r="AQ10" i="6"/>
  <c r="AQ14" i="6"/>
  <c r="AQ18" i="6"/>
  <c r="AQ22" i="6"/>
  <c r="AQ26" i="6"/>
  <c r="AQ30" i="6"/>
  <c r="AQ34" i="6"/>
  <c r="AQ38" i="6"/>
  <c r="AQ42" i="6"/>
  <c r="AQ46" i="6"/>
  <c r="AQ50" i="6"/>
  <c r="AQ54" i="6"/>
  <c r="AQ58" i="6"/>
  <c r="AQ62" i="6"/>
  <c r="AQ66" i="6"/>
  <c r="AQ70" i="6"/>
  <c r="AQ74" i="6"/>
  <c r="AQ78" i="6"/>
  <c r="AQ82" i="6"/>
  <c r="AQ86" i="6"/>
  <c r="AQ90" i="6"/>
  <c r="AQ94" i="6"/>
  <c r="AQ98" i="6"/>
  <c r="AQ102" i="6"/>
  <c r="AQ106" i="6"/>
  <c r="AQ110" i="6"/>
  <c r="AQ114" i="6"/>
  <c r="AQ118" i="6"/>
  <c r="AQ122" i="6"/>
  <c r="AQ126" i="6"/>
  <c r="AQ130" i="6"/>
  <c r="AQ134" i="6"/>
  <c r="AQ138" i="6"/>
  <c r="AQ142" i="6"/>
  <c r="AQ146" i="6"/>
  <c r="AQ150" i="6"/>
  <c r="AQ154" i="6"/>
  <c r="AQ158" i="6"/>
  <c r="AQ162" i="6"/>
  <c r="AQ166" i="6"/>
  <c r="AQ170" i="6"/>
  <c r="AQ174" i="6"/>
  <c r="AQ178" i="6"/>
  <c r="AQ182" i="6"/>
  <c r="AQ186" i="6"/>
  <c r="AQ190" i="6"/>
  <c r="AQ194" i="6"/>
  <c r="AQ198" i="6"/>
  <c r="AQ202" i="6"/>
  <c r="AQ206" i="6"/>
  <c r="AQ210" i="6"/>
  <c r="AQ214" i="6"/>
  <c r="AQ218" i="6"/>
  <c r="AQ222" i="6"/>
  <c r="AQ226" i="6"/>
  <c r="AQ230" i="6"/>
  <c r="AQ234" i="6"/>
  <c r="AQ238" i="6"/>
  <c r="AQ242" i="6"/>
  <c r="AQ246" i="6"/>
  <c r="AQ250" i="6"/>
  <c r="AQ254" i="6"/>
  <c r="AQ258" i="6"/>
  <c r="AQ262" i="6"/>
  <c r="AQ266" i="6"/>
  <c r="AQ270" i="6"/>
  <c r="AQ274" i="6"/>
  <c r="AQ278" i="6"/>
  <c r="AQ282" i="6"/>
  <c r="AQ286" i="6"/>
  <c r="AQ290" i="6"/>
  <c r="AQ294" i="6"/>
  <c r="AQ298" i="6"/>
  <c r="AQ302" i="6"/>
  <c r="AQ306" i="6"/>
  <c r="AQ310" i="6"/>
  <c r="AQ314" i="6"/>
  <c r="AQ318" i="6"/>
  <c r="AQ322" i="6"/>
  <c r="AQ326" i="6"/>
  <c r="AQ330" i="6"/>
  <c r="AQ334" i="6"/>
  <c r="AQ338" i="6"/>
  <c r="AQ342" i="6"/>
  <c r="AQ7" i="6"/>
  <c r="AQ12" i="6"/>
  <c r="AQ17" i="6"/>
  <c r="AQ23" i="6"/>
  <c r="AQ28" i="6"/>
  <c r="AQ33" i="6"/>
  <c r="AQ39" i="6"/>
  <c r="AQ44" i="6"/>
  <c r="AQ49" i="6"/>
  <c r="AQ55" i="6"/>
  <c r="AQ60" i="6"/>
  <c r="AQ65" i="6"/>
  <c r="AQ71" i="6"/>
  <c r="AQ76" i="6"/>
  <c r="AQ81" i="6"/>
  <c r="AQ87" i="6"/>
  <c r="AQ92" i="6"/>
  <c r="AQ97" i="6"/>
  <c r="AQ103" i="6"/>
  <c r="AQ108" i="6"/>
  <c r="AQ113" i="6"/>
  <c r="AQ119" i="6"/>
  <c r="AQ124" i="6"/>
  <c r="AQ129" i="6"/>
  <c r="AQ135" i="6"/>
  <c r="AQ140" i="6"/>
  <c r="AQ145" i="6"/>
  <c r="AQ151" i="6"/>
  <c r="AQ156" i="6"/>
  <c r="AQ161" i="6"/>
  <c r="AQ167" i="6"/>
  <c r="AQ172" i="6"/>
  <c r="AQ177" i="6"/>
  <c r="AQ183" i="6"/>
  <c r="AQ188" i="6"/>
  <c r="AQ193" i="6"/>
  <c r="AQ199" i="6"/>
  <c r="AQ204" i="6"/>
  <c r="AQ209" i="6"/>
  <c r="AQ215" i="6"/>
  <c r="AQ220" i="6"/>
  <c r="AQ225" i="6"/>
  <c r="AQ231" i="6"/>
  <c r="AQ236" i="6"/>
  <c r="AQ241" i="6"/>
  <c r="AQ247" i="6"/>
  <c r="AQ252" i="6"/>
  <c r="AQ257" i="6"/>
  <c r="AQ263" i="6"/>
  <c r="AQ268" i="6"/>
  <c r="AQ273" i="6"/>
  <c r="AQ279" i="6"/>
  <c r="AQ284" i="6"/>
  <c r="AQ289" i="6"/>
  <c r="AQ295" i="6"/>
  <c r="AQ300" i="6"/>
  <c r="AQ305" i="6"/>
  <c r="AQ311" i="6"/>
  <c r="AQ316" i="6"/>
  <c r="AQ321" i="6"/>
  <c r="AQ327" i="6"/>
  <c r="AQ332" i="6"/>
  <c r="AQ337" i="6"/>
  <c r="AQ343" i="6"/>
  <c r="AQ347" i="6"/>
  <c r="AQ351" i="6"/>
  <c r="AQ355" i="6"/>
  <c r="AQ359" i="6"/>
  <c r="AQ363" i="6"/>
  <c r="AQ367" i="6"/>
  <c r="AQ371" i="6"/>
  <c r="AQ375" i="6"/>
  <c r="AQ379" i="6"/>
  <c r="AQ383" i="6"/>
  <c r="AQ387" i="6"/>
  <c r="AQ391" i="6"/>
  <c r="AQ395" i="6"/>
  <c r="AQ399" i="6"/>
  <c r="AQ403" i="6"/>
  <c r="AQ407" i="6"/>
  <c r="AQ411" i="6"/>
  <c r="AQ415" i="6"/>
  <c r="AQ419" i="6"/>
  <c r="AQ423" i="6"/>
  <c r="AQ427" i="6"/>
  <c r="AQ431" i="6"/>
  <c r="AQ435" i="6"/>
  <c r="AQ439" i="6"/>
  <c r="AQ443" i="6"/>
  <c r="AQ447" i="6"/>
  <c r="AQ451" i="6"/>
  <c r="AQ455" i="6"/>
  <c r="AQ459" i="6"/>
  <c r="AQ463" i="6"/>
  <c r="AQ467" i="6"/>
  <c r="AQ471" i="6"/>
  <c r="AQ475" i="6"/>
  <c r="AQ479" i="6"/>
  <c r="AQ8" i="6"/>
  <c r="AQ13" i="6"/>
  <c r="AQ19" i="6"/>
  <c r="AQ24" i="6"/>
  <c r="AQ29" i="6"/>
  <c r="AQ35" i="6"/>
  <c r="AQ40" i="6"/>
  <c r="AQ45" i="6"/>
  <c r="AQ51" i="6"/>
  <c r="AQ56" i="6"/>
  <c r="AQ61" i="6"/>
  <c r="AQ67" i="6"/>
  <c r="AQ72" i="6"/>
  <c r="AQ77" i="6"/>
  <c r="AQ83" i="6"/>
  <c r="AQ88" i="6"/>
  <c r="AQ93" i="6"/>
  <c r="AQ99" i="6"/>
  <c r="AQ104" i="6"/>
  <c r="AQ109" i="6"/>
  <c r="AQ115" i="6"/>
  <c r="AQ120" i="6"/>
  <c r="AQ125" i="6"/>
  <c r="AQ131" i="6"/>
  <c r="AQ136" i="6"/>
  <c r="AQ141" i="6"/>
  <c r="AQ147" i="6"/>
  <c r="AQ152" i="6"/>
  <c r="AQ157" i="6"/>
  <c r="AQ163" i="6"/>
  <c r="AQ168" i="6"/>
  <c r="AQ173" i="6"/>
  <c r="AQ179" i="6"/>
  <c r="AQ184" i="6"/>
  <c r="AQ189" i="6"/>
  <c r="AQ195" i="6"/>
  <c r="AQ200" i="6"/>
  <c r="AQ205" i="6"/>
  <c r="AQ211" i="6"/>
  <c r="AQ216" i="6"/>
  <c r="AQ221" i="6"/>
  <c r="AQ227" i="6"/>
  <c r="AQ232" i="6"/>
  <c r="AQ237" i="6"/>
  <c r="AQ243" i="6"/>
  <c r="AQ248" i="6"/>
  <c r="AQ253" i="6"/>
  <c r="AQ259" i="6"/>
  <c r="AQ264" i="6"/>
  <c r="AQ269" i="6"/>
  <c r="AQ275" i="6"/>
  <c r="AQ280" i="6"/>
  <c r="AQ285" i="6"/>
  <c r="AQ291" i="6"/>
  <c r="AQ296" i="6"/>
  <c r="AQ301" i="6"/>
  <c r="AQ307" i="6"/>
  <c r="AQ312" i="6"/>
  <c r="AQ317" i="6"/>
  <c r="AQ323" i="6"/>
  <c r="AQ328" i="6"/>
  <c r="AQ333" i="6"/>
  <c r="AQ339" i="6"/>
  <c r="AQ344" i="6"/>
  <c r="AQ348" i="6"/>
  <c r="AQ352" i="6"/>
  <c r="AQ356" i="6"/>
  <c r="AQ360" i="6"/>
  <c r="AQ364" i="6"/>
  <c r="AQ368" i="6"/>
  <c r="AQ372" i="6"/>
  <c r="AQ376" i="6"/>
  <c r="AQ380" i="6"/>
  <c r="AQ384" i="6"/>
  <c r="AQ388" i="6"/>
  <c r="AQ392" i="6"/>
  <c r="AQ396" i="6"/>
  <c r="AQ400" i="6"/>
  <c r="AQ404" i="6"/>
  <c r="AQ408" i="6"/>
  <c r="AQ412" i="6"/>
  <c r="AQ416" i="6"/>
  <c r="AQ420" i="6"/>
  <c r="AQ424" i="6"/>
  <c r="AQ428" i="6"/>
  <c r="AQ9" i="6"/>
  <c r="AQ20" i="6"/>
  <c r="AQ31" i="6"/>
  <c r="AQ41" i="6"/>
  <c r="AQ52" i="6"/>
  <c r="AQ63" i="6"/>
  <c r="AQ73" i="6"/>
  <c r="AQ84" i="6"/>
  <c r="AQ95" i="6"/>
  <c r="AQ105" i="6"/>
  <c r="AQ116" i="6"/>
  <c r="AQ127" i="6"/>
  <c r="AQ137" i="6"/>
  <c r="AQ148" i="6"/>
  <c r="AQ159" i="6"/>
  <c r="AQ169" i="6"/>
  <c r="AQ180" i="6"/>
  <c r="AQ191" i="6"/>
  <c r="AQ201" i="6"/>
  <c r="AQ212" i="6"/>
  <c r="AQ223" i="6"/>
  <c r="AQ233" i="6"/>
  <c r="AQ244" i="6"/>
  <c r="AQ255" i="6"/>
  <c r="AQ265" i="6"/>
  <c r="AQ276" i="6"/>
  <c r="AQ287" i="6"/>
  <c r="AQ297" i="6"/>
  <c r="AQ308" i="6"/>
  <c r="AQ319" i="6"/>
  <c r="AQ329" i="6"/>
  <c r="AQ340" i="6"/>
  <c r="AQ349" i="6"/>
  <c r="AQ357" i="6"/>
  <c r="AQ365" i="6"/>
  <c r="AQ373" i="6"/>
  <c r="AQ381" i="6"/>
  <c r="AQ389" i="6"/>
  <c r="AQ397" i="6"/>
  <c r="AQ405" i="6"/>
  <c r="AQ413" i="6"/>
  <c r="AQ421" i="6"/>
  <c r="AQ429" i="6"/>
  <c r="AQ434" i="6"/>
  <c r="AQ440" i="6"/>
  <c r="AQ445" i="6"/>
  <c r="AQ450" i="6"/>
  <c r="AQ456" i="6"/>
  <c r="AQ461" i="6"/>
  <c r="AQ466" i="6"/>
  <c r="AQ472" i="6"/>
  <c r="AQ477" i="6"/>
  <c r="AQ482" i="6"/>
  <c r="AQ486" i="6"/>
  <c r="AQ490" i="6"/>
  <c r="AQ494" i="6"/>
  <c r="AQ498" i="6"/>
  <c r="AQ502" i="6"/>
  <c r="AQ506" i="6"/>
  <c r="AQ510" i="6"/>
  <c r="AQ514" i="6"/>
  <c r="AQ518" i="6"/>
  <c r="AQ522" i="6"/>
  <c r="AQ526" i="6"/>
  <c r="AQ530" i="6"/>
  <c r="AQ534" i="6"/>
  <c r="AQ538" i="6"/>
  <c r="AQ542" i="6"/>
  <c r="AQ546" i="6"/>
  <c r="AQ550" i="6"/>
  <c r="AQ554" i="6"/>
  <c r="AQ558" i="6"/>
  <c r="AQ562" i="6"/>
  <c r="AQ566" i="6"/>
  <c r="AQ570" i="6"/>
  <c r="AQ574" i="6"/>
  <c r="AQ578" i="6"/>
  <c r="AQ582" i="6"/>
  <c r="AQ586" i="6"/>
  <c r="AQ590" i="6"/>
  <c r="AQ594" i="6"/>
  <c r="AQ598" i="6"/>
  <c r="AQ602" i="6"/>
  <c r="AQ606" i="6"/>
  <c r="AQ610" i="6"/>
  <c r="AQ614" i="6"/>
  <c r="AQ618" i="6"/>
  <c r="AQ622" i="6"/>
  <c r="AQ626" i="6"/>
  <c r="AQ630" i="6"/>
  <c r="AQ634" i="6"/>
  <c r="AQ638" i="6"/>
  <c r="AQ642" i="6"/>
  <c r="AQ646" i="6"/>
  <c r="AQ650" i="6"/>
  <c r="AQ654" i="6"/>
  <c r="AQ658" i="6"/>
  <c r="AQ662" i="6"/>
  <c r="AQ666" i="6"/>
  <c r="AQ670" i="6"/>
  <c r="AQ674" i="6"/>
  <c r="AQ678" i="6"/>
  <c r="AQ682" i="6"/>
  <c r="AQ686" i="6"/>
  <c r="AQ690" i="6"/>
  <c r="AQ694" i="6"/>
  <c r="AQ698" i="6"/>
  <c r="AQ702" i="6"/>
  <c r="AQ706" i="6"/>
  <c r="AQ710" i="6"/>
  <c r="AQ714" i="6"/>
  <c r="AQ718" i="6"/>
  <c r="AQ722" i="6"/>
  <c r="AQ726" i="6"/>
  <c r="AQ730" i="6"/>
  <c r="AQ734" i="6"/>
  <c r="AQ738" i="6"/>
  <c r="AQ742" i="6"/>
  <c r="AQ746" i="6"/>
  <c r="AQ750" i="6"/>
  <c r="AQ754" i="6"/>
  <c r="AQ758" i="6"/>
  <c r="AQ762" i="6"/>
  <c r="AQ766" i="6"/>
  <c r="AQ770" i="6"/>
  <c r="AQ774" i="6"/>
  <c r="AQ778" i="6"/>
  <c r="AQ782" i="6"/>
  <c r="AQ786" i="6"/>
  <c r="AQ790" i="6"/>
  <c r="AQ794" i="6"/>
  <c r="AQ798" i="6"/>
  <c r="AQ802" i="6"/>
  <c r="AQ806" i="6"/>
  <c r="AQ810" i="6"/>
  <c r="AQ814" i="6"/>
  <c r="AQ818" i="6"/>
  <c r="AQ822" i="6"/>
  <c r="AQ826" i="6"/>
  <c r="AQ830" i="6"/>
  <c r="AQ834" i="6"/>
  <c r="AQ838" i="6"/>
  <c r="AQ842" i="6"/>
  <c r="AQ846" i="6"/>
  <c r="AQ850" i="6"/>
  <c r="AQ854" i="6"/>
  <c r="AQ858" i="6"/>
  <c r="AQ862" i="6"/>
  <c r="AQ866" i="6"/>
  <c r="AQ870" i="6"/>
  <c r="AQ874" i="6"/>
  <c r="AQ878" i="6"/>
  <c r="AQ882" i="6"/>
  <c r="AQ886" i="6"/>
  <c r="AQ890" i="6"/>
  <c r="AQ894" i="6"/>
  <c r="AQ898" i="6"/>
  <c r="AQ902" i="6"/>
  <c r="AQ906" i="6"/>
  <c r="AQ910" i="6"/>
  <c r="AQ914" i="6"/>
  <c r="AQ918" i="6"/>
  <c r="AQ922" i="6"/>
  <c r="AQ926" i="6"/>
  <c r="AQ930" i="6"/>
  <c r="AQ934" i="6"/>
  <c r="AQ938" i="6"/>
  <c r="AQ942" i="6"/>
  <c r="AQ946" i="6"/>
  <c r="AQ950" i="6"/>
  <c r="AQ11" i="6"/>
  <c r="AQ21" i="6"/>
  <c r="AQ32" i="6"/>
  <c r="AQ43" i="6"/>
  <c r="AQ53" i="6"/>
  <c r="AQ64" i="6"/>
  <c r="AQ75" i="6"/>
  <c r="AQ85" i="6"/>
  <c r="AQ96" i="6"/>
  <c r="AQ107" i="6"/>
  <c r="AQ117" i="6"/>
  <c r="AQ128" i="6"/>
  <c r="AQ139" i="6"/>
  <c r="AQ149" i="6"/>
  <c r="AQ160" i="6"/>
  <c r="AQ171" i="6"/>
  <c r="AQ181" i="6"/>
  <c r="AQ192" i="6"/>
  <c r="AQ203" i="6"/>
  <c r="AQ213" i="6"/>
  <c r="AQ224" i="6"/>
  <c r="AQ235" i="6"/>
  <c r="AQ245" i="6"/>
  <c r="AQ256" i="6"/>
  <c r="AQ267" i="6"/>
  <c r="AQ277" i="6"/>
  <c r="AQ288" i="6"/>
  <c r="AQ299" i="6"/>
  <c r="AQ309" i="6"/>
  <c r="AQ320" i="6"/>
  <c r="AQ331" i="6"/>
  <c r="AQ341" i="6"/>
  <c r="AQ350" i="6"/>
  <c r="AQ358" i="6"/>
  <c r="AQ366" i="6"/>
  <c r="AQ374" i="6"/>
  <c r="AQ382" i="6"/>
  <c r="AQ390" i="6"/>
  <c r="AQ398" i="6"/>
  <c r="AQ406" i="6"/>
  <c r="AQ414" i="6"/>
  <c r="AQ422" i="6"/>
  <c r="AQ430" i="6"/>
  <c r="AQ436" i="6"/>
  <c r="AQ441" i="6"/>
  <c r="AQ446" i="6"/>
  <c r="AQ452" i="6"/>
  <c r="AQ457" i="6"/>
  <c r="AQ462" i="6"/>
  <c r="AQ468" i="6"/>
  <c r="AQ473" i="6"/>
  <c r="AQ478" i="6"/>
  <c r="AQ483" i="6"/>
  <c r="AQ487" i="6"/>
  <c r="AQ491" i="6"/>
  <c r="AQ495" i="6"/>
  <c r="AQ499" i="6"/>
  <c r="AQ503" i="6"/>
  <c r="AQ507" i="6"/>
  <c r="AQ511" i="6"/>
  <c r="AQ515" i="6"/>
  <c r="AQ519" i="6"/>
  <c r="AQ523" i="6"/>
  <c r="AQ527" i="6"/>
  <c r="AQ531" i="6"/>
  <c r="AQ535" i="6"/>
  <c r="AQ539" i="6"/>
  <c r="AQ543" i="6"/>
  <c r="AQ547" i="6"/>
  <c r="AQ551" i="6"/>
  <c r="AQ555" i="6"/>
  <c r="AQ559" i="6"/>
  <c r="AQ563" i="6"/>
  <c r="AQ567" i="6"/>
  <c r="AQ571" i="6"/>
  <c r="AQ575" i="6"/>
  <c r="AQ579" i="6"/>
  <c r="AQ583" i="6"/>
  <c r="AQ587" i="6"/>
  <c r="AQ591" i="6"/>
  <c r="AQ595" i="6"/>
  <c r="AQ599" i="6"/>
  <c r="AQ603" i="6"/>
  <c r="AQ607" i="6"/>
  <c r="AQ611" i="6"/>
  <c r="AQ615" i="6"/>
  <c r="AQ619" i="6"/>
  <c r="AQ623" i="6"/>
  <c r="AQ627" i="6"/>
  <c r="AQ631" i="6"/>
  <c r="AQ635" i="6"/>
  <c r="AQ639" i="6"/>
  <c r="AQ643" i="6"/>
  <c r="AQ647" i="6"/>
  <c r="AQ651" i="6"/>
  <c r="AQ655" i="6"/>
  <c r="AQ659" i="6"/>
  <c r="AQ663" i="6"/>
  <c r="AQ667" i="6"/>
  <c r="AQ671" i="6"/>
  <c r="AQ675" i="6"/>
  <c r="AQ679" i="6"/>
  <c r="AQ683" i="6"/>
  <c r="AQ687" i="6"/>
  <c r="AQ691" i="6"/>
  <c r="AQ695" i="6"/>
  <c r="AQ699" i="6"/>
  <c r="AQ703" i="6"/>
  <c r="AQ707" i="6"/>
  <c r="AQ711" i="6"/>
  <c r="AQ715" i="6"/>
  <c r="AQ719" i="6"/>
  <c r="AQ723" i="6"/>
  <c r="AQ727" i="6"/>
  <c r="AQ731" i="6"/>
  <c r="AQ735" i="6"/>
  <c r="AQ739" i="6"/>
  <c r="AQ743" i="6"/>
  <c r="AQ747" i="6"/>
  <c r="AQ751" i="6"/>
  <c r="AQ755" i="6"/>
  <c r="AQ759" i="6"/>
  <c r="AQ763" i="6"/>
  <c r="AQ767" i="6"/>
  <c r="AQ771" i="6"/>
  <c r="AQ775" i="6"/>
  <c r="AQ779" i="6"/>
  <c r="AQ783" i="6"/>
  <c r="AQ787" i="6"/>
  <c r="AQ791" i="6"/>
  <c r="AQ795" i="6"/>
  <c r="AQ799" i="6"/>
  <c r="AQ803" i="6"/>
  <c r="AQ807" i="6"/>
  <c r="AQ811" i="6"/>
  <c r="AQ815" i="6"/>
  <c r="AQ819" i="6"/>
  <c r="AQ823" i="6"/>
  <c r="AQ827" i="6"/>
  <c r="AQ831" i="6"/>
  <c r="AQ835" i="6"/>
  <c r="AQ839" i="6"/>
  <c r="AQ843" i="6"/>
  <c r="AQ847" i="6"/>
  <c r="AQ851" i="6"/>
  <c r="AQ855" i="6"/>
  <c r="AQ859" i="6"/>
  <c r="AQ863" i="6"/>
  <c r="AQ867" i="6"/>
  <c r="AQ871" i="6"/>
  <c r="AQ875" i="6"/>
  <c r="AQ879" i="6"/>
  <c r="AQ883" i="6"/>
  <c r="AQ887" i="6"/>
  <c r="AQ891" i="6"/>
  <c r="AQ895" i="6"/>
  <c r="AQ899" i="6"/>
  <c r="AQ903" i="6"/>
  <c r="AQ907" i="6"/>
  <c r="AQ911" i="6"/>
  <c r="AQ915" i="6"/>
  <c r="AQ919" i="6"/>
  <c r="AQ923" i="6"/>
  <c r="AQ927" i="6"/>
  <c r="AQ931" i="6"/>
  <c r="AQ935" i="6"/>
  <c r="AQ939" i="6"/>
  <c r="AQ943" i="6"/>
  <c r="AQ15" i="6"/>
  <c r="AQ36" i="6"/>
  <c r="AQ57" i="6"/>
  <c r="AQ79" i="6"/>
  <c r="AQ100" i="6"/>
  <c r="AQ121" i="6"/>
  <c r="AQ143" i="6"/>
  <c r="AQ164" i="6"/>
  <c r="AQ185" i="6"/>
  <c r="AQ207" i="6"/>
  <c r="AQ228" i="6"/>
  <c r="AQ249" i="6"/>
  <c r="AQ271" i="6"/>
  <c r="AQ292" i="6"/>
  <c r="AQ313" i="6"/>
  <c r="AQ335" i="6"/>
  <c r="AQ353" i="6"/>
  <c r="AQ369" i="6"/>
  <c r="AQ385" i="6"/>
  <c r="AQ401" i="6"/>
  <c r="AQ417" i="6"/>
  <c r="AQ432" i="6"/>
  <c r="AQ442" i="6"/>
  <c r="AQ453" i="6"/>
  <c r="AQ464" i="6"/>
  <c r="AQ474" i="6"/>
  <c r="AQ484" i="6"/>
  <c r="AQ492" i="6"/>
  <c r="AQ500" i="6"/>
  <c r="AQ508" i="6"/>
  <c r="AQ516" i="6"/>
  <c r="AQ524" i="6"/>
  <c r="AQ532" i="6"/>
  <c r="AQ540" i="6"/>
  <c r="AQ548" i="6"/>
  <c r="AQ556" i="6"/>
  <c r="AQ564" i="6"/>
  <c r="AQ572" i="6"/>
  <c r="AQ580" i="6"/>
  <c r="AQ588" i="6"/>
  <c r="AQ596" i="6"/>
  <c r="AQ604" i="6"/>
  <c r="AQ612" i="6"/>
  <c r="AQ620" i="6"/>
  <c r="AQ628" i="6"/>
  <c r="AQ636" i="6"/>
  <c r="AQ644" i="6"/>
  <c r="AQ652" i="6"/>
  <c r="AQ660" i="6"/>
  <c r="AQ668" i="6"/>
  <c r="AQ676" i="6"/>
  <c r="AQ684" i="6"/>
  <c r="AQ692" i="6"/>
  <c r="AQ700" i="6"/>
  <c r="AQ708" i="6"/>
  <c r="AQ716" i="6"/>
  <c r="AQ724" i="6"/>
  <c r="AQ732" i="6"/>
  <c r="AQ740" i="6"/>
  <c r="AQ748" i="6"/>
  <c r="AQ756" i="6"/>
  <c r="AQ764" i="6"/>
  <c r="AQ772" i="6"/>
  <c r="AQ780" i="6"/>
  <c r="AQ788" i="6"/>
  <c r="AQ796" i="6"/>
  <c r="AQ804" i="6"/>
  <c r="AQ812" i="6"/>
  <c r="AQ820" i="6"/>
  <c r="AQ828" i="6"/>
  <c r="AQ836" i="6"/>
  <c r="AQ844" i="6"/>
  <c r="AQ852" i="6"/>
  <c r="AQ860" i="6"/>
  <c r="AQ868" i="6"/>
  <c r="AQ876" i="6"/>
  <c r="AQ884" i="6"/>
  <c r="AQ892" i="6"/>
  <c r="AQ900" i="6"/>
  <c r="AQ908" i="6"/>
  <c r="AQ916" i="6"/>
  <c r="AQ924" i="6"/>
  <c r="AQ932" i="6"/>
  <c r="AQ940" i="6"/>
  <c r="AQ947" i="6"/>
  <c r="AQ952" i="6"/>
  <c r="AQ956" i="6"/>
  <c r="AQ960" i="6"/>
  <c r="AQ964" i="6"/>
  <c r="AQ968" i="6"/>
  <c r="AQ972" i="6"/>
  <c r="AQ976" i="6"/>
  <c r="AQ980" i="6"/>
  <c r="AQ984" i="6"/>
  <c r="AQ988" i="6"/>
  <c r="AQ992" i="6"/>
  <c r="AQ996" i="6"/>
  <c r="AQ1000" i="6"/>
  <c r="AQ16" i="6"/>
  <c r="AQ37" i="6"/>
  <c r="AQ59" i="6"/>
  <c r="AQ80" i="6"/>
  <c r="AQ101" i="6"/>
  <c r="AQ123" i="6"/>
  <c r="AQ144" i="6"/>
  <c r="AQ165" i="6"/>
  <c r="AQ187" i="6"/>
  <c r="AQ208" i="6"/>
  <c r="AQ229" i="6"/>
  <c r="AQ251" i="6"/>
  <c r="AQ272" i="6"/>
  <c r="AQ293" i="6"/>
  <c r="AQ315" i="6"/>
  <c r="AQ336" i="6"/>
  <c r="AQ354" i="6"/>
  <c r="AQ370" i="6"/>
  <c r="AQ386" i="6"/>
  <c r="AQ402" i="6"/>
  <c r="AQ418" i="6"/>
  <c r="AQ433" i="6"/>
  <c r="AQ444" i="6"/>
  <c r="AQ454" i="6"/>
  <c r="AQ465" i="6"/>
  <c r="AQ476" i="6"/>
  <c r="AQ485" i="6"/>
  <c r="AQ493" i="6"/>
  <c r="AQ501" i="6"/>
  <c r="AQ509" i="6"/>
  <c r="AQ517" i="6"/>
  <c r="AQ525" i="6"/>
  <c r="AQ533" i="6"/>
  <c r="AQ541" i="6"/>
  <c r="AQ549" i="6"/>
  <c r="AQ557" i="6"/>
  <c r="AQ565" i="6"/>
  <c r="AQ573" i="6"/>
  <c r="AQ581" i="6"/>
  <c r="AQ589" i="6"/>
  <c r="AQ597" i="6"/>
  <c r="AQ605" i="6"/>
  <c r="AQ613" i="6"/>
  <c r="AQ621" i="6"/>
  <c r="AQ629" i="6"/>
  <c r="AQ637" i="6"/>
  <c r="AQ645" i="6"/>
  <c r="AQ653" i="6"/>
  <c r="AQ661" i="6"/>
  <c r="AQ669" i="6"/>
  <c r="AQ677" i="6"/>
  <c r="AQ685" i="6"/>
  <c r="AQ693" i="6"/>
  <c r="AQ701" i="6"/>
  <c r="AQ709" i="6"/>
  <c r="AQ717" i="6"/>
  <c r="AQ725" i="6"/>
  <c r="AQ733" i="6"/>
  <c r="AQ741" i="6"/>
  <c r="AQ749" i="6"/>
  <c r="AQ757" i="6"/>
  <c r="AQ765" i="6"/>
  <c r="AQ773" i="6"/>
  <c r="AQ781" i="6"/>
  <c r="AQ789" i="6"/>
  <c r="AQ797" i="6"/>
  <c r="AQ805" i="6"/>
  <c r="AQ813" i="6"/>
  <c r="AQ821" i="6"/>
  <c r="AQ829" i="6"/>
  <c r="AQ837" i="6"/>
  <c r="AQ845" i="6"/>
  <c r="AQ853" i="6"/>
  <c r="AQ861" i="6"/>
  <c r="AQ869" i="6"/>
  <c r="AQ877" i="6"/>
  <c r="AQ885" i="6"/>
  <c r="AQ893" i="6"/>
  <c r="AQ901" i="6"/>
  <c r="AQ909" i="6"/>
  <c r="AQ917" i="6"/>
  <c r="AQ925" i="6"/>
  <c r="AQ933" i="6"/>
  <c r="AQ941" i="6"/>
  <c r="AQ948" i="6"/>
  <c r="AQ953" i="6"/>
  <c r="AQ957" i="6"/>
  <c r="AQ961" i="6"/>
  <c r="AQ965" i="6"/>
  <c r="AQ969" i="6"/>
  <c r="AQ973" i="6"/>
  <c r="AQ977" i="6"/>
  <c r="AQ981" i="6"/>
  <c r="AQ985" i="6"/>
  <c r="AQ989" i="6"/>
  <c r="AQ993" i="6"/>
  <c r="AQ997" i="6"/>
  <c r="AQ5" i="6"/>
  <c r="AQ25" i="6"/>
  <c r="AQ68" i="6"/>
  <c r="AQ111" i="6"/>
  <c r="AQ153" i="6"/>
  <c r="AQ196" i="6"/>
  <c r="AQ239" i="6"/>
  <c r="AQ281" i="6"/>
  <c r="AQ324" i="6"/>
  <c r="AQ361" i="6"/>
  <c r="AQ393" i="6"/>
  <c r="AQ425" i="6"/>
  <c r="AQ448" i="6"/>
  <c r="AQ469" i="6"/>
  <c r="AQ488" i="6"/>
  <c r="AQ504" i="6"/>
  <c r="AQ520" i="6"/>
  <c r="AQ536" i="6"/>
  <c r="AQ552" i="6"/>
  <c r="AQ568" i="6"/>
  <c r="AQ584" i="6"/>
  <c r="AQ600" i="6"/>
  <c r="AQ616" i="6"/>
  <c r="AQ632" i="6"/>
  <c r="AQ648" i="6"/>
  <c r="AQ664" i="6"/>
  <c r="AQ680" i="6"/>
  <c r="AQ696" i="6"/>
  <c r="AQ712" i="6"/>
  <c r="AQ728" i="6"/>
  <c r="AQ744" i="6"/>
  <c r="AQ760" i="6"/>
  <c r="AQ776" i="6"/>
  <c r="AQ792" i="6"/>
  <c r="AQ808" i="6"/>
  <c r="AQ824" i="6"/>
  <c r="AQ840" i="6"/>
  <c r="AQ856" i="6"/>
  <c r="AQ872" i="6"/>
  <c r="AQ888" i="6"/>
  <c r="AQ904" i="6"/>
  <c r="AQ920" i="6"/>
  <c r="AQ936" i="6"/>
  <c r="AQ949" i="6"/>
  <c r="AQ958" i="6"/>
  <c r="AQ966" i="6"/>
  <c r="AQ974" i="6"/>
  <c r="AQ982" i="6"/>
  <c r="AQ990" i="6"/>
  <c r="AQ998" i="6"/>
  <c r="AQ27" i="6"/>
  <c r="AQ69" i="6"/>
  <c r="AQ112" i="6"/>
  <c r="AQ155" i="6"/>
  <c r="AQ197" i="6"/>
  <c r="AQ240" i="6"/>
  <c r="AQ283" i="6"/>
  <c r="AQ325" i="6"/>
  <c r="AQ362" i="6"/>
  <c r="AQ394" i="6"/>
  <c r="AQ426" i="6"/>
  <c r="AQ449" i="6"/>
  <c r="AQ470" i="6"/>
  <c r="AQ489" i="6"/>
  <c r="AQ505" i="6"/>
  <c r="AQ521" i="6"/>
  <c r="AQ537" i="6"/>
  <c r="AQ553" i="6"/>
  <c r="AQ569" i="6"/>
  <c r="AQ585" i="6"/>
  <c r="AQ601" i="6"/>
  <c r="AQ617" i="6"/>
  <c r="AQ633" i="6"/>
  <c r="AQ649" i="6"/>
  <c r="AQ665" i="6"/>
  <c r="AQ681" i="6"/>
  <c r="AQ697" i="6"/>
  <c r="AQ713" i="6"/>
  <c r="AQ729" i="6"/>
  <c r="AQ745" i="6"/>
  <c r="AQ761" i="6"/>
  <c r="AQ777" i="6"/>
  <c r="AQ793" i="6"/>
  <c r="AQ809" i="6"/>
  <c r="AQ825" i="6"/>
  <c r="AQ841" i="6"/>
  <c r="AQ857" i="6"/>
  <c r="AQ873" i="6"/>
  <c r="AQ889" i="6"/>
  <c r="AQ905" i="6"/>
  <c r="AQ921" i="6"/>
  <c r="AQ937" i="6"/>
  <c r="AQ951" i="6"/>
  <c r="AQ959" i="6"/>
  <c r="AQ967" i="6"/>
  <c r="AQ975" i="6"/>
  <c r="AQ983" i="6"/>
  <c r="AQ991" i="6"/>
  <c r="AQ999" i="6"/>
  <c r="AQ47" i="6"/>
  <c r="AQ132" i="6"/>
  <c r="AQ217" i="6"/>
  <c r="AQ303" i="6"/>
  <c r="AQ377" i="6"/>
  <c r="AQ437" i="6"/>
  <c r="AQ480" i="6"/>
  <c r="AQ512" i="6"/>
  <c r="AQ544" i="6"/>
  <c r="AQ576" i="6"/>
  <c r="AQ608" i="6"/>
  <c r="AQ640" i="6"/>
  <c r="AQ672" i="6"/>
  <c r="AQ704" i="6"/>
  <c r="AQ736" i="6"/>
  <c r="AQ768" i="6"/>
  <c r="AQ800" i="6"/>
  <c r="AQ832" i="6"/>
  <c r="AQ864" i="6"/>
  <c r="AQ896" i="6"/>
  <c r="AQ928" i="6"/>
  <c r="AQ954" i="6"/>
  <c r="AQ970" i="6"/>
  <c r="AQ986" i="6"/>
  <c r="AQ48" i="6"/>
  <c r="AQ133" i="6"/>
  <c r="AQ219" i="6"/>
  <c r="AQ304" i="6"/>
  <c r="AQ378" i="6"/>
  <c r="AQ438" i="6"/>
  <c r="AQ481" i="6"/>
  <c r="AQ513" i="6"/>
  <c r="AQ545" i="6"/>
  <c r="AQ577" i="6"/>
  <c r="AQ609" i="6"/>
  <c r="AQ641" i="6"/>
  <c r="AQ673" i="6"/>
  <c r="AQ705" i="6"/>
  <c r="AQ737" i="6"/>
  <c r="AQ769" i="6"/>
  <c r="AQ801" i="6"/>
  <c r="AQ833" i="6"/>
  <c r="AQ865" i="6"/>
  <c r="AQ897" i="6"/>
  <c r="AQ929" i="6"/>
  <c r="AQ955" i="6"/>
  <c r="AQ971" i="6"/>
  <c r="AQ987" i="6"/>
  <c r="AQ91" i="6"/>
  <c r="AQ261" i="6"/>
  <c r="AQ410" i="6"/>
  <c r="AQ497" i="6"/>
  <c r="AQ561" i="6"/>
  <c r="AQ625" i="6"/>
  <c r="AQ689" i="6"/>
  <c r="AQ753" i="6"/>
  <c r="AQ817" i="6"/>
  <c r="AQ881" i="6"/>
  <c r="AQ945" i="6"/>
  <c r="AQ979" i="6"/>
  <c r="AQ176" i="6"/>
  <c r="AQ346" i="6"/>
  <c r="AQ460" i="6"/>
  <c r="AQ529" i="6"/>
  <c r="AQ593" i="6"/>
  <c r="AQ657" i="6"/>
  <c r="AQ721" i="6"/>
  <c r="AQ785" i="6"/>
  <c r="AQ849" i="6"/>
  <c r="AQ913" i="6"/>
  <c r="AQ963" i="6"/>
  <c r="AQ995" i="6"/>
  <c r="AQ89" i="6"/>
  <c r="AQ409" i="6"/>
  <c r="AQ560" i="6"/>
  <c r="AQ688" i="6"/>
  <c r="AQ816" i="6"/>
  <c r="AQ944" i="6"/>
  <c r="AK8" i="6"/>
  <c r="AK12" i="6"/>
  <c r="AK16" i="6"/>
  <c r="AK20" i="6"/>
  <c r="AK24" i="6"/>
  <c r="AK28" i="6"/>
  <c r="AK32" i="6"/>
  <c r="AK36" i="6"/>
  <c r="AK40" i="6"/>
  <c r="AK44" i="6"/>
  <c r="AK48" i="6"/>
  <c r="AK52" i="6"/>
  <c r="AK56" i="6"/>
  <c r="AK60" i="6"/>
  <c r="AK64" i="6"/>
  <c r="AK68" i="6"/>
  <c r="AK72" i="6"/>
  <c r="AK76" i="6"/>
  <c r="AK80" i="6"/>
  <c r="AK84" i="6"/>
  <c r="AK88" i="6"/>
  <c r="AK92" i="6"/>
  <c r="AK96" i="6"/>
  <c r="AK100" i="6"/>
  <c r="AK104" i="6"/>
  <c r="AK108" i="6"/>
  <c r="AK112" i="6"/>
  <c r="AK116" i="6"/>
  <c r="AK120" i="6"/>
  <c r="AK124" i="6"/>
  <c r="AK128" i="6"/>
  <c r="AK132" i="6"/>
  <c r="AK136" i="6"/>
  <c r="AK140" i="6"/>
  <c r="AK144" i="6"/>
  <c r="AK148" i="6"/>
  <c r="AK152" i="6"/>
  <c r="AK156" i="6"/>
  <c r="AK160" i="6"/>
  <c r="AK164" i="6"/>
  <c r="AK168" i="6"/>
  <c r="AK172" i="6"/>
  <c r="AK176" i="6"/>
  <c r="AK180" i="6"/>
  <c r="AK184" i="6"/>
  <c r="AK188" i="6"/>
  <c r="AK192" i="6"/>
  <c r="AK196" i="6"/>
  <c r="AK200" i="6"/>
  <c r="AK204" i="6"/>
  <c r="AK208" i="6"/>
  <c r="AK212" i="6"/>
  <c r="AK216" i="6"/>
  <c r="AK220" i="6"/>
  <c r="AK224" i="6"/>
  <c r="AK228" i="6"/>
  <c r="AK232" i="6"/>
  <c r="AK236" i="6"/>
  <c r="AK240" i="6"/>
  <c r="AK244" i="6"/>
  <c r="AK248" i="6"/>
  <c r="AQ175" i="6"/>
  <c r="AQ458" i="6"/>
  <c r="AQ592" i="6"/>
  <c r="AQ720" i="6"/>
  <c r="AQ848" i="6"/>
  <c r="AQ962" i="6"/>
  <c r="AK9" i="6"/>
  <c r="AK13" i="6"/>
  <c r="AK17" i="6"/>
  <c r="AK21" i="6"/>
  <c r="AK25" i="6"/>
  <c r="AK29" i="6"/>
  <c r="AK33" i="6"/>
  <c r="AK37" i="6"/>
  <c r="AK41" i="6"/>
  <c r="AK45" i="6"/>
  <c r="AK49" i="6"/>
  <c r="AK53" i="6"/>
  <c r="AK57" i="6"/>
  <c r="AK61" i="6"/>
  <c r="AQ260" i="6"/>
  <c r="AQ624" i="6"/>
  <c r="AQ880" i="6"/>
  <c r="AK6" i="6"/>
  <c r="AK14" i="6"/>
  <c r="AK22" i="6"/>
  <c r="AK30" i="6"/>
  <c r="AK38" i="6"/>
  <c r="AK46" i="6"/>
  <c r="AK54" i="6"/>
  <c r="AK62" i="6"/>
  <c r="AK67" i="6"/>
  <c r="AK73" i="6"/>
  <c r="AK78" i="6"/>
  <c r="AK83" i="6"/>
  <c r="AK89" i="6"/>
  <c r="AK94" i="6"/>
  <c r="AK99" i="6"/>
  <c r="AK105" i="6"/>
  <c r="AK110" i="6"/>
  <c r="AK115" i="6"/>
  <c r="AK121" i="6"/>
  <c r="AK126" i="6"/>
  <c r="AK131" i="6"/>
  <c r="AK137" i="6"/>
  <c r="AK142" i="6"/>
  <c r="AK147" i="6"/>
  <c r="AK153" i="6"/>
  <c r="AK158" i="6"/>
  <c r="AK163" i="6"/>
  <c r="AK169" i="6"/>
  <c r="AK174" i="6"/>
  <c r="AK179" i="6"/>
  <c r="AK185" i="6"/>
  <c r="AK190" i="6"/>
  <c r="AK195" i="6"/>
  <c r="AK201" i="6"/>
  <c r="AK206" i="6"/>
  <c r="AK211" i="6"/>
  <c r="AK217" i="6"/>
  <c r="AK222" i="6"/>
  <c r="AK227" i="6"/>
  <c r="AK233" i="6"/>
  <c r="AK238" i="6"/>
  <c r="AK243" i="6"/>
  <c r="AK249" i="6"/>
  <c r="AK253" i="6"/>
  <c r="AK257" i="6"/>
  <c r="AK261" i="6"/>
  <c r="AK265" i="6"/>
  <c r="AK269" i="6"/>
  <c r="AK273" i="6"/>
  <c r="AK277" i="6"/>
  <c r="AK281" i="6"/>
  <c r="AK285" i="6"/>
  <c r="AK289" i="6"/>
  <c r="AK293" i="6"/>
  <c r="AK297" i="6"/>
  <c r="AK301" i="6"/>
  <c r="AK305" i="6"/>
  <c r="AK309" i="6"/>
  <c r="AK313" i="6"/>
  <c r="AK317" i="6"/>
  <c r="AK321" i="6"/>
  <c r="AK325" i="6"/>
  <c r="AK329" i="6"/>
  <c r="AK333" i="6"/>
  <c r="AK337" i="6"/>
  <c r="AK341" i="6"/>
  <c r="AK345" i="6"/>
  <c r="AK349" i="6"/>
  <c r="AK353" i="6"/>
  <c r="AK357" i="6"/>
  <c r="AK361" i="6"/>
  <c r="AK365" i="6"/>
  <c r="AK369" i="6"/>
  <c r="AK373" i="6"/>
  <c r="AK377" i="6"/>
  <c r="AK381" i="6"/>
  <c r="AK385" i="6"/>
  <c r="AK389" i="6"/>
  <c r="AK393" i="6"/>
  <c r="AK397" i="6"/>
  <c r="AK401" i="6"/>
  <c r="AK405" i="6"/>
  <c r="AK409" i="6"/>
  <c r="AK413" i="6"/>
  <c r="AK417" i="6"/>
  <c r="AK421" i="6"/>
  <c r="AK425" i="6"/>
  <c r="AK429" i="6"/>
  <c r="AK433" i="6"/>
  <c r="AK437" i="6"/>
  <c r="AK441" i="6"/>
  <c r="AK445" i="6"/>
  <c r="AK449" i="6"/>
  <c r="AK453" i="6"/>
  <c r="AK457" i="6"/>
  <c r="AK461" i="6"/>
  <c r="AK465" i="6"/>
  <c r="AK469" i="6"/>
  <c r="AK473" i="6"/>
  <c r="AK477" i="6"/>
  <c r="AK481" i="6"/>
  <c r="AK485" i="6"/>
  <c r="AK489" i="6"/>
  <c r="AK493" i="6"/>
  <c r="AK497" i="6"/>
  <c r="AK501" i="6"/>
  <c r="AK505" i="6"/>
  <c r="AK509" i="6"/>
  <c r="AK513" i="6"/>
  <c r="AK517" i="6"/>
  <c r="AK521" i="6"/>
  <c r="AK525" i="6"/>
  <c r="AK529" i="6"/>
  <c r="AK533" i="6"/>
  <c r="AK537" i="6"/>
  <c r="AK541" i="6"/>
  <c r="AK545" i="6"/>
  <c r="AK549" i="6"/>
  <c r="AK553" i="6"/>
  <c r="AK557" i="6"/>
  <c r="AK561" i="6"/>
  <c r="AK565" i="6"/>
  <c r="AK569" i="6"/>
  <c r="AK573" i="6"/>
  <c r="AK577" i="6"/>
  <c r="AK581" i="6"/>
  <c r="AK585" i="6"/>
  <c r="AK589" i="6"/>
  <c r="AK593" i="6"/>
  <c r="AK597" i="6"/>
  <c r="AK601" i="6"/>
  <c r="AK605" i="6"/>
  <c r="AK609" i="6"/>
  <c r="AK613" i="6"/>
  <c r="AK617" i="6"/>
  <c r="AK621" i="6"/>
  <c r="AK625" i="6"/>
  <c r="AK629" i="6"/>
  <c r="AK633" i="6"/>
  <c r="AK637" i="6"/>
  <c r="AK641" i="6"/>
  <c r="AK645" i="6"/>
  <c r="AK649" i="6"/>
  <c r="AK653" i="6"/>
  <c r="AK657" i="6"/>
  <c r="AK661" i="6"/>
  <c r="AK665" i="6"/>
  <c r="AK669" i="6"/>
  <c r="AK673" i="6"/>
  <c r="AK677" i="6"/>
  <c r="AK681" i="6"/>
  <c r="AK685" i="6"/>
  <c r="AK689" i="6"/>
  <c r="AK693" i="6"/>
  <c r="AK697" i="6"/>
  <c r="AK701" i="6"/>
  <c r="AK705" i="6"/>
  <c r="AK709" i="6"/>
  <c r="AK713" i="6"/>
  <c r="AK717" i="6"/>
  <c r="AK721" i="6"/>
  <c r="AK725" i="6"/>
  <c r="AK729" i="6"/>
  <c r="AK733" i="6"/>
  <c r="AK737" i="6"/>
  <c r="AK741" i="6"/>
  <c r="AK745" i="6"/>
  <c r="AK749" i="6"/>
  <c r="AK753" i="6"/>
  <c r="AK757" i="6"/>
  <c r="AK761" i="6"/>
  <c r="AK765" i="6"/>
  <c r="AK769" i="6"/>
  <c r="AK773" i="6"/>
  <c r="AK777" i="6"/>
  <c r="AK781" i="6"/>
  <c r="AK785" i="6"/>
  <c r="AK789" i="6"/>
  <c r="AK793" i="6"/>
  <c r="AK797" i="6"/>
  <c r="AK801" i="6"/>
  <c r="AK805" i="6"/>
  <c r="AK809" i="6"/>
  <c r="AK813" i="6"/>
  <c r="AK817" i="6"/>
  <c r="AK821" i="6"/>
  <c r="AK825" i="6"/>
  <c r="AK829" i="6"/>
  <c r="AK833" i="6"/>
  <c r="AK837" i="6"/>
  <c r="AK841" i="6"/>
  <c r="AK845" i="6"/>
  <c r="AK849" i="6"/>
  <c r="AK853" i="6"/>
  <c r="AK857" i="6"/>
  <c r="AK861" i="6"/>
  <c r="AK865" i="6"/>
  <c r="AK869" i="6"/>
  <c r="AK873" i="6"/>
  <c r="AK877" i="6"/>
  <c r="AK881" i="6"/>
  <c r="AK885" i="6"/>
  <c r="AK889" i="6"/>
  <c r="AK893" i="6"/>
  <c r="AK897" i="6"/>
  <c r="AK901" i="6"/>
  <c r="AK905" i="6"/>
  <c r="AK909" i="6"/>
  <c r="AK913" i="6"/>
  <c r="AK917" i="6"/>
  <c r="AK921" i="6"/>
  <c r="AK925" i="6"/>
  <c r="AK929" i="6"/>
  <c r="AK933" i="6"/>
  <c r="AK937" i="6"/>
  <c r="AK941" i="6"/>
  <c r="AK945" i="6"/>
  <c r="AK949" i="6"/>
  <c r="AK953" i="6"/>
  <c r="AK957" i="6"/>
  <c r="AK961" i="6"/>
  <c r="AK965" i="6"/>
  <c r="AK969" i="6"/>
  <c r="AK973" i="6"/>
  <c r="AK977" i="6"/>
  <c r="AK981" i="6"/>
  <c r="AK985" i="6"/>
  <c r="AK989" i="6"/>
  <c r="AK993" i="6"/>
  <c r="AK997" i="6"/>
  <c r="AK5" i="6"/>
  <c r="AQ345" i="6"/>
  <c r="AQ656" i="6"/>
  <c r="AQ912" i="6"/>
  <c r="AK7" i="6"/>
  <c r="AK15" i="6"/>
  <c r="AK23" i="6"/>
  <c r="AK31" i="6"/>
  <c r="AK39" i="6"/>
  <c r="AK47" i="6"/>
  <c r="AK55" i="6"/>
  <c r="AK63" i="6"/>
  <c r="AK69" i="6"/>
  <c r="AK74" i="6"/>
  <c r="AK79" i="6"/>
  <c r="AK85" i="6"/>
  <c r="AK90" i="6"/>
  <c r="AK95" i="6"/>
  <c r="AK101" i="6"/>
  <c r="AK106" i="6"/>
  <c r="AK111" i="6"/>
  <c r="AK117" i="6"/>
  <c r="AK122" i="6"/>
  <c r="AK127" i="6"/>
  <c r="AK133" i="6"/>
  <c r="AK138" i="6"/>
  <c r="AK143" i="6"/>
  <c r="AK149" i="6"/>
  <c r="AK154" i="6"/>
  <c r="AK159" i="6"/>
  <c r="AK165" i="6"/>
  <c r="AK170" i="6"/>
  <c r="AK175" i="6"/>
  <c r="AK181" i="6"/>
  <c r="AK186" i="6"/>
  <c r="AK191" i="6"/>
  <c r="AK197" i="6"/>
  <c r="AK202" i="6"/>
  <c r="AK207" i="6"/>
  <c r="AK213" i="6"/>
  <c r="AK218" i="6"/>
  <c r="AK223" i="6"/>
  <c r="AK229" i="6"/>
  <c r="AK234" i="6"/>
  <c r="AK239" i="6"/>
  <c r="AK245" i="6"/>
  <c r="AK250" i="6"/>
  <c r="AK254" i="6"/>
  <c r="AK258" i="6"/>
  <c r="AK262" i="6"/>
  <c r="AK266" i="6"/>
  <c r="AK270" i="6"/>
  <c r="AK274" i="6"/>
  <c r="AK278" i="6"/>
  <c r="AK282" i="6"/>
  <c r="AK286" i="6"/>
  <c r="AK290" i="6"/>
  <c r="AK294" i="6"/>
  <c r="AK298" i="6"/>
  <c r="AK302" i="6"/>
  <c r="AK306" i="6"/>
  <c r="AK310" i="6"/>
  <c r="AK314" i="6"/>
  <c r="AK318" i="6"/>
  <c r="AK322" i="6"/>
  <c r="AK326" i="6"/>
  <c r="AK330" i="6"/>
  <c r="AK334" i="6"/>
  <c r="AK338" i="6"/>
  <c r="AK342" i="6"/>
  <c r="AK346" i="6"/>
  <c r="AK350" i="6"/>
  <c r="AK354" i="6"/>
  <c r="AK358" i="6"/>
  <c r="AK362" i="6"/>
  <c r="AK366" i="6"/>
  <c r="AK370" i="6"/>
  <c r="AK374" i="6"/>
  <c r="AK378" i="6"/>
  <c r="AK382" i="6"/>
  <c r="AK386" i="6"/>
  <c r="AK390" i="6"/>
  <c r="AK394" i="6"/>
  <c r="AK398" i="6"/>
  <c r="AK402" i="6"/>
  <c r="AK406" i="6"/>
  <c r="AK410" i="6"/>
  <c r="AK414" i="6"/>
  <c r="AK418" i="6"/>
  <c r="AK422" i="6"/>
  <c r="AK426" i="6"/>
  <c r="AK430" i="6"/>
  <c r="AK434" i="6"/>
  <c r="AK438" i="6"/>
  <c r="AK442" i="6"/>
  <c r="AK446" i="6"/>
  <c r="AK450" i="6"/>
  <c r="AK454" i="6"/>
  <c r="AK458" i="6"/>
  <c r="AK462" i="6"/>
  <c r="AK466" i="6"/>
  <c r="AK470" i="6"/>
  <c r="AK474" i="6"/>
  <c r="AK478" i="6"/>
  <c r="AK482" i="6"/>
  <c r="AK486" i="6"/>
  <c r="AK490" i="6"/>
  <c r="AK494" i="6"/>
  <c r="AK498" i="6"/>
  <c r="AK502" i="6"/>
  <c r="AK506" i="6"/>
  <c r="AK510" i="6"/>
  <c r="AK514" i="6"/>
  <c r="AK518" i="6"/>
  <c r="AK522" i="6"/>
  <c r="AK526" i="6"/>
  <c r="AK530" i="6"/>
  <c r="AK534" i="6"/>
  <c r="AK538" i="6"/>
  <c r="AK542" i="6"/>
  <c r="AK546" i="6"/>
  <c r="AK550" i="6"/>
  <c r="AK554" i="6"/>
  <c r="AK558" i="6"/>
  <c r="AK562" i="6"/>
  <c r="AK566" i="6"/>
  <c r="AK570" i="6"/>
  <c r="AK574" i="6"/>
  <c r="AK578" i="6"/>
  <c r="AK582" i="6"/>
  <c r="AK586" i="6"/>
  <c r="AK590" i="6"/>
  <c r="AK594" i="6"/>
  <c r="AK598" i="6"/>
  <c r="AK602" i="6"/>
  <c r="AK606" i="6"/>
  <c r="AK610" i="6"/>
  <c r="AK614" i="6"/>
  <c r="AK618" i="6"/>
  <c r="AK622" i="6"/>
  <c r="AK626" i="6"/>
  <c r="AK630" i="6"/>
  <c r="AK634" i="6"/>
  <c r="AK638" i="6"/>
  <c r="AK642" i="6"/>
  <c r="AK646" i="6"/>
  <c r="AK650" i="6"/>
  <c r="AK654" i="6"/>
  <c r="AK658" i="6"/>
  <c r="AK662" i="6"/>
  <c r="AK666" i="6"/>
  <c r="AK670" i="6"/>
  <c r="AK674" i="6"/>
  <c r="AK678" i="6"/>
  <c r="AK682" i="6"/>
  <c r="AK686" i="6"/>
  <c r="AK690" i="6"/>
  <c r="AK694" i="6"/>
  <c r="AK698" i="6"/>
  <c r="AK702" i="6"/>
  <c r="AK706" i="6"/>
  <c r="AK710" i="6"/>
  <c r="AK714" i="6"/>
  <c r="AK718" i="6"/>
  <c r="AK722" i="6"/>
  <c r="AK726" i="6"/>
  <c r="AK730" i="6"/>
  <c r="AK734" i="6"/>
  <c r="AK738" i="6"/>
  <c r="AK742" i="6"/>
  <c r="AK746" i="6"/>
  <c r="AK750" i="6"/>
  <c r="AK754" i="6"/>
  <c r="AK758" i="6"/>
  <c r="AK762" i="6"/>
  <c r="AK766" i="6"/>
  <c r="AK770" i="6"/>
  <c r="AK774" i="6"/>
  <c r="AK778" i="6"/>
  <c r="AK782" i="6"/>
  <c r="AK786" i="6"/>
  <c r="AK790" i="6"/>
  <c r="AK794" i="6"/>
  <c r="AK798" i="6"/>
  <c r="AK802" i="6"/>
  <c r="AK806" i="6"/>
  <c r="AK810" i="6"/>
  <c r="AK814" i="6"/>
  <c r="AK818" i="6"/>
  <c r="AK822" i="6"/>
  <c r="AK826" i="6"/>
  <c r="AK830" i="6"/>
  <c r="AK834" i="6"/>
  <c r="AK838" i="6"/>
  <c r="AK842" i="6"/>
  <c r="AK846" i="6"/>
  <c r="AK850" i="6"/>
  <c r="AK854" i="6"/>
  <c r="AK858" i="6"/>
  <c r="AK862" i="6"/>
  <c r="AK866" i="6"/>
  <c r="AK870" i="6"/>
  <c r="AK874" i="6"/>
  <c r="AK878" i="6"/>
  <c r="AK882" i="6"/>
  <c r="AK886" i="6"/>
  <c r="AK890" i="6"/>
  <c r="AK894" i="6"/>
  <c r="AK898" i="6"/>
  <c r="AK902" i="6"/>
  <c r="AK906" i="6"/>
  <c r="AK910" i="6"/>
  <c r="AK914" i="6"/>
  <c r="AK918" i="6"/>
  <c r="AK922" i="6"/>
  <c r="AK926" i="6"/>
  <c r="AK930" i="6"/>
  <c r="AK934" i="6"/>
  <c r="AK938" i="6"/>
  <c r="AK942" i="6"/>
  <c r="AK946" i="6"/>
  <c r="AK950" i="6"/>
  <c r="AK954" i="6"/>
  <c r="AK958" i="6"/>
  <c r="AK962" i="6"/>
  <c r="AK966" i="6"/>
  <c r="AK970" i="6"/>
  <c r="AK974" i="6"/>
  <c r="AK978" i="6"/>
  <c r="AK982" i="6"/>
  <c r="AK986" i="6"/>
  <c r="AK990" i="6"/>
  <c r="AK994" i="6"/>
  <c r="AK998" i="6"/>
  <c r="AQ496" i="6"/>
  <c r="AQ978" i="6"/>
  <c r="AK10" i="6"/>
  <c r="AK26" i="6"/>
  <c r="AK42" i="6"/>
  <c r="AK58" i="6"/>
  <c r="AK70" i="6"/>
  <c r="AK81" i="6"/>
  <c r="AK91" i="6"/>
  <c r="AK102" i="6"/>
  <c r="AK113" i="6"/>
  <c r="AK123" i="6"/>
  <c r="AK134" i="6"/>
  <c r="AK145" i="6"/>
  <c r="AK155" i="6"/>
  <c r="AK166" i="6"/>
  <c r="AK177" i="6"/>
  <c r="AK187" i="6"/>
  <c r="AK198" i="6"/>
  <c r="AK209" i="6"/>
  <c r="AK219" i="6"/>
  <c r="AK230" i="6"/>
  <c r="AK241" i="6"/>
  <c r="AK251" i="6"/>
  <c r="AK259" i="6"/>
  <c r="AK267" i="6"/>
  <c r="AK275" i="6"/>
  <c r="AK283" i="6"/>
  <c r="AK291" i="6"/>
  <c r="AK299" i="6"/>
  <c r="AK307" i="6"/>
  <c r="AK315" i="6"/>
  <c r="AK323" i="6"/>
  <c r="AK331" i="6"/>
  <c r="AK339" i="6"/>
  <c r="AK347" i="6"/>
  <c r="AK355" i="6"/>
  <c r="AK363" i="6"/>
  <c r="AK371" i="6"/>
  <c r="AK379" i="6"/>
  <c r="AK387" i="6"/>
  <c r="AK395" i="6"/>
  <c r="AK403" i="6"/>
  <c r="AK411" i="6"/>
  <c r="AK419" i="6"/>
  <c r="AK427" i="6"/>
  <c r="AK435" i="6"/>
  <c r="AK443" i="6"/>
  <c r="AK451" i="6"/>
  <c r="AK459" i="6"/>
  <c r="AK467" i="6"/>
  <c r="AK475" i="6"/>
  <c r="AK483" i="6"/>
  <c r="AK491" i="6"/>
  <c r="AK499" i="6"/>
  <c r="AK507" i="6"/>
  <c r="AK515" i="6"/>
  <c r="AK523" i="6"/>
  <c r="AK531" i="6"/>
  <c r="AK539" i="6"/>
  <c r="AK547" i="6"/>
  <c r="AK555" i="6"/>
  <c r="AK563" i="6"/>
  <c r="AK571" i="6"/>
  <c r="AK579" i="6"/>
  <c r="AK587" i="6"/>
  <c r="AK595" i="6"/>
  <c r="AK603" i="6"/>
  <c r="AK611" i="6"/>
  <c r="AK619" i="6"/>
  <c r="AK627" i="6"/>
  <c r="AK635" i="6"/>
  <c r="AK643" i="6"/>
  <c r="AK651" i="6"/>
  <c r="AK659" i="6"/>
  <c r="AK667" i="6"/>
  <c r="AK675" i="6"/>
  <c r="AK683" i="6"/>
  <c r="AK691" i="6"/>
  <c r="AK699" i="6"/>
  <c r="AK707" i="6"/>
  <c r="AK715" i="6"/>
  <c r="AK723" i="6"/>
  <c r="AK731" i="6"/>
  <c r="AK739" i="6"/>
  <c r="AK747" i="6"/>
  <c r="AK755" i="6"/>
  <c r="AK763" i="6"/>
  <c r="AK771" i="6"/>
  <c r="AK779" i="6"/>
  <c r="AK787" i="6"/>
  <c r="AK795" i="6"/>
  <c r="AK803" i="6"/>
  <c r="AK811" i="6"/>
  <c r="AK819" i="6"/>
  <c r="AK827" i="6"/>
  <c r="AK835" i="6"/>
  <c r="AK843" i="6"/>
  <c r="AK851" i="6"/>
  <c r="AK859" i="6"/>
  <c r="AK867" i="6"/>
  <c r="AK875" i="6"/>
  <c r="AK883" i="6"/>
  <c r="AK891" i="6"/>
  <c r="AK899" i="6"/>
  <c r="AK907" i="6"/>
  <c r="AK915" i="6"/>
  <c r="AK923" i="6"/>
  <c r="AK931" i="6"/>
  <c r="AK939" i="6"/>
  <c r="AK947" i="6"/>
  <c r="AK955" i="6"/>
  <c r="AK963" i="6"/>
  <c r="AK971" i="6"/>
  <c r="AK979" i="6"/>
  <c r="AK987" i="6"/>
  <c r="AK995" i="6"/>
  <c r="AQ752" i="6"/>
  <c r="AK18" i="6"/>
  <c r="AK34" i="6"/>
  <c r="AK50" i="6"/>
  <c r="AK65" i="6"/>
  <c r="AK75" i="6"/>
  <c r="AK86" i="6"/>
  <c r="AK97" i="6"/>
  <c r="AK107" i="6"/>
  <c r="AK118" i="6"/>
  <c r="AK129" i="6"/>
  <c r="AK139" i="6"/>
  <c r="AK150" i="6"/>
  <c r="AK161" i="6"/>
  <c r="AK171" i="6"/>
  <c r="AK182" i="6"/>
  <c r="AK193" i="6"/>
  <c r="AK203" i="6"/>
  <c r="AK214" i="6"/>
  <c r="AK225" i="6"/>
  <c r="AK235" i="6"/>
  <c r="AK246" i="6"/>
  <c r="AK255" i="6"/>
  <c r="AK263" i="6"/>
  <c r="AK271" i="6"/>
  <c r="AK279" i="6"/>
  <c r="AK287" i="6"/>
  <c r="AK295" i="6"/>
  <c r="AK303" i="6"/>
  <c r="AK311" i="6"/>
  <c r="AK319" i="6"/>
  <c r="AK327" i="6"/>
  <c r="AK335" i="6"/>
  <c r="AK343" i="6"/>
  <c r="AK351" i="6"/>
  <c r="AK359" i="6"/>
  <c r="AK367" i="6"/>
  <c r="AK375" i="6"/>
  <c r="AK383" i="6"/>
  <c r="AK391" i="6"/>
  <c r="AK399" i="6"/>
  <c r="AK407" i="6"/>
  <c r="AK415" i="6"/>
  <c r="AK423" i="6"/>
  <c r="AK431" i="6"/>
  <c r="AK439" i="6"/>
  <c r="AK447" i="6"/>
  <c r="AK455" i="6"/>
  <c r="AK463" i="6"/>
  <c r="AK471" i="6"/>
  <c r="AK479" i="6"/>
  <c r="AK487" i="6"/>
  <c r="AK495" i="6"/>
  <c r="AK503" i="6"/>
  <c r="AK511" i="6"/>
  <c r="AK519" i="6"/>
  <c r="AK527" i="6"/>
  <c r="AK535" i="6"/>
  <c r="AK543" i="6"/>
  <c r="AK551" i="6"/>
  <c r="AK559" i="6"/>
  <c r="AK567" i="6"/>
  <c r="AK575" i="6"/>
  <c r="AK583" i="6"/>
  <c r="AK591" i="6"/>
  <c r="AK599" i="6"/>
  <c r="AK607" i="6"/>
  <c r="AK615" i="6"/>
  <c r="AK623" i="6"/>
  <c r="AK631" i="6"/>
  <c r="AK639" i="6"/>
  <c r="AK647" i="6"/>
  <c r="AK655" i="6"/>
  <c r="AK663" i="6"/>
  <c r="AK671" i="6"/>
  <c r="AK679" i="6"/>
  <c r="AK687" i="6"/>
  <c r="AK695" i="6"/>
  <c r="AK703" i="6"/>
  <c r="AK711" i="6"/>
  <c r="AK719" i="6"/>
  <c r="AK727" i="6"/>
  <c r="AK735" i="6"/>
  <c r="AK743" i="6"/>
  <c r="AK751" i="6"/>
  <c r="AK759" i="6"/>
  <c r="AK767" i="6"/>
  <c r="AK775" i="6"/>
  <c r="AK783" i="6"/>
  <c r="AK791" i="6"/>
  <c r="AK799" i="6"/>
  <c r="AK807" i="6"/>
  <c r="AK815" i="6"/>
  <c r="AK823" i="6"/>
  <c r="AK831" i="6"/>
  <c r="AK839" i="6"/>
  <c r="AK847" i="6"/>
  <c r="AK855" i="6"/>
  <c r="AK863" i="6"/>
  <c r="AK871" i="6"/>
  <c r="AK879" i="6"/>
  <c r="AK887" i="6"/>
  <c r="AK895" i="6"/>
  <c r="AK903" i="6"/>
  <c r="AK911" i="6"/>
  <c r="AK919" i="6"/>
  <c r="AK927" i="6"/>
  <c r="AK935" i="6"/>
  <c r="AK943" i="6"/>
  <c r="AK951" i="6"/>
  <c r="AK959" i="6"/>
  <c r="AK967" i="6"/>
  <c r="AK975" i="6"/>
  <c r="AK983" i="6"/>
  <c r="AK991" i="6"/>
  <c r="AK999" i="6"/>
  <c r="AQ784" i="6"/>
  <c r="AK19" i="6"/>
  <c r="AK35" i="6"/>
  <c r="AK51" i="6"/>
  <c r="AK66" i="6"/>
  <c r="AK77" i="6"/>
  <c r="AK87" i="6"/>
  <c r="AK98" i="6"/>
  <c r="AK109" i="6"/>
  <c r="AK119" i="6"/>
  <c r="AK130" i="6"/>
  <c r="AK141" i="6"/>
  <c r="AK151" i="6"/>
  <c r="AK162" i="6"/>
  <c r="AK173" i="6"/>
  <c r="AK183" i="6"/>
  <c r="AK194" i="6"/>
  <c r="AK205" i="6"/>
  <c r="AK215" i="6"/>
  <c r="AK226" i="6"/>
  <c r="AK237" i="6"/>
  <c r="AK247" i="6"/>
  <c r="AK256" i="6"/>
  <c r="AK264" i="6"/>
  <c r="AK272" i="6"/>
  <c r="AK280" i="6"/>
  <c r="AK288" i="6"/>
  <c r="AK296" i="6"/>
  <c r="AK304" i="6"/>
  <c r="AK312" i="6"/>
  <c r="AK320" i="6"/>
  <c r="AK328" i="6"/>
  <c r="AK336" i="6"/>
  <c r="AK344" i="6"/>
  <c r="AK352" i="6"/>
  <c r="AK360" i="6"/>
  <c r="AK368" i="6"/>
  <c r="AK376" i="6"/>
  <c r="AK384" i="6"/>
  <c r="AK392" i="6"/>
  <c r="AK400" i="6"/>
  <c r="AK408" i="6"/>
  <c r="AK416" i="6"/>
  <c r="AK424" i="6"/>
  <c r="AK432" i="6"/>
  <c r="AK440" i="6"/>
  <c r="AK448" i="6"/>
  <c r="AK456" i="6"/>
  <c r="AK464" i="6"/>
  <c r="AK472" i="6"/>
  <c r="AK480" i="6"/>
  <c r="AK488" i="6"/>
  <c r="AK496" i="6"/>
  <c r="AK504" i="6"/>
  <c r="AK512" i="6"/>
  <c r="AK520" i="6"/>
  <c r="AK528" i="6"/>
  <c r="AK536" i="6"/>
  <c r="AK544" i="6"/>
  <c r="AK552" i="6"/>
  <c r="AK560" i="6"/>
  <c r="AK568" i="6"/>
  <c r="AK576" i="6"/>
  <c r="AK584" i="6"/>
  <c r="AK592" i="6"/>
  <c r="AK600" i="6"/>
  <c r="AK608" i="6"/>
  <c r="AK616" i="6"/>
  <c r="AK624" i="6"/>
  <c r="AK632" i="6"/>
  <c r="AK640" i="6"/>
  <c r="AK648" i="6"/>
  <c r="AK656" i="6"/>
  <c r="AK664" i="6"/>
  <c r="AK672" i="6"/>
  <c r="AK680" i="6"/>
  <c r="AK688" i="6"/>
  <c r="AK696" i="6"/>
  <c r="AK704" i="6"/>
  <c r="AK712" i="6"/>
  <c r="AK720" i="6"/>
  <c r="AK728" i="6"/>
  <c r="AK736" i="6"/>
  <c r="AK744" i="6"/>
  <c r="AK752" i="6"/>
  <c r="AK760" i="6"/>
  <c r="AK768" i="6"/>
  <c r="AK776" i="6"/>
  <c r="AK784" i="6"/>
  <c r="AK792" i="6"/>
  <c r="AK800" i="6"/>
  <c r="AK808" i="6"/>
  <c r="AK816" i="6"/>
  <c r="AK824" i="6"/>
  <c r="AK832" i="6"/>
  <c r="AK840" i="6"/>
  <c r="AK848" i="6"/>
  <c r="AK856" i="6"/>
  <c r="AK864" i="6"/>
  <c r="AK872" i="6"/>
  <c r="AK880" i="6"/>
  <c r="AK888" i="6"/>
  <c r="AK896" i="6"/>
  <c r="AK904" i="6"/>
  <c r="AK912" i="6"/>
  <c r="AK920" i="6"/>
  <c r="AK928" i="6"/>
  <c r="AK936" i="6"/>
  <c r="AK944" i="6"/>
  <c r="AK952" i="6"/>
  <c r="AK960" i="6"/>
  <c r="AK968" i="6"/>
  <c r="AK976" i="6"/>
  <c r="AK984" i="6"/>
  <c r="AK992" i="6"/>
  <c r="AK1000" i="6"/>
  <c r="AQ528" i="6"/>
  <c r="AQ994" i="6"/>
  <c r="AK11" i="6"/>
  <c r="AK27" i="6"/>
  <c r="AK43" i="6"/>
  <c r="AK59" i="6"/>
  <c r="AK71" i="6"/>
  <c r="AK82" i="6"/>
  <c r="AK93" i="6"/>
  <c r="AK103" i="6"/>
  <c r="AK114" i="6"/>
  <c r="AK125" i="6"/>
  <c r="AK135" i="6"/>
  <c r="AK146" i="6"/>
  <c r="AK157" i="6"/>
  <c r="AK167" i="6"/>
  <c r="AK178" i="6"/>
  <c r="AK189" i="6"/>
  <c r="AK199" i="6"/>
  <c r="AK210" i="6"/>
  <c r="AK221" i="6"/>
  <c r="AK231" i="6"/>
  <c r="AK242" i="6"/>
  <c r="AK252" i="6"/>
  <c r="AK260" i="6"/>
  <c r="AK268" i="6"/>
  <c r="AK276" i="6"/>
  <c r="AK284" i="6"/>
  <c r="AK292" i="6"/>
  <c r="AK300" i="6"/>
  <c r="AK308" i="6"/>
  <c r="AK316" i="6"/>
  <c r="AK324" i="6"/>
  <c r="AK332" i="6"/>
  <c r="AK340" i="6"/>
  <c r="AK348" i="6"/>
  <c r="AK356" i="6"/>
  <c r="AK364" i="6"/>
  <c r="AK372" i="6"/>
  <c r="AK380" i="6"/>
  <c r="AK388" i="6"/>
  <c r="AK396" i="6"/>
  <c r="AK404" i="6"/>
  <c r="AK412" i="6"/>
  <c r="AK420" i="6"/>
  <c r="AK428" i="6"/>
  <c r="AK436" i="6"/>
  <c r="AK444" i="6"/>
  <c r="AK452" i="6"/>
  <c r="AK460" i="6"/>
  <c r="AK468" i="6"/>
  <c r="AK476" i="6"/>
  <c r="AK484" i="6"/>
  <c r="AK492" i="6"/>
  <c r="AK500" i="6"/>
  <c r="AK508" i="6"/>
  <c r="AK516" i="6"/>
  <c r="AK524" i="6"/>
  <c r="AK532" i="6"/>
  <c r="AK540" i="6"/>
  <c r="AK548" i="6"/>
  <c r="AK556" i="6"/>
  <c r="AK564" i="6"/>
  <c r="AK572" i="6"/>
  <c r="AK580" i="6"/>
  <c r="AK588" i="6"/>
  <c r="AK596" i="6"/>
  <c r="AK604" i="6"/>
  <c r="AK612" i="6"/>
  <c r="AK620" i="6"/>
  <c r="AK628" i="6"/>
  <c r="AK636" i="6"/>
  <c r="AK644" i="6"/>
  <c r="AK652" i="6"/>
  <c r="AK660" i="6"/>
  <c r="AK668" i="6"/>
  <c r="AK676" i="6"/>
  <c r="AK684" i="6"/>
  <c r="AK692" i="6"/>
  <c r="AK700" i="6"/>
  <c r="AK708" i="6"/>
  <c r="AK716" i="6"/>
  <c r="AK724" i="6"/>
  <c r="AK732" i="6"/>
  <c r="AK740" i="6"/>
  <c r="AK748" i="6"/>
  <c r="AK756" i="6"/>
  <c r="AK764" i="6"/>
  <c r="AK772" i="6"/>
  <c r="AK780" i="6"/>
  <c r="AK788" i="6"/>
  <c r="AK796" i="6"/>
  <c r="AK804" i="6"/>
  <c r="AK812" i="6"/>
  <c r="AK820" i="6"/>
  <c r="AK828" i="6"/>
  <c r="AK836" i="6"/>
  <c r="AK844" i="6"/>
  <c r="AK852" i="6"/>
  <c r="AK860" i="6"/>
  <c r="AK868" i="6"/>
  <c r="AK876" i="6"/>
  <c r="AK884" i="6"/>
  <c r="AK892" i="6"/>
  <c r="AK900" i="6"/>
  <c r="AK908" i="6"/>
  <c r="AK916" i="6"/>
  <c r="AK924" i="6"/>
  <c r="AK932" i="6"/>
  <c r="AK940" i="6"/>
  <c r="AK948" i="6"/>
  <c r="AK956" i="6"/>
  <c r="AK964" i="6"/>
  <c r="AK972" i="6"/>
  <c r="AK980" i="6"/>
  <c r="AK988" i="6"/>
  <c r="AK996" i="6"/>
  <c r="AN6" i="6"/>
  <c r="AN10" i="6"/>
  <c r="AN14" i="6"/>
  <c r="AN18" i="6"/>
  <c r="AN22" i="6"/>
  <c r="AN26" i="6"/>
  <c r="AN30" i="6"/>
  <c r="AN34" i="6"/>
  <c r="AN38" i="6"/>
  <c r="AN42" i="6"/>
  <c r="AN46" i="6"/>
  <c r="AN50" i="6"/>
  <c r="AN54" i="6"/>
  <c r="AN58" i="6"/>
  <c r="AN62" i="6"/>
  <c r="AN66" i="6"/>
  <c r="AN70" i="6"/>
  <c r="AN74" i="6"/>
  <c r="AN78" i="6"/>
  <c r="AN82" i="6"/>
  <c r="AN86" i="6"/>
  <c r="AN90" i="6"/>
  <c r="AN94" i="6"/>
  <c r="AN98" i="6"/>
  <c r="AN102" i="6"/>
  <c r="AN106" i="6"/>
  <c r="AN110" i="6"/>
  <c r="AN114" i="6"/>
  <c r="AN118" i="6"/>
  <c r="AN122" i="6"/>
  <c r="AN126" i="6"/>
  <c r="AN130" i="6"/>
  <c r="AN9" i="6"/>
  <c r="AN15" i="6"/>
  <c r="AN20" i="6"/>
  <c r="AN25" i="6"/>
  <c r="AN31" i="6"/>
  <c r="AN36" i="6"/>
  <c r="AN41" i="6"/>
  <c r="AN47" i="6"/>
  <c r="AN52" i="6"/>
  <c r="AN57" i="6"/>
  <c r="AN63" i="6"/>
  <c r="AN68" i="6"/>
  <c r="AN73" i="6"/>
  <c r="AN79" i="6"/>
  <c r="AN84" i="6"/>
  <c r="AN89" i="6"/>
  <c r="AN95" i="6"/>
  <c r="AN100" i="6"/>
  <c r="AN105" i="6"/>
  <c r="AN111" i="6"/>
  <c r="AN116" i="6"/>
  <c r="AN121" i="6"/>
  <c r="AN127" i="6"/>
  <c r="AN132" i="6"/>
  <c r="AN136" i="6"/>
  <c r="AN140" i="6"/>
  <c r="AN144" i="6"/>
  <c r="AN148" i="6"/>
  <c r="AN152" i="6"/>
  <c r="AN156" i="6"/>
  <c r="AN160" i="6"/>
  <c r="AN164" i="6"/>
  <c r="AN168" i="6"/>
  <c r="AN172" i="6"/>
  <c r="AN176" i="6"/>
  <c r="AN180" i="6"/>
  <c r="AN184" i="6"/>
  <c r="AN188" i="6"/>
  <c r="AN192" i="6"/>
  <c r="AN196" i="6"/>
  <c r="AN200" i="6"/>
  <c r="AN204" i="6"/>
  <c r="AN208" i="6"/>
  <c r="AN212" i="6"/>
  <c r="AN216" i="6"/>
  <c r="AN220" i="6"/>
  <c r="AN224" i="6"/>
  <c r="AN228" i="6"/>
  <c r="AN232" i="6"/>
  <c r="AN236" i="6"/>
  <c r="AN240" i="6"/>
  <c r="AN244" i="6"/>
  <c r="AN248" i="6"/>
  <c r="AN252" i="6"/>
  <c r="AN256" i="6"/>
  <c r="AN260" i="6"/>
  <c r="AN264" i="6"/>
  <c r="AN268" i="6"/>
  <c r="AN272" i="6"/>
  <c r="AN276" i="6"/>
  <c r="AN280" i="6"/>
  <c r="AN284" i="6"/>
  <c r="AN288" i="6"/>
  <c r="AN292" i="6"/>
  <c r="AN296" i="6"/>
  <c r="AN300" i="6"/>
  <c r="AN304" i="6"/>
  <c r="AN308" i="6"/>
  <c r="AN312" i="6"/>
  <c r="AN316" i="6"/>
  <c r="AN320" i="6"/>
  <c r="AN324" i="6"/>
  <c r="AN328" i="6"/>
  <c r="AN332" i="6"/>
  <c r="AN336" i="6"/>
  <c r="AN340" i="6"/>
  <c r="AN344" i="6"/>
  <c r="AN348" i="6"/>
  <c r="AN352" i="6"/>
  <c r="AN356" i="6"/>
  <c r="AN360" i="6"/>
  <c r="AN364" i="6"/>
  <c r="AN368" i="6"/>
  <c r="AN372" i="6"/>
  <c r="AN376" i="6"/>
  <c r="AN380" i="6"/>
  <c r="AN384" i="6"/>
  <c r="AN388" i="6"/>
  <c r="AN392" i="6"/>
  <c r="AN396" i="6"/>
  <c r="AN400" i="6"/>
  <c r="AN404" i="6"/>
  <c r="AN408" i="6"/>
  <c r="AN412" i="6"/>
  <c r="AN416" i="6"/>
  <c r="AN420" i="6"/>
  <c r="AN424" i="6"/>
  <c r="AN428" i="6"/>
  <c r="AN432" i="6"/>
  <c r="AN436" i="6"/>
  <c r="AN440" i="6"/>
  <c r="AN444" i="6"/>
  <c r="AN448" i="6"/>
  <c r="AN452" i="6"/>
  <c r="AN456" i="6"/>
  <c r="AN460" i="6"/>
  <c r="AN464" i="6"/>
  <c r="AN468" i="6"/>
  <c r="AN472" i="6"/>
  <c r="AN476" i="6"/>
  <c r="AN480" i="6"/>
  <c r="AN484" i="6"/>
  <c r="AN488" i="6"/>
  <c r="AN492" i="6"/>
  <c r="AN496" i="6"/>
  <c r="AN500" i="6"/>
  <c r="AN504" i="6"/>
  <c r="AN508" i="6"/>
  <c r="AN512" i="6"/>
  <c r="AN516" i="6"/>
  <c r="AN520" i="6"/>
  <c r="AN524" i="6"/>
  <c r="AN528" i="6"/>
  <c r="AN532" i="6"/>
  <c r="AN536" i="6"/>
  <c r="AN540" i="6"/>
  <c r="AN544" i="6"/>
  <c r="AN548" i="6"/>
  <c r="AN552" i="6"/>
  <c r="AN556" i="6"/>
  <c r="AN560" i="6"/>
  <c r="AN564" i="6"/>
  <c r="AN568" i="6"/>
  <c r="AN572" i="6"/>
  <c r="AN576" i="6"/>
  <c r="AN580" i="6"/>
  <c r="AN584" i="6"/>
  <c r="AN588" i="6"/>
  <c r="AN592" i="6"/>
  <c r="AN596" i="6"/>
  <c r="AN600" i="6"/>
  <c r="AN604" i="6"/>
  <c r="AN608" i="6"/>
  <c r="AN612" i="6"/>
  <c r="AN616" i="6"/>
  <c r="AN620" i="6"/>
  <c r="AN624" i="6"/>
  <c r="AN628" i="6"/>
  <c r="AN632" i="6"/>
  <c r="AN636" i="6"/>
  <c r="AN640" i="6"/>
  <c r="AN644" i="6"/>
  <c r="AN648" i="6"/>
  <c r="AN652" i="6"/>
  <c r="AN656" i="6"/>
  <c r="AN660" i="6"/>
  <c r="AN664" i="6"/>
  <c r="AN668" i="6"/>
  <c r="AN672" i="6"/>
  <c r="AN676" i="6"/>
  <c r="AN680" i="6"/>
  <c r="AN684" i="6"/>
  <c r="AN688" i="6"/>
  <c r="AN692" i="6"/>
  <c r="AN696" i="6"/>
  <c r="AN700" i="6"/>
  <c r="AN704" i="6"/>
  <c r="AN708" i="6"/>
  <c r="AN712" i="6"/>
  <c r="AN716" i="6"/>
  <c r="AN720" i="6"/>
  <c r="AN724" i="6"/>
  <c r="AN728" i="6"/>
  <c r="AN732" i="6"/>
  <c r="AN736" i="6"/>
  <c r="AN740" i="6"/>
  <c r="AN744" i="6"/>
  <c r="AN748" i="6"/>
  <c r="AN752" i="6"/>
  <c r="AN756" i="6"/>
  <c r="AN760" i="6"/>
  <c r="AN764" i="6"/>
  <c r="AN768" i="6"/>
  <c r="AN772" i="6"/>
  <c r="AN776" i="6"/>
  <c r="AN780" i="6"/>
  <c r="AN784" i="6"/>
  <c r="AN788" i="6"/>
  <c r="AN792" i="6"/>
  <c r="AN796" i="6"/>
  <c r="AN800" i="6"/>
  <c r="AN804" i="6"/>
  <c r="AN808" i="6"/>
  <c r="AN812" i="6"/>
  <c r="AN816" i="6"/>
  <c r="AN820" i="6"/>
  <c r="AN824" i="6"/>
  <c r="AN828" i="6"/>
  <c r="AN832" i="6"/>
  <c r="AN836" i="6"/>
  <c r="AN840" i="6"/>
  <c r="AN844" i="6"/>
  <c r="AN848" i="6"/>
  <c r="AN852" i="6"/>
  <c r="AN856" i="6"/>
  <c r="AN860" i="6"/>
  <c r="AN864" i="6"/>
  <c r="AN868" i="6"/>
  <c r="AN872" i="6"/>
  <c r="AN876" i="6"/>
  <c r="AN880" i="6"/>
  <c r="AN884" i="6"/>
  <c r="AN888" i="6"/>
  <c r="AN892" i="6"/>
  <c r="AN896" i="6"/>
  <c r="AN900" i="6"/>
  <c r="AN904" i="6"/>
  <c r="AN908" i="6"/>
  <c r="AN912" i="6"/>
  <c r="AN916" i="6"/>
  <c r="AN920" i="6"/>
  <c r="AN924" i="6"/>
  <c r="AN928" i="6"/>
  <c r="AN932" i="6"/>
  <c r="AN936" i="6"/>
  <c r="AN940" i="6"/>
  <c r="AN944" i="6"/>
  <c r="AN948" i="6"/>
  <c r="AN952" i="6"/>
  <c r="AN956" i="6"/>
  <c r="AN960" i="6"/>
  <c r="AN964" i="6"/>
  <c r="AN968" i="6"/>
  <c r="AN972" i="6"/>
  <c r="AN976" i="6"/>
  <c r="AN980" i="6"/>
  <c r="AN984" i="6"/>
  <c r="AN988" i="6"/>
  <c r="AN992" i="6"/>
  <c r="AN996" i="6"/>
  <c r="AN1000" i="6"/>
  <c r="AN11" i="6"/>
  <c r="AN16" i="6"/>
  <c r="AN21" i="6"/>
  <c r="AN27" i="6"/>
  <c r="AN32" i="6"/>
  <c r="AN37" i="6"/>
  <c r="AN43" i="6"/>
  <c r="AN48" i="6"/>
  <c r="AN53" i="6"/>
  <c r="AN59" i="6"/>
  <c r="AN64" i="6"/>
  <c r="AN69" i="6"/>
  <c r="AN75" i="6"/>
  <c r="AN80" i="6"/>
  <c r="AN85" i="6"/>
  <c r="AN91" i="6"/>
  <c r="AN96" i="6"/>
  <c r="AN101" i="6"/>
  <c r="AN107" i="6"/>
  <c r="AN112" i="6"/>
  <c r="AN117" i="6"/>
  <c r="AN123" i="6"/>
  <c r="AN128" i="6"/>
  <c r="AN133" i="6"/>
  <c r="AN137" i="6"/>
  <c r="AN141" i="6"/>
  <c r="AN145" i="6"/>
  <c r="AN149" i="6"/>
  <c r="AN153" i="6"/>
  <c r="AN157" i="6"/>
  <c r="AN161" i="6"/>
  <c r="AN165" i="6"/>
  <c r="AN169" i="6"/>
  <c r="AN173" i="6"/>
  <c r="AN177" i="6"/>
  <c r="AN181" i="6"/>
  <c r="AN185" i="6"/>
  <c r="AN189" i="6"/>
  <c r="AN193" i="6"/>
  <c r="AN197" i="6"/>
  <c r="AN201" i="6"/>
  <c r="AN205" i="6"/>
  <c r="AN209" i="6"/>
  <c r="AN213" i="6"/>
  <c r="AN217" i="6"/>
  <c r="AN221" i="6"/>
  <c r="AN225" i="6"/>
  <c r="AN229" i="6"/>
  <c r="AN233" i="6"/>
  <c r="AN237" i="6"/>
  <c r="AN241" i="6"/>
  <c r="AN245" i="6"/>
  <c r="AN249" i="6"/>
  <c r="AN253" i="6"/>
  <c r="AN257" i="6"/>
  <c r="AN261" i="6"/>
  <c r="AN265" i="6"/>
  <c r="AN269" i="6"/>
  <c r="AN273" i="6"/>
  <c r="AN277" i="6"/>
  <c r="AN281" i="6"/>
  <c r="AN285" i="6"/>
  <c r="AN289" i="6"/>
  <c r="AN293" i="6"/>
  <c r="AN297" i="6"/>
  <c r="AN301" i="6"/>
  <c r="AN305" i="6"/>
  <c r="AN309" i="6"/>
  <c r="AN313" i="6"/>
  <c r="AN317" i="6"/>
  <c r="AN321" i="6"/>
  <c r="AN325" i="6"/>
  <c r="AN329" i="6"/>
  <c r="AN333" i="6"/>
  <c r="AN337" i="6"/>
  <c r="AN341" i="6"/>
  <c r="AN345" i="6"/>
  <c r="AN349" i="6"/>
  <c r="AN353" i="6"/>
  <c r="AN357" i="6"/>
  <c r="AN361" i="6"/>
  <c r="AN365" i="6"/>
  <c r="AN369" i="6"/>
  <c r="AN373" i="6"/>
  <c r="AN377" i="6"/>
  <c r="AN381" i="6"/>
  <c r="AN385" i="6"/>
  <c r="AN389" i="6"/>
  <c r="AN393" i="6"/>
  <c r="AN397" i="6"/>
  <c r="AN401" i="6"/>
  <c r="AN405" i="6"/>
  <c r="AN409" i="6"/>
  <c r="AN413" i="6"/>
  <c r="AN417" i="6"/>
  <c r="AN421" i="6"/>
  <c r="AN425" i="6"/>
  <c r="AN429" i="6"/>
  <c r="AN433" i="6"/>
  <c r="AN437" i="6"/>
  <c r="AN441" i="6"/>
  <c r="AN445" i="6"/>
  <c r="AN449" i="6"/>
  <c r="AN453" i="6"/>
  <c r="AN457" i="6"/>
  <c r="AN461" i="6"/>
  <c r="AN465" i="6"/>
  <c r="AN469" i="6"/>
  <c r="AN473" i="6"/>
  <c r="AN477" i="6"/>
  <c r="AN481" i="6"/>
  <c r="AN485" i="6"/>
  <c r="AN489" i="6"/>
  <c r="AN493" i="6"/>
  <c r="AN497" i="6"/>
  <c r="AN501" i="6"/>
  <c r="AN505" i="6"/>
  <c r="AN509" i="6"/>
  <c r="AN513" i="6"/>
  <c r="AN517" i="6"/>
  <c r="AN521" i="6"/>
  <c r="AN525" i="6"/>
  <c r="AN529" i="6"/>
  <c r="AN533" i="6"/>
  <c r="AN537" i="6"/>
  <c r="AN541" i="6"/>
  <c r="AN545" i="6"/>
  <c r="AN549" i="6"/>
  <c r="AN553" i="6"/>
  <c r="AN557" i="6"/>
  <c r="AN561" i="6"/>
  <c r="AN565" i="6"/>
  <c r="AN569" i="6"/>
  <c r="AN573" i="6"/>
  <c r="AN577" i="6"/>
  <c r="AN581" i="6"/>
  <c r="AN585" i="6"/>
  <c r="AN589" i="6"/>
  <c r="AN593" i="6"/>
  <c r="AN597" i="6"/>
  <c r="AN601" i="6"/>
  <c r="AN605" i="6"/>
  <c r="AN609" i="6"/>
  <c r="AN613" i="6"/>
  <c r="AN617" i="6"/>
  <c r="AN621" i="6"/>
  <c r="AN625" i="6"/>
  <c r="AN629" i="6"/>
  <c r="AN633" i="6"/>
  <c r="AN637" i="6"/>
  <c r="AN641" i="6"/>
  <c r="AN645" i="6"/>
  <c r="AN649" i="6"/>
  <c r="AN653" i="6"/>
  <c r="AN657" i="6"/>
  <c r="AN661" i="6"/>
  <c r="AN665" i="6"/>
  <c r="AN669" i="6"/>
  <c r="AN673" i="6"/>
  <c r="AN677" i="6"/>
  <c r="AN681" i="6"/>
  <c r="AN685" i="6"/>
  <c r="AN689" i="6"/>
  <c r="AN693" i="6"/>
  <c r="AN697" i="6"/>
  <c r="AN701" i="6"/>
  <c r="AN705" i="6"/>
  <c r="AN709" i="6"/>
  <c r="AN713" i="6"/>
  <c r="AN717" i="6"/>
  <c r="AN721" i="6"/>
  <c r="AN725" i="6"/>
  <c r="AN729" i="6"/>
  <c r="AN733" i="6"/>
  <c r="AN737" i="6"/>
  <c r="AN741" i="6"/>
  <c r="AN745" i="6"/>
  <c r="AN749" i="6"/>
  <c r="AN753" i="6"/>
  <c r="AN757" i="6"/>
  <c r="AN761" i="6"/>
  <c r="AN765" i="6"/>
  <c r="AN769" i="6"/>
  <c r="AN773" i="6"/>
  <c r="AN777" i="6"/>
  <c r="AN781" i="6"/>
  <c r="AN785" i="6"/>
  <c r="AN789" i="6"/>
  <c r="AN793" i="6"/>
  <c r="AN797" i="6"/>
  <c r="AN801" i="6"/>
  <c r="AN805" i="6"/>
  <c r="AN809" i="6"/>
  <c r="AN813" i="6"/>
  <c r="AN817" i="6"/>
  <c r="AN821" i="6"/>
  <c r="AN825" i="6"/>
  <c r="AN829" i="6"/>
  <c r="AN833" i="6"/>
  <c r="AN837" i="6"/>
  <c r="AN841" i="6"/>
  <c r="AN845" i="6"/>
  <c r="AN849" i="6"/>
  <c r="AN853" i="6"/>
  <c r="AN857" i="6"/>
  <c r="AN861" i="6"/>
  <c r="AN865" i="6"/>
  <c r="AN869" i="6"/>
  <c r="AN873" i="6"/>
  <c r="AN877" i="6"/>
  <c r="AN881" i="6"/>
  <c r="AN885" i="6"/>
  <c r="AN889" i="6"/>
  <c r="AN893" i="6"/>
  <c r="AN897" i="6"/>
  <c r="AN901" i="6"/>
  <c r="AN905" i="6"/>
  <c r="AN909" i="6"/>
  <c r="AN913" i="6"/>
  <c r="AN917" i="6"/>
  <c r="AN921" i="6"/>
  <c r="AN925" i="6"/>
  <c r="AN929" i="6"/>
  <c r="AN933" i="6"/>
  <c r="AN937" i="6"/>
  <c r="AN941" i="6"/>
  <c r="AN945" i="6"/>
  <c r="AN949" i="6"/>
  <c r="AN953" i="6"/>
  <c r="AN957" i="6"/>
  <c r="AN961" i="6"/>
  <c r="AN965" i="6"/>
  <c r="AN969" i="6"/>
  <c r="AN973" i="6"/>
  <c r="AN977" i="6"/>
  <c r="AN981" i="6"/>
  <c r="AN985" i="6"/>
  <c r="AN989" i="6"/>
  <c r="AN993" i="6"/>
  <c r="AN997" i="6"/>
  <c r="AN5" i="6"/>
  <c r="AN7" i="6"/>
  <c r="AN17" i="6"/>
  <c r="AN28" i="6"/>
  <c r="AN39" i="6"/>
  <c r="AN49" i="6"/>
  <c r="AN60" i="6"/>
  <c r="AN71" i="6"/>
  <c r="AN81" i="6"/>
  <c r="AN92" i="6"/>
  <c r="AN103" i="6"/>
  <c r="AN113" i="6"/>
  <c r="AN124" i="6"/>
  <c r="AN134" i="6"/>
  <c r="AN142" i="6"/>
  <c r="AN150" i="6"/>
  <c r="AN158" i="6"/>
  <c r="AN166" i="6"/>
  <c r="AN174" i="6"/>
  <c r="AN182" i="6"/>
  <c r="AN190" i="6"/>
  <c r="AN198" i="6"/>
  <c r="AN206" i="6"/>
  <c r="AN214" i="6"/>
  <c r="AN222" i="6"/>
  <c r="AN230" i="6"/>
  <c r="AN238" i="6"/>
  <c r="AN246" i="6"/>
  <c r="AN254" i="6"/>
  <c r="AN262" i="6"/>
  <c r="AN270" i="6"/>
  <c r="AN278" i="6"/>
  <c r="AN286" i="6"/>
  <c r="AN294" i="6"/>
  <c r="AN302" i="6"/>
  <c r="AN310" i="6"/>
  <c r="AN318" i="6"/>
  <c r="AN326" i="6"/>
  <c r="AN334" i="6"/>
  <c r="AN342" i="6"/>
  <c r="AN350" i="6"/>
  <c r="AN358" i="6"/>
  <c r="AN366" i="6"/>
  <c r="AN374" i="6"/>
  <c r="AN382" i="6"/>
  <c r="AN390" i="6"/>
  <c r="AN398" i="6"/>
  <c r="AN406" i="6"/>
  <c r="AN414" i="6"/>
  <c r="AN422" i="6"/>
  <c r="AN430" i="6"/>
  <c r="AN438" i="6"/>
  <c r="AN446" i="6"/>
  <c r="AN454" i="6"/>
  <c r="AN462" i="6"/>
  <c r="AN470" i="6"/>
  <c r="AN478" i="6"/>
  <c r="AN486" i="6"/>
  <c r="AN494" i="6"/>
  <c r="AN502" i="6"/>
  <c r="AN510" i="6"/>
  <c r="AN518" i="6"/>
  <c r="AN526" i="6"/>
  <c r="AN534" i="6"/>
  <c r="AN542" i="6"/>
  <c r="AN550" i="6"/>
  <c r="AN558" i="6"/>
  <c r="AN566" i="6"/>
  <c r="AN574" i="6"/>
  <c r="AN582" i="6"/>
  <c r="AN590" i="6"/>
  <c r="AN598" i="6"/>
  <c r="AN606" i="6"/>
  <c r="AN614" i="6"/>
  <c r="AN622" i="6"/>
  <c r="AN630" i="6"/>
  <c r="AN638" i="6"/>
  <c r="AN646" i="6"/>
  <c r="AN654" i="6"/>
  <c r="AN662" i="6"/>
  <c r="AN670" i="6"/>
  <c r="AN678" i="6"/>
  <c r="AN686" i="6"/>
  <c r="AN694" i="6"/>
  <c r="AN702" i="6"/>
  <c r="AN710" i="6"/>
  <c r="AN718" i="6"/>
  <c r="AN726" i="6"/>
  <c r="AN734" i="6"/>
  <c r="AN742" i="6"/>
  <c r="AN750" i="6"/>
  <c r="AN758" i="6"/>
  <c r="AN766" i="6"/>
  <c r="AN774" i="6"/>
  <c r="AN782" i="6"/>
  <c r="AN790" i="6"/>
  <c r="AN798" i="6"/>
  <c r="AN806" i="6"/>
  <c r="AN814" i="6"/>
  <c r="AN822" i="6"/>
  <c r="AN830" i="6"/>
  <c r="AN838" i="6"/>
  <c r="AN846" i="6"/>
  <c r="AN854" i="6"/>
  <c r="AN862" i="6"/>
  <c r="AN870" i="6"/>
  <c r="AN878" i="6"/>
  <c r="AN886" i="6"/>
  <c r="AN894" i="6"/>
  <c r="AN902" i="6"/>
  <c r="AN910" i="6"/>
  <c r="AN918" i="6"/>
  <c r="AN926" i="6"/>
  <c r="AN934" i="6"/>
  <c r="AN942" i="6"/>
  <c r="AN950" i="6"/>
  <c r="AN958" i="6"/>
  <c r="AN966" i="6"/>
  <c r="AN974" i="6"/>
  <c r="AN982" i="6"/>
  <c r="AN990" i="6"/>
  <c r="AN998" i="6"/>
  <c r="AN8" i="6"/>
  <c r="AN19" i="6"/>
  <c r="AN29" i="6"/>
  <c r="AN40" i="6"/>
  <c r="AN51" i="6"/>
  <c r="AN61" i="6"/>
  <c r="AN72" i="6"/>
  <c r="AN83" i="6"/>
  <c r="AN93" i="6"/>
  <c r="AN104" i="6"/>
  <c r="AN115" i="6"/>
  <c r="AN125" i="6"/>
  <c r="AN135" i="6"/>
  <c r="AN143" i="6"/>
  <c r="AN151" i="6"/>
  <c r="AN159" i="6"/>
  <c r="AN167" i="6"/>
  <c r="AN175" i="6"/>
  <c r="AN183" i="6"/>
  <c r="AN191" i="6"/>
  <c r="AN199" i="6"/>
  <c r="AN207" i="6"/>
  <c r="AN215" i="6"/>
  <c r="AN223" i="6"/>
  <c r="AN231" i="6"/>
  <c r="AN239" i="6"/>
  <c r="AN247" i="6"/>
  <c r="AN255" i="6"/>
  <c r="AN263" i="6"/>
  <c r="AN271" i="6"/>
  <c r="AN279" i="6"/>
  <c r="AN287" i="6"/>
  <c r="AN295" i="6"/>
  <c r="AN303" i="6"/>
  <c r="AN311" i="6"/>
  <c r="AN319" i="6"/>
  <c r="AN327" i="6"/>
  <c r="AN335" i="6"/>
  <c r="AN343" i="6"/>
  <c r="AN351" i="6"/>
  <c r="AN359" i="6"/>
  <c r="AN367" i="6"/>
  <c r="AN375" i="6"/>
  <c r="AN383" i="6"/>
  <c r="AN391" i="6"/>
  <c r="AN399" i="6"/>
  <c r="AN407" i="6"/>
  <c r="AN415" i="6"/>
  <c r="AN423" i="6"/>
  <c r="AN431" i="6"/>
  <c r="AN439" i="6"/>
  <c r="AN447" i="6"/>
  <c r="AN455" i="6"/>
  <c r="AN463" i="6"/>
  <c r="AN471" i="6"/>
  <c r="AN479" i="6"/>
  <c r="AN487" i="6"/>
  <c r="AN495" i="6"/>
  <c r="AN503" i="6"/>
  <c r="AN511" i="6"/>
  <c r="AN519" i="6"/>
  <c r="AN527" i="6"/>
  <c r="AN535" i="6"/>
  <c r="AN543" i="6"/>
  <c r="AN551" i="6"/>
  <c r="AN559" i="6"/>
  <c r="AN567" i="6"/>
  <c r="AN575" i="6"/>
  <c r="AN583" i="6"/>
  <c r="AN591" i="6"/>
  <c r="AN599" i="6"/>
  <c r="AN607" i="6"/>
  <c r="AN615" i="6"/>
  <c r="AN623" i="6"/>
  <c r="AN631" i="6"/>
  <c r="AN639" i="6"/>
  <c r="AN647" i="6"/>
  <c r="AN655" i="6"/>
  <c r="AN663" i="6"/>
  <c r="AN671" i="6"/>
  <c r="AN679" i="6"/>
  <c r="AN687" i="6"/>
  <c r="AN695" i="6"/>
  <c r="AN703" i="6"/>
  <c r="AN711" i="6"/>
  <c r="AN719" i="6"/>
  <c r="AN727" i="6"/>
  <c r="AN735" i="6"/>
  <c r="AN743" i="6"/>
  <c r="AN751" i="6"/>
  <c r="AN759" i="6"/>
  <c r="AN767" i="6"/>
  <c r="AN775" i="6"/>
  <c r="AN783" i="6"/>
  <c r="AN791" i="6"/>
  <c r="AN799" i="6"/>
  <c r="AN807" i="6"/>
  <c r="AN815" i="6"/>
  <c r="AN823" i="6"/>
  <c r="AN831" i="6"/>
  <c r="AN839" i="6"/>
  <c r="AN847" i="6"/>
  <c r="AN855" i="6"/>
  <c r="AN863" i="6"/>
  <c r="AN871" i="6"/>
  <c r="AN879" i="6"/>
  <c r="AN887" i="6"/>
  <c r="AN895" i="6"/>
  <c r="AN903" i="6"/>
  <c r="AN911" i="6"/>
  <c r="AN919" i="6"/>
  <c r="AN927" i="6"/>
  <c r="AN935" i="6"/>
  <c r="AN943" i="6"/>
  <c r="AN951" i="6"/>
  <c r="AN959" i="6"/>
  <c r="AN967" i="6"/>
  <c r="AN975" i="6"/>
  <c r="AN983" i="6"/>
  <c r="AN991" i="6"/>
  <c r="AN999" i="6"/>
  <c r="AN23" i="6"/>
  <c r="AN44" i="6"/>
  <c r="AN65" i="6"/>
  <c r="AN87" i="6"/>
  <c r="AN108" i="6"/>
  <c r="AN129" i="6"/>
  <c r="AN146" i="6"/>
  <c r="AN162" i="6"/>
  <c r="AN178" i="6"/>
  <c r="AN194" i="6"/>
  <c r="AN210" i="6"/>
  <c r="AN226" i="6"/>
  <c r="AN242" i="6"/>
  <c r="AN258" i="6"/>
  <c r="AN274" i="6"/>
  <c r="AN290" i="6"/>
  <c r="AN306" i="6"/>
  <c r="AN322" i="6"/>
  <c r="AN338" i="6"/>
  <c r="AN354" i="6"/>
  <c r="AN370" i="6"/>
  <c r="AN386" i="6"/>
  <c r="AN402" i="6"/>
  <c r="AN418" i="6"/>
  <c r="AN434" i="6"/>
  <c r="AN450" i="6"/>
  <c r="AN466" i="6"/>
  <c r="AN482" i="6"/>
  <c r="AN498" i="6"/>
  <c r="AN514" i="6"/>
  <c r="AN530" i="6"/>
  <c r="AN546" i="6"/>
  <c r="AN562" i="6"/>
  <c r="AN578" i="6"/>
  <c r="AN594" i="6"/>
  <c r="AN610" i="6"/>
  <c r="AN626" i="6"/>
  <c r="AN642" i="6"/>
  <c r="AN658" i="6"/>
  <c r="AN674" i="6"/>
  <c r="AN690" i="6"/>
  <c r="AN706" i="6"/>
  <c r="AN722" i="6"/>
  <c r="AN738" i="6"/>
  <c r="AN754" i="6"/>
  <c r="AN770" i="6"/>
  <c r="AN786" i="6"/>
  <c r="AN802" i="6"/>
  <c r="AN818" i="6"/>
  <c r="AN834" i="6"/>
  <c r="AN850" i="6"/>
  <c r="AN866" i="6"/>
  <c r="AN882" i="6"/>
  <c r="AN898" i="6"/>
  <c r="AN914" i="6"/>
  <c r="AN930" i="6"/>
  <c r="AN946" i="6"/>
  <c r="AN962" i="6"/>
  <c r="AN978" i="6"/>
  <c r="AN994" i="6"/>
  <c r="AN12" i="6"/>
  <c r="AN33" i="6"/>
  <c r="AN55" i="6"/>
  <c r="AN76" i="6"/>
  <c r="AN97" i="6"/>
  <c r="AN119" i="6"/>
  <c r="AN138" i="6"/>
  <c r="AN154" i="6"/>
  <c r="AN170" i="6"/>
  <c r="AN186" i="6"/>
  <c r="AN202" i="6"/>
  <c r="AN218" i="6"/>
  <c r="AN234" i="6"/>
  <c r="AN250" i="6"/>
  <c r="AN266" i="6"/>
  <c r="AN282" i="6"/>
  <c r="AN298" i="6"/>
  <c r="AN314" i="6"/>
  <c r="AN330" i="6"/>
  <c r="AN346" i="6"/>
  <c r="AN362" i="6"/>
  <c r="AN378" i="6"/>
  <c r="AN394" i="6"/>
  <c r="AN410" i="6"/>
  <c r="AN426" i="6"/>
  <c r="AN442" i="6"/>
  <c r="AN458" i="6"/>
  <c r="AN474" i="6"/>
  <c r="AN490" i="6"/>
  <c r="AN506" i="6"/>
  <c r="AN522" i="6"/>
  <c r="AN538" i="6"/>
  <c r="AN554" i="6"/>
  <c r="AN570" i="6"/>
  <c r="AN586" i="6"/>
  <c r="AN602" i="6"/>
  <c r="AN618" i="6"/>
  <c r="AN634" i="6"/>
  <c r="AN650" i="6"/>
  <c r="AN666" i="6"/>
  <c r="AN682" i="6"/>
  <c r="AN698" i="6"/>
  <c r="AN714" i="6"/>
  <c r="AN730" i="6"/>
  <c r="AN746" i="6"/>
  <c r="AN762" i="6"/>
  <c r="AN778" i="6"/>
  <c r="AN794" i="6"/>
  <c r="AN810" i="6"/>
  <c r="AN826" i="6"/>
  <c r="AN842" i="6"/>
  <c r="AN858" i="6"/>
  <c r="AN874" i="6"/>
  <c r="AN890" i="6"/>
  <c r="AN906" i="6"/>
  <c r="AN922" i="6"/>
  <c r="AN938" i="6"/>
  <c r="AN954" i="6"/>
  <c r="AN970" i="6"/>
  <c r="AN986" i="6"/>
  <c r="AN13" i="6"/>
  <c r="AN35" i="6"/>
  <c r="AN56" i="6"/>
  <c r="AN77" i="6"/>
  <c r="AN99" i="6"/>
  <c r="AN120" i="6"/>
  <c r="AN139" i="6"/>
  <c r="AN155" i="6"/>
  <c r="AN171" i="6"/>
  <c r="AN187" i="6"/>
  <c r="AN203" i="6"/>
  <c r="AN219" i="6"/>
  <c r="AN235" i="6"/>
  <c r="AN251" i="6"/>
  <c r="AN267" i="6"/>
  <c r="AN283" i="6"/>
  <c r="AN299" i="6"/>
  <c r="AN315" i="6"/>
  <c r="AN331" i="6"/>
  <c r="AN347" i="6"/>
  <c r="AN363" i="6"/>
  <c r="AN379" i="6"/>
  <c r="AN395" i="6"/>
  <c r="AN411" i="6"/>
  <c r="AN427" i="6"/>
  <c r="AN443" i="6"/>
  <c r="AN459" i="6"/>
  <c r="AN475" i="6"/>
  <c r="AN491" i="6"/>
  <c r="AN507" i="6"/>
  <c r="AN523" i="6"/>
  <c r="AN539" i="6"/>
  <c r="AN555" i="6"/>
  <c r="AN571" i="6"/>
  <c r="AN587" i="6"/>
  <c r="AN603" i="6"/>
  <c r="AN619" i="6"/>
  <c r="AN635" i="6"/>
  <c r="AN651" i="6"/>
  <c r="AN667" i="6"/>
  <c r="AN683" i="6"/>
  <c r="AN699" i="6"/>
  <c r="AN715" i="6"/>
  <c r="AN731" i="6"/>
  <c r="AN747" i="6"/>
  <c r="AN763" i="6"/>
  <c r="AN779" i="6"/>
  <c r="AN795" i="6"/>
  <c r="AN811" i="6"/>
  <c r="AN827" i="6"/>
  <c r="AN843" i="6"/>
  <c r="AN859" i="6"/>
  <c r="AN875" i="6"/>
  <c r="AN891" i="6"/>
  <c r="AN907" i="6"/>
  <c r="AN923" i="6"/>
  <c r="AN939" i="6"/>
  <c r="AN955" i="6"/>
  <c r="AN971" i="6"/>
  <c r="AN987" i="6"/>
  <c r="AN24" i="6"/>
  <c r="AN45" i="6"/>
  <c r="AN67" i="6"/>
  <c r="AN88" i="6"/>
  <c r="AN109" i="6"/>
  <c r="AN131" i="6"/>
  <c r="AN147" i="6"/>
  <c r="AN163" i="6"/>
  <c r="AN179" i="6"/>
  <c r="AN195" i="6"/>
  <c r="AN211" i="6"/>
  <c r="AN227" i="6"/>
  <c r="AN243" i="6"/>
  <c r="AN259" i="6"/>
  <c r="AN275" i="6"/>
  <c r="AN291" i="6"/>
  <c r="AN307" i="6"/>
  <c r="AN323" i="6"/>
  <c r="AN339" i="6"/>
  <c r="AN355" i="6"/>
  <c r="AN371" i="6"/>
  <c r="AN387" i="6"/>
  <c r="AN403" i="6"/>
  <c r="AN419" i="6"/>
  <c r="AN435" i="6"/>
  <c r="AN451" i="6"/>
  <c r="AN467" i="6"/>
  <c r="AN483" i="6"/>
  <c r="AN499" i="6"/>
  <c r="AN515" i="6"/>
  <c r="AN531" i="6"/>
  <c r="AN547" i="6"/>
  <c r="AN563" i="6"/>
  <c r="AN579" i="6"/>
  <c r="AN595" i="6"/>
  <c r="AN611" i="6"/>
  <c r="AN627" i="6"/>
  <c r="AN643" i="6"/>
  <c r="AN659" i="6"/>
  <c r="AN675" i="6"/>
  <c r="AN691" i="6"/>
  <c r="AN707" i="6"/>
  <c r="AN723" i="6"/>
  <c r="AN739" i="6"/>
  <c r="AN755" i="6"/>
  <c r="AN771" i="6"/>
  <c r="AN787" i="6"/>
  <c r="AN803" i="6"/>
  <c r="AN819" i="6"/>
  <c r="AN835" i="6"/>
  <c r="AN851" i="6"/>
  <c r="AN867" i="6"/>
  <c r="AN883" i="6"/>
  <c r="AN899" i="6"/>
  <c r="AN915" i="6"/>
  <c r="AN931" i="6"/>
  <c r="AN947" i="6"/>
  <c r="AN963" i="6"/>
  <c r="AN979" i="6"/>
  <c r="AN995" i="6"/>
  <c r="AL13" i="6"/>
  <c r="AL21" i="6"/>
  <c r="AL29" i="6"/>
  <c r="AL37" i="6"/>
  <c r="AL45" i="6"/>
  <c r="AL53" i="6"/>
  <c r="AL6" i="6"/>
  <c r="AL14" i="6"/>
  <c r="AL22" i="6"/>
  <c r="AL30" i="6"/>
  <c r="AL38" i="6"/>
  <c r="AL46" i="6"/>
  <c r="AL54" i="6"/>
  <c r="AL62" i="6"/>
  <c r="AL70" i="6"/>
  <c r="AL78" i="6"/>
  <c r="AL10" i="6"/>
  <c r="AL18" i="6"/>
  <c r="AL26" i="6"/>
  <c r="AL34" i="6"/>
  <c r="AL42" i="6"/>
  <c r="AL50" i="6"/>
  <c r="AL58" i="6"/>
  <c r="AL66" i="6"/>
  <c r="AL74" i="6"/>
  <c r="AL82" i="6"/>
  <c r="AL90" i="6"/>
  <c r="AL98" i="6"/>
  <c r="AL106" i="6"/>
  <c r="AL114" i="6"/>
  <c r="AL122" i="6"/>
  <c r="AL130" i="6"/>
  <c r="AL138" i="6"/>
  <c r="AL146" i="6"/>
  <c r="AL154" i="6"/>
  <c r="AL162" i="6"/>
  <c r="AL170" i="6"/>
  <c r="AL178" i="6"/>
  <c r="AL186" i="6"/>
  <c r="AL194" i="6"/>
  <c r="AL202" i="6"/>
  <c r="AL210" i="6"/>
  <c r="AL218" i="6"/>
  <c r="AL226" i="6"/>
  <c r="AL234" i="6"/>
  <c r="AL242" i="6"/>
  <c r="AL250" i="6"/>
  <c r="AL258" i="6"/>
  <c r="AL266" i="6"/>
  <c r="AL274" i="6"/>
  <c r="AL282" i="6"/>
  <c r="AL290" i="6"/>
  <c r="AL298" i="6"/>
  <c r="AL306" i="6"/>
  <c r="AL314" i="6"/>
  <c r="AL322" i="6"/>
  <c r="AL330" i="6"/>
  <c r="AL338" i="6"/>
  <c r="AL346" i="6"/>
  <c r="AL354" i="6"/>
  <c r="AL362" i="6"/>
  <c r="AL17" i="6"/>
  <c r="AL31" i="6"/>
  <c r="AL43" i="6"/>
  <c r="AL56" i="6"/>
  <c r="AL67" i="6"/>
  <c r="AL77" i="6"/>
  <c r="AL87" i="6"/>
  <c r="AL96" i="6"/>
  <c r="AL105" i="6"/>
  <c r="AL115" i="6"/>
  <c r="AL124" i="6"/>
  <c r="AL133" i="6"/>
  <c r="AL142" i="6"/>
  <c r="AL151" i="6"/>
  <c r="AL160" i="6"/>
  <c r="AL169" i="6"/>
  <c r="AL179" i="6"/>
  <c r="AL188" i="6"/>
  <c r="AL197" i="6"/>
  <c r="AL206" i="6"/>
  <c r="AL215" i="6"/>
  <c r="AL224" i="6"/>
  <c r="AL233" i="6"/>
  <c r="AL243" i="6"/>
  <c r="AL252" i="6"/>
  <c r="AL261" i="6"/>
  <c r="AL270" i="6"/>
  <c r="AL279" i="6"/>
  <c r="AL288" i="6"/>
  <c r="AL297" i="6"/>
  <c r="AL307" i="6"/>
  <c r="AL316" i="6"/>
  <c r="AL325" i="6"/>
  <c r="AL334" i="6"/>
  <c r="AL343" i="6"/>
  <c r="AL352" i="6"/>
  <c r="AL361" i="6"/>
  <c r="AL370" i="6"/>
  <c r="AL378" i="6"/>
  <c r="AL386" i="6"/>
  <c r="AL394" i="6"/>
  <c r="AL402" i="6"/>
  <c r="AL410" i="6"/>
  <c r="AL418" i="6"/>
  <c r="AL426" i="6"/>
  <c r="AL434" i="6"/>
  <c r="AL442" i="6"/>
  <c r="AL450" i="6"/>
  <c r="AL458" i="6"/>
  <c r="AL466" i="6"/>
  <c r="AL474" i="6"/>
  <c r="AL482" i="6"/>
  <c r="AL490" i="6"/>
  <c r="AL498" i="6"/>
  <c r="AL506" i="6"/>
  <c r="AL514" i="6"/>
  <c r="AL522" i="6"/>
  <c r="AL530" i="6"/>
  <c r="AL538" i="6"/>
  <c r="AL546" i="6"/>
  <c r="AL554" i="6"/>
  <c r="AL562" i="6"/>
  <c r="AL570" i="6"/>
  <c r="AL578" i="6"/>
  <c r="AL586" i="6"/>
  <c r="AL594" i="6"/>
  <c r="AL602" i="6"/>
  <c r="AL610" i="6"/>
  <c r="AL618" i="6"/>
  <c r="AL626" i="6"/>
  <c r="AL634" i="6"/>
  <c r="AL642" i="6"/>
  <c r="AL650" i="6"/>
  <c r="AL658" i="6"/>
  <c r="AL666" i="6"/>
  <c r="AL674" i="6"/>
  <c r="AL682" i="6"/>
  <c r="AL690" i="6"/>
  <c r="AL698" i="6"/>
  <c r="AL706" i="6"/>
  <c r="AL714" i="6"/>
  <c r="AL722" i="6"/>
  <c r="AL730" i="6"/>
  <c r="AL738" i="6"/>
  <c r="AL746" i="6"/>
  <c r="AL754" i="6"/>
  <c r="AL762" i="6"/>
  <c r="AL770" i="6"/>
  <c r="AL778" i="6"/>
  <c r="AL786" i="6"/>
  <c r="AL794" i="6"/>
  <c r="AL7" i="6"/>
  <c r="AL19" i="6"/>
  <c r="AL32" i="6"/>
  <c r="AL44" i="6"/>
  <c r="AL57" i="6"/>
  <c r="AL68" i="6"/>
  <c r="AL79" i="6"/>
  <c r="AL88" i="6"/>
  <c r="AL97" i="6"/>
  <c r="AL107" i="6"/>
  <c r="AL116" i="6"/>
  <c r="AL125" i="6"/>
  <c r="AL134" i="6"/>
  <c r="AL143" i="6"/>
  <c r="AL152" i="6"/>
  <c r="AL161" i="6"/>
  <c r="AL171" i="6"/>
  <c r="AL180" i="6"/>
  <c r="AL189" i="6"/>
  <c r="AL198" i="6"/>
  <c r="AL207" i="6"/>
  <c r="AL216" i="6"/>
  <c r="AL225" i="6"/>
  <c r="AL235" i="6"/>
  <c r="AL244" i="6"/>
  <c r="AL253" i="6"/>
  <c r="AL262" i="6"/>
  <c r="AL271" i="6"/>
  <c r="AL280" i="6"/>
  <c r="AL289" i="6"/>
  <c r="AL299" i="6"/>
  <c r="AL308" i="6"/>
  <c r="AL317" i="6"/>
  <c r="AL326" i="6"/>
  <c r="AL335" i="6"/>
  <c r="AL344" i="6"/>
  <c r="AL353" i="6"/>
  <c r="AL363" i="6"/>
  <c r="AL371" i="6"/>
  <c r="AL379" i="6"/>
  <c r="AL387" i="6"/>
  <c r="AL395" i="6"/>
  <c r="AL403" i="6"/>
  <c r="AL411" i="6"/>
  <c r="AL419" i="6"/>
  <c r="AL427" i="6"/>
  <c r="AL435" i="6"/>
  <c r="AL443" i="6"/>
  <c r="AL451" i="6"/>
  <c r="AL459" i="6"/>
  <c r="AL467" i="6"/>
  <c r="AL475" i="6"/>
  <c r="AL483" i="6"/>
  <c r="AL491" i="6"/>
  <c r="AL499" i="6"/>
  <c r="AL507" i="6"/>
  <c r="AL515" i="6"/>
  <c r="AL523" i="6"/>
  <c r="AL531" i="6"/>
  <c r="AL539" i="6"/>
  <c r="AL547" i="6"/>
  <c r="AL555" i="6"/>
  <c r="AL563" i="6"/>
  <c r="AL571" i="6"/>
  <c r="AL579" i="6"/>
  <c r="AL587" i="6"/>
  <c r="AL595" i="6"/>
  <c r="AL603" i="6"/>
  <c r="AL611" i="6"/>
  <c r="AL619" i="6"/>
  <c r="AL627" i="6"/>
  <c r="AL635" i="6"/>
  <c r="AL643" i="6"/>
  <c r="AL651" i="6"/>
  <c r="AL659" i="6"/>
  <c r="AL667" i="6"/>
  <c r="AL675" i="6"/>
  <c r="AL683" i="6"/>
  <c r="AL691" i="6"/>
  <c r="AL699" i="6"/>
  <c r="AL707" i="6"/>
  <c r="AL715" i="6"/>
  <c r="AL723" i="6"/>
  <c r="AL731" i="6"/>
  <c r="AL739" i="6"/>
  <c r="AL747" i="6"/>
  <c r="AL755" i="6"/>
  <c r="AL763" i="6"/>
  <c r="AL771" i="6"/>
  <c r="AL779" i="6"/>
  <c r="AL12" i="6"/>
  <c r="AL25" i="6"/>
  <c r="AL39" i="6"/>
  <c r="AL51" i="6"/>
  <c r="AL63" i="6"/>
  <c r="AL73" i="6"/>
  <c r="AL84" i="6"/>
  <c r="AL93" i="6"/>
  <c r="AL102" i="6"/>
  <c r="AL111" i="6"/>
  <c r="AL120" i="6"/>
  <c r="AL129" i="6"/>
  <c r="AL139" i="6"/>
  <c r="AL148" i="6"/>
  <c r="AL157" i="6"/>
  <c r="AL166" i="6"/>
  <c r="AL175" i="6"/>
  <c r="AL184" i="6"/>
  <c r="AL193" i="6"/>
  <c r="AL203" i="6"/>
  <c r="AL212" i="6"/>
  <c r="AL221" i="6"/>
  <c r="AL230" i="6"/>
  <c r="AL239" i="6"/>
  <c r="AL248" i="6"/>
  <c r="AL257" i="6"/>
  <c r="AL267" i="6"/>
  <c r="AL276" i="6"/>
  <c r="AL285" i="6"/>
  <c r="AL294" i="6"/>
  <c r="AL303" i="6"/>
  <c r="AL312" i="6"/>
  <c r="AL321" i="6"/>
  <c r="AL331" i="6"/>
  <c r="AL340" i="6"/>
  <c r="AL349" i="6"/>
  <c r="AL358" i="6"/>
  <c r="AL367" i="6"/>
  <c r="AL375" i="6"/>
  <c r="AL383" i="6"/>
  <c r="AL391" i="6"/>
  <c r="AL399" i="6"/>
  <c r="AL407" i="6"/>
  <c r="AL415" i="6"/>
  <c r="AL423" i="6"/>
  <c r="AL431" i="6"/>
  <c r="AL439" i="6"/>
  <c r="AL447" i="6"/>
  <c r="AL455" i="6"/>
  <c r="AL463" i="6"/>
  <c r="AL471" i="6"/>
  <c r="AL479" i="6"/>
  <c r="AL487" i="6"/>
  <c r="AL495" i="6"/>
  <c r="AL503" i="6"/>
  <c r="AL511" i="6"/>
  <c r="AL519" i="6"/>
  <c r="AL527" i="6"/>
  <c r="AL535" i="6"/>
  <c r="AL543" i="6"/>
  <c r="AL551" i="6"/>
  <c r="AL559" i="6"/>
  <c r="AL567" i="6"/>
  <c r="AL575" i="6"/>
  <c r="AL583" i="6"/>
  <c r="AL591" i="6"/>
  <c r="AL599" i="6"/>
  <c r="AL607" i="6"/>
  <c r="AL615" i="6"/>
  <c r="AL623" i="6"/>
  <c r="AL631" i="6"/>
  <c r="AL639" i="6"/>
  <c r="AL647" i="6"/>
  <c r="AL655" i="6"/>
  <c r="AL663" i="6"/>
  <c r="AL671" i="6"/>
  <c r="AL679" i="6"/>
  <c r="AL687" i="6"/>
  <c r="AL695" i="6"/>
  <c r="AL703" i="6"/>
  <c r="AL711" i="6"/>
  <c r="AL719" i="6"/>
  <c r="AL727" i="6"/>
  <c r="AL735" i="6"/>
  <c r="AL743" i="6"/>
  <c r="AL751" i="6"/>
  <c r="AL759" i="6"/>
  <c r="AL767" i="6"/>
  <c r="AL775" i="6"/>
  <c r="AL783" i="6"/>
  <c r="AL791" i="6"/>
  <c r="AL799" i="6"/>
  <c r="AL807" i="6"/>
  <c r="AL815" i="6"/>
  <c r="AL823" i="6"/>
  <c r="AL831" i="6"/>
  <c r="AL839" i="6"/>
  <c r="AL847" i="6"/>
  <c r="AL855" i="6"/>
  <c r="AL863" i="6"/>
  <c r="AL871" i="6"/>
  <c r="AL879" i="6"/>
  <c r="AL887" i="6"/>
  <c r="AL895" i="6"/>
  <c r="AL903" i="6"/>
  <c r="AL911" i="6"/>
  <c r="AL919" i="6"/>
  <c r="AL927" i="6"/>
  <c r="AL935" i="6"/>
  <c r="AL943" i="6"/>
  <c r="AL951" i="6"/>
  <c r="AL959" i="6"/>
  <c r="AL967" i="6"/>
  <c r="AL975" i="6"/>
  <c r="AL983" i="6"/>
  <c r="AL991" i="6"/>
  <c r="AL999" i="6"/>
  <c r="AL11" i="6"/>
  <c r="AL33" i="6"/>
  <c r="AL52" i="6"/>
  <c r="AL71" i="6"/>
  <c r="AL86" i="6"/>
  <c r="AL101" i="6"/>
  <c r="AL117" i="6"/>
  <c r="AL131" i="6"/>
  <c r="AL145" i="6"/>
  <c r="AL159" i="6"/>
  <c r="AL174" i="6"/>
  <c r="AL190" i="6"/>
  <c r="AL204" i="6"/>
  <c r="AL219" i="6"/>
  <c r="AL232" i="6"/>
  <c r="AL15" i="6"/>
  <c r="AL35" i="6"/>
  <c r="AL55" i="6"/>
  <c r="AL72" i="6"/>
  <c r="AL89" i="6"/>
  <c r="AL103" i="6"/>
  <c r="AL118" i="6"/>
  <c r="AL132" i="6"/>
  <c r="AL147" i="6"/>
  <c r="AL163" i="6"/>
  <c r="AL20" i="6"/>
  <c r="AL40" i="6"/>
  <c r="AL60" i="6"/>
  <c r="AL76" i="6"/>
  <c r="AL92" i="6"/>
  <c r="AL108" i="6"/>
  <c r="AL121" i="6"/>
  <c r="AL136" i="6"/>
  <c r="AL150" i="6"/>
  <c r="AL165" i="6"/>
  <c r="AL181" i="6"/>
  <c r="AL195" i="6"/>
  <c r="AL209" i="6"/>
  <c r="AL223" i="6"/>
  <c r="AL238" i="6"/>
  <c r="AL254" i="6"/>
  <c r="AL268" i="6"/>
  <c r="AL283" i="6"/>
  <c r="AL296" i="6"/>
  <c r="AL311" i="6"/>
  <c r="AL327" i="6"/>
  <c r="AL341" i="6"/>
  <c r="AL356" i="6"/>
  <c r="AL369" i="6"/>
  <c r="AL382" i="6"/>
  <c r="AL396" i="6"/>
  <c r="AL408" i="6"/>
  <c r="AL421" i="6"/>
  <c r="AL433" i="6"/>
  <c r="AL446" i="6"/>
  <c r="AL460" i="6"/>
  <c r="AL472" i="6"/>
  <c r="AL485" i="6"/>
  <c r="AL497" i="6"/>
  <c r="AL510" i="6"/>
  <c r="AL524" i="6"/>
  <c r="AL27" i="6"/>
  <c r="AL61" i="6"/>
  <c r="AL85" i="6"/>
  <c r="AL110" i="6"/>
  <c r="AL135" i="6"/>
  <c r="AL156" i="6"/>
  <c r="AL177" i="6"/>
  <c r="AL199" i="6"/>
  <c r="AL217" i="6"/>
  <c r="AL237" i="6"/>
  <c r="AL255" i="6"/>
  <c r="AL272" i="6"/>
  <c r="AL287" i="6"/>
  <c r="AL304" i="6"/>
  <c r="AL320" i="6"/>
  <c r="AL337" i="6"/>
  <c r="AL355" i="6"/>
  <c r="AL372" i="6"/>
  <c r="AL385" i="6"/>
  <c r="AL400" i="6"/>
  <c r="AL414" i="6"/>
  <c r="AL429" i="6"/>
  <c r="AL444" i="6"/>
  <c r="AL457" i="6"/>
  <c r="AL473" i="6"/>
  <c r="AL488" i="6"/>
  <c r="AL502" i="6"/>
  <c r="AL517" i="6"/>
  <c r="AL532" i="6"/>
  <c r="AL544" i="6"/>
  <c r="AL557" i="6"/>
  <c r="AL569" i="6"/>
  <c r="AL582" i="6"/>
  <c r="AL596" i="6"/>
  <c r="AL608" i="6"/>
  <c r="AL621" i="6"/>
  <c r="AL633" i="6"/>
  <c r="AL646" i="6"/>
  <c r="AL660" i="6"/>
  <c r="AL672" i="6"/>
  <c r="AL685" i="6"/>
  <c r="AL697" i="6"/>
  <c r="AL710" i="6"/>
  <c r="AL724" i="6"/>
  <c r="AL736" i="6"/>
  <c r="AL749" i="6"/>
  <c r="AL761" i="6"/>
  <c r="AL774" i="6"/>
  <c r="AL787" i="6"/>
  <c r="AL797" i="6"/>
  <c r="AL806" i="6"/>
  <c r="AL816" i="6"/>
  <c r="AL825" i="6"/>
  <c r="AL834" i="6"/>
  <c r="AL843" i="6"/>
  <c r="AL852" i="6"/>
  <c r="AL861" i="6"/>
  <c r="AL870" i="6"/>
  <c r="AL880" i="6"/>
  <c r="AL889" i="6"/>
  <c r="AL898" i="6"/>
  <c r="AL907" i="6"/>
  <c r="AL916" i="6"/>
  <c r="AL925" i="6"/>
  <c r="AL934" i="6"/>
  <c r="AL944" i="6"/>
  <c r="AL953" i="6"/>
  <c r="AL962" i="6"/>
  <c r="AL971" i="6"/>
  <c r="AL980" i="6"/>
  <c r="AL989" i="6"/>
  <c r="AL998" i="6"/>
  <c r="AL926" i="6"/>
  <c r="AL945" i="6"/>
  <c r="AL963" i="6"/>
  <c r="AL981" i="6"/>
  <c r="AL990" i="6"/>
  <c r="AL1000" i="6"/>
  <c r="AL65" i="6"/>
  <c r="AL113" i="6"/>
  <c r="AL164" i="6"/>
  <c r="AL201" i="6"/>
  <c r="AL241" i="6"/>
  <c r="AL275" i="6"/>
  <c r="AL309" i="6"/>
  <c r="AL342" i="6"/>
  <c r="AL374" i="6"/>
  <c r="AL404" i="6"/>
  <c r="AL432" i="6"/>
  <c r="AL462" i="6"/>
  <c r="AL492" i="6"/>
  <c r="AL505" i="6"/>
  <c r="AL534" i="6"/>
  <c r="AL560" i="6"/>
  <c r="AL585" i="6"/>
  <c r="AL612" i="6"/>
  <c r="AL637" i="6"/>
  <c r="AL662" i="6"/>
  <c r="AL688" i="6"/>
  <c r="AL713" i="6"/>
  <c r="AL740" i="6"/>
  <c r="AL765" i="6"/>
  <c r="AL777" i="6"/>
  <c r="AL28" i="6"/>
  <c r="AL64" i="6"/>
  <c r="AL91" i="6"/>
  <c r="AL112" i="6"/>
  <c r="AL137" i="6"/>
  <c r="AL158" i="6"/>
  <c r="AL182" i="6"/>
  <c r="AL200" i="6"/>
  <c r="AL220" i="6"/>
  <c r="AL240" i="6"/>
  <c r="AL256" i="6"/>
  <c r="AL273" i="6"/>
  <c r="AL291" i="6"/>
  <c r="AL305" i="6"/>
  <c r="AL323" i="6"/>
  <c r="AL339" i="6"/>
  <c r="AL357" i="6"/>
  <c r="AL373" i="6"/>
  <c r="AL388" i="6"/>
  <c r="AL401" i="6"/>
  <c r="AL416" i="6"/>
  <c r="AL430" i="6"/>
  <c r="AL445" i="6"/>
  <c r="AL461" i="6"/>
  <c r="AL476" i="6"/>
  <c r="AL489" i="6"/>
  <c r="AL504" i="6"/>
  <c r="AL518" i="6"/>
  <c r="AL533" i="6"/>
  <c r="AL545" i="6"/>
  <c r="AL558" i="6"/>
  <c r="AL572" i="6"/>
  <c r="AL584" i="6"/>
  <c r="AL597" i="6"/>
  <c r="AL609" i="6"/>
  <c r="AL622" i="6"/>
  <c r="AL636" i="6"/>
  <c r="AL648" i="6"/>
  <c r="AL661" i="6"/>
  <c r="AL673" i="6"/>
  <c r="AL686" i="6"/>
  <c r="AL700" i="6"/>
  <c r="AL712" i="6"/>
  <c r="AL725" i="6"/>
  <c r="AL737" i="6"/>
  <c r="AL750" i="6"/>
  <c r="AL764" i="6"/>
  <c r="AL776" i="6"/>
  <c r="AL788" i="6"/>
  <c r="AL798" i="6"/>
  <c r="AL808" i="6"/>
  <c r="AL817" i="6"/>
  <c r="AL826" i="6"/>
  <c r="AL835" i="6"/>
  <c r="AL844" i="6"/>
  <c r="AL853" i="6"/>
  <c r="AL862" i="6"/>
  <c r="AL872" i="6"/>
  <c r="AL881" i="6"/>
  <c r="AL890" i="6"/>
  <c r="AL899" i="6"/>
  <c r="AL908" i="6"/>
  <c r="AL917" i="6"/>
  <c r="AL936" i="6"/>
  <c r="AL954" i="6"/>
  <c r="AL972" i="6"/>
  <c r="AL36" i="6"/>
  <c r="AL94" i="6"/>
  <c r="AL140" i="6"/>
  <c r="AL183" i="6"/>
  <c r="AL222" i="6"/>
  <c r="AL259" i="6"/>
  <c r="AL292" i="6"/>
  <c r="AL324" i="6"/>
  <c r="AL359" i="6"/>
  <c r="AL389" i="6"/>
  <c r="AL417" i="6"/>
  <c r="AL448" i="6"/>
  <c r="AL477" i="6"/>
  <c r="AL520" i="6"/>
  <c r="AL548" i="6"/>
  <c r="AL573" i="6"/>
  <c r="AL598" i="6"/>
  <c r="AL624" i="6"/>
  <c r="AL649" i="6"/>
  <c r="AL676" i="6"/>
  <c r="AL701" i="6"/>
  <c r="AL726" i="6"/>
  <c r="AL752" i="6"/>
  <c r="AL789" i="6"/>
  <c r="AL8" i="6"/>
  <c r="AL41" i="6"/>
  <c r="AL69" i="6"/>
  <c r="AL95" i="6"/>
  <c r="AL119" i="6"/>
  <c r="AL141" i="6"/>
  <c r="AL167" i="6"/>
  <c r="AL185" i="6"/>
  <c r="AL205" i="6"/>
  <c r="AL227" i="6"/>
  <c r="AL245" i="6"/>
  <c r="AL260" i="6"/>
  <c r="AL277" i="6"/>
  <c r="AL293" i="6"/>
  <c r="AL310" i="6"/>
  <c r="AL328" i="6"/>
  <c r="AL345" i="6"/>
  <c r="AL360" i="6"/>
  <c r="AL376" i="6"/>
  <c r="AL390" i="6"/>
  <c r="AL405" i="6"/>
  <c r="AL420" i="6"/>
  <c r="AL436" i="6"/>
  <c r="AL449" i="6"/>
  <c r="AL464" i="6"/>
  <c r="AL478" i="6"/>
  <c r="AL493" i="6"/>
  <c r="AL508" i="6"/>
  <c r="AL521" i="6"/>
  <c r="AL536" i="6"/>
  <c r="AL549" i="6"/>
  <c r="AL561" i="6"/>
  <c r="AL574" i="6"/>
  <c r="AL588" i="6"/>
  <c r="AL600" i="6"/>
  <c r="AL613" i="6"/>
  <c r="AL625" i="6"/>
  <c r="AL638" i="6"/>
  <c r="AL652" i="6"/>
  <c r="AL664" i="6"/>
  <c r="AL677" i="6"/>
  <c r="AL689" i="6"/>
  <c r="AL702" i="6"/>
  <c r="AL716" i="6"/>
  <c r="AL728" i="6"/>
  <c r="AL741" i="6"/>
  <c r="AL753" i="6"/>
  <c r="AL766" i="6"/>
  <c r="AL780" i="6"/>
  <c r="AL790" i="6"/>
  <c r="AL801" i="6"/>
  <c r="AL810" i="6"/>
  <c r="AL819" i="6"/>
  <c r="AL828" i="6"/>
  <c r="AL837" i="6"/>
  <c r="AL846" i="6"/>
  <c r="AL856" i="6"/>
  <c r="AL865" i="6"/>
  <c r="AL874" i="6"/>
  <c r="AL883" i="6"/>
  <c r="AL892" i="6"/>
  <c r="AL901" i="6"/>
  <c r="AL910" i="6"/>
  <c r="AL920" i="6"/>
  <c r="AL929" i="6"/>
  <c r="AL938" i="6"/>
  <c r="AL947" i="6"/>
  <c r="AL956" i="6"/>
  <c r="AL965" i="6"/>
  <c r="AL974" i="6"/>
  <c r="AL984" i="6"/>
  <c r="AL993" i="6"/>
  <c r="AL9" i="6"/>
  <c r="AL47" i="6"/>
  <c r="AL75" i="6"/>
  <c r="AL99" i="6"/>
  <c r="AL123" i="6"/>
  <c r="AL144" i="6"/>
  <c r="AL168" i="6"/>
  <c r="AL187" i="6"/>
  <c r="AL208" i="6"/>
  <c r="AL228" i="6"/>
  <c r="AL246" i="6"/>
  <c r="AL263" i="6"/>
  <c r="AL278" i="6"/>
  <c r="AL295" i="6"/>
  <c r="AL313" i="6"/>
  <c r="AL329" i="6"/>
  <c r="AL347" i="6"/>
  <c r="AL364" i="6"/>
  <c r="AL377" i="6"/>
  <c r="AL392" i="6"/>
  <c r="AL406" i="6"/>
  <c r="AL422" i="6"/>
  <c r="AL437" i="6"/>
  <c r="AL452" i="6"/>
  <c r="AL465" i="6"/>
  <c r="AL480" i="6"/>
  <c r="AL494" i="6"/>
  <c r="AL509" i="6"/>
  <c r="AL525" i="6"/>
  <c r="AL537" i="6"/>
  <c r="AL550" i="6"/>
  <c r="AL564" i="6"/>
  <c r="AL576" i="6"/>
  <c r="AL589" i="6"/>
  <c r="AL601" i="6"/>
  <c r="AL614" i="6"/>
  <c r="AL628" i="6"/>
  <c r="AL640" i="6"/>
  <c r="AL80" i="6"/>
  <c r="AL128" i="6"/>
  <c r="AL192" i="6"/>
  <c r="AL247" i="6"/>
  <c r="AL286" i="6"/>
  <c r="AL333" i="6"/>
  <c r="AL380" i="6"/>
  <c r="AL413" i="6"/>
  <c r="AL454" i="6"/>
  <c r="AL496" i="6"/>
  <c r="AL529" i="6"/>
  <c r="AL566" i="6"/>
  <c r="AL604" i="6"/>
  <c r="AL632" i="6"/>
  <c r="AL665" i="6"/>
  <c r="AL692" i="6"/>
  <c r="AL717" i="6"/>
  <c r="AL742" i="6"/>
  <c r="AL768" i="6"/>
  <c r="AL792" i="6"/>
  <c r="AL805" i="6"/>
  <c r="AL821" i="6"/>
  <c r="AL836" i="6"/>
  <c r="AL850" i="6"/>
  <c r="AL866" i="6"/>
  <c r="AL878" i="6"/>
  <c r="AL894" i="6"/>
  <c r="AL909" i="6"/>
  <c r="AL923" i="6"/>
  <c r="AL939" i="6"/>
  <c r="AL952" i="6"/>
  <c r="AL968" i="6"/>
  <c r="AL982" i="6"/>
  <c r="AL996" i="6"/>
  <c r="AL940" i="6"/>
  <c r="AL969" i="6"/>
  <c r="AL997" i="6"/>
  <c r="AL83" i="6"/>
  <c r="AL211" i="6"/>
  <c r="AL301" i="6"/>
  <c r="AL384" i="6"/>
  <c r="AL468" i="6"/>
  <c r="AL541" i="6"/>
  <c r="AL606" i="6"/>
  <c r="AL669" i="6"/>
  <c r="AL720" i="6"/>
  <c r="AL772" i="6"/>
  <c r="AL811" i="6"/>
  <c r="AL840" i="6"/>
  <c r="AL868" i="6"/>
  <c r="AL897" i="6"/>
  <c r="AL928" i="6"/>
  <c r="AL957" i="6"/>
  <c r="AL970" i="6"/>
  <c r="AL5" i="6"/>
  <c r="AL173" i="6"/>
  <c r="AL318" i="6"/>
  <c r="AL440" i="6"/>
  <c r="AL590" i="6"/>
  <c r="AL680" i="6"/>
  <c r="AL732" i="6"/>
  <c r="AL802" i="6"/>
  <c r="AL830" i="6"/>
  <c r="AL875" i="6"/>
  <c r="AL918" i="6"/>
  <c r="AL961" i="6"/>
  <c r="AL977" i="6"/>
  <c r="AL176" i="6"/>
  <c r="AL319" i="6"/>
  <c r="AL484" i="6"/>
  <c r="AL592" i="6"/>
  <c r="AL681" i="6"/>
  <c r="AL784" i="6"/>
  <c r="AL832" i="6"/>
  <c r="AL860" i="6"/>
  <c r="AL905" i="6"/>
  <c r="AL949" i="6"/>
  <c r="AL127" i="6"/>
  <c r="AL284" i="6"/>
  <c r="AL412" i="6"/>
  <c r="AL528" i="6"/>
  <c r="AL593" i="6"/>
  <c r="AL709" i="6"/>
  <c r="AL785" i="6"/>
  <c r="AL849" i="6"/>
  <c r="AL893" i="6"/>
  <c r="AL937" i="6"/>
  <c r="AL979" i="6"/>
  <c r="AL81" i="6"/>
  <c r="AL149" i="6"/>
  <c r="AL196" i="6"/>
  <c r="AL249" i="6"/>
  <c r="AL300" i="6"/>
  <c r="AL336" i="6"/>
  <c r="AL381" i="6"/>
  <c r="AL424" i="6"/>
  <c r="AL456" i="6"/>
  <c r="AL500" i="6"/>
  <c r="AL540" i="6"/>
  <c r="AL568" i="6"/>
  <c r="AL605" i="6"/>
  <c r="AL641" i="6"/>
  <c r="AL668" i="6"/>
  <c r="AL693" i="6"/>
  <c r="AL718" i="6"/>
  <c r="AL744" i="6"/>
  <c r="AL769" i="6"/>
  <c r="AL793" i="6"/>
  <c r="AL809" i="6"/>
  <c r="AL822" i="6"/>
  <c r="AL838" i="6"/>
  <c r="AL851" i="6"/>
  <c r="AL867" i="6"/>
  <c r="AL882" i="6"/>
  <c r="AL896" i="6"/>
  <c r="AL912" i="6"/>
  <c r="AL924" i="6"/>
  <c r="AL955" i="6"/>
  <c r="AL985" i="6"/>
  <c r="AL16" i="6"/>
  <c r="AL153" i="6"/>
  <c r="AL251" i="6"/>
  <c r="AL348" i="6"/>
  <c r="AL425" i="6"/>
  <c r="AL501" i="6"/>
  <c r="AL577" i="6"/>
  <c r="AL644" i="6"/>
  <c r="AL694" i="6"/>
  <c r="AL745" i="6"/>
  <c r="AL795" i="6"/>
  <c r="AL824" i="6"/>
  <c r="AL854" i="6"/>
  <c r="AL884" i="6"/>
  <c r="AL913" i="6"/>
  <c r="AL941" i="6"/>
  <c r="AL986" i="6"/>
  <c r="AL109" i="6"/>
  <c r="AL269" i="6"/>
  <c r="AL398" i="6"/>
  <c r="AL516" i="6"/>
  <c r="AL620" i="6"/>
  <c r="AL705" i="6"/>
  <c r="AL782" i="6"/>
  <c r="AL845" i="6"/>
  <c r="AL904" i="6"/>
  <c r="AL948" i="6"/>
  <c r="AL992" i="6"/>
  <c r="AL49" i="6"/>
  <c r="AL281" i="6"/>
  <c r="AL409" i="6"/>
  <c r="AL526" i="6"/>
  <c r="AL629" i="6"/>
  <c r="AL708" i="6"/>
  <c r="AL758" i="6"/>
  <c r="AL818" i="6"/>
  <c r="AL876" i="6"/>
  <c r="AL921" i="6"/>
  <c r="AL964" i="6"/>
  <c r="AL978" i="6"/>
  <c r="AL59" i="6"/>
  <c r="AL236" i="6"/>
  <c r="AL368" i="6"/>
  <c r="AL486" i="6"/>
  <c r="AL657" i="6"/>
  <c r="AL734" i="6"/>
  <c r="AL804" i="6"/>
  <c r="AL833" i="6"/>
  <c r="AL864" i="6"/>
  <c r="AL906" i="6"/>
  <c r="AL950" i="6"/>
  <c r="AL23" i="6"/>
  <c r="AL100" i="6"/>
  <c r="AL155" i="6"/>
  <c r="AL213" i="6"/>
  <c r="AL264" i="6"/>
  <c r="AL302" i="6"/>
  <c r="AL350" i="6"/>
  <c r="AL393" i="6"/>
  <c r="AL428" i="6"/>
  <c r="AL469" i="6"/>
  <c r="AL512" i="6"/>
  <c r="AL542" i="6"/>
  <c r="AL580" i="6"/>
  <c r="AL616" i="6"/>
  <c r="AL645" i="6"/>
  <c r="AL670" i="6"/>
  <c r="AL696" i="6"/>
  <c r="AL721" i="6"/>
  <c r="AL748" i="6"/>
  <c r="AL773" i="6"/>
  <c r="AL796" i="6"/>
  <c r="AL812" i="6"/>
  <c r="AL827" i="6"/>
  <c r="AL841" i="6"/>
  <c r="AL857" i="6"/>
  <c r="AL869" i="6"/>
  <c r="AL885" i="6"/>
  <c r="AL900" i="6"/>
  <c r="AL914" i="6"/>
  <c r="AL930" i="6"/>
  <c r="AL942" i="6"/>
  <c r="AL958" i="6"/>
  <c r="AL973" i="6"/>
  <c r="AL987" i="6"/>
  <c r="AL24" i="6"/>
  <c r="AL104" i="6"/>
  <c r="AL172" i="6"/>
  <c r="AL214" i="6"/>
  <c r="AL265" i="6"/>
  <c r="AL315" i="6"/>
  <c r="AL351" i="6"/>
  <c r="AL397" i="6"/>
  <c r="AL438" i="6"/>
  <c r="AL470" i="6"/>
  <c r="AL513" i="6"/>
  <c r="AL552" i="6"/>
  <c r="AL581" i="6"/>
  <c r="AL617" i="6"/>
  <c r="AL653" i="6"/>
  <c r="AL678" i="6"/>
  <c r="AL704" i="6"/>
  <c r="AL729" i="6"/>
  <c r="AL756" i="6"/>
  <c r="AL781" i="6"/>
  <c r="AL800" i="6"/>
  <c r="AL813" i="6"/>
  <c r="AL829" i="6"/>
  <c r="AL842" i="6"/>
  <c r="AL858" i="6"/>
  <c r="AL873" i="6"/>
  <c r="AL886" i="6"/>
  <c r="AL902" i="6"/>
  <c r="AL915" i="6"/>
  <c r="AL931" i="6"/>
  <c r="AL946" i="6"/>
  <c r="AL960" i="6"/>
  <c r="AL976" i="6"/>
  <c r="AL988" i="6"/>
  <c r="AL48" i="6"/>
  <c r="AL229" i="6"/>
  <c r="AL365" i="6"/>
  <c r="AL481" i="6"/>
  <c r="AL553" i="6"/>
  <c r="AL654" i="6"/>
  <c r="AL757" i="6"/>
  <c r="AL814" i="6"/>
  <c r="AL859" i="6"/>
  <c r="AL888" i="6"/>
  <c r="AL932" i="6"/>
  <c r="AL126" i="6"/>
  <c r="AL231" i="6"/>
  <c r="AL366" i="6"/>
  <c r="AL441" i="6"/>
  <c r="AL556" i="6"/>
  <c r="AL656" i="6"/>
  <c r="AL733" i="6"/>
  <c r="AL803" i="6"/>
  <c r="AL848" i="6"/>
  <c r="AL891" i="6"/>
  <c r="AL933" i="6"/>
  <c r="AL994" i="6"/>
  <c r="AL191" i="6"/>
  <c r="AL332" i="6"/>
  <c r="AL453" i="6"/>
  <c r="AL565" i="6"/>
  <c r="AL630" i="6"/>
  <c r="AL684" i="6"/>
  <c r="AL760" i="6"/>
  <c r="AL820" i="6"/>
  <c r="AL877" i="6"/>
  <c r="AL922" i="6"/>
  <c r="AL966" i="6"/>
  <c r="AL995" i="6"/>
  <c r="S5" i="4"/>
  <c r="P24" i="6" l="1"/>
  <c r="P18" i="6"/>
  <c r="P19" i="6"/>
  <c r="P17" i="6"/>
  <c r="P25" i="6"/>
  <c r="P26" i="6"/>
  <c r="P20" i="6"/>
  <c r="P21" i="6"/>
  <c r="P22" i="6"/>
  <c r="P23" i="6"/>
  <c r="J20" i="6"/>
  <c r="J21" i="6"/>
  <c r="J22" i="6"/>
  <c r="J23" i="6"/>
  <c r="J24" i="6"/>
  <c r="J17" i="6"/>
  <c r="J25" i="6"/>
  <c r="J18" i="6"/>
  <c r="J19" i="6"/>
  <c r="J26" i="6"/>
  <c r="D31" i="6"/>
  <c r="D32" i="6"/>
  <c r="D33" i="6"/>
  <c r="D34" i="6"/>
  <c r="D35" i="6"/>
  <c r="D36" i="6"/>
  <c r="D37" i="6"/>
  <c r="D38" i="6"/>
  <c r="D29" i="6"/>
  <c r="D30" i="6"/>
  <c r="J6" i="6"/>
  <c r="J14" i="6"/>
  <c r="J8" i="6"/>
  <c r="J7" i="6"/>
  <c r="J10" i="6"/>
  <c r="J11" i="6"/>
  <c r="J9" i="6"/>
  <c r="J12" i="6"/>
  <c r="J13" i="6"/>
  <c r="J5" i="6"/>
  <c r="D22" i="6"/>
  <c r="D23" i="6"/>
  <c r="D24" i="6"/>
  <c r="D17" i="6"/>
  <c r="D25" i="6"/>
  <c r="D18" i="6"/>
  <c r="D26" i="6"/>
  <c r="D19" i="6"/>
  <c r="D21" i="6"/>
  <c r="D20" i="6"/>
  <c r="P12" i="6"/>
  <c r="P6" i="6"/>
  <c r="P5" i="6"/>
  <c r="P13" i="6"/>
  <c r="P14" i="6"/>
  <c r="P8" i="6"/>
  <c r="P9" i="6"/>
  <c r="P10" i="6"/>
  <c r="P11" i="6"/>
  <c r="P7" i="6"/>
  <c r="P33" i="6"/>
  <c r="P34" i="6"/>
  <c r="O34" i="6" s="1"/>
  <c r="P35" i="6"/>
  <c r="O35" i="6" s="1"/>
  <c r="P36" i="6"/>
  <c r="O36" i="6" s="1"/>
  <c r="P29" i="6"/>
  <c r="O29" i="6" s="1"/>
  <c r="P37" i="6"/>
  <c r="O37" i="6" s="1"/>
  <c r="P30" i="6"/>
  <c r="O30" i="6" s="1"/>
  <c r="P38" i="6"/>
  <c r="O38" i="6" s="1"/>
  <c r="P31" i="6"/>
  <c r="O31" i="6" s="1"/>
  <c r="P32" i="6"/>
  <c r="O32" i="6" s="1"/>
  <c r="J35" i="6"/>
  <c r="J29" i="6"/>
  <c r="J30" i="6"/>
  <c r="J36" i="6"/>
  <c r="J37" i="6"/>
  <c r="J38" i="6"/>
  <c r="J31" i="6"/>
  <c r="J32" i="6"/>
  <c r="J33" i="6"/>
  <c r="J34" i="6"/>
  <c r="AI77" i="6"/>
  <c r="AI85" i="6"/>
  <c r="AI93" i="6"/>
  <c r="AI101" i="6"/>
  <c r="AI109" i="6"/>
  <c r="AI117" i="6"/>
  <c r="AI125" i="6"/>
  <c r="AI133" i="6"/>
  <c r="AI141" i="6"/>
  <c r="AI149" i="6"/>
  <c r="AI157" i="6"/>
  <c r="AI165" i="6"/>
  <c r="AI173" i="6"/>
  <c r="AI181" i="6"/>
  <c r="AI189" i="6"/>
  <c r="AI197" i="6"/>
  <c r="AI205" i="6"/>
  <c r="AI213" i="6"/>
  <c r="AI221" i="6"/>
  <c r="AI229" i="6"/>
  <c r="AI237" i="6"/>
  <c r="AI245" i="6"/>
  <c r="AI253" i="6"/>
  <c r="AI261" i="6"/>
  <c r="AI269" i="6"/>
  <c r="AI277" i="6"/>
  <c r="AI285" i="6"/>
  <c r="AI293" i="6"/>
  <c r="AI72" i="6"/>
  <c r="AI75" i="6"/>
  <c r="AI83" i="6"/>
  <c r="AI91" i="6"/>
  <c r="AI99" i="6"/>
  <c r="AI107" i="6"/>
  <c r="AI115" i="6"/>
  <c r="AI123" i="6"/>
  <c r="AI131" i="6"/>
  <c r="AI139" i="6"/>
  <c r="AI147" i="6"/>
  <c r="AI155" i="6"/>
  <c r="AI163" i="6"/>
  <c r="AI171" i="6"/>
  <c r="AI179" i="6"/>
  <c r="AI187" i="6"/>
  <c r="AI195" i="6"/>
  <c r="AI203" i="6"/>
  <c r="AI211" i="6"/>
  <c r="AI219" i="6"/>
  <c r="AI227" i="6"/>
  <c r="AI235" i="6"/>
  <c r="AI243" i="6"/>
  <c r="AI251" i="6"/>
  <c r="AI259" i="6"/>
  <c r="AI267" i="6"/>
  <c r="AI275" i="6"/>
  <c r="AI283" i="6"/>
  <c r="AI291" i="6"/>
  <c r="AI73" i="6"/>
  <c r="AI74" i="6"/>
  <c r="AI82" i="6"/>
  <c r="AI90" i="6"/>
  <c r="AI98" i="6"/>
  <c r="AI106" i="6"/>
  <c r="AI114" i="6"/>
  <c r="AI122" i="6"/>
  <c r="AI130" i="6"/>
  <c r="AI138" i="6"/>
  <c r="AI146" i="6"/>
  <c r="AI154" i="6"/>
  <c r="AI162" i="6"/>
  <c r="AI170" i="6"/>
  <c r="AI178" i="6"/>
  <c r="AI186" i="6"/>
  <c r="AI194" i="6"/>
  <c r="AI202" i="6"/>
  <c r="AI210" i="6"/>
  <c r="AI218" i="6"/>
  <c r="AI226" i="6"/>
  <c r="AI234" i="6"/>
  <c r="AI242" i="6"/>
  <c r="AI250" i="6"/>
  <c r="AI258" i="6"/>
  <c r="AI266" i="6"/>
  <c r="AI274" i="6"/>
  <c r="AI282" i="6"/>
  <c r="AI290" i="6"/>
  <c r="AI78" i="6"/>
  <c r="AI103" i="6"/>
  <c r="AI112" i="6"/>
  <c r="AI116" i="6"/>
  <c r="AI129" i="6"/>
  <c r="AI142" i="6"/>
  <c r="AI167" i="6"/>
  <c r="AI176" i="6"/>
  <c r="AI180" i="6"/>
  <c r="AI193" i="6"/>
  <c r="AI206" i="6"/>
  <c r="AI231" i="6"/>
  <c r="AI240" i="6"/>
  <c r="AI244" i="6"/>
  <c r="AI257" i="6"/>
  <c r="AI270" i="6"/>
  <c r="AI295" i="6"/>
  <c r="AI304" i="6"/>
  <c r="AI312" i="6"/>
  <c r="AI95" i="6"/>
  <c r="AI104" i="6"/>
  <c r="AI108" i="6"/>
  <c r="AI121" i="6"/>
  <c r="AI134" i="6"/>
  <c r="AI159" i="6"/>
  <c r="AI168" i="6"/>
  <c r="AI172" i="6"/>
  <c r="AI185" i="6"/>
  <c r="AI198" i="6"/>
  <c r="AI223" i="6"/>
  <c r="AI232" i="6"/>
  <c r="AI236" i="6"/>
  <c r="AI249" i="6"/>
  <c r="AI262" i="6"/>
  <c r="AI80" i="6"/>
  <c r="AI84" i="6"/>
  <c r="AI97" i="6"/>
  <c r="AI110" i="6"/>
  <c r="AI135" i="6"/>
  <c r="AI144" i="6"/>
  <c r="AI148" i="6"/>
  <c r="AI161" i="6"/>
  <c r="AI174" i="6"/>
  <c r="AI199" i="6"/>
  <c r="AI208" i="6"/>
  <c r="AI212" i="6"/>
  <c r="AI225" i="6"/>
  <c r="AI238" i="6"/>
  <c r="AI263" i="6"/>
  <c r="AI272" i="6"/>
  <c r="AI276" i="6"/>
  <c r="AI289" i="6"/>
  <c r="AI300" i="6"/>
  <c r="AI308" i="6"/>
  <c r="AI316" i="6"/>
  <c r="AI324" i="6"/>
  <c r="AI332" i="6"/>
  <c r="AI340" i="6"/>
  <c r="AI348" i="6"/>
  <c r="AI356" i="6"/>
  <c r="AI364" i="6"/>
  <c r="AI372" i="6"/>
  <c r="AI380" i="6"/>
  <c r="AI81" i="6"/>
  <c r="AI88" i="6"/>
  <c r="AI102" i="6"/>
  <c r="AI136" i="6"/>
  <c r="AI156" i="6"/>
  <c r="AI177" i="6"/>
  <c r="AI183" i="6"/>
  <c r="AI204" i="6"/>
  <c r="AI265" i="6"/>
  <c r="AI278" i="6"/>
  <c r="AI303" i="6"/>
  <c r="AI310" i="6"/>
  <c r="AI317" i="6"/>
  <c r="AI320" i="6"/>
  <c r="AI323" i="6"/>
  <c r="AI326" i="6"/>
  <c r="AI329" i="6"/>
  <c r="AI375" i="6"/>
  <c r="AI378" i="6"/>
  <c r="AI381" i="6"/>
  <c r="AI384" i="6"/>
  <c r="AI392" i="6"/>
  <c r="AI400" i="6"/>
  <c r="AI408" i="6"/>
  <c r="AI416" i="6"/>
  <c r="AI424" i="6"/>
  <c r="AI432" i="6"/>
  <c r="AI440" i="6"/>
  <c r="AI89" i="6"/>
  <c r="AI96" i="6"/>
  <c r="AI143" i="6"/>
  <c r="AI150" i="6"/>
  <c r="AI164" i="6"/>
  <c r="AI184" i="6"/>
  <c r="AI191" i="6"/>
  <c r="AI246" i="6"/>
  <c r="AI252" i="6"/>
  <c r="AI273" i="6"/>
  <c r="AI284" i="6"/>
  <c r="AI296" i="6"/>
  <c r="AI307" i="6"/>
  <c r="AI314" i="6"/>
  <c r="AI351" i="6"/>
  <c r="AI354" i="6"/>
  <c r="AI357" i="6"/>
  <c r="AI360" i="6"/>
  <c r="AI363" i="6"/>
  <c r="AI366" i="6"/>
  <c r="AI369" i="6"/>
  <c r="AI387" i="6"/>
  <c r="AI395" i="6"/>
  <c r="AI403" i="6"/>
  <c r="AI411" i="6"/>
  <c r="AI419" i="6"/>
  <c r="AI92" i="6"/>
  <c r="AI113" i="6"/>
  <c r="AI119" i="6"/>
  <c r="AI140" i="6"/>
  <c r="AI201" i="6"/>
  <c r="AI215" i="6"/>
  <c r="AI222" i="6"/>
  <c r="AI256" i="6"/>
  <c r="AI287" i="6"/>
  <c r="AI298" i="6"/>
  <c r="AI305" i="6"/>
  <c r="AI319" i="6"/>
  <c r="AI322" i="6"/>
  <c r="AI325" i="6"/>
  <c r="AI328" i="6"/>
  <c r="AI331" i="6"/>
  <c r="AI334" i="6"/>
  <c r="AI337" i="6"/>
  <c r="AI383" i="6"/>
  <c r="AI391" i="6"/>
  <c r="AI399" i="6"/>
  <c r="AI407" i="6"/>
  <c r="AI415" i="6"/>
  <c r="AI423" i="6"/>
  <c r="AI431" i="6"/>
  <c r="AI439" i="6"/>
  <c r="AI447" i="6"/>
  <c r="AI76" i="6"/>
  <c r="AI86" i="6"/>
  <c r="AI152" i="6"/>
  <c r="AI217" i="6"/>
  <c r="AI228" i="6"/>
  <c r="AI239" i="6"/>
  <c r="AI271" i="6"/>
  <c r="AI281" i="6"/>
  <c r="AI335" i="6"/>
  <c r="AI345" i="6"/>
  <c r="AI374" i="6"/>
  <c r="AI379" i="6"/>
  <c r="AI388" i="6"/>
  <c r="AI401" i="6"/>
  <c r="AI405" i="6"/>
  <c r="AI414" i="6"/>
  <c r="AI418" i="6"/>
  <c r="AI426" i="6"/>
  <c r="AI433" i="6"/>
  <c r="AI450" i="6"/>
  <c r="AI458" i="6"/>
  <c r="AI466" i="6"/>
  <c r="AI474" i="6"/>
  <c r="AI482" i="6"/>
  <c r="AI490" i="6"/>
  <c r="AI498" i="6"/>
  <c r="AI506" i="6"/>
  <c r="AI514" i="6"/>
  <c r="AI522" i="6"/>
  <c r="AI530" i="6"/>
  <c r="AI538" i="6"/>
  <c r="AI546" i="6"/>
  <c r="AI554" i="6"/>
  <c r="AI562" i="6"/>
  <c r="AI87" i="6"/>
  <c r="AI120" i="6"/>
  <c r="AI153" i="6"/>
  <c r="AI196" i="6"/>
  <c r="AI207" i="6"/>
  <c r="AI230" i="6"/>
  <c r="AI241" i="6"/>
  <c r="AI299" i="6"/>
  <c r="AI311" i="6"/>
  <c r="AI321" i="6"/>
  <c r="AI336" i="6"/>
  <c r="AI350" i="6"/>
  <c r="AI355" i="6"/>
  <c r="AI365" i="6"/>
  <c r="AI370" i="6"/>
  <c r="AI393" i="6"/>
  <c r="AI397" i="6"/>
  <c r="AI406" i="6"/>
  <c r="AI410" i="6"/>
  <c r="AI430" i="6"/>
  <c r="AI437" i="6"/>
  <c r="AI444" i="6"/>
  <c r="AI453" i="6"/>
  <c r="AI461" i="6"/>
  <c r="AI469" i="6"/>
  <c r="AI477" i="6"/>
  <c r="AI485" i="6"/>
  <c r="AI493" i="6"/>
  <c r="AI501" i="6"/>
  <c r="AI509" i="6"/>
  <c r="AI517" i="6"/>
  <c r="AI525" i="6"/>
  <c r="AI124" i="6"/>
  <c r="AI158" i="6"/>
  <c r="AI190" i="6"/>
  <c r="AI255" i="6"/>
  <c r="AI286" i="6"/>
  <c r="AI301" i="6"/>
  <c r="AI318" i="6"/>
  <c r="AI333" i="6"/>
  <c r="AI347" i="6"/>
  <c r="AI352" i="6"/>
  <c r="AI362" i="6"/>
  <c r="AI367" i="6"/>
  <c r="AI386" i="6"/>
  <c r="AI420" i="6"/>
  <c r="AI435" i="6"/>
  <c r="AI442" i="6"/>
  <c r="AI454" i="6"/>
  <c r="AI462" i="6"/>
  <c r="AI470" i="6"/>
  <c r="AI478" i="6"/>
  <c r="AI486" i="6"/>
  <c r="AI494" i="6"/>
  <c r="AI502" i="6"/>
  <c r="AI510" i="6"/>
  <c r="AI518" i="6"/>
  <c r="AI526" i="6"/>
  <c r="AI534" i="6"/>
  <c r="AI542" i="6"/>
  <c r="AI550" i="6"/>
  <c r="AI558" i="6"/>
  <c r="AI566" i="6"/>
  <c r="AI574" i="6"/>
  <c r="AI582" i="6"/>
  <c r="AI590" i="6"/>
  <c r="AI598" i="6"/>
  <c r="AI606" i="6"/>
  <c r="AI614" i="6"/>
  <c r="AI622" i="6"/>
  <c r="AI630" i="6"/>
  <c r="AI638" i="6"/>
  <c r="AI646" i="6"/>
  <c r="AI654" i="6"/>
  <c r="AI94" i="6"/>
  <c r="AI111" i="6"/>
  <c r="AI128" i="6"/>
  <c r="AI166" i="6"/>
  <c r="AI182" i="6"/>
  <c r="AI200" i="6"/>
  <c r="AI216" i="6"/>
  <c r="AI254" i="6"/>
  <c r="AI371" i="6"/>
  <c r="AI413" i="6"/>
  <c r="AI427" i="6"/>
  <c r="AI438" i="6"/>
  <c r="AI449" i="6"/>
  <c r="AI483" i="6"/>
  <c r="AI487" i="6"/>
  <c r="AI496" i="6"/>
  <c r="AI500" i="6"/>
  <c r="AI513" i="6"/>
  <c r="AI537" i="6"/>
  <c r="AI544" i="6"/>
  <c r="AI551" i="6"/>
  <c r="AI593" i="6"/>
  <c r="AI596" i="6"/>
  <c r="AI599" i="6"/>
  <c r="AI602" i="6"/>
  <c r="AI605" i="6"/>
  <c r="AI608" i="6"/>
  <c r="AI611" i="6"/>
  <c r="AI662" i="6"/>
  <c r="AI670" i="6"/>
  <c r="AI678" i="6"/>
  <c r="AI686" i="6"/>
  <c r="AI694" i="6"/>
  <c r="AI702" i="6"/>
  <c r="AI710" i="6"/>
  <c r="AI718" i="6"/>
  <c r="AI726" i="6"/>
  <c r="AI734" i="6"/>
  <c r="AI742" i="6"/>
  <c r="AI750" i="6"/>
  <c r="AI758" i="6"/>
  <c r="AI766" i="6"/>
  <c r="AI774" i="6"/>
  <c r="AI782" i="6"/>
  <c r="AI790" i="6"/>
  <c r="AI798" i="6"/>
  <c r="AI79" i="6"/>
  <c r="AI132" i="6"/>
  <c r="AI220" i="6"/>
  <c r="AI341" i="6"/>
  <c r="AI394" i="6"/>
  <c r="AI421" i="6"/>
  <c r="AI475" i="6"/>
  <c r="AI479" i="6"/>
  <c r="AI488" i="6"/>
  <c r="AI492" i="6"/>
  <c r="AI505" i="6"/>
  <c r="AI541" i="6"/>
  <c r="AI548" i="6"/>
  <c r="AI555" i="6"/>
  <c r="AI569" i="6"/>
  <c r="AI572" i="6"/>
  <c r="AI575" i="6"/>
  <c r="AI578" i="6"/>
  <c r="AI581" i="6"/>
  <c r="AI584" i="6"/>
  <c r="AI587" i="6"/>
  <c r="AI633" i="6"/>
  <c r="AI636" i="6"/>
  <c r="AI639" i="6"/>
  <c r="AI642" i="6"/>
  <c r="AI645" i="6"/>
  <c r="AI648" i="6"/>
  <c r="AI651" i="6"/>
  <c r="AI657" i="6"/>
  <c r="AI665" i="6"/>
  <c r="AI673" i="6"/>
  <c r="AI681" i="6"/>
  <c r="AI689" i="6"/>
  <c r="AI697" i="6"/>
  <c r="AI705" i="6"/>
  <c r="AI713" i="6"/>
  <c r="AI721" i="6"/>
  <c r="AI729" i="6"/>
  <c r="AI737" i="6"/>
  <c r="AI745" i="6"/>
  <c r="AI753" i="6"/>
  <c r="AI761" i="6"/>
  <c r="AI769" i="6"/>
  <c r="AI777" i="6"/>
  <c r="AI118" i="6"/>
  <c r="AI137" i="6"/>
  <c r="AI188" i="6"/>
  <c r="AI224" i="6"/>
  <c r="AI302" i="6"/>
  <c r="AI343" i="6"/>
  <c r="AI358" i="6"/>
  <c r="AI382" i="6"/>
  <c r="AI389" i="6"/>
  <c r="AI409" i="6"/>
  <c r="AI446" i="6"/>
  <c r="AI459" i="6"/>
  <c r="AI463" i="6"/>
  <c r="AI472" i="6"/>
  <c r="AI476" i="6"/>
  <c r="AI489" i="6"/>
  <c r="AI523" i="6"/>
  <c r="AI527" i="6"/>
  <c r="AI531" i="6"/>
  <c r="AI549" i="6"/>
  <c r="AI556" i="6"/>
  <c r="AI563" i="6"/>
  <c r="AI585" i="6"/>
  <c r="AI588" i="6"/>
  <c r="AI591" i="6"/>
  <c r="AI594" i="6"/>
  <c r="AI597" i="6"/>
  <c r="AI600" i="6"/>
  <c r="AI603" i="6"/>
  <c r="AI192" i="6"/>
  <c r="AI209" i="6"/>
  <c r="AI260" i="6"/>
  <c r="AI292" i="6"/>
  <c r="AI359" i="6"/>
  <c r="AI390" i="6"/>
  <c r="AI396" i="6"/>
  <c r="AI417" i="6"/>
  <c r="AI429" i="6"/>
  <c r="AI441" i="6"/>
  <c r="AI451" i="6"/>
  <c r="AI455" i="6"/>
  <c r="AI464" i="6"/>
  <c r="AI468" i="6"/>
  <c r="AI481" i="6"/>
  <c r="AI515" i="6"/>
  <c r="AI519" i="6"/>
  <c r="AI528" i="6"/>
  <c r="AI535" i="6"/>
  <c r="AI553" i="6"/>
  <c r="AI560" i="6"/>
  <c r="AI567" i="6"/>
  <c r="AI570" i="6"/>
  <c r="AI573" i="6"/>
  <c r="AI576" i="6"/>
  <c r="AI579" i="6"/>
  <c r="AI625" i="6"/>
  <c r="AI628" i="6"/>
  <c r="AI631" i="6"/>
  <c r="AI634" i="6"/>
  <c r="AI637" i="6"/>
  <c r="AI640" i="6"/>
  <c r="AI643" i="6"/>
  <c r="AI658" i="6"/>
  <c r="AI666" i="6"/>
  <c r="AI674" i="6"/>
  <c r="AI682" i="6"/>
  <c r="AI690" i="6"/>
  <c r="AI698" i="6"/>
  <c r="AI706" i="6"/>
  <c r="AI714" i="6"/>
  <c r="AI722" i="6"/>
  <c r="AI730" i="6"/>
  <c r="AI738" i="6"/>
  <c r="AI746" i="6"/>
  <c r="AI754" i="6"/>
  <c r="AI762" i="6"/>
  <c r="AI770" i="6"/>
  <c r="AI778" i="6"/>
  <c r="AI786" i="6"/>
  <c r="AI794" i="6"/>
  <c r="AI802" i="6"/>
  <c r="AI810" i="6"/>
  <c r="AI818" i="6"/>
  <c r="AI826" i="6"/>
  <c r="AI834" i="6"/>
  <c r="AI842" i="6"/>
  <c r="AI850" i="6"/>
  <c r="AI858" i="6"/>
  <c r="AI151" i="6"/>
  <c r="AI288" i="6"/>
  <c r="AI309" i="6"/>
  <c r="AI327" i="6"/>
  <c r="AI342" i="6"/>
  <c r="AI373" i="6"/>
  <c r="AI402" i="6"/>
  <c r="AI428" i="6"/>
  <c r="AI467" i="6"/>
  <c r="AI484" i="6"/>
  <c r="AI612" i="6"/>
  <c r="AI618" i="6"/>
  <c r="AI624" i="6"/>
  <c r="AI653" i="6"/>
  <c r="AI679" i="6"/>
  <c r="AI683" i="6"/>
  <c r="AI692" i="6"/>
  <c r="AI696" i="6"/>
  <c r="AI709" i="6"/>
  <c r="AI743" i="6"/>
  <c r="AI747" i="6"/>
  <c r="AI756" i="6"/>
  <c r="AI760" i="6"/>
  <c r="AI773" i="6"/>
  <c r="AI785" i="6"/>
  <c r="AI792" i="6"/>
  <c r="AI799" i="6"/>
  <c r="AI821" i="6"/>
  <c r="AI824" i="6"/>
  <c r="AI827" i="6"/>
  <c r="AI830" i="6"/>
  <c r="AI833" i="6"/>
  <c r="AI836" i="6"/>
  <c r="AI839" i="6"/>
  <c r="AI866" i="6"/>
  <c r="AI874" i="6"/>
  <c r="AI264" i="6"/>
  <c r="AI294" i="6"/>
  <c r="AI313" i="6"/>
  <c r="AI344" i="6"/>
  <c r="AI376" i="6"/>
  <c r="AI404" i="6"/>
  <c r="AI460" i="6"/>
  <c r="AI511" i="6"/>
  <c r="AI520" i="6"/>
  <c r="AI557" i="6"/>
  <c r="AI564" i="6"/>
  <c r="AI601" i="6"/>
  <c r="AI607" i="6"/>
  <c r="AI613" i="6"/>
  <c r="AI619" i="6"/>
  <c r="AI629" i="6"/>
  <c r="AI644" i="6"/>
  <c r="AI649" i="6"/>
  <c r="AI671" i="6"/>
  <c r="AI675" i="6"/>
  <c r="AI684" i="6"/>
  <c r="AI688" i="6"/>
  <c r="AI701" i="6"/>
  <c r="AI735" i="6"/>
  <c r="AI739" i="6"/>
  <c r="AI748" i="6"/>
  <c r="AI752" i="6"/>
  <c r="AI765" i="6"/>
  <c r="AI789" i="6"/>
  <c r="AI796" i="6"/>
  <c r="AI803" i="6"/>
  <c r="AI806" i="6"/>
  <c r="AI809" i="6"/>
  <c r="AI812" i="6"/>
  <c r="AI815" i="6"/>
  <c r="AI861" i="6"/>
  <c r="AI869" i="6"/>
  <c r="AI877" i="6"/>
  <c r="AI126" i="6"/>
  <c r="AI160" i="6"/>
  <c r="AI330" i="6"/>
  <c r="AI346" i="6"/>
  <c r="AI361" i="6"/>
  <c r="AI377" i="6"/>
  <c r="AI452" i="6"/>
  <c r="AI503" i="6"/>
  <c r="AI512" i="6"/>
  <c r="AI529" i="6"/>
  <c r="AI536" i="6"/>
  <c r="AI543" i="6"/>
  <c r="AI577" i="6"/>
  <c r="AI583" i="6"/>
  <c r="AI589" i="6"/>
  <c r="AI595" i="6"/>
  <c r="AI663" i="6"/>
  <c r="AI667" i="6"/>
  <c r="AI676" i="6"/>
  <c r="AI680" i="6"/>
  <c r="AI693" i="6"/>
  <c r="AI727" i="6"/>
  <c r="AI731" i="6"/>
  <c r="AI740" i="6"/>
  <c r="AI744" i="6"/>
  <c r="AI757" i="6"/>
  <c r="AI793" i="6"/>
  <c r="AI800" i="6"/>
  <c r="AI100" i="6"/>
  <c r="AI169" i="6"/>
  <c r="AI349" i="6"/>
  <c r="AI422" i="6"/>
  <c r="AI434" i="6"/>
  <c r="AI445" i="6"/>
  <c r="AI471" i="6"/>
  <c r="AI480" i="6"/>
  <c r="AI497" i="6"/>
  <c r="AI545" i="6"/>
  <c r="AI552" i="6"/>
  <c r="AI559" i="6"/>
  <c r="AI609" i="6"/>
  <c r="AI615" i="6"/>
  <c r="AI621" i="6"/>
  <c r="AI626" i="6"/>
  <c r="AI641" i="6"/>
  <c r="AI660" i="6"/>
  <c r="AI664" i="6"/>
  <c r="AI677" i="6"/>
  <c r="AI711" i="6"/>
  <c r="AI715" i="6"/>
  <c r="AI724" i="6"/>
  <c r="AI728" i="6"/>
  <c r="AI741" i="6"/>
  <c r="AI775" i="6"/>
  <c r="AI779" i="6"/>
  <c r="AI783" i="6"/>
  <c r="AI801" i="6"/>
  <c r="AI804" i="6"/>
  <c r="AI807" i="6"/>
  <c r="AI853" i="6"/>
  <c r="AI856" i="6"/>
  <c r="AI859" i="6"/>
  <c r="AI862" i="6"/>
  <c r="AI870" i="6"/>
  <c r="AI878" i="6"/>
  <c r="AI886" i="6"/>
  <c r="AI894" i="6"/>
  <c r="AI902" i="6"/>
  <c r="AI910" i="6"/>
  <c r="AI918" i="6"/>
  <c r="AI926" i="6"/>
  <c r="AI934" i="6"/>
  <c r="AI942" i="6"/>
  <c r="AI950" i="6"/>
  <c r="AI958" i="6"/>
  <c r="AI966" i="6"/>
  <c r="AI974" i="6"/>
  <c r="AI982" i="6"/>
  <c r="AI990" i="6"/>
  <c r="AI233" i="6"/>
  <c r="AI297" i="6"/>
  <c r="AI443" i="6"/>
  <c r="AI495" i="6"/>
  <c r="AI571" i="6"/>
  <c r="AI620" i="6"/>
  <c r="AI650" i="6"/>
  <c r="AI659" i="6"/>
  <c r="AI668" i="6"/>
  <c r="AI685" i="6"/>
  <c r="AI719" i="6"/>
  <c r="AI736" i="6"/>
  <c r="AI831" i="6"/>
  <c r="AI841" i="6"/>
  <c r="AI846" i="6"/>
  <c r="AI860" i="6"/>
  <c r="AI865" i="6"/>
  <c r="AI897" i="6"/>
  <c r="AI900" i="6"/>
  <c r="AI903" i="6"/>
  <c r="AI906" i="6"/>
  <c r="AI909" i="6"/>
  <c r="AI912" i="6"/>
  <c r="AI915" i="6"/>
  <c r="AI961" i="6"/>
  <c r="AI964" i="6"/>
  <c r="AI967" i="6"/>
  <c r="AI970" i="6"/>
  <c r="AI973" i="6"/>
  <c r="AI976" i="6"/>
  <c r="AI979" i="6"/>
  <c r="AI997" i="6"/>
  <c r="AI10" i="6"/>
  <c r="AI18" i="6"/>
  <c r="AI26" i="6"/>
  <c r="AI34" i="6"/>
  <c r="AI42" i="6"/>
  <c r="AI50" i="6"/>
  <c r="AI58" i="6"/>
  <c r="AI66" i="6"/>
  <c r="AI21" i="6"/>
  <c r="AI29" i="6"/>
  <c r="AI37" i="6"/>
  <c r="AI61" i="6"/>
  <c r="AI5" i="6"/>
  <c r="AI623" i="6"/>
  <c r="AI795" i="6"/>
  <c r="AI828" i="6"/>
  <c r="AI838" i="6"/>
  <c r="AI879" i="6"/>
  <c r="AI895" i="6"/>
  <c r="AI904" i="6"/>
  <c r="AI953" i="6"/>
  <c r="AI962" i="6"/>
  <c r="AI971" i="6"/>
  <c r="AI105" i="6"/>
  <c r="AI175" i="6"/>
  <c r="AI368" i="6"/>
  <c r="AI398" i="6"/>
  <c r="AI532" i="6"/>
  <c r="AI610" i="6"/>
  <c r="AI669" i="6"/>
  <c r="AI703" i="6"/>
  <c r="AI720" i="6"/>
  <c r="AI771" i="6"/>
  <c r="AI780" i="6"/>
  <c r="AI787" i="6"/>
  <c r="AI817" i="6"/>
  <c r="AI822" i="6"/>
  <c r="AI832" i="6"/>
  <c r="AI837" i="6"/>
  <c r="AI851" i="6"/>
  <c r="AI882" i="6"/>
  <c r="AI885" i="6"/>
  <c r="AI888" i="6"/>
  <c r="AI891" i="6"/>
  <c r="AI937" i="6"/>
  <c r="AI940" i="6"/>
  <c r="AI943" i="6"/>
  <c r="AI946" i="6"/>
  <c r="AI949" i="6"/>
  <c r="AI952" i="6"/>
  <c r="AI955" i="6"/>
  <c r="AI1000" i="6"/>
  <c r="AI13" i="6"/>
  <c r="AI45" i="6"/>
  <c r="AI53" i="6"/>
  <c r="AI69" i="6"/>
  <c r="AI687" i="6"/>
  <c r="AI755" i="6"/>
  <c r="AI781" i="6"/>
  <c r="AI889" i="6"/>
  <c r="AI901" i="6"/>
  <c r="AI956" i="6"/>
  <c r="AI965" i="6"/>
  <c r="AI35" i="6"/>
  <c r="AI43" i="6"/>
  <c r="AI51" i="6"/>
  <c r="AI247" i="6"/>
  <c r="AI338" i="6"/>
  <c r="AI425" i="6"/>
  <c r="AI448" i="6"/>
  <c r="AI465" i="6"/>
  <c r="AI499" i="6"/>
  <c r="AI516" i="6"/>
  <c r="AI561" i="6"/>
  <c r="AI586" i="6"/>
  <c r="AI632" i="6"/>
  <c r="AI652" i="6"/>
  <c r="AI661" i="6"/>
  <c r="AI695" i="6"/>
  <c r="AI712" i="6"/>
  <c r="AI763" i="6"/>
  <c r="AI772" i="6"/>
  <c r="AI808" i="6"/>
  <c r="AI813" i="6"/>
  <c r="AI847" i="6"/>
  <c r="AI852" i="6"/>
  <c r="AI913" i="6"/>
  <c r="AI916" i="6"/>
  <c r="AI919" i="6"/>
  <c r="AI922" i="6"/>
  <c r="AI925" i="6"/>
  <c r="AI928" i="6"/>
  <c r="AI931" i="6"/>
  <c r="AI977" i="6"/>
  <c r="AI980" i="6"/>
  <c r="AI983" i="6"/>
  <c r="AI986" i="6"/>
  <c r="AI989" i="6"/>
  <c r="AI992" i="6"/>
  <c r="AI995" i="6"/>
  <c r="AI8" i="6"/>
  <c r="AI16" i="6"/>
  <c r="AI24" i="6"/>
  <c r="AI32" i="6"/>
  <c r="AI40" i="6"/>
  <c r="AI48" i="6"/>
  <c r="AI56" i="6"/>
  <c r="AI64" i="6"/>
  <c r="AI248" i="6"/>
  <c r="AI306" i="6"/>
  <c r="AI339" i="6"/>
  <c r="AI533" i="6"/>
  <c r="AI547" i="6"/>
  <c r="AI704" i="6"/>
  <c r="AI764" i="6"/>
  <c r="AI788" i="6"/>
  <c r="AI823" i="6"/>
  <c r="AI843" i="6"/>
  <c r="AI857" i="6"/>
  <c r="AI875" i="6"/>
  <c r="AI892" i="6"/>
  <c r="AI898" i="6"/>
  <c r="AI907" i="6"/>
  <c r="AI959" i="6"/>
  <c r="AI968" i="6"/>
  <c r="AI998" i="6"/>
  <c r="AI11" i="6"/>
  <c r="AI19" i="6"/>
  <c r="AI27" i="6"/>
  <c r="AI127" i="6"/>
  <c r="AI268" i="6"/>
  <c r="AI315" i="6"/>
  <c r="AI504" i="6"/>
  <c r="AI521" i="6"/>
  <c r="AI565" i="6"/>
  <c r="AI635" i="6"/>
  <c r="AI655" i="6"/>
  <c r="AI672" i="6"/>
  <c r="AI723" i="6"/>
  <c r="AI732" i="6"/>
  <c r="AI749" i="6"/>
  <c r="AI797" i="6"/>
  <c r="AI814" i="6"/>
  <c r="AI819" i="6"/>
  <c r="AI829" i="6"/>
  <c r="AI848" i="6"/>
  <c r="AI867" i="6"/>
  <c r="AI871" i="6"/>
  <c r="AI880" i="6"/>
  <c r="AI883" i="6"/>
  <c r="AI929" i="6"/>
  <c r="AI932" i="6"/>
  <c r="AI935" i="6"/>
  <c r="AI938" i="6"/>
  <c r="AI941" i="6"/>
  <c r="AI944" i="6"/>
  <c r="AI947" i="6"/>
  <c r="AI993" i="6"/>
  <c r="AI6" i="6"/>
  <c r="AI14" i="6"/>
  <c r="AI22" i="6"/>
  <c r="AI30" i="6"/>
  <c r="AI38" i="6"/>
  <c r="AI46" i="6"/>
  <c r="AI54" i="6"/>
  <c r="AI62" i="6"/>
  <c r="AI70" i="6"/>
  <c r="AI279" i="6"/>
  <c r="AI456" i="6"/>
  <c r="AI473" i="6"/>
  <c r="AI507" i="6"/>
  <c r="AI524" i="6"/>
  <c r="AI539" i="6"/>
  <c r="AI604" i="6"/>
  <c r="AI616" i="6"/>
  <c r="AI627" i="6"/>
  <c r="AI656" i="6"/>
  <c r="AI707" i="6"/>
  <c r="AI716" i="6"/>
  <c r="AI733" i="6"/>
  <c r="AI767" i="6"/>
  <c r="AI844" i="6"/>
  <c r="AI849" i="6"/>
  <c r="AI863" i="6"/>
  <c r="AI872" i="6"/>
  <c r="AI876" i="6"/>
  <c r="AI905" i="6"/>
  <c r="AI908" i="6"/>
  <c r="AI911" i="6"/>
  <c r="AI914" i="6"/>
  <c r="AI917" i="6"/>
  <c r="AI920" i="6"/>
  <c r="AI923" i="6"/>
  <c r="AI969" i="6"/>
  <c r="AI972" i="6"/>
  <c r="AI975" i="6"/>
  <c r="AI978" i="6"/>
  <c r="AI981" i="6"/>
  <c r="AI984" i="6"/>
  <c r="AI987" i="6"/>
  <c r="AI996" i="6"/>
  <c r="AI9" i="6"/>
  <c r="AI353" i="6"/>
  <c r="AI580" i="6"/>
  <c r="AI699" i="6"/>
  <c r="AI820" i="6"/>
  <c r="AI840" i="6"/>
  <c r="AI890" i="6"/>
  <c r="AI951" i="6"/>
  <c r="AI963" i="6"/>
  <c r="AI999" i="6"/>
  <c r="AI20" i="6"/>
  <c r="AI49" i="6"/>
  <c r="AI60" i="6"/>
  <c r="AI214" i="6"/>
  <c r="AI540" i="6"/>
  <c r="AI845" i="6"/>
  <c r="AI44" i="6"/>
  <c r="AI57" i="6"/>
  <c r="AI899" i="6"/>
  <c r="AI948" i="6"/>
  <c r="AI33" i="6"/>
  <c r="AI691" i="6"/>
  <c r="AI816" i="6"/>
  <c r="AI873" i="6"/>
  <c r="AI924" i="6"/>
  <c r="AI145" i="6"/>
  <c r="AI457" i="6"/>
  <c r="AI700" i="6"/>
  <c r="AI768" i="6"/>
  <c r="AI927" i="6"/>
  <c r="AI939" i="6"/>
  <c r="AI988" i="6"/>
  <c r="AI28" i="6"/>
  <c r="AI55" i="6"/>
  <c r="AI991" i="6"/>
  <c r="AI7" i="6"/>
  <c r="AI887" i="6"/>
  <c r="AI960" i="6"/>
  <c r="AI617" i="6"/>
  <c r="AI936" i="6"/>
  <c r="AI985" i="6"/>
  <c r="AI385" i="6"/>
  <c r="AI592" i="6"/>
  <c r="AI708" i="6"/>
  <c r="AI776" i="6"/>
  <c r="AI805" i="6"/>
  <c r="AI825" i="6"/>
  <c r="AI864" i="6"/>
  <c r="AI881" i="6"/>
  <c r="AI893" i="6"/>
  <c r="AI954" i="6"/>
  <c r="AI36" i="6"/>
  <c r="AI67" i="6"/>
  <c r="AI930" i="6"/>
  <c r="AI15" i="6"/>
  <c r="AI39" i="6"/>
  <c r="AI59" i="6"/>
  <c r="AI508" i="6"/>
  <c r="AI568" i="6"/>
  <c r="AI855" i="6"/>
  <c r="AI12" i="6"/>
  <c r="AI41" i="6"/>
  <c r="AI65" i="6"/>
  <c r="AI280" i="6"/>
  <c r="AI412" i="6"/>
  <c r="AI647" i="6"/>
  <c r="AI784" i="6"/>
  <c r="AI868" i="6"/>
  <c r="AI884" i="6"/>
  <c r="AI896" i="6"/>
  <c r="AI945" i="6"/>
  <c r="AI957" i="6"/>
  <c r="AI17" i="6"/>
  <c r="AI23" i="6"/>
  <c r="AI52" i="6"/>
  <c r="AI68" i="6"/>
  <c r="AI491" i="6"/>
  <c r="AI717" i="6"/>
  <c r="AI751" i="6"/>
  <c r="AI811" i="6"/>
  <c r="AI921" i="6"/>
  <c r="AI933" i="6"/>
  <c r="AI994" i="6"/>
  <c r="AI25" i="6"/>
  <c r="AI31" i="6"/>
  <c r="AI63" i="6"/>
  <c r="AI71" i="6"/>
  <c r="AI436" i="6"/>
  <c r="AI725" i="6"/>
  <c r="AI759" i="6"/>
  <c r="AI791" i="6"/>
  <c r="AI835" i="6"/>
  <c r="AI854" i="6"/>
  <c r="AI47" i="6"/>
  <c r="O33" i="6" l="1"/>
  <c r="Q33" i="6"/>
  <c r="K29" i="6"/>
  <c r="I29" i="6"/>
  <c r="L29" i="6"/>
  <c r="R8" i="6"/>
  <c r="Q8" i="6"/>
  <c r="O8" i="6"/>
  <c r="I5" i="6"/>
  <c r="K5" i="6"/>
  <c r="L5" i="6"/>
  <c r="R21" i="6"/>
  <c r="Q21" i="6"/>
  <c r="O21" i="6"/>
  <c r="Q14" i="6"/>
  <c r="O14" i="6"/>
  <c r="R14" i="6"/>
  <c r="I24" i="6"/>
  <c r="L24" i="6"/>
  <c r="K24" i="6"/>
  <c r="L32" i="6"/>
  <c r="K32" i="6"/>
  <c r="I32" i="6"/>
  <c r="O13" i="6"/>
  <c r="R13" i="6"/>
  <c r="Q13" i="6"/>
  <c r="Q26" i="6"/>
  <c r="O26" i="6"/>
  <c r="R26" i="6"/>
  <c r="R5" i="6"/>
  <c r="O5" i="6"/>
  <c r="Q5" i="6"/>
  <c r="C29" i="6"/>
  <c r="F29" i="6"/>
  <c r="E29" i="6"/>
  <c r="I38" i="6"/>
  <c r="K38" i="6"/>
  <c r="L38" i="6"/>
  <c r="Q38" i="6"/>
  <c r="R38" i="6"/>
  <c r="Q7" i="6"/>
  <c r="O7" i="6"/>
  <c r="R7" i="6"/>
  <c r="Q6" i="6"/>
  <c r="O6" i="6"/>
  <c r="R6" i="6"/>
  <c r="E17" i="6"/>
  <c r="C17" i="6"/>
  <c r="F17" i="6"/>
  <c r="L11" i="6"/>
  <c r="I11" i="6"/>
  <c r="K11" i="6"/>
  <c r="F38" i="6"/>
  <c r="C38" i="6"/>
  <c r="E38" i="6"/>
  <c r="L26" i="6"/>
  <c r="K26" i="6"/>
  <c r="I26" i="6"/>
  <c r="I21" i="6"/>
  <c r="L21" i="6"/>
  <c r="K21" i="6"/>
  <c r="O17" i="6"/>
  <c r="R17" i="6"/>
  <c r="Q17" i="6"/>
  <c r="L14" i="6"/>
  <c r="I14" i="6"/>
  <c r="K14" i="6"/>
  <c r="L33" i="6"/>
  <c r="K33" i="6"/>
  <c r="I33" i="6"/>
  <c r="I6" i="6"/>
  <c r="L6" i="6"/>
  <c r="K6" i="6"/>
  <c r="F18" i="6"/>
  <c r="E18" i="6"/>
  <c r="C18" i="6"/>
  <c r="I23" i="6"/>
  <c r="K23" i="6"/>
  <c r="L23" i="6"/>
  <c r="R31" i="6"/>
  <c r="Q31" i="6"/>
  <c r="C31" i="6"/>
  <c r="F31" i="6"/>
  <c r="E31" i="6"/>
  <c r="K37" i="6"/>
  <c r="I37" i="6"/>
  <c r="L37" i="6"/>
  <c r="Q30" i="6"/>
  <c r="R30" i="6"/>
  <c r="O11" i="6"/>
  <c r="R11" i="6"/>
  <c r="Q11" i="6"/>
  <c r="O12" i="6"/>
  <c r="R12" i="6"/>
  <c r="Q12" i="6"/>
  <c r="E24" i="6"/>
  <c r="C24" i="6"/>
  <c r="F24" i="6"/>
  <c r="L10" i="6"/>
  <c r="K10" i="6"/>
  <c r="I10" i="6"/>
  <c r="C37" i="6"/>
  <c r="F37" i="6"/>
  <c r="E37" i="6"/>
  <c r="L19" i="6"/>
  <c r="I19" i="6"/>
  <c r="K19" i="6"/>
  <c r="I20" i="6"/>
  <c r="L20" i="6"/>
  <c r="K20" i="6"/>
  <c r="O19" i="6"/>
  <c r="Q19" i="6"/>
  <c r="R19" i="6"/>
  <c r="C34" i="6"/>
  <c r="E34" i="6"/>
  <c r="F34" i="6"/>
  <c r="I35" i="6"/>
  <c r="L35" i="6"/>
  <c r="K35" i="6"/>
  <c r="Q35" i="6"/>
  <c r="R35" i="6"/>
  <c r="C33" i="6"/>
  <c r="E33" i="6"/>
  <c r="F33" i="6"/>
  <c r="R34" i="6"/>
  <c r="Q34" i="6"/>
  <c r="C30" i="6"/>
  <c r="F30" i="6"/>
  <c r="E30" i="6"/>
  <c r="R33" i="6"/>
  <c r="I9" i="6"/>
  <c r="K9" i="6"/>
  <c r="L9" i="6"/>
  <c r="K22" i="6"/>
  <c r="I22" i="6"/>
  <c r="L22" i="6"/>
  <c r="D9" i="6"/>
  <c r="D11" i="6"/>
  <c r="D10" i="6"/>
  <c r="D5" i="6"/>
  <c r="D13" i="6"/>
  <c r="D6" i="6"/>
  <c r="E6" i="6" s="1"/>
  <c r="D14" i="6"/>
  <c r="D7" i="6"/>
  <c r="D12" i="6"/>
  <c r="D8" i="6"/>
  <c r="I36" i="6"/>
  <c r="L36" i="6"/>
  <c r="K36" i="6"/>
  <c r="R37" i="6"/>
  <c r="Q37" i="6"/>
  <c r="O10" i="6"/>
  <c r="R10" i="6"/>
  <c r="Q10" i="6"/>
  <c r="C20" i="6"/>
  <c r="F20" i="6"/>
  <c r="E20" i="6"/>
  <c r="C23" i="6"/>
  <c r="F23" i="6"/>
  <c r="E23" i="6"/>
  <c r="L7" i="6"/>
  <c r="K7" i="6"/>
  <c r="I7" i="6"/>
  <c r="C36" i="6"/>
  <c r="F36" i="6"/>
  <c r="E36" i="6"/>
  <c r="I18" i="6"/>
  <c r="L18" i="6"/>
  <c r="K18" i="6"/>
  <c r="O23" i="6"/>
  <c r="R23" i="6"/>
  <c r="Q23" i="6"/>
  <c r="Q18" i="6"/>
  <c r="O18" i="6"/>
  <c r="R18" i="6"/>
  <c r="I34" i="6"/>
  <c r="L34" i="6"/>
  <c r="K34" i="6"/>
  <c r="Q36" i="6"/>
  <c r="R36" i="6"/>
  <c r="F19" i="6"/>
  <c r="E19" i="6"/>
  <c r="C19" i="6"/>
  <c r="L17" i="6"/>
  <c r="K17" i="6"/>
  <c r="I17" i="6"/>
  <c r="F26" i="6"/>
  <c r="E26" i="6"/>
  <c r="C26" i="6"/>
  <c r="K13" i="6"/>
  <c r="I13" i="6"/>
  <c r="L13" i="6"/>
  <c r="O20" i="6"/>
  <c r="R20" i="6"/>
  <c r="Q20" i="6"/>
  <c r="R32" i="6"/>
  <c r="Q32" i="6"/>
  <c r="I12" i="6"/>
  <c r="L12" i="6"/>
  <c r="K12" i="6"/>
  <c r="C32" i="6"/>
  <c r="F32" i="6"/>
  <c r="E32" i="6"/>
  <c r="L31" i="6"/>
  <c r="K31" i="6"/>
  <c r="I31" i="6"/>
  <c r="E25" i="6"/>
  <c r="C25" i="6"/>
  <c r="F25" i="6"/>
  <c r="R25" i="6"/>
  <c r="O25" i="6"/>
  <c r="Q25" i="6"/>
  <c r="I30" i="6"/>
  <c r="K30" i="6"/>
  <c r="L30" i="6"/>
  <c r="R29" i="6"/>
  <c r="Q29" i="6"/>
  <c r="R9" i="6"/>
  <c r="Q9" i="6"/>
  <c r="O9" i="6"/>
  <c r="C21" i="6"/>
  <c r="F21" i="6"/>
  <c r="E21" i="6"/>
  <c r="C22" i="6"/>
  <c r="F22" i="6"/>
  <c r="E22" i="6"/>
  <c r="K8" i="6"/>
  <c r="I8" i="6"/>
  <c r="L8" i="6"/>
  <c r="F35" i="6"/>
  <c r="E35" i="6"/>
  <c r="C35" i="6"/>
  <c r="L25" i="6"/>
  <c r="K25" i="6"/>
  <c r="I25" i="6"/>
  <c r="R22" i="6"/>
  <c r="Q22" i="6"/>
  <c r="O22" i="6"/>
  <c r="O24" i="6"/>
  <c r="R24" i="6"/>
  <c r="Q24" i="6"/>
  <c r="C13" i="6" l="1"/>
  <c r="C12" i="6"/>
  <c r="C14" i="6"/>
  <c r="C6" i="6"/>
  <c r="C5" i="6"/>
  <c r="C7" i="6"/>
  <c r="C8" i="6"/>
  <c r="C11" i="6"/>
  <c r="F10" i="6"/>
  <c r="E10" i="6"/>
  <c r="F9" i="6"/>
  <c r="E9" i="6"/>
  <c r="F14" i="6"/>
  <c r="E14" i="6"/>
  <c r="F7" i="6"/>
  <c r="E7" i="6"/>
  <c r="C10" i="6"/>
  <c r="C9" i="6"/>
  <c r="F6" i="6"/>
  <c r="E8" i="6"/>
  <c r="F8" i="6"/>
  <c r="F13" i="6"/>
  <c r="E13" i="6"/>
  <c r="E11" i="6"/>
  <c r="F11" i="6"/>
  <c r="E12" i="6"/>
  <c r="F12" i="6"/>
  <c r="F5" i="6"/>
  <c r="E5" i="6"/>
</calcChain>
</file>

<file path=xl/sharedStrings.xml><?xml version="1.0" encoding="utf-8"?>
<sst xmlns="http://schemas.openxmlformats.org/spreadsheetml/2006/main" count="3402" uniqueCount="1582">
  <si>
    <t>Sharpe 12M</t>
  </si>
  <si>
    <t>S&amp;P500</t>
  </si>
  <si>
    <t>MMM&lt;XNYS&gt;</t>
  </si>
  <si>
    <t>ABT&lt;XNYS&gt;</t>
  </si>
  <si>
    <t>ABBV&lt;XNYS&gt;</t>
  </si>
  <si>
    <t>ADBE&lt;XNAS&gt;</t>
  </si>
  <si>
    <t>AMD&lt;XNAS&gt;</t>
  </si>
  <si>
    <t>AES&lt;XNYS&gt;</t>
  </si>
  <si>
    <t>AFL&lt;XNYS&gt;</t>
  </si>
  <si>
    <t>A&lt;XNYS&gt;</t>
  </si>
  <si>
    <t>APD&lt;XNYS&gt;</t>
  </si>
  <si>
    <t>AKAM&lt;XNAS&gt;</t>
  </si>
  <si>
    <t>ALB&lt;XNYS&gt;</t>
  </si>
  <si>
    <t>ARE&lt;XNYS&gt;</t>
  </si>
  <si>
    <t>ALGN&lt;XNAS&gt;</t>
  </si>
  <si>
    <t>LNT&lt;XNYS&gt;</t>
  </si>
  <si>
    <t>ALL&lt;XNYS&gt;</t>
  </si>
  <si>
    <t>GOOG&lt;XNAS&gt;</t>
  </si>
  <si>
    <t>GOOGL&lt;XNAS&gt;</t>
  </si>
  <si>
    <t>MO&lt;XNYS&gt;</t>
  </si>
  <si>
    <t>AMZN&lt;XNAS&gt;</t>
  </si>
  <si>
    <t>AEE&lt;XNYS&gt;</t>
  </si>
  <si>
    <t>AEP&lt;XNYS&gt;</t>
  </si>
  <si>
    <t>AXP&lt;XNYS&gt;</t>
  </si>
  <si>
    <t>AIG&lt;XNYS&gt;</t>
  </si>
  <si>
    <t>AMT&lt;XNYS&gt;</t>
  </si>
  <si>
    <t>AWK&lt;XNYS&gt;</t>
  </si>
  <si>
    <t>AMP&lt;XNYS&gt;</t>
  </si>
  <si>
    <t>AME&lt;XNYS&gt;</t>
  </si>
  <si>
    <t>AMGN&lt;XNAS&gt;</t>
  </si>
  <si>
    <t>APH&lt;XNYS&gt;</t>
  </si>
  <si>
    <t>ADI&lt;XNAS&gt;</t>
  </si>
  <si>
    <t>APA&lt;XNYS&gt;</t>
  </si>
  <si>
    <t>AAPL&lt;XNAS&gt;</t>
  </si>
  <si>
    <t>AMAT&lt;XNAS&gt;</t>
  </si>
  <si>
    <t>ADM&lt;XNYS&gt;</t>
  </si>
  <si>
    <t>ANET&lt;XNYS&gt;</t>
  </si>
  <si>
    <t>AJG&lt;XNYS&gt;</t>
  </si>
  <si>
    <t>AIZ&lt;XNYS&gt;</t>
  </si>
  <si>
    <t>T&lt;XNYS&gt;</t>
  </si>
  <si>
    <t>ATO&lt;XNYS&gt;</t>
  </si>
  <si>
    <t>ADSK&lt;XNAS&gt;</t>
  </si>
  <si>
    <t>ADP&lt;XNAS&gt;</t>
  </si>
  <si>
    <t>AZO&lt;XNYS&gt;</t>
  </si>
  <si>
    <t>AVB&lt;XNYS&gt;</t>
  </si>
  <si>
    <t>AVY&lt;XNYS&gt;</t>
  </si>
  <si>
    <t>BKR&lt;XNYS&gt;</t>
  </si>
  <si>
    <t>BAC&lt;XNYS&gt;</t>
  </si>
  <si>
    <t>BAX&lt;XNYS&gt;</t>
  </si>
  <si>
    <t>BDX&lt;XNYS&gt;</t>
  </si>
  <si>
    <t>BRK.B&lt;XNYS&gt;</t>
  </si>
  <si>
    <t>BBY&lt;XNYS&gt;</t>
  </si>
  <si>
    <t>BIIB&lt;XNAS&gt;</t>
  </si>
  <si>
    <t>BLK&lt;XNYS&gt;</t>
  </si>
  <si>
    <t>BA&lt;XNYS&gt;</t>
  </si>
  <si>
    <t>BKNG&lt;XNAS&gt;</t>
  </si>
  <si>
    <t>BXP&lt;XNYS&gt;</t>
  </si>
  <si>
    <t>BSX&lt;XNYS&gt;</t>
  </si>
  <si>
    <t>BMY&lt;XNYS&gt;</t>
  </si>
  <si>
    <t>BR&lt;XNYS&gt;</t>
  </si>
  <si>
    <t>BF.B&lt;XNYS&gt;</t>
  </si>
  <si>
    <t>CHRW&lt;XNAS&gt;</t>
  </si>
  <si>
    <t>CDNS&lt;XNAS&gt;</t>
  </si>
  <si>
    <t>CPB&lt;XNYS&gt;</t>
  </si>
  <si>
    <t>COF&lt;XNYS&gt;</t>
  </si>
  <si>
    <t>CAH&lt;XNYS&gt;</t>
  </si>
  <si>
    <t>KMX&lt;XNYS&gt;</t>
  </si>
  <si>
    <t>CCL&lt;XNYS&gt;</t>
  </si>
  <si>
    <t>CAT&lt;XNYS&gt;</t>
  </si>
  <si>
    <t>CBOE&lt;XNAS&gt;</t>
  </si>
  <si>
    <t>CBRE&lt;XNYS&gt;</t>
  </si>
  <si>
    <t>CDW&lt;XNAS&gt;</t>
  </si>
  <si>
    <t>CNC&lt;XNYS&gt;</t>
  </si>
  <si>
    <t>CNP&lt;XNYS&gt;</t>
  </si>
  <si>
    <t>CF&lt;XNYS&gt;</t>
  </si>
  <si>
    <t>CHTR&lt;XNAS&gt;</t>
  </si>
  <si>
    <t>CVX&lt;XNYS&gt;</t>
  </si>
  <si>
    <t>CMG&lt;XNYS&gt;</t>
  </si>
  <si>
    <t>CHD&lt;XNYS&gt;</t>
  </si>
  <si>
    <t>CI&lt;XNYS&gt;</t>
  </si>
  <si>
    <t>CINF&lt;XNAS&gt;</t>
  </si>
  <si>
    <t>CTAS&lt;XNAS&gt;</t>
  </si>
  <si>
    <t>CSCO&lt;XNAS&gt;</t>
  </si>
  <si>
    <t>C&lt;XNYS&gt;</t>
  </si>
  <si>
    <t>CFG&lt;XNAS&gt;</t>
  </si>
  <si>
    <t>CME&lt;XNAS&gt;</t>
  </si>
  <si>
    <t>CMS&lt;XNYS&gt;</t>
  </si>
  <si>
    <t>KO&lt;XNYS&gt;</t>
  </si>
  <si>
    <t>CTSH&lt;XNAS&gt;</t>
  </si>
  <si>
    <t>CL&lt;XNYS&gt;</t>
  </si>
  <si>
    <t>CMCSA&lt;XNAS&gt;</t>
  </si>
  <si>
    <t>CAG&lt;XNYS&gt;</t>
  </si>
  <si>
    <t>COP&lt;XNYS&gt;</t>
  </si>
  <si>
    <t>ED&lt;XNYS&gt;</t>
  </si>
  <si>
    <t>STZ&lt;XNYS&gt;</t>
  </si>
  <si>
    <t>CPRT&lt;XNAS&gt;</t>
  </si>
  <si>
    <t>GLW&lt;XNYS&gt;</t>
  </si>
  <si>
    <t>CTVA&lt;XNYS&gt;</t>
  </si>
  <si>
    <t>COST&lt;XNAS&gt;</t>
  </si>
  <si>
    <t>CCI&lt;XNYS&gt;</t>
  </si>
  <si>
    <t>CSX&lt;XNYS&gt;</t>
  </si>
  <si>
    <t>CMI&lt;XNYS&gt;</t>
  </si>
  <si>
    <t>CVS&lt;XNYS&gt;</t>
  </si>
  <si>
    <t>DHR&lt;XNYS&gt;</t>
  </si>
  <si>
    <t>DRI&lt;XNYS&gt;</t>
  </si>
  <si>
    <t>DVA&lt;XNYS&gt;</t>
  </si>
  <si>
    <t>DE&lt;XNYS&gt;</t>
  </si>
  <si>
    <t>DAL&lt;XNYS&gt;</t>
  </si>
  <si>
    <t>DVN&lt;XNYS&gt;</t>
  </si>
  <si>
    <t>FANG&lt;XNAS&gt;</t>
  </si>
  <si>
    <t>DLR&lt;XNYS&gt;</t>
  </si>
  <si>
    <t>DG&lt;XNYS&gt;</t>
  </si>
  <si>
    <t>DLTR&lt;XNAS&gt;</t>
  </si>
  <si>
    <t>D&lt;XNYS&gt;</t>
  </si>
  <si>
    <t>DOV&lt;XNYS&gt;</t>
  </si>
  <si>
    <t>DOW&lt;XNYS&gt;</t>
  </si>
  <si>
    <t>DTE&lt;XNYS&gt;</t>
  </si>
  <si>
    <t>DUK&lt;XNYS&gt;</t>
  </si>
  <si>
    <t>DD&lt;XNYS&gt;</t>
  </si>
  <si>
    <t>EMN&lt;XNYS&gt;</t>
  </si>
  <si>
    <t>ETN&lt;XNYS&gt;</t>
  </si>
  <si>
    <t>EBAY&lt;XNAS&gt;</t>
  </si>
  <si>
    <t>ECL&lt;XNYS&gt;</t>
  </si>
  <si>
    <t>EIX&lt;XNYS&gt;</t>
  </si>
  <si>
    <t>EW&lt;XNYS&gt;</t>
  </si>
  <si>
    <t>EA&lt;XNAS&gt;</t>
  </si>
  <si>
    <t>EMR&lt;XNYS&gt;</t>
  </si>
  <si>
    <t>ETR&lt;XNYS&gt;</t>
  </si>
  <si>
    <t>EOG&lt;XNYS&gt;</t>
  </si>
  <si>
    <t>EFX&lt;XNYS&gt;</t>
  </si>
  <si>
    <t>EQIX&lt;XNAS&gt;</t>
  </si>
  <si>
    <t>EQR&lt;XNYS&gt;</t>
  </si>
  <si>
    <t>ESS&lt;XNYS&gt;</t>
  </si>
  <si>
    <t>EL&lt;XNYS&gt;</t>
  </si>
  <si>
    <t>EVRG&lt;XNYS&gt;</t>
  </si>
  <si>
    <t>ES&lt;XNYS&gt;</t>
  </si>
  <si>
    <t>EXC&lt;XNYS&gt;</t>
  </si>
  <si>
    <t>EXPE&lt;XNAS&gt;</t>
  </si>
  <si>
    <t>EXPD&lt;XNAS&gt;</t>
  </si>
  <si>
    <t>EXR&lt;XNYS&gt;</t>
  </si>
  <si>
    <t>XOM&lt;XNYS&gt;</t>
  </si>
  <si>
    <t>FFIV&lt;XNAS&gt;</t>
  </si>
  <si>
    <t>FAST&lt;XNAS&gt;</t>
  </si>
  <si>
    <t>FRT&lt;XNYS&gt;</t>
  </si>
  <si>
    <t>FDX&lt;XNYS&gt;</t>
  </si>
  <si>
    <t>FIS&lt;XNYS&gt;</t>
  </si>
  <si>
    <t>FITB&lt;XNAS&gt;</t>
  </si>
  <si>
    <t>FE&lt;XNYS&gt;</t>
  </si>
  <si>
    <t>F&lt;XNYS&gt;</t>
  </si>
  <si>
    <t>FTNT&lt;XNAS&gt;</t>
  </si>
  <si>
    <t>FTV&lt;XNYS&gt;</t>
  </si>
  <si>
    <t>FOXA&lt;XNAS&gt;</t>
  </si>
  <si>
    <t>FOX&lt;XNAS&gt;</t>
  </si>
  <si>
    <t>BEN&lt;XNYS&gt;</t>
  </si>
  <si>
    <t>FCX&lt;XNYS&gt;</t>
  </si>
  <si>
    <t>IT&lt;XNYS&gt;</t>
  </si>
  <si>
    <t>GD&lt;XNYS&gt;</t>
  </si>
  <si>
    <t>GE&lt;XNYS&gt;</t>
  </si>
  <si>
    <t>GIS&lt;XNYS&gt;</t>
  </si>
  <si>
    <t>GM&lt;XNYS&gt;</t>
  </si>
  <si>
    <t>GPC&lt;XNYS&gt;</t>
  </si>
  <si>
    <t>GILD&lt;XNAS&gt;</t>
  </si>
  <si>
    <t>GPN&lt;XNYS&gt;</t>
  </si>
  <si>
    <t>GL&lt;XNYS&gt;</t>
  </si>
  <si>
    <t>GS&lt;XNYS&gt;</t>
  </si>
  <si>
    <t>HAL&lt;XNYS&gt;</t>
  </si>
  <si>
    <t>HIG&lt;XNYS&gt;</t>
  </si>
  <si>
    <t>HAS&lt;XNAS&gt;</t>
  </si>
  <si>
    <t>HCA&lt;XNYS&gt;</t>
  </si>
  <si>
    <t>JKHY&lt;XNAS&gt;</t>
  </si>
  <si>
    <t>HSIC&lt;XNAS&gt;</t>
  </si>
  <si>
    <t>HSY&lt;XNYS&gt;</t>
  </si>
  <si>
    <t>HPE&lt;XNYS&gt;</t>
  </si>
  <si>
    <t>HLT&lt;XNYS&gt;</t>
  </si>
  <si>
    <t>HOLX&lt;XNAS&gt;</t>
  </si>
  <si>
    <t>HD&lt;XNYS&gt;</t>
  </si>
  <si>
    <t>HON&lt;XNYS&gt;</t>
  </si>
  <si>
    <t>HRL&lt;XNYS&gt;</t>
  </si>
  <si>
    <t>DHI&lt;XNYS&gt;</t>
  </si>
  <si>
    <t>HST&lt;XNYS&gt;</t>
  </si>
  <si>
    <t>HPQ&lt;XNYS&gt;</t>
  </si>
  <si>
    <t>HUM&lt;XNYS&gt;</t>
  </si>
  <si>
    <t>JBHT&lt;XNAS&gt;</t>
  </si>
  <si>
    <t>HBAN&lt;XNAS&gt;</t>
  </si>
  <si>
    <t>HII&lt;XNYS&gt;</t>
  </si>
  <si>
    <t>IEX&lt;XNYS&gt;</t>
  </si>
  <si>
    <t>IDXX&lt;XNAS&gt;</t>
  </si>
  <si>
    <t>ITW&lt;XNYS&gt;</t>
  </si>
  <si>
    <t>INCY&lt;XNAS&gt;</t>
  </si>
  <si>
    <t>INTC&lt;XNAS&gt;</t>
  </si>
  <si>
    <t>ICE&lt;XNYS&gt;</t>
  </si>
  <si>
    <t>IPG&lt;XNYS&gt;</t>
  </si>
  <si>
    <t>IBM&lt;XNYS&gt;</t>
  </si>
  <si>
    <t>IFF&lt;XNYS&gt;</t>
  </si>
  <si>
    <t>IP&lt;XNYS&gt;</t>
  </si>
  <si>
    <t>INTU&lt;XNAS&gt;</t>
  </si>
  <si>
    <t>ISRG&lt;XNAS&gt;</t>
  </si>
  <si>
    <t>IVZ&lt;XNYS&gt;</t>
  </si>
  <si>
    <t>IQV&lt;XNYS&gt;</t>
  </si>
  <si>
    <t>IRM&lt;XNYS&gt;</t>
  </si>
  <si>
    <t>JNJ&lt;XNYS&gt;</t>
  </si>
  <si>
    <t>JPM&lt;XNYS&gt;</t>
  </si>
  <si>
    <t>K&lt;XNYS&gt;</t>
  </si>
  <si>
    <t>KEY&lt;XNYS&gt;</t>
  </si>
  <si>
    <t>KEYS&lt;XNYS&gt;</t>
  </si>
  <si>
    <t>KMB&lt;XNYS&gt;</t>
  </si>
  <si>
    <t>KIM&lt;XNYS&gt;</t>
  </si>
  <si>
    <t>KMI&lt;XNYS&gt;</t>
  </si>
  <si>
    <t>KLAC&lt;XNAS&gt;</t>
  </si>
  <si>
    <t>KHC&lt;XNAS&gt;</t>
  </si>
  <si>
    <t>LHX&lt;XNYS&gt;</t>
  </si>
  <si>
    <t>LH&lt;XNYS&gt;</t>
  </si>
  <si>
    <t>LRCX&lt;XNAS&gt;</t>
  </si>
  <si>
    <t>LW&lt;XNYS&gt;</t>
  </si>
  <si>
    <t>LVS&lt;XNYS&gt;</t>
  </si>
  <si>
    <t>LDOS&lt;XNYS&gt;</t>
  </si>
  <si>
    <t>LEN&lt;XNYS&gt;</t>
  </si>
  <si>
    <t>LLY&lt;XNYS&gt;</t>
  </si>
  <si>
    <t>LKQ&lt;XNAS&gt;</t>
  </si>
  <si>
    <t>LMT&lt;XNYS&gt;</t>
  </si>
  <si>
    <t>L&lt;XNYS&gt;</t>
  </si>
  <si>
    <t>LOW&lt;XNYS&gt;</t>
  </si>
  <si>
    <t>LYB&lt;XNYS&gt;</t>
  </si>
  <si>
    <t>MTB&lt;XNYS&gt;</t>
  </si>
  <si>
    <t>MPC&lt;XNYS&gt;</t>
  </si>
  <si>
    <t>MKTX&lt;XNAS&gt;</t>
  </si>
  <si>
    <t>MAR&lt;XNAS&gt;</t>
  </si>
  <si>
    <t>MMC&lt;XNYS&gt;</t>
  </si>
  <si>
    <t>MLM&lt;XNYS&gt;</t>
  </si>
  <si>
    <t>MAS&lt;XNYS&gt;</t>
  </si>
  <si>
    <t>MA&lt;XNYS&gt;</t>
  </si>
  <si>
    <t>MKC&lt;XNYS&gt;</t>
  </si>
  <si>
    <t>MCD&lt;XNYS&gt;</t>
  </si>
  <si>
    <t>MCK&lt;XNYS&gt;</t>
  </si>
  <si>
    <t>MDT&lt;XNYS&gt;</t>
  </si>
  <si>
    <t>MRK&lt;XNYS&gt;</t>
  </si>
  <si>
    <t>MET&lt;XNYS&gt;</t>
  </si>
  <si>
    <t>MTD&lt;XNYS&gt;</t>
  </si>
  <si>
    <t>MGM&lt;XNYS&gt;</t>
  </si>
  <si>
    <t>MCHP&lt;XNAS&gt;</t>
  </si>
  <si>
    <t>MU&lt;XNAS&gt;</t>
  </si>
  <si>
    <t>MSFT&lt;XNAS&gt;</t>
  </si>
  <si>
    <t>MAA&lt;XNYS&gt;</t>
  </si>
  <si>
    <t>MHK&lt;XNYS&gt;</t>
  </si>
  <si>
    <t>TAP&lt;XNYS&gt;</t>
  </si>
  <si>
    <t>MDLZ&lt;XNAS&gt;</t>
  </si>
  <si>
    <t>MNST&lt;XNAS&gt;</t>
  </si>
  <si>
    <t>MCO&lt;XNYS&gt;</t>
  </si>
  <si>
    <t>MS&lt;XNYS&gt;</t>
  </si>
  <si>
    <t>MOS&lt;XNYS&gt;</t>
  </si>
  <si>
    <t>MSI&lt;XNYS&gt;</t>
  </si>
  <si>
    <t>MSCI&lt;XNYS&gt;</t>
  </si>
  <si>
    <t>NDAQ&lt;XNAS&gt;</t>
  </si>
  <si>
    <t>NTAP&lt;XNAS&gt;</t>
  </si>
  <si>
    <t>NFLX&lt;XNAS&gt;</t>
  </si>
  <si>
    <t>NEM&lt;XNYS&gt;</t>
  </si>
  <si>
    <t>NWSA&lt;XNAS&gt;</t>
  </si>
  <si>
    <t>NWS&lt;XNAS&gt;</t>
  </si>
  <si>
    <t>NEE&lt;XNYS&gt;</t>
  </si>
  <si>
    <t>NKE&lt;XNYS&gt;</t>
  </si>
  <si>
    <t>NI&lt;XNYS&gt;</t>
  </si>
  <si>
    <t>NSC&lt;XNYS&gt;</t>
  </si>
  <si>
    <t>NTRS&lt;XNAS&gt;</t>
  </si>
  <si>
    <t>NOC&lt;XNYS&gt;</t>
  </si>
  <si>
    <t>NCLH&lt;XNAS&gt;</t>
  </si>
  <si>
    <t>NRG&lt;XNYS&gt;</t>
  </si>
  <si>
    <t>NUE&lt;XNYS&gt;</t>
  </si>
  <si>
    <t>NVDA&lt;XNAS&gt;</t>
  </si>
  <si>
    <t>NVR&lt;XNYS&gt;</t>
  </si>
  <si>
    <t>ORLY&lt;XNAS&gt;</t>
  </si>
  <si>
    <t>OXY&lt;XNYS&gt;</t>
  </si>
  <si>
    <t>OMC&lt;XNYS&gt;</t>
  </si>
  <si>
    <t>OKE&lt;XNYS&gt;</t>
  </si>
  <si>
    <t>ORCL&lt;XNYS&gt;</t>
  </si>
  <si>
    <t>PCAR&lt;XNAS&gt;</t>
  </si>
  <si>
    <t>PKG&lt;XNYS&gt;</t>
  </si>
  <si>
    <t>PH&lt;XNYS&gt;</t>
  </si>
  <si>
    <t>PAYX&lt;XNAS&gt;</t>
  </si>
  <si>
    <t>PYPL&lt;XNAS&gt;</t>
  </si>
  <si>
    <t>PEP&lt;XNYS&gt;</t>
  </si>
  <si>
    <t>PFE&lt;XNYS&gt;</t>
  </si>
  <si>
    <t>PM&lt;XNYS&gt;</t>
  </si>
  <si>
    <t>PSX&lt;XNYS&gt;</t>
  </si>
  <si>
    <t>PNW&lt;XNYS&gt;</t>
  </si>
  <si>
    <t>PNC&lt;XNYS&gt;</t>
  </si>
  <si>
    <t>PPG&lt;XNYS&gt;</t>
  </si>
  <si>
    <t>PPL&lt;XNYS&gt;</t>
  </si>
  <si>
    <t>TROW&lt;XNAS&gt;</t>
  </si>
  <si>
    <t>PFG&lt;XNYS&gt;</t>
  </si>
  <si>
    <t>PG&lt;XNYS&gt;</t>
  </si>
  <si>
    <t>PGR&lt;XNYS&gt;</t>
  </si>
  <si>
    <t>PLD&lt;XNYS&gt;</t>
  </si>
  <si>
    <t>PRU&lt;XNYS&gt;</t>
  </si>
  <si>
    <t>PEG&lt;XNYS&gt;</t>
  </si>
  <si>
    <t>PSA&lt;XNYS&gt;</t>
  </si>
  <si>
    <t>PHM&lt;XNYS&gt;</t>
  </si>
  <si>
    <t>QCOM&lt;XNAS&gt;</t>
  </si>
  <si>
    <t>PWR&lt;XNYS&gt;</t>
  </si>
  <si>
    <t>DGX&lt;XNYS&gt;</t>
  </si>
  <si>
    <t>RL&lt;XNYS&gt;</t>
  </si>
  <si>
    <t>RJF&lt;XNYS&gt;</t>
  </si>
  <si>
    <t>O&lt;XNYS&gt;</t>
  </si>
  <si>
    <t>REG&lt;XNYS&gt;</t>
  </si>
  <si>
    <t>REGN&lt;XNAS&gt;</t>
  </si>
  <si>
    <t>RF&lt;XNYS&gt;</t>
  </si>
  <si>
    <t>RSG&lt;XNYS&gt;</t>
  </si>
  <si>
    <t>RMD&lt;XNYS&gt;</t>
  </si>
  <si>
    <t>ROK&lt;XNYS&gt;</t>
  </si>
  <si>
    <t>ROL&lt;XNYS&gt;</t>
  </si>
  <si>
    <t>ROP&lt;XNYS&gt;</t>
  </si>
  <si>
    <t>ROST&lt;XNAS&gt;</t>
  </si>
  <si>
    <t>RCL&lt;XNYS&gt;</t>
  </si>
  <si>
    <t>SPGI&lt;XNYS&gt;</t>
  </si>
  <si>
    <t>CRM&lt;XNYS&gt;</t>
  </si>
  <si>
    <t>SBAC&lt;XNAS&gt;</t>
  </si>
  <si>
    <t>SLB&lt;XNYS&gt;</t>
  </si>
  <si>
    <t>SCHW&lt;XNYS&gt;</t>
  </si>
  <si>
    <t>SRE&lt;XNYS&gt;</t>
  </si>
  <si>
    <t>SPG&lt;XNYS&gt;</t>
  </si>
  <si>
    <t>SWKS&lt;XNAS&gt;</t>
  </si>
  <si>
    <t>AOS&lt;XNYS&gt;</t>
  </si>
  <si>
    <t>SNA&lt;XNYS&gt;</t>
  </si>
  <si>
    <t>LUV&lt;XNYS&gt;</t>
  </si>
  <si>
    <t>SWK&lt;XNYS&gt;</t>
  </si>
  <si>
    <t>SBUX&lt;XNAS&gt;</t>
  </si>
  <si>
    <t>STT&lt;XNYS&gt;</t>
  </si>
  <si>
    <t>SYK&lt;XNYS&gt;</t>
  </si>
  <si>
    <t>SYF&lt;XNYS&gt;</t>
  </si>
  <si>
    <t>SNPS&lt;XNAS&gt;</t>
  </si>
  <si>
    <t>SYY&lt;XNYS&gt;</t>
  </si>
  <si>
    <t>TTWO&lt;XNAS&gt;</t>
  </si>
  <si>
    <t>TPR&lt;XNYS&gt;</t>
  </si>
  <si>
    <t>TGT&lt;XNYS&gt;</t>
  </si>
  <si>
    <t>TXN&lt;XNAS&gt;</t>
  </si>
  <si>
    <t>TXT&lt;XNYS&gt;</t>
  </si>
  <si>
    <t>BK&lt;XNYS&gt;</t>
  </si>
  <si>
    <t>CLX&lt;XNYS&gt;</t>
  </si>
  <si>
    <t>COO&lt;XNYS&gt;</t>
  </si>
  <si>
    <t>SJM&lt;XNYS&gt;</t>
  </si>
  <si>
    <t>KR&lt;XNYS&gt;</t>
  </si>
  <si>
    <t>SHW&lt;XNYS&gt;</t>
  </si>
  <si>
    <t>SO&lt;XNYS&gt;</t>
  </si>
  <si>
    <t>TJX&lt;XNYS&gt;</t>
  </si>
  <si>
    <t>TMO&lt;XNYS&gt;</t>
  </si>
  <si>
    <t>TMUS&lt;XNYS&gt;</t>
  </si>
  <si>
    <t>TSCO&lt;XNAS&gt;</t>
  </si>
  <si>
    <t>TDG&lt;XNYS&gt;</t>
  </si>
  <si>
    <t>TRV&lt;XNYS&gt;</t>
  </si>
  <si>
    <t>TSN&lt;XNYS&gt;</t>
  </si>
  <si>
    <t>UDR&lt;XNYS&gt;</t>
  </si>
  <si>
    <t>ULTA&lt;XNAS&gt;</t>
  </si>
  <si>
    <t>UNP&lt;XNYS&gt;</t>
  </si>
  <si>
    <t>UAL&lt;XNYS&gt;</t>
  </si>
  <si>
    <t>UPS&lt;XNYS&gt;</t>
  </si>
  <si>
    <t>URI&lt;XNYS&gt;</t>
  </si>
  <si>
    <t>UNH&lt;XNYS&gt;</t>
  </si>
  <si>
    <t>UHS&lt;XNYS&gt;</t>
  </si>
  <si>
    <t>USB&lt;XNYS&gt;</t>
  </si>
  <si>
    <t>VLO&lt;XNYS&gt;</t>
  </si>
  <si>
    <t>VTR&lt;XNYS&gt;</t>
  </si>
  <si>
    <t>VRSN&lt;XNAS&gt;</t>
  </si>
  <si>
    <t>VRSK&lt;XNAS&gt;</t>
  </si>
  <si>
    <t>VZ&lt;XNYS&gt;</t>
  </si>
  <si>
    <t>VRTX&lt;XNAS&gt;</t>
  </si>
  <si>
    <t>V&lt;XNYS&gt;</t>
  </si>
  <si>
    <t>VMC&lt;XNYS&gt;</t>
  </si>
  <si>
    <t>GWW&lt;XNYS&gt;</t>
  </si>
  <si>
    <t>WBA&lt;XNAS&gt;</t>
  </si>
  <si>
    <t>WMT&lt;XNYS&gt;</t>
  </si>
  <si>
    <t>DIS&lt;XNYS&gt;</t>
  </si>
  <si>
    <t>WM&lt;XNYS&gt;</t>
  </si>
  <si>
    <t>WAT&lt;XNYS&gt;</t>
  </si>
  <si>
    <t>WEC&lt;XNYS&gt;</t>
  </si>
  <si>
    <t>WFC&lt;XNYS&gt;</t>
  </si>
  <si>
    <t>WELL&lt;XNYS&gt;</t>
  </si>
  <si>
    <t>WDC&lt;XNAS&gt;</t>
  </si>
  <si>
    <t>WAB&lt;XNYS&gt;</t>
  </si>
  <si>
    <t>WY&lt;XNYS&gt;</t>
  </si>
  <si>
    <t>WMB&lt;XNYS&gt;</t>
  </si>
  <si>
    <t>WYNN&lt;XNAS&gt;</t>
  </si>
  <si>
    <t>XEL&lt;XNYS&gt;</t>
  </si>
  <si>
    <t>XYL&lt;XNYS&gt;</t>
  </si>
  <si>
    <t>YUM&lt;XNYS&gt;</t>
  </si>
  <si>
    <t>ZBH&lt;XNYS&gt;</t>
  </si>
  <si>
    <t>ZTS&lt;XNYS&gt;</t>
  </si>
  <si>
    <t>Abbott Laboratories</t>
  </si>
  <si>
    <t>Abbvie Inc</t>
  </si>
  <si>
    <t>Adobe Inc</t>
  </si>
  <si>
    <t>AES Corp</t>
  </si>
  <si>
    <t>Aflac Inc</t>
  </si>
  <si>
    <t>Agilent Technologies, Inc</t>
  </si>
  <si>
    <t>Air Products And Chemicals, Inc</t>
  </si>
  <si>
    <t>Akamai Technologies, Inc</t>
  </si>
  <si>
    <t>Albemarle Corp</t>
  </si>
  <si>
    <t>Alexandria Real Estate Equities, Inc</t>
  </si>
  <si>
    <t>Alliant Energy Corp</t>
  </si>
  <si>
    <t>Allstate Corp</t>
  </si>
  <si>
    <t>Alphabet Inc</t>
  </si>
  <si>
    <t>Altria Group, Inc</t>
  </si>
  <si>
    <t>Ameren Corp</t>
  </si>
  <si>
    <t>American Electric Power Co Inc</t>
  </si>
  <si>
    <t>American Intl Group, Inc</t>
  </si>
  <si>
    <t>American Tower Corp</t>
  </si>
  <si>
    <t>American Water Works Company, Inc</t>
  </si>
  <si>
    <t>Amgen Inc</t>
  </si>
  <si>
    <t>Amphenol Corp</t>
  </si>
  <si>
    <t>Analog Devices, Inc</t>
  </si>
  <si>
    <t>Apple Inc</t>
  </si>
  <si>
    <t>Applied Materials Inc</t>
  </si>
  <si>
    <t>Archer-Daniels-Midland Co</t>
  </si>
  <si>
    <t>Arista Networks, Inc</t>
  </si>
  <si>
    <t>Arthur J. Gallagher &amp; Co.</t>
  </si>
  <si>
    <t>Assurant, Inc</t>
  </si>
  <si>
    <t>AT&amp;T Inc</t>
  </si>
  <si>
    <t>Atmos Energy Corp</t>
  </si>
  <si>
    <t>Autodesk, Inc</t>
  </si>
  <si>
    <t>Avalonbay Communities, Inc</t>
  </si>
  <si>
    <t>Avery Dennison Corp</t>
  </si>
  <si>
    <t>Ball Corp</t>
  </si>
  <si>
    <t>Bank Of America Corp</t>
  </si>
  <si>
    <t>Baxter Intl Inc</t>
  </si>
  <si>
    <t>Becton, Dickinson And Company</t>
  </si>
  <si>
    <t>Berkshire Hathaway Inc</t>
  </si>
  <si>
    <t>Best Buy Co., Inc</t>
  </si>
  <si>
    <t>Biogen Inc</t>
  </si>
  <si>
    <t>Booking Hldg Inc</t>
  </si>
  <si>
    <t>Boston Scientific Corp</t>
  </si>
  <si>
    <t>Broadridge Financial Solutions, Inc</t>
  </si>
  <si>
    <t>C.H. Robinson Worldwide, Inc</t>
  </si>
  <si>
    <t>Capital One Financial Corp</t>
  </si>
  <si>
    <t>Carmax Inc</t>
  </si>
  <si>
    <t>Carnival Corp</t>
  </si>
  <si>
    <t>Caterpillar Inc</t>
  </si>
  <si>
    <t>CBOE Global Markets, Inc</t>
  </si>
  <si>
    <t>CBRE Group, Inc</t>
  </si>
  <si>
    <t>CDW Corp</t>
  </si>
  <si>
    <t>Centene Corp</t>
  </si>
  <si>
    <t>CF Industries Hldg Inc</t>
  </si>
  <si>
    <t>Charter Comm, Inc</t>
  </si>
  <si>
    <t>Chevron Corp</t>
  </si>
  <si>
    <t>Cincinnati Financial Corp</t>
  </si>
  <si>
    <t>Cintas Corp</t>
  </si>
  <si>
    <t>Cisco Systems, Inc</t>
  </si>
  <si>
    <t>Citigroup Inc</t>
  </si>
  <si>
    <t>Citizens Financial Group Inc</t>
  </si>
  <si>
    <t>CME Group Inc</t>
  </si>
  <si>
    <t>CMS Energy Corp</t>
  </si>
  <si>
    <t>Coca Cola Co</t>
  </si>
  <si>
    <t>Cognizant Technology Solutions Corp</t>
  </si>
  <si>
    <t>Comcast Corp</t>
  </si>
  <si>
    <t>Conocophillips</t>
  </si>
  <si>
    <t>Constellation Brands, Inc</t>
  </si>
  <si>
    <t>Corning Inc</t>
  </si>
  <si>
    <t>Corteva, Inc</t>
  </si>
  <si>
    <t>Costco Wholesale Corp</t>
  </si>
  <si>
    <t>CSX Corp</t>
  </si>
  <si>
    <t>Cummins Inc</t>
  </si>
  <si>
    <t>CVS Health Corp</t>
  </si>
  <si>
    <t>Danaher Corp</t>
  </si>
  <si>
    <t>Davita Inc</t>
  </si>
  <si>
    <t>Deere &amp; Co</t>
  </si>
  <si>
    <t>Delta Air Lines, Inc</t>
  </si>
  <si>
    <t>Devon Energy Corp</t>
  </si>
  <si>
    <t>Diamondback Energy, Inc</t>
  </si>
  <si>
    <t>Digital Realty Trust, Inc</t>
  </si>
  <si>
    <t>Dollar Tree, Inc</t>
  </si>
  <si>
    <t>Dominion Energy, Inc</t>
  </si>
  <si>
    <t>Dover Corp</t>
  </si>
  <si>
    <t>DTE Energy Co</t>
  </si>
  <si>
    <t>Dupont De Nemours, Inc</t>
  </si>
  <si>
    <t>Eastman Chemical Co</t>
  </si>
  <si>
    <t>Eaton Corp Plc</t>
  </si>
  <si>
    <t>Ebay Inc</t>
  </si>
  <si>
    <t>Ecolab Inc</t>
  </si>
  <si>
    <t>Edison Intl</t>
  </si>
  <si>
    <t>Edwards Lifesciences Corp</t>
  </si>
  <si>
    <t>Electronic Arts Inc</t>
  </si>
  <si>
    <t>Entergy Corp</t>
  </si>
  <si>
    <t>Equifax Inc</t>
  </si>
  <si>
    <t>Equinix, Inc</t>
  </si>
  <si>
    <t>Equity Residential</t>
  </si>
  <si>
    <t>Essex Property Trust, Inc</t>
  </si>
  <si>
    <t>Eversource Energy</t>
  </si>
  <si>
    <t>Exelon Corp</t>
  </si>
  <si>
    <t>Expedia Group, Inc</t>
  </si>
  <si>
    <t>Extra Space Storage Inc</t>
  </si>
  <si>
    <t>Exxon Mobil Corp</t>
  </si>
  <si>
    <t>Fastenal Co</t>
  </si>
  <si>
    <t>Federal Realty Investment Trust</t>
  </si>
  <si>
    <t>Fedex Corp</t>
  </si>
  <si>
    <t>Fidelity National Information Services, Inc</t>
  </si>
  <si>
    <t>Fifth Third Bancorp</t>
  </si>
  <si>
    <t>Firstenergy Corp</t>
  </si>
  <si>
    <t>Fiserv, Inc</t>
  </si>
  <si>
    <t>Ford Motor Co</t>
  </si>
  <si>
    <t>Fortinet, Inc</t>
  </si>
  <si>
    <t>Fortive Corp</t>
  </si>
  <si>
    <t>Fox Corp</t>
  </si>
  <si>
    <t>Franklin Resources Inc</t>
  </si>
  <si>
    <t>Freeport-Mcmoran Inc</t>
  </si>
  <si>
    <t>Gartner, Inc</t>
  </si>
  <si>
    <t>General Dynamics Corp</t>
  </si>
  <si>
    <t>Genuine Parts Co</t>
  </si>
  <si>
    <t>Gilead Sciences, Inc</t>
  </si>
  <si>
    <t>Global Payments Inc</t>
  </si>
  <si>
    <t>Globe Life Inc</t>
  </si>
  <si>
    <t>Hasbro, Inc</t>
  </si>
  <si>
    <t>HCA Healthcare, Inc</t>
  </si>
  <si>
    <t>Healthpeak Properties, Inc</t>
  </si>
  <si>
    <t>Hershey Co</t>
  </si>
  <si>
    <t>Hilton Worldwide Hldg Inc</t>
  </si>
  <si>
    <t>Home Depot, Inc</t>
  </si>
  <si>
    <t>Honeywell Intl Inc</t>
  </si>
  <si>
    <t>Hormel Foods Corp</t>
  </si>
  <si>
    <t>Host Hotels &amp; Resorts, Inc</t>
  </si>
  <si>
    <t>Hp Inc</t>
  </si>
  <si>
    <t>Humana Inc</t>
  </si>
  <si>
    <t>Huntington Bancshares Inc</t>
  </si>
  <si>
    <t>Huntington Ingalls Industries, Inc</t>
  </si>
  <si>
    <t>Idex Corp</t>
  </si>
  <si>
    <t>Idexx Laboratories Inc</t>
  </si>
  <si>
    <t>Illinois Tool Works Inc</t>
  </si>
  <si>
    <t>Incyte Corp</t>
  </si>
  <si>
    <t>Intel Corp</t>
  </si>
  <si>
    <t>Intercontinental Exchange, Inc</t>
  </si>
  <si>
    <t>Interpublic Group Of Companies, Inc</t>
  </si>
  <si>
    <t>Intl Business Machines Corp</t>
  </si>
  <si>
    <t>Intl Flavors &amp; Fragrances Inc</t>
  </si>
  <si>
    <t>Intuit Inc</t>
  </si>
  <si>
    <t>Invesco Ltd.</t>
  </si>
  <si>
    <t>Iqvia Hldg Inc</t>
  </si>
  <si>
    <t>Iron Mountain Inc</t>
  </si>
  <si>
    <t>Johnson &amp; Johnson</t>
  </si>
  <si>
    <t>Jpmorgan Chase &amp; Co</t>
  </si>
  <si>
    <t>Keycorp</t>
  </si>
  <si>
    <t>Keysight Technologies, Inc</t>
  </si>
  <si>
    <t>Kimco Realty Corp</t>
  </si>
  <si>
    <t>Kinder Morgan, Inc</t>
  </si>
  <si>
    <t>Kla Corp</t>
  </si>
  <si>
    <t>Kraft Heinz Co</t>
  </si>
  <si>
    <t>L3harris Technologies, Inc</t>
  </si>
  <si>
    <t>Lam Research Corp</t>
  </si>
  <si>
    <t>Lamb Weston Hldg Inc</t>
  </si>
  <si>
    <t>Las Vegas Sands Corp</t>
  </si>
  <si>
    <t>Leidos Hldg Inc</t>
  </si>
  <si>
    <t>Lennar Corp</t>
  </si>
  <si>
    <t>LKQ Corp</t>
  </si>
  <si>
    <t>Lockheed Martin Corp</t>
  </si>
  <si>
    <t>Loews Corp</t>
  </si>
  <si>
    <t>Lyondellbasell Industries N.V.</t>
  </si>
  <si>
    <t>M&amp;T Bank Corp</t>
  </si>
  <si>
    <t>Marathon Petroleum Corp</t>
  </si>
  <si>
    <t>Marketaxess Hldg Inc</t>
  </si>
  <si>
    <t>Marriott Intl Inc</t>
  </si>
  <si>
    <t>Marsh &amp; Mclennan Companies, Inc</t>
  </si>
  <si>
    <t>Masco Corp</t>
  </si>
  <si>
    <t>Mastercard Inc</t>
  </si>
  <si>
    <t>Mckesson Corp</t>
  </si>
  <si>
    <t>Medtronic Plc</t>
  </si>
  <si>
    <t>Merck &amp; Co., Inc</t>
  </si>
  <si>
    <t>Metlife, Inc</t>
  </si>
  <si>
    <t>Mettler Toledo Intl Inc</t>
  </si>
  <si>
    <t>MGM Resorts Intl</t>
  </si>
  <si>
    <t>Microchip Technology Inc</t>
  </si>
  <si>
    <t>Microsoft Corp</t>
  </si>
  <si>
    <t>Mid America Apartment Communities Inc</t>
  </si>
  <si>
    <t>Mohawk Industries, Inc</t>
  </si>
  <si>
    <t>Monster Beverage Corp</t>
  </si>
  <si>
    <t>MoodyS Corp</t>
  </si>
  <si>
    <t>Morgan Stanley</t>
  </si>
  <si>
    <t>Mosaic Co</t>
  </si>
  <si>
    <t>Motorola Solutions, Inc</t>
  </si>
  <si>
    <t>MSCI Inc</t>
  </si>
  <si>
    <t>Nasdaq, Inc</t>
  </si>
  <si>
    <t>Netapp, Inc</t>
  </si>
  <si>
    <t>News Corp</t>
  </si>
  <si>
    <t>Nike, Inc</t>
  </si>
  <si>
    <t>Nisource Inc</t>
  </si>
  <si>
    <t>Norfolk Southern Corp</t>
  </si>
  <si>
    <t>Northern Trust Corp</t>
  </si>
  <si>
    <t>Northrop Grumman Corp</t>
  </si>
  <si>
    <t>Norwegian Cruise Line Hldg Ltd.</t>
  </si>
  <si>
    <t>NRG Energy, Inc</t>
  </si>
  <si>
    <t>Nucor Corp</t>
  </si>
  <si>
    <t>Nvidia Corp</t>
  </si>
  <si>
    <t>NVR Inc</t>
  </si>
  <si>
    <t>Occidental Petroleum Corp</t>
  </si>
  <si>
    <t>Omnicom Group Inc</t>
  </si>
  <si>
    <t>Oneok, Inc</t>
  </si>
  <si>
    <t>Oracle Corp</t>
  </si>
  <si>
    <t>Paccar Inc</t>
  </si>
  <si>
    <t>Packaging Corp Of America</t>
  </si>
  <si>
    <t>Paypal Hldg Inc</t>
  </si>
  <si>
    <t>Pfizer Inc</t>
  </si>
  <si>
    <t>Philip Morris Intl Inc</t>
  </si>
  <si>
    <t>Phillips 66</t>
  </si>
  <si>
    <t>Pinnacle West Capital Corp</t>
  </si>
  <si>
    <t>PNC Financial Services Group, Inc</t>
  </si>
  <si>
    <t>PPL Corp</t>
  </si>
  <si>
    <t>Price T Rowe Group Inc</t>
  </si>
  <si>
    <t>Principal Financial Group, Inc</t>
  </si>
  <si>
    <t>Procter &amp; Gamble Co</t>
  </si>
  <si>
    <t>Progressive Corp</t>
  </si>
  <si>
    <t>Prologis, Inc</t>
  </si>
  <si>
    <t>Public Service Enterprise Group Inc</t>
  </si>
  <si>
    <t>Public Storage</t>
  </si>
  <si>
    <t>Qualcomm Inc</t>
  </si>
  <si>
    <t>Quanta Services, Inc</t>
  </si>
  <si>
    <t>Quest Diagnostics Inc</t>
  </si>
  <si>
    <t>Ralph Lauren Corp</t>
  </si>
  <si>
    <t>Raymond James Financial, Inc</t>
  </si>
  <si>
    <t>Realty Income Corp</t>
  </si>
  <si>
    <t>Regency Centers Corp</t>
  </si>
  <si>
    <t>Regeneron Pharmaceuticals, Inc</t>
  </si>
  <si>
    <t>Regions Financial Corp</t>
  </si>
  <si>
    <t>Republic Services, Inc</t>
  </si>
  <si>
    <t>Resmed Inc</t>
  </si>
  <si>
    <t>Rockwell Automation, Inc</t>
  </si>
  <si>
    <t>Roper Technologies, Inc</t>
  </si>
  <si>
    <t>Ross Stores, Inc</t>
  </si>
  <si>
    <t>Royal Caribbean Cruises Ltd</t>
  </si>
  <si>
    <t>S&amp;P Global Inc</t>
  </si>
  <si>
    <t>SBA Comm Corp</t>
  </si>
  <si>
    <t>Schlumberger Ltd</t>
  </si>
  <si>
    <t>Schwab Charles Corp</t>
  </si>
  <si>
    <t>Skyworks Solutions, Inc</t>
  </si>
  <si>
    <t>Snap-On Inc</t>
  </si>
  <si>
    <t>Stanley Black &amp; Decker, Inc</t>
  </si>
  <si>
    <t>Starbucks Corp</t>
  </si>
  <si>
    <t>State Street Corp</t>
  </si>
  <si>
    <t>Stryker Corp</t>
  </si>
  <si>
    <t>Synchrony Financial</t>
  </si>
  <si>
    <t>Sysco Corp</t>
  </si>
  <si>
    <t>Take-Two Interactive Software, Inc</t>
  </si>
  <si>
    <t>Tapestry, Inc</t>
  </si>
  <si>
    <t>Target Corp</t>
  </si>
  <si>
    <t>Texas Instruments Inc</t>
  </si>
  <si>
    <t>Textron Inc</t>
  </si>
  <si>
    <t>The Sherwin-Williams Company</t>
  </si>
  <si>
    <t>Thermo Fisher Scientific Inc</t>
  </si>
  <si>
    <t>T-Mobile US, Inc</t>
  </si>
  <si>
    <t>Tractor Supply Co</t>
  </si>
  <si>
    <t>Transdigm Group Inc</t>
  </si>
  <si>
    <t>Travelers Companies, Inc</t>
  </si>
  <si>
    <t>Tyson Foods, Inc</t>
  </si>
  <si>
    <t>UDR, Inc</t>
  </si>
  <si>
    <t>Ulta Beauty, Inc</t>
  </si>
  <si>
    <t>Union Pacific Corp</t>
  </si>
  <si>
    <t>United Airlines Hldg Inc</t>
  </si>
  <si>
    <t>United Rentals, Inc</t>
  </si>
  <si>
    <t>Unitedhealth Group Inc</t>
  </si>
  <si>
    <t>US Bancorp</t>
  </si>
  <si>
    <t>Valero Energy Corp</t>
  </si>
  <si>
    <t>Ventas, Inc</t>
  </si>
  <si>
    <t>Verisign Inc</t>
  </si>
  <si>
    <t>Verisk Analytics, Inc</t>
  </si>
  <si>
    <t>Verizon Comm Inc</t>
  </si>
  <si>
    <t>Vertex Pharmaceuticals Inc / Ma</t>
  </si>
  <si>
    <t>Visa Inc</t>
  </si>
  <si>
    <t>Vulcan Materials Company</t>
  </si>
  <si>
    <t>W.W. Grainger, Inc</t>
  </si>
  <si>
    <t>Walgreens Boots Alliance, Inc</t>
  </si>
  <si>
    <t>Walmart Inc</t>
  </si>
  <si>
    <t>Walt Disney Co</t>
  </si>
  <si>
    <t>Waste Mngmt, Inc</t>
  </si>
  <si>
    <t>Waters Corp</t>
  </si>
  <si>
    <t>Wec Energy Group, Inc</t>
  </si>
  <si>
    <t>Wells Fargo &amp; Company</t>
  </si>
  <si>
    <t>Welltower Inc</t>
  </si>
  <si>
    <t>Western Digital Corp</t>
  </si>
  <si>
    <t>Williams Companies, Inc</t>
  </si>
  <si>
    <t>Wynn Resorts, Limited</t>
  </si>
  <si>
    <t>Xcel Energy Inc</t>
  </si>
  <si>
    <t>Xylem Inc</t>
  </si>
  <si>
    <t>Zimmer Biomet Hldg Inc</t>
  </si>
  <si>
    <t>Zoetis Inc</t>
  </si>
  <si>
    <t>MMM</t>
  </si>
  <si>
    <t>ABT</t>
  </si>
  <si>
    <t>ABBV</t>
  </si>
  <si>
    <t>ADBE</t>
  </si>
  <si>
    <t>AMD</t>
  </si>
  <si>
    <t>AES</t>
  </si>
  <si>
    <t>AFL</t>
  </si>
  <si>
    <t>A</t>
  </si>
  <si>
    <t>APD</t>
  </si>
  <si>
    <t>AKAM</t>
  </si>
  <si>
    <t>ALB</t>
  </si>
  <si>
    <t>ARE</t>
  </si>
  <si>
    <t>ALGN</t>
  </si>
  <si>
    <t>LNT</t>
  </si>
  <si>
    <t>ALL</t>
  </si>
  <si>
    <t>GOOG</t>
  </si>
  <si>
    <t>GOOGL</t>
  </si>
  <si>
    <t>MO</t>
  </si>
  <si>
    <t>AMZN</t>
  </si>
  <si>
    <t>AEE</t>
  </si>
  <si>
    <t>AEP</t>
  </si>
  <si>
    <t>AXP</t>
  </si>
  <si>
    <t>AIG</t>
  </si>
  <si>
    <t>AMT</t>
  </si>
  <si>
    <t>AWK</t>
  </si>
  <si>
    <t>AMP</t>
  </si>
  <si>
    <t>AME</t>
  </si>
  <si>
    <t>AMGN</t>
  </si>
  <si>
    <t>APH</t>
  </si>
  <si>
    <t>ADI</t>
  </si>
  <si>
    <t>APA</t>
  </si>
  <si>
    <t>AAPL</t>
  </si>
  <si>
    <t>AMAT</t>
  </si>
  <si>
    <t>ADM</t>
  </si>
  <si>
    <t>ANET</t>
  </si>
  <si>
    <t>AJG</t>
  </si>
  <si>
    <t>AIZ</t>
  </si>
  <si>
    <t>T</t>
  </si>
  <si>
    <t>ATO</t>
  </si>
  <si>
    <t>ADSK</t>
  </si>
  <si>
    <t>ADP</t>
  </si>
  <si>
    <t>AZO</t>
  </si>
  <si>
    <t>AVB</t>
  </si>
  <si>
    <t>AVY</t>
  </si>
  <si>
    <t>BKR</t>
  </si>
  <si>
    <t>BAC</t>
  </si>
  <si>
    <t>BAX</t>
  </si>
  <si>
    <t>BDX</t>
  </si>
  <si>
    <t>BRK.B</t>
  </si>
  <si>
    <t>BBY</t>
  </si>
  <si>
    <t>BIIB</t>
  </si>
  <si>
    <t>BLK</t>
  </si>
  <si>
    <t>BA</t>
  </si>
  <si>
    <t>BKNG</t>
  </si>
  <si>
    <t>BXP</t>
  </si>
  <si>
    <t>BSX</t>
  </si>
  <si>
    <t>BMY</t>
  </si>
  <si>
    <t>BR</t>
  </si>
  <si>
    <t>BF.B</t>
  </si>
  <si>
    <t>CHRW</t>
  </si>
  <si>
    <t>CDNS</t>
  </si>
  <si>
    <t>CPB</t>
  </si>
  <si>
    <t>COF</t>
  </si>
  <si>
    <t>CAH</t>
  </si>
  <si>
    <t>KMX</t>
  </si>
  <si>
    <t>CCL</t>
  </si>
  <si>
    <t>CAT</t>
  </si>
  <si>
    <t>CBOE</t>
  </si>
  <si>
    <t>CBRE</t>
  </si>
  <si>
    <t>CDW</t>
  </si>
  <si>
    <t>CNC</t>
  </si>
  <si>
    <t>CNP</t>
  </si>
  <si>
    <t>CF</t>
  </si>
  <si>
    <t>CHTR</t>
  </si>
  <si>
    <t>CVX</t>
  </si>
  <si>
    <t>CMG</t>
  </si>
  <si>
    <t>CHD</t>
  </si>
  <si>
    <t>CI</t>
  </si>
  <si>
    <t>CINF</t>
  </si>
  <si>
    <t>CTAS</t>
  </si>
  <si>
    <t>CSCO</t>
  </si>
  <si>
    <t>C</t>
  </si>
  <si>
    <t>CFG</t>
  </si>
  <si>
    <t>CME</t>
  </si>
  <si>
    <t>CMS</t>
  </si>
  <si>
    <t>KO</t>
  </si>
  <si>
    <t>CTSH</t>
  </si>
  <si>
    <t>CL</t>
  </si>
  <si>
    <t>CMCSA</t>
  </si>
  <si>
    <t>CAG</t>
  </si>
  <si>
    <t>COP</t>
  </si>
  <si>
    <t>ED</t>
  </si>
  <si>
    <t>STZ</t>
  </si>
  <si>
    <t>CPRT</t>
  </si>
  <si>
    <t>GLW</t>
  </si>
  <si>
    <t>CTVA</t>
  </si>
  <si>
    <t>COST</t>
  </si>
  <si>
    <t>CCI</t>
  </si>
  <si>
    <t>CSX</t>
  </si>
  <si>
    <t>CMI</t>
  </si>
  <si>
    <t>CVS</t>
  </si>
  <si>
    <t>DHR</t>
  </si>
  <si>
    <t>DRI</t>
  </si>
  <si>
    <t>DVA</t>
  </si>
  <si>
    <t>DE</t>
  </si>
  <si>
    <t>DAL</t>
  </si>
  <si>
    <t>DVN</t>
  </si>
  <si>
    <t>FANG</t>
  </si>
  <si>
    <t>DLR</t>
  </si>
  <si>
    <t>DG</t>
  </si>
  <si>
    <t>DLTR</t>
  </si>
  <si>
    <t>D</t>
  </si>
  <si>
    <t>DOV</t>
  </si>
  <si>
    <t>DOW</t>
  </si>
  <si>
    <t>DTE</t>
  </si>
  <si>
    <t>DUK</t>
  </si>
  <si>
    <t>DD</t>
  </si>
  <si>
    <t>EMN</t>
  </si>
  <si>
    <t>ETN</t>
  </si>
  <si>
    <t>EBAY</t>
  </si>
  <si>
    <t>ECL</t>
  </si>
  <si>
    <t>EIX</t>
  </si>
  <si>
    <t>EW</t>
  </si>
  <si>
    <t>EA</t>
  </si>
  <si>
    <t>EMR</t>
  </si>
  <si>
    <t>ETR</t>
  </si>
  <si>
    <t>EOG</t>
  </si>
  <si>
    <t>EFX</t>
  </si>
  <si>
    <t>EQIX</t>
  </si>
  <si>
    <t>EQR</t>
  </si>
  <si>
    <t>ESS</t>
  </si>
  <si>
    <t>EL</t>
  </si>
  <si>
    <t>EVRG</t>
  </si>
  <si>
    <t>ES</t>
  </si>
  <si>
    <t>EXC</t>
  </si>
  <si>
    <t>EXPE</t>
  </si>
  <si>
    <t>EXPD</t>
  </si>
  <si>
    <t>EXR</t>
  </si>
  <si>
    <t>XOM</t>
  </si>
  <si>
    <t>FFIV</t>
  </si>
  <si>
    <t>FAST</t>
  </si>
  <si>
    <t>FRT</t>
  </si>
  <si>
    <t>FDX</t>
  </si>
  <si>
    <t>FIS</t>
  </si>
  <si>
    <t>FITB</t>
  </si>
  <si>
    <t>FE</t>
  </si>
  <si>
    <t>F</t>
  </si>
  <si>
    <t>FTNT</t>
  </si>
  <si>
    <t>FTV</t>
  </si>
  <si>
    <t>FOXA</t>
  </si>
  <si>
    <t>FOX</t>
  </si>
  <si>
    <t>BEN</t>
  </si>
  <si>
    <t>FCX</t>
  </si>
  <si>
    <t>IT</t>
  </si>
  <si>
    <t>GD</t>
  </si>
  <si>
    <t>GE</t>
  </si>
  <si>
    <t>GIS</t>
  </si>
  <si>
    <t>GM</t>
  </si>
  <si>
    <t>GPC</t>
  </si>
  <si>
    <t>GILD</t>
  </si>
  <si>
    <t>GPN</t>
  </si>
  <si>
    <t>GL</t>
  </si>
  <si>
    <t>GS</t>
  </si>
  <si>
    <t>HAL</t>
  </si>
  <si>
    <t>HIG</t>
  </si>
  <si>
    <t>HAS</t>
  </si>
  <si>
    <t>HCA</t>
  </si>
  <si>
    <t>JKHY</t>
  </si>
  <si>
    <t>HSIC</t>
  </si>
  <si>
    <t>HSY</t>
  </si>
  <si>
    <t>HPE</t>
  </si>
  <si>
    <t>HLT</t>
  </si>
  <si>
    <t>HOLX</t>
  </si>
  <si>
    <t>HD</t>
  </si>
  <si>
    <t>HON</t>
  </si>
  <si>
    <t>HRL</t>
  </si>
  <si>
    <t>DHI</t>
  </si>
  <si>
    <t>HST</t>
  </si>
  <si>
    <t>HPQ</t>
  </si>
  <si>
    <t>HUM</t>
  </si>
  <si>
    <t>JBHT</t>
  </si>
  <si>
    <t>HBAN</t>
  </si>
  <si>
    <t>HII</t>
  </si>
  <si>
    <t>IEX</t>
  </si>
  <si>
    <t>IDXX</t>
  </si>
  <si>
    <t>ITW</t>
  </si>
  <si>
    <t>INCY</t>
  </si>
  <si>
    <t>INTC</t>
  </si>
  <si>
    <t>ICE</t>
  </si>
  <si>
    <t>IPG</t>
  </si>
  <si>
    <t>IBM</t>
  </si>
  <si>
    <t>IFF</t>
  </si>
  <si>
    <t>IP</t>
  </si>
  <si>
    <t>INTU</t>
  </si>
  <si>
    <t>ISRG</t>
  </si>
  <si>
    <t>IVZ</t>
  </si>
  <si>
    <t>IQV</t>
  </si>
  <si>
    <t>IRM</t>
  </si>
  <si>
    <t>JNJ</t>
  </si>
  <si>
    <t>JPM</t>
  </si>
  <si>
    <t>K</t>
  </si>
  <si>
    <t>KEY</t>
  </si>
  <si>
    <t>KEYS</t>
  </si>
  <si>
    <t>KMB</t>
  </si>
  <si>
    <t>KIM</t>
  </si>
  <si>
    <t>KMI</t>
  </si>
  <si>
    <t>KLAC</t>
  </si>
  <si>
    <t>KHC</t>
  </si>
  <si>
    <t>LHX</t>
  </si>
  <si>
    <t>LH</t>
  </si>
  <si>
    <t>LRCX</t>
  </si>
  <si>
    <t>LW</t>
  </si>
  <si>
    <t>LVS</t>
  </si>
  <si>
    <t>LDOS</t>
  </si>
  <si>
    <t>LEN</t>
  </si>
  <si>
    <t>LLY</t>
  </si>
  <si>
    <t>LKQ</t>
  </si>
  <si>
    <t>LMT</t>
  </si>
  <si>
    <t>L</t>
  </si>
  <si>
    <t>LOW</t>
  </si>
  <si>
    <t>LYB</t>
  </si>
  <si>
    <t>MTB</t>
  </si>
  <si>
    <t>MPC</t>
  </si>
  <si>
    <t>MKTX</t>
  </si>
  <si>
    <t>MAR</t>
  </si>
  <si>
    <t>MMC</t>
  </si>
  <si>
    <t>MLM</t>
  </si>
  <si>
    <t>MAS</t>
  </si>
  <si>
    <t>MA</t>
  </si>
  <si>
    <t>MKC</t>
  </si>
  <si>
    <t>MCD</t>
  </si>
  <si>
    <t>MCK</t>
  </si>
  <si>
    <t>MDT</t>
  </si>
  <si>
    <t>MRK</t>
  </si>
  <si>
    <t>MET</t>
  </si>
  <si>
    <t>MTD</t>
  </si>
  <si>
    <t>MGM</t>
  </si>
  <si>
    <t>MCHP</t>
  </si>
  <si>
    <t>MU</t>
  </si>
  <si>
    <t>MSFT</t>
  </si>
  <si>
    <t>MAA</t>
  </si>
  <si>
    <t>MHK</t>
  </si>
  <si>
    <t>TAP</t>
  </si>
  <si>
    <t>MDLZ</t>
  </si>
  <si>
    <t>MNST</t>
  </si>
  <si>
    <t>MCO</t>
  </si>
  <si>
    <t>MS</t>
  </si>
  <si>
    <t>MOS</t>
  </si>
  <si>
    <t>MSI</t>
  </si>
  <si>
    <t>MSCI</t>
  </si>
  <si>
    <t>NDAQ</t>
  </si>
  <si>
    <t>NTAP</t>
  </si>
  <si>
    <t>NFLX</t>
  </si>
  <si>
    <t>NEM</t>
  </si>
  <si>
    <t>NWSA</t>
  </si>
  <si>
    <t>NWS</t>
  </si>
  <si>
    <t>NEE</t>
  </si>
  <si>
    <t>NKE</t>
  </si>
  <si>
    <t>NI</t>
  </si>
  <si>
    <t>NSC</t>
  </si>
  <si>
    <t>NTRS</t>
  </si>
  <si>
    <t>NOC</t>
  </si>
  <si>
    <t>NCLH</t>
  </si>
  <si>
    <t>NRG</t>
  </si>
  <si>
    <t>NUE</t>
  </si>
  <si>
    <t>NVDA</t>
  </si>
  <si>
    <t>NVR</t>
  </si>
  <si>
    <t>ORLY</t>
  </si>
  <si>
    <t>OXY</t>
  </si>
  <si>
    <t>OMC</t>
  </si>
  <si>
    <t>OKE</t>
  </si>
  <si>
    <t>ORCL</t>
  </si>
  <si>
    <t>PCAR</t>
  </si>
  <si>
    <t>PKG</t>
  </si>
  <si>
    <t>PH</t>
  </si>
  <si>
    <t>PAYX</t>
  </si>
  <si>
    <t>PYPL</t>
  </si>
  <si>
    <t>PEP</t>
  </si>
  <si>
    <t>PFE</t>
  </si>
  <si>
    <t>PM</t>
  </si>
  <si>
    <t>PSX</t>
  </si>
  <si>
    <t>PNW</t>
  </si>
  <si>
    <t>PNC</t>
  </si>
  <si>
    <t>PPG</t>
  </si>
  <si>
    <t>PPL</t>
  </si>
  <si>
    <t>TROW</t>
  </si>
  <si>
    <t>PFG</t>
  </si>
  <si>
    <t>PG</t>
  </si>
  <si>
    <t>PGR</t>
  </si>
  <si>
    <t>PLD</t>
  </si>
  <si>
    <t>PRU</t>
  </si>
  <si>
    <t>PEG</t>
  </si>
  <si>
    <t>PSA</t>
  </si>
  <si>
    <t>PHM</t>
  </si>
  <si>
    <t>QCOM</t>
  </si>
  <si>
    <t>PWR</t>
  </si>
  <si>
    <t>DGX</t>
  </si>
  <si>
    <t>RL</t>
  </si>
  <si>
    <t>RJF</t>
  </si>
  <si>
    <t>O</t>
  </si>
  <si>
    <t>REG</t>
  </si>
  <si>
    <t>REGN</t>
  </si>
  <si>
    <t>RF</t>
  </si>
  <si>
    <t>RSG</t>
  </si>
  <si>
    <t>RMD</t>
  </si>
  <si>
    <t>ROK</t>
  </si>
  <si>
    <t>ROL</t>
  </si>
  <si>
    <t>ROP</t>
  </si>
  <si>
    <t>ROST</t>
  </si>
  <si>
    <t>RCL</t>
  </si>
  <si>
    <t>SPGI</t>
  </si>
  <si>
    <t>CRM</t>
  </si>
  <si>
    <t>SBAC</t>
  </si>
  <si>
    <t>SLB</t>
  </si>
  <si>
    <t>SCHW</t>
  </si>
  <si>
    <t>SRE</t>
  </si>
  <si>
    <t>SPG</t>
  </si>
  <si>
    <t>SWKS</t>
  </si>
  <si>
    <t>AOS</t>
  </si>
  <si>
    <t>SNA</t>
  </si>
  <si>
    <t>LUV</t>
  </si>
  <si>
    <t>SWK</t>
  </si>
  <si>
    <t>SBUX</t>
  </si>
  <si>
    <t>STT</t>
  </si>
  <si>
    <t>SYK</t>
  </si>
  <si>
    <t>SYF</t>
  </si>
  <si>
    <t>SNPS</t>
  </si>
  <si>
    <t>SYY</t>
  </si>
  <si>
    <t>TTWO</t>
  </si>
  <si>
    <t>TPR</t>
  </si>
  <si>
    <t>TGT</t>
  </si>
  <si>
    <t>TXN</t>
  </si>
  <si>
    <t>TXT</t>
  </si>
  <si>
    <t>BK</t>
  </si>
  <si>
    <t>CLX</t>
  </si>
  <si>
    <t>COO</t>
  </si>
  <si>
    <t>SJM</t>
  </si>
  <si>
    <t>KR</t>
  </si>
  <si>
    <t>SHW</t>
  </si>
  <si>
    <t>SO</t>
  </si>
  <si>
    <t>TJX</t>
  </si>
  <si>
    <t>TMO</t>
  </si>
  <si>
    <t>TMUS</t>
  </si>
  <si>
    <t>TSCO</t>
  </si>
  <si>
    <t>TDG</t>
  </si>
  <si>
    <t>TRV</t>
  </si>
  <si>
    <t>TSN</t>
  </si>
  <si>
    <t>UDR</t>
  </si>
  <si>
    <t>ULTA</t>
  </si>
  <si>
    <t>UNP</t>
  </si>
  <si>
    <t>UAL</t>
  </si>
  <si>
    <t>UPS</t>
  </si>
  <si>
    <t>URI</t>
  </si>
  <si>
    <t>UNH</t>
  </si>
  <si>
    <t>UHS</t>
  </si>
  <si>
    <t>USB</t>
  </si>
  <si>
    <t>VLO</t>
  </si>
  <si>
    <t>VTR</t>
  </si>
  <si>
    <t>VRSN</t>
  </si>
  <si>
    <t>VRSK</t>
  </si>
  <si>
    <t>VZ</t>
  </si>
  <si>
    <t>VRTX</t>
  </si>
  <si>
    <t>V</t>
  </si>
  <si>
    <t>VMC</t>
  </si>
  <si>
    <t>GWW</t>
  </si>
  <si>
    <t>WBA</t>
  </si>
  <si>
    <t>WMT</t>
  </si>
  <si>
    <t>DIS</t>
  </si>
  <si>
    <t>WM</t>
  </si>
  <si>
    <t>WAT</t>
  </si>
  <si>
    <t>WEC</t>
  </si>
  <si>
    <t>WFC</t>
  </si>
  <si>
    <t>WELL</t>
  </si>
  <si>
    <t>WDC</t>
  </si>
  <si>
    <t>WAB</t>
  </si>
  <si>
    <t>WY</t>
  </si>
  <si>
    <t>WMB</t>
  </si>
  <si>
    <t>WYNN</t>
  </si>
  <si>
    <t>XEL</t>
  </si>
  <si>
    <t>XYL</t>
  </si>
  <si>
    <t>YUM</t>
  </si>
  <si>
    <t>ZBH</t>
  </si>
  <si>
    <t>ZTS</t>
  </si>
  <si>
    <t>%  12M Return</t>
  </si>
  <si>
    <t>Average Daily Volume 3M (USD - thousands)</t>
  </si>
  <si>
    <t>Volatility 12M</t>
  </si>
  <si>
    <t>P/B</t>
  </si>
  <si>
    <t>Date:</t>
  </si>
  <si>
    <t>Index:</t>
  </si>
  <si>
    <t>Market Data</t>
  </si>
  <si>
    <t>Risk</t>
  </si>
  <si>
    <t>Return</t>
  </si>
  <si>
    <t>← Do not change</t>
  </si>
  <si>
    <t>← Do not change,  use TOP10 sheet to input date</t>
  </si>
  <si>
    <t>*Sector NAICS Classification</t>
  </si>
  <si>
    <t>Based data (do not change) - Ranking</t>
  </si>
  <si>
    <r>
      <rPr>
        <b/>
        <sz val="34"/>
        <color rgb="FF006B66"/>
        <rFont val="Calibri"/>
        <family val="2"/>
        <scheme val="minor"/>
      </rPr>
      <t>TOP</t>
    </r>
    <r>
      <rPr>
        <b/>
        <sz val="34"/>
        <color rgb="FFC59C00"/>
        <rFont val="Calibri"/>
        <family val="2"/>
        <scheme val="minor"/>
      </rPr>
      <t xml:space="preserve">10 </t>
    </r>
    <r>
      <rPr>
        <b/>
        <sz val="34"/>
        <color rgb="FF006B66"/>
        <rFont val="Calibri"/>
        <family val="2"/>
        <scheme val="minor"/>
      </rPr>
      <t>- Winners and Losers</t>
    </r>
  </si>
  <si>
    <t>% YTD Return</t>
  </si>
  <si>
    <t>Dividend Yield</t>
  </si>
  <si>
    <t>Worst Decliners 12M</t>
  </si>
  <si>
    <t>Newmont Corp</t>
  </si>
  <si>
    <t>Molson Coors Beverage Company</t>
  </si>
  <si>
    <t>Colgate-Palmolive Company</t>
  </si>
  <si>
    <t>Eli Lilly And Company</t>
  </si>
  <si>
    <t>J&lt;XNYS&gt;</t>
  </si>
  <si>
    <t>LYV&lt;XNYS&gt;</t>
  </si>
  <si>
    <t>ODFL&lt;XNAS&gt;</t>
  </si>
  <si>
    <t>PAYC&lt;XNYS&gt;</t>
  </si>
  <si>
    <t>NOW&lt;XNYS&gt;</t>
  </si>
  <si>
    <t>TFC&lt;XNYS&gt;</t>
  </si>
  <si>
    <t>WRB&lt;XNYS&gt;</t>
  </si>
  <si>
    <t>ZBRA&lt;XNAS&gt;</t>
  </si>
  <si>
    <t>J</t>
  </si>
  <si>
    <t>LYV</t>
  </si>
  <si>
    <t>ODFL</t>
  </si>
  <si>
    <t>PAYC</t>
  </si>
  <si>
    <t>NOW</t>
  </si>
  <si>
    <t>TFC</t>
  </si>
  <si>
    <t>WRB</t>
  </si>
  <si>
    <t>ZBRA</t>
  </si>
  <si>
    <t>Live Nation Entertainment, Inc</t>
  </si>
  <si>
    <t>Old Dominion Freight Line, Inc</t>
  </si>
  <si>
    <t>Paycom Software, Inc</t>
  </si>
  <si>
    <t>Servicenow, Inc</t>
  </si>
  <si>
    <t>Truist Financial Corp</t>
  </si>
  <si>
    <t>Zebra Technologies Corp</t>
  </si>
  <si>
    <t>%  MTD Return</t>
  </si>
  <si>
    <t>HWM&lt;XNYS&gt;</t>
  </si>
  <si>
    <t>HWM</t>
  </si>
  <si>
    <t>Howmet Aerospace Inc</t>
  </si>
  <si>
    <t>RTX&lt;XNYS&gt;</t>
  </si>
  <si>
    <t>Baker Hughes Hldg Llc</t>
  </si>
  <si>
    <t>RTX</t>
  </si>
  <si>
    <t>O Reilly Automotive Inc</t>
  </si>
  <si>
    <t>Simon Property Group, Inc</t>
  </si>
  <si>
    <t>Ameriprise Financial Inc</t>
  </si>
  <si>
    <t>CARR&lt;XNYS&gt;</t>
  </si>
  <si>
    <t>DXCM&lt;XNAS&gt;</t>
  </si>
  <si>
    <t>DPZ&lt;XNYS&gt;</t>
  </si>
  <si>
    <t>IR&lt;XNYS&gt;</t>
  </si>
  <si>
    <t>OTIS&lt;XNYS&gt;</t>
  </si>
  <si>
    <t>WST&lt;XNYS&gt;</t>
  </si>
  <si>
    <t>CARR</t>
  </si>
  <si>
    <t>DXCM</t>
  </si>
  <si>
    <t>DPZ</t>
  </si>
  <si>
    <t>IR</t>
  </si>
  <si>
    <t>OTIS</t>
  </si>
  <si>
    <t>WST</t>
  </si>
  <si>
    <t>Carrier Global Corp</t>
  </si>
  <si>
    <t>Dexcom, Inc</t>
  </si>
  <si>
    <t>Ingersoll Rand Inc</t>
  </si>
  <si>
    <t>Otis Worldwide Corp</t>
  </si>
  <si>
    <t>West Pharmaceutical Services, Inc</t>
  </si>
  <si>
    <t>Align Technology, Inc</t>
  </si>
  <si>
    <t>Ametek, Inc</t>
  </si>
  <si>
    <t>TDY&lt;XNYS&gt;</t>
  </si>
  <si>
    <t>TYL&lt;XNYS&gt;</t>
  </si>
  <si>
    <t>TDY</t>
  </si>
  <si>
    <t>TYL</t>
  </si>
  <si>
    <t>Teledyne Technologies Inc</t>
  </si>
  <si>
    <t>Tyler Technologies, Inc</t>
  </si>
  <si>
    <t>Dow Inc</t>
  </si>
  <si>
    <t>A. O. Smith Corp</t>
  </si>
  <si>
    <t>VTRS&lt;XNAS&gt;</t>
  </si>
  <si>
    <t>VTRS</t>
  </si>
  <si>
    <t>Medical Equipment and Supplies Manufacturing</t>
  </si>
  <si>
    <t>Household Appliance Manufacturing</t>
  </si>
  <si>
    <t>Pharmaceutical and Medicine Manufacturing</t>
  </si>
  <si>
    <t>Software Publishers</t>
  </si>
  <si>
    <t>Automotive Parts, Accessories, and Tire Stores</t>
  </si>
  <si>
    <t>Semiconductor and Other Electronic Component Manufacturing</t>
  </si>
  <si>
    <t>Electric Power Generation, Transmission and Distribution</t>
  </si>
  <si>
    <t>Insurance Carriers</t>
  </si>
  <si>
    <t>Navigational, Measuring, Electromedical, and Control Instruments Manufacturing</t>
  </si>
  <si>
    <t>Basic Chemical Manufacturing</t>
  </si>
  <si>
    <t>Business Support Services</t>
  </si>
  <si>
    <t>Scheduled Air Transportation</t>
  </si>
  <si>
    <t>Resin, Synthetic Rubber, and Artificial Synthetic Fibers and Filaments Manufacturing</t>
  </si>
  <si>
    <t>Other Investment Pools and Funds</t>
  </si>
  <si>
    <t>Professional, Scientific, and Technical Services</t>
  </si>
  <si>
    <t>Tobacco Manufacturing</t>
  </si>
  <si>
    <t>Electronic Shopping and Mail-Order Houses</t>
  </si>
  <si>
    <t>Finance and Insurance</t>
  </si>
  <si>
    <t>Water, Sewage and Other Systems</t>
  </si>
  <si>
    <t>Other Financial Investment Activities</t>
  </si>
  <si>
    <t>Drugs and Druggists' Sundries Merchant Wholesalers</t>
  </si>
  <si>
    <t>Oil and Gas Extraction</t>
  </si>
  <si>
    <t>Computer and Peripheral Equipment Manufacturing</t>
  </si>
  <si>
    <t>Grain and Oilseed Milling</t>
  </si>
  <si>
    <t>Communications Equipment Manufacturing</t>
  </si>
  <si>
    <t>Agencies, Brokerages, and Other Insurance Related Activities</t>
  </si>
  <si>
    <t>Wired Telecommunications Carriers</t>
  </si>
  <si>
    <t>Natural Gas Distribution</t>
  </si>
  <si>
    <t>Data Processing, Hosting, and Related Services</t>
  </si>
  <si>
    <t>Converted Paper Product Manufacturing</t>
  </si>
  <si>
    <t>Agriculture, Construction, and Mining Machinery Manufacturing</t>
  </si>
  <si>
    <t>Boiler, Tank, and Shipping Container Manufacturing</t>
  </si>
  <si>
    <t>Depository Credit Intermediation</t>
  </si>
  <si>
    <t>Securities and Commodity Contracts Intermediation and Brokerage</t>
  </si>
  <si>
    <t>Aerospace Product and Parts Manufacturing</t>
  </si>
  <si>
    <t>Travel Arrangement and Reservation Services</t>
  </si>
  <si>
    <t>Beverage Manufacturing</t>
  </si>
  <si>
    <t>Freight Transportation Arrangement</t>
  </si>
  <si>
    <t>Food Manufacturing</t>
  </si>
  <si>
    <t>Retail Trade</t>
  </si>
  <si>
    <t>Water Transportation</t>
  </si>
  <si>
    <t>Ventilation, Heating, Air-Conditioning, and Commercial Refrigeration Equipment Manufacturing</t>
  </si>
  <si>
    <t>Real Estate</t>
  </si>
  <si>
    <t>Computer Systems Design and Related Services</t>
  </si>
  <si>
    <t>Pesticide, Fertilizer, and Other Agricultural Chemical Manufacturing</t>
  </si>
  <si>
    <t>Cable and Other Subscription Programming</t>
  </si>
  <si>
    <t>Petroleum and Coal Products Manufacturing</t>
  </si>
  <si>
    <t>Restaurants and Other Eating Places</t>
  </si>
  <si>
    <t>Soap, Cleaning Compound, and Toilet Preparation Manufacturing</t>
  </si>
  <si>
    <t>Cut and Sew Apparel Manufacturing</t>
  </si>
  <si>
    <t>Alumina and Aluminum Production and Processing</t>
  </si>
  <si>
    <t>Crop Production</t>
  </si>
  <si>
    <t>Other General Merchandise Stores</t>
  </si>
  <si>
    <t>Rail Transportation</t>
  </si>
  <si>
    <t>Engine, Turbine, and Power Transmission Equipment Manufacturing</t>
  </si>
  <si>
    <t>Health and Personal Care Stores</t>
  </si>
  <si>
    <t>Residential Building Construction</t>
  </si>
  <si>
    <t>Health Care and Social Assistance</t>
  </si>
  <si>
    <t>Cutlery and Handtool Manufacturing</t>
  </si>
  <si>
    <t>Grocery and Related Product Merchant Wholesalers</t>
  </si>
  <si>
    <t>Commercial and Service Industry Machinery Manufacturing</t>
  </si>
  <si>
    <t>Other Electrical Equipment and Component Manufacturing</t>
  </si>
  <si>
    <t>Building Material and Garden Equipment and Supplies Dealers</t>
  </si>
  <si>
    <t>Couriers and Express Delivery Services</t>
  </si>
  <si>
    <t>Other General Purpose Machinery Manufacturing</t>
  </si>
  <si>
    <t>Motor Vehicle Manufacturing</t>
  </si>
  <si>
    <t>Radio and Television Broadcasting</t>
  </si>
  <si>
    <t>Metal Ore Mining</t>
  </si>
  <si>
    <t>Clothing Stores</t>
  </si>
  <si>
    <t>Office Administrative Services</t>
  </si>
  <si>
    <t>Ship and Boat Building</t>
  </si>
  <si>
    <t>Oilseed and Grain Farming</t>
  </si>
  <si>
    <t>Motor Vehicle and Motor Vehicle Parts and Supplies Merchant Wholesalers</t>
  </si>
  <si>
    <t>Support Activities for Mining</t>
  </si>
  <si>
    <t>Other Miscellaneous Manufacturing</t>
  </si>
  <si>
    <t>General Medical and Surgical Hospitals</t>
  </si>
  <si>
    <t>Professional and Commercial Equipment and Supplies Merchant Wholesalers</t>
  </si>
  <si>
    <t>Sugar and Confectionery Product Manufacturing</t>
  </si>
  <si>
    <t>Traveler Accommodation</t>
  </si>
  <si>
    <t>Building Material and Supplies Dealers</t>
  </si>
  <si>
    <t>Animal Slaughtering and Processing</t>
  </si>
  <si>
    <t>Primary Metal Manufacturing</t>
  </si>
  <si>
    <t>General Freight Trucking</t>
  </si>
  <si>
    <t>Scientific Research and Development Services</t>
  </si>
  <si>
    <t>Advertising, Public Relations, and Related Services</t>
  </si>
  <si>
    <t>Pulp, Paper, and Paperboard Mills</t>
  </si>
  <si>
    <t>Heavy and Civil Engineering Construction</t>
  </si>
  <si>
    <t>Pipeline Transportation of Natural Gas</t>
  </si>
  <si>
    <t>Fruit and Vegetable Preserving and Specialty Food Manufacturing</t>
  </si>
  <si>
    <t>Medical and Diagnostic Laboratories</t>
  </si>
  <si>
    <t>Industrial Machinery Manufacturing</t>
  </si>
  <si>
    <t>Amusement, Gambling, and Recreation Industries</t>
  </si>
  <si>
    <t>Nonmetallic Mineral Mining and Quarrying</t>
  </si>
  <si>
    <t>Other Food Manufacturing</t>
  </si>
  <si>
    <t>Textile Furnishings Mills</t>
  </si>
  <si>
    <t>Consumer Goods Rental</t>
  </si>
  <si>
    <t>Newspaper, Periodical, Book, and Directory Publishers</t>
  </si>
  <si>
    <t>Footwear Manufacturing</t>
  </si>
  <si>
    <t>Steel Product Manufacturing from Purchased Steel</t>
  </si>
  <si>
    <t>Other Fabricated Metal Product Manufacturing</t>
  </si>
  <si>
    <t>Paint, Coating, and Adhesive Manufacturing</t>
  </si>
  <si>
    <t>Building Equipment Contractors</t>
  </si>
  <si>
    <t>Waste Treatment and Disposal</t>
  </si>
  <si>
    <t>Services to Buildings and Dwellings</t>
  </si>
  <si>
    <t>Leather and Allied Product Manufacturing</t>
  </si>
  <si>
    <t>Grocery Stores</t>
  </si>
  <si>
    <t>Wireless Telecommunications Carriers (except Satellite)</t>
  </si>
  <si>
    <t>Truck Transportation</t>
  </si>
  <si>
    <t>Merchant Wholesalers, Durable Goods</t>
  </si>
  <si>
    <t>Other Amusement and Recreation Industries</t>
  </si>
  <si>
    <t>ENPH&lt;XNAS&gt;</t>
  </si>
  <si>
    <t>POOL&lt;XNAS&gt;</t>
  </si>
  <si>
    <t>TER&lt;XNYS&gt;</t>
  </si>
  <si>
    <t>TSLA&lt;XNAS&gt;</t>
  </si>
  <si>
    <t>ENPH</t>
  </si>
  <si>
    <t>POOL</t>
  </si>
  <si>
    <t>TER</t>
  </si>
  <si>
    <t>TSLA</t>
  </si>
  <si>
    <t>Enphase Energy, Inc</t>
  </si>
  <si>
    <t>Pool Corp</t>
  </si>
  <si>
    <t>Teradyne, Inc</t>
  </si>
  <si>
    <t>Tesla, Inc</t>
  </si>
  <si>
    <t>Miscellaneous Durable Goods Merchant Wholesalers</t>
  </si>
  <si>
    <t>The Goldman Sachs Group, Inc</t>
  </si>
  <si>
    <t>Viatris Inc</t>
  </si>
  <si>
    <t>MPWR&lt;XNAS&gt;</t>
  </si>
  <si>
    <t>TRMB&lt;XNAS&gt;</t>
  </si>
  <si>
    <t>Trimble Inc</t>
  </si>
  <si>
    <t>MPWR</t>
  </si>
  <si>
    <t>TRMB</t>
  </si>
  <si>
    <t>CZR&lt;XNAS&gt;</t>
  </si>
  <si>
    <t>GNRC&lt;XNYS&gt;</t>
  </si>
  <si>
    <t>CZR</t>
  </si>
  <si>
    <t>GNRC</t>
  </si>
  <si>
    <t>Caesars Entertainment, Inc</t>
  </si>
  <si>
    <t>Generac Hldg Inc</t>
  </si>
  <si>
    <t>Electrical Equipment Manufacturing</t>
  </si>
  <si>
    <t>3M Company</t>
  </si>
  <si>
    <t>PTC&lt;XNAS&gt;</t>
  </si>
  <si>
    <t>PTC</t>
  </si>
  <si>
    <t>Apache Corp</t>
  </si>
  <si>
    <t>PTC Inc</t>
  </si>
  <si>
    <t>Mondelez Intl, Inc</t>
  </si>
  <si>
    <t>Rollins, Inc</t>
  </si>
  <si>
    <t>CRL&lt;XNYS&gt;</t>
  </si>
  <si>
    <t>MRNA&lt;XNAS&gt;</t>
  </si>
  <si>
    <t>CRL</t>
  </si>
  <si>
    <t>MRNA</t>
  </si>
  <si>
    <t>Charles River Laboratories Intl, Inc</t>
  </si>
  <si>
    <t>Consolidated Edison Inc</t>
  </si>
  <si>
    <t>Moderna, Inc</t>
  </si>
  <si>
    <t>Estee Lauder Companies Inc</t>
  </si>
  <si>
    <t>CTRA&lt;XNYS&gt;</t>
  </si>
  <si>
    <t>Coterra Energy Inc</t>
  </si>
  <si>
    <t>CTRA</t>
  </si>
  <si>
    <t>TECH&lt;XNAS&gt;</t>
  </si>
  <si>
    <t>BRO&lt;XNYS&gt;</t>
  </si>
  <si>
    <t>MTCH&lt;XNAS&gt;</t>
  </si>
  <si>
    <t>Bio-Techne Corp</t>
  </si>
  <si>
    <t>Brown &amp; Brown, Inc</t>
  </si>
  <si>
    <t>Match Group, Inc</t>
  </si>
  <si>
    <t>TECH</t>
  </si>
  <si>
    <t>BRO</t>
  </si>
  <si>
    <t>MTCH</t>
  </si>
  <si>
    <t>Meta Platforms, Inc</t>
  </si>
  <si>
    <t>Parker-Hannifin Corp</t>
  </si>
  <si>
    <t>F5, Inc</t>
  </si>
  <si>
    <t>Copart, Inc</t>
  </si>
  <si>
    <t>The J. M. Smucker Company</t>
  </si>
  <si>
    <t>The TJX Companies, Inc</t>
  </si>
  <si>
    <t>Brown-Forman Corp</t>
  </si>
  <si>
    <t>Synopsys, Inc</t>
  </si>
  <si>
    <t>The Cooper Companies, Inc</t>
  </si>
  <si>
    <t>Micron Technology, Inc</t>
  </si>
  <si>
    <t>Bristol-Myers Squibb Company</t>
  </si>
  <si>
    <t>Hologic, Inc</t>
  </si>
  <si>
    <t>Pepsico, Inc</t>
  </si>
  <si>
    <t>PARA&lt;XNAS&gt;</t>
  </si>
  <si>
    <t>PARA</t>
  </si>
  <si>
    <t>Cadence Design Systems, Inc</t>
  </si>
  <si>
    <t>Centerpoint Energy Inc</t>
  </si>
  <si>
    <t>Duke Energy Corp</t>
  </si>
  <si>
    <t>Paramount Global</t>
  </si>
  <si>
    <t>Westinghouse Air Brake Technologies Corp</t>
  </si>
  <si>
    <t>Netflix, Inc</t>
  </si>
  <si>
    <t>WBD&lt;XNAS&gt;</t>
  </si>
  <si>
    <t>WBD</t>
  </si>
  <si>
    <t>General Motors Company</t>
  </si>
  <si>
    <t>Intuitive Surgical, Inc</t>
  </si>
  <si>
    <t>Warner Bros. Discovery, Inc</t>
  </si>
  <si>
    <t>Amazon.Com, Inc</t>
  </si>
  <si>
    <t>Automatic Data Processing, Inc</t>
  </si>
  <si>
    <t>Southwest Airlines Co.</t>
  </si>
  <si>
    <t>W. R. Berkley Corp</t>
  </si>
  <si>
    <t>BALL&lt;XNYS&gt;</t>
  </si>
  <si>
    <t>BALL</t>
  </si>
  <si>
    <t>Salesforce, Inc</t>
  </si>
  <si>
    <t>META&lt;XNAS&gt;</t>
  </si>
  <si>
    <t>META</t>
  </si>
  <si>
    <t>ELV&lt;XNYS&gt;</t>
  </si>
  <si>
    <t>ELV</t>
  </si>
  <si>
    <t>Darden Restaurants, Inc</t>
  </si>
  <si>
    <t>Elevance Health, Inc</t>
  </si>
  <si>
    <t>Chipotle Mexican Grill, Inc</t>
  </si>
  <si>
    <t>Crown Castle Inc</t>
  </si>
  <si>
    <t>Prudential Financial, Inc</t>
  </si>
  <si>
    <t>Southern Co</t>
  </si>
  <si>
    <t>GEN&lt;XNAS&gt;</t>
  </si>
  <si>
    <t>GEN</t>
  </si>
  <si>
    <t>Gen Digital Inc</t>
  </si>
  <si>
    <t>Jacobs Solutions Inc</t>
  </si>
  <si>
    <t>CPT&lt;XNYS&gt;</t>
  </si>
  <si>
    <t>CEG&lt;XNAS&gt;</t>
  </si>
  <si>
    <t>CSGP&lt;XNAS&gt;</t>
  </si>
  <si>
    <t>EPAM&lt;XNYS&gt;</t>
  </si>
  <si>
    <t>EQT&lt;XNYS&gt;</t>
  </si>
  <si>
    <t>FDS&lt;XNYS&gt;</t>
  </si>
  <si>
    <t>FSLR&lt;XNAS&gt;</t>
  </si>
  <si>
    <t>INVH&lt;XNYS&gt;</t>
  </si>
  <si>
    <t>KDP&lt;XNYS&gt;</t>
  </si>
  <si>
    <t>MOH&lt;XNYS&gt;</t>
  </si>
  <si>
    <t>NDSN&lt;XNAS&gt;</t>
  </si>
  <si>
    <t>ON&lt;XNAS&gt;</t>
  </si>
  <si>
    <t>PCG&lt;XNYS&gt;</t>
  </si>
  <si>
    <t>TRGP&lt;XNYS&gt;</t>
  </si>
  <si>
    <t>VICI&lt;XNYS&gt;</t>
  </si>
  <si>
    <t>CPT</t>
  </si>
  <si>
    <t>CEG</t>
  </si>
  <si>
    <t>CSGP</t>
  </si>
  <si>
    <t>EPAM</t>
  </si>
  <si>
    <t>EQT</t>
  </si>
  <si>
    <t>FDS</t>
  </si>
  <si>
    <t>FSLR</t>
  </si>
  <si>
    <t>INVH</t>
  </si>
  <si>
    <t>KDP</t>
  </si>
  <si>
    <t>MOH</t>
  </si>
  <si>
    <t>NDSN</t>
  </si>
  <si>
    <t>ON</t>
  </si>
  <si>
    <t>PCG</t>
  </si>
  <si>
    <t>TRGP</t>
  </si>
  <si>
    <t>VICI</t>
  </si>
  <si>
    <t>Camden Property Trust</t>
  </si>
  <si>
    <t>Constellation Energy Corp</t>
  </si>
  <si>
    <t>Costar Group, Inc</t>
  </si>
  <si>
    <t>Epam Systems, Inc</t>
  </si>
  <si>
    <t>EQT Corp</t>
  </si>
  <si>
    <t>Factset Research Systems Inc</t>
  </si>
  <si>
    <t>First Solar, Inc</t>
  </si>
  <si>
    <t>Invitation Homes Inc</t>
  </si>
  <si>
    <t>Keurig Dr Pepper Inc</t>
  </si>
  <si>
    <t>Molina Healthcare, Inc</t>
  </si>
  <si>
    <t>Nordson Corp</t>
  </si>
  <si>
    <t>On Semiconductor Corp</t>
  </si>
  <si>
    <t>PG&amp;E Corp</t>
  </si>
  <si>
    <t>Targa Resources Corp</t>
  </si>
  <si>
    <t>Vici Properties Inc</t>
  </si>
  <si>
    <t>Rental and Leasing Services</t>
  </si>
  <si>
    <t>Other Textile Product Mills</t>
  </si>
  <si>
    <t>Hewlett Packard Enterprise Company</t>
  </si>
  <si>
    <t>The Cigna Group</t>
  </si>
  <si>
    <t>General Mills Inc</t>
  </si>
  <si>
    <t>BG&lt;XNYS&gt;</t>
  </si>
  <si>
    <t>FICO&lt;XNYS&gt;</t>
  </si>
  <si>
    <t>GEHC&lt;XNAS&gt;</t>
  </si>
  <si>
    <t>PODD&lt;XNAS&gt;</t>
  </si>
  <si>
    <t>STLD&lt;XNAS&gt;</t>
  </si>
  <si>
    <t>Bunge Limited</t>
  </si>
  <si>
    <t>Fair Isaac Corp</t>
  </si>
  <si>
    <t>Ge Healthcare Technologies Inc</t>
  </si>
  <si>
    <t>Insulet Corp</t>
  </si>
  <si>
    <t>Steel Dynamics, Inc</t>
  </si>
  <si>
    <t>BG</t>
  </si>
  <si>
    <t>FICO</t>
  </si>
  <si>
    <t>GEHC</t>
  </si>
  <si>
    <t>PODD</t>
  </si>
  <si>
    <t>STLD</t>
  </si>
  <si>
    <t>Jack Henry &amp; Associates, Inc</t>
  </si>
  <si>
    <t>RVTY&lt;XNYS&gt;</t>
  </si>
  <si>
    <t>RVTY</t>
  </si>
  <si>
    <t>Revvity, Inc</t>
  </si>
  <si>
    <t>FI&lt;XNYS&gt;</t>
  </si>
  <si>
    <t>FI</t>
  </si>
  <si>
    <t>Rtx Corp</t>
  </si>
  <si>
    <t>AXON&lt;XNAS&gt;</t>
  </si>
  <si>
    <t>PANW&lt;XNYS&gt;</t>
  </si>
  <si>
    <t>Axon Enterprise, Inc</t>
  </si>
  <si>
    <t>Emerson Electric Co.</t>
  </si>
  <si>
    <t>Intl Paper Company</t>
  </si>
  <si>
    <t>Palo Alto Networks, Inc</t>
  </si>
  <si>
    <t>Sempra</t>
  </si>
  <si>
    <t>United Parcel Service, Inc</t>
  </si>
  <si>
    <t>Yum! Brands, Inc</t>
  </si>
  <si>
    <t>AXON</t>
  </si>
  <si>
    <t>PANW</t>
  </si>
  <si>
    <t>AVGO&lt;XNAS&gt;</t>
  </si>
  <si>
    <t>AVGO</t>
  </si>
  <si>
    <t>Broadcom Inc</t>
  </si>
  <si>
    <t>COR&lt;XNYS&gt;</t>
  </si>
  <si>
    <t>COR</t>
  </si>
  <si>
    <t>Kellanova</t>
  </si>
  <si>
    <t>Cencora, Inc</t>
  </si>
  <si>
    <t>The Clorox Company</t>
  </si>
  <si>
    <t>DAY&lt;XNYS&gt;</t>
  </si>
  <si>
    <t>DAY</t>
  </si>
  <si>
    <t>ABNB&lt;XNAS&gt;</t>
  </si>
  <si>
    <t>BX&lt;XNYS&gt;</t>
  </si>
  <si>
    <t>BLDR&lt;XNAS&gt;</t>
  </si>
  <si>
    <t>DOC&lt;XNYS&gt;</t>
  </si>
  <si>
    <t>HUBB&lt;XNYS&gt;</t>
  </si>
  <si>
    <t>JBL&lt;XNYS&gt;</t>
  </si>
  <si>
    <t>KVUE&lt;XNAS&gt;</t>
  </si>
  <si>
    <t>UBER&lt;XNYS&gt;</t>
  </si>
  <si>
    <t>Airbnb, Inc</t>
  </si>
  <si>
    <t>Blackrock Inc</t>
  </si>
  <si>
    <t>Blackstone Inc</t>
  </si>
  <si>
    <t>Builders Firstsource, Inc</t>
  </si>
  <si>
    <t>Church &amp; Dwight Co Inc</t>
  </si>
  <si>
    <t>Dayforce, Inc</t>
  </si>
  <si>
    <t>Dominos Pizza Inc</t>
  </si>
  <si>
    <t>Expeditors Intl Of Washington Inc</t>
  </si>
  <si>
    <t>Hubbell Inc</t>
  </si>
  <si>
    <t>Jabil Inc</t>
  </si>
  <si>
    <t>Kenvue Inc</t>
  </si>
  <si>
    <t>Martin Marietta Materials Inc</t>
  </si>
  <si>
    <t>Uber Technologies, Inc</t>
  </si>
  <si>
    <t>Universal Health Services Inc</t>
  </si>
  <si>
    <t>Weyerhaeuser Co</t>
  </si>
  <si>
    <t>ABNB</t>
  </si>
  <si>
    <t>BX</t>
  </si>
  <si>
    <t>BLDR</t>
  </si>
  <si>
    <t>DOC</t>
  </si>
  <si>
    <t>HUBB</t>
  </si>
  <si>
    <t>JBL</t>
  </si>
  <si>
    <t>KVUE</t>
  </si>
  <si>
    <t>UBER</t>
  </si>
  <si>
    <t>CPAY&lt;XNYS&gt;</t>
  </si>
  <si>
    <t>Corpay, Inc</t>
  </si>
  <si>
    <t>Mccormick &amp; Company, Inc</t>
  </si>
  <si>
    <t>Paychex Inc</t>
  </si>
  <si>
    <t>CPAY</t>
  </si>
  <si>
    <t>American Express Company</t>
  </si>
  <si>
    <t>General Electric Company</t>
  </si>
  <si>
    <t>Halliburton Company</t>
  </si>
  <si>
    <t>Henry Schein, Inc</t>
  </si>
  <si>
    <t>Nextera Energy, Inc</t>
  </si>
  <si>
    <t>PPG Industries Inc</t>
  </si>
  <si>
    <t>The Bank Of New York Mellon Corp</t>
  </si>
  <si>
    <t>The Boeing Company</t>
  </si>
  <si>
    <t>LoweS Companies, Inc</t>
  </si>
  <si>
    <t>CRWD&lt;XNAS&gt;</t>
  </si>
  <si>
    <t>DECK&lt;XNYS&gt;</t>
  </si>
  <si>
    <t>DELL&lt;XNYS&gt;</t>
  </si>
  <si>
    <t>ERIE&lt;XNAS&gt;</t>
  </si>
  <si>
    <t>GEV&lt;XNYS&gt;</t>
  </si>
  <si>
    <t>GDDY&lt;XNYS&gt;</t>
  </si>
  <si>
    <t>KKR&lt;XNYS&gt;</t>
  </si>
  <si>
    <t>PLTR&lt;XNYS&gt;</t>
  </si>
  <si>
    <t>SOLV&lt;XNYS&gt;</t>
  </si>
  <si>
    <t>SMCI&lt;XNAS&gt;</t>
  </si>
  <si>
    <t>VLTO&lt;XNYS&gt;</t>
  </si>
  <si>
    <t>VST&lt;XNYS&gt;</t>
  </si>
  <si>
    <t>Advanced Micro Devices, Inc</t>
  </si>
  <si>
    <t>Bxp, Inc</t>
  </si>
  <si>
    <t>Cardinal Health, Inc</t>
  </si>
  <si>
    <t>Conagra Brands, Inc</t>
  </si>
  <si>
    <t>Crowdstrike Hldg Inc</t>
  </si>
  <si>
    <t>D.R. Horton, Inc</t>
  </si>
  <si>
    <t>Deckers Outdoor Corp</t>
  </si>
  <si>
    <t>Dell Technologies Inc</t>
  </si>
  <si>
    <t>EOG Resources Inc</t>
  </si>
  <si>
    <t>Erie Indemnity Company</t>
  </si>
  <si>
    <t>Ge Vernova Inc</t>
  </si>
  <si>
    <t>Godaddy Inc</t>
  </si>
  <si>
    <t>J.B. Hunt Transport Services, Inc</t>
  </si>
  <si>
    <t>Kkr &amp; Co. Inc</t>
  </si>
  <si>
    <t>Labcorp Hldg Inc</t>
  </si>
  <si>
    <t>McdonaldS Corp</t>
  </si>
  <si>
    <t>Palantir Technologies Inc</t>
  </si>
  <si>
    <t>Solventum Corp</t>
  </si>
  <si>
    <t>Super Micro Computer, Inc</t>
  </si>
  <si>
    <t>Veralto Corp</t>
  </si>
  <si>
    <t>Vistra Corp</t>
  </si>
  <si>
    <t>CRWD</t>
  </si>
  <si>
    <t>DECK</t>
  </si>
  <si>
    <t>DELL</t>
  </si>
  <si>
    <t>ERIE</t>
  </si>
  <si>
    <t>GEV</t>
  </si>
  <si>
    <t>GDDY</t>
  </si>
  <si>
    <t>KKR</t>
  </si>
  <si>
    <t>PLTR</t>
  </si>
  <si>
    <t>SOLV</t>
  </si>
  <si>
    <t>SMCI</t>
  </si>
  <si>
    <t>VLTO</t>
  </si>
  <si>
    <t>VST</t>
  </si>
  <si>
    <t>Autozone Inc</t>
  </si>
  <si>
    <t>The Campbell'S Company</t>
  </si>
  <si>
    <t>APO&lt;XNYS&gt;</t>
  </si>
  <si>
    <t>XYZ&lt;XNYS&gt;</t>
  </si>
  <si>
    <t>COIN&lt;XNAS&gt;</t>
  </si>
  <si>
    <t>DDOG&lt;XNAS&gt;</t>
  </si>
  <si>
    <t>DASH&lt;XNYS&gt;</t>
  </si>
  <si>
    <t>EXE&lt;XNAS&gt;</t>
  </si>
  <si>
    <t>LII&lt;XNYS&gt;</t>
  </si>
  <si>
    <t>TPL&lt;XNYS&gt;</t>
  </si>
  <si>
    <t>TKO&lt;XNYS&gt;</t>
  </si>
  <si>
    <t>TTD&lt;XNAS&gt;</t>
  </si>
  <si>
    <t>WSM&lt;XNYS&gt;</t>
  </si>
  <si>
    <t>WDAY&lt;XNYS&gt;</t>
  </si>
  <si>
    <t>Apollo Asset Mngmt, Inc</t>
  </si>
  <si>
    <t>Block, Inc</t>
  </si>
  <si>
    <t>Coinbase Global, Inc</t>
  </si>
  <si>
    <t>Datadog, Inc</t>
  </si>
  <si>
    <t>Dollar General Corp</t>
  </si>
  <si>
    <t>Doordash, Inc</t>
  </si>
  <si>
    <t>Evergy, Inc</t>
  </si>
  <si>
    <t>Expand Energy Corp</t>
  </si>
  <si>
    <t>Kimberly Clark Corp</t>
  </si>
  <si>
    <t>Kroger Co</t>
  </si>
  <si>
    <t>Lennox Intl Inc</t>
  </si>
  <si>
    <t>Monolithic Power Systems, Inc</t>
  </si>
  <si>
    <t>Pultegroup, Inc</t>
  </si>
  <si>
    <t>Texas Pacific Land Trust</t>
  </si>
  <si>
    <t>The Hartford Insurance Group, Inc</t>
  </si>
  <si>
    <t>Tko Group Hldg Inc</t>
  </si>
  <si>
    <t>Trade Desk, Inc</t>
  </si>
  <si>
    <t>Williams-Sonoma, Inc</t>
  </si>
  <si>
    <t>Workday, Inc</t>
  </si>
  <si>
    <t>APO</t>
  </si>
  <si>
    <t>XYZ</t>
  </si>
  <si>
    <t>COIN</t>
  </si>
  <si>
    <t>DDOG</t>
  </si>
  <si>
    <t>DASH</t>
  </si>
  <si>
    <t>EXE</t>
  </si>
  <si>
    <t>LII</t>
  </si>
  <si>
    <t>TPL</t>
  </si>
  <si>
    <t>TKO</t>
  </si>
  <si>
    <t>TTD</t>
  </si>
  <si>
    <t>WSM</t>
  </si>
  <si>
    <t>WDAY</t>
  </si>
  <si>
    <t>Securities and Commodity Exchanges</t>
  </si>
  <si>
    <t>Furniture and Home Furnishings 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</si>
</sst>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0.00\ &quot;%&quot;"/>
    <numFmt numFmtId="166" formatCode="yyyy"/>
    <numFmt numFmtId="167" formatCode="#,##0.00%;[Red]\-#,##0.00%"/>
    <numFmt numFmtId="168" formatCode="0.0%"/>
    <numFmt numFmtId="169" formatCode="000000"/>
    <numFmt numFmtId="170" formatCode="#,##0_ ;[Red]\-#,##0\ "/>
    <numFmt numFmtId="171" formatCode="0.00\ &quot;x&quot;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Segoe UI"/>
      <family val="2"/>
    </font>
    <font>
      <sz val="10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Calibri"/>
      <family val="2"/>
      <scheme val="minor"/>
    </font>
    <font>
      <b/>
      <sz val="34"/>
      <color rgb="FF005494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0"/>
      <color rgb="FF006B66"/>
      <name val="Calibri"/>
      <family val="2"/>
      <scheme val="minor"/>
    </font>
    <font>
      <b/>
      <u val="doubleAccounting"/>
      <sz val="11"/>
      <color rgb="FF004384"/>
      <name val="Calibri"/>
      <family val="2"/>
      <scheme val="minor"/>
    </font>
    <font>
      <sz val="11"/>
      <color rgb="FF004384"/>
      <name val="Calibri"/>
      <family val="2"/>
      <scheme val="minor"/>
    </font>
    <font>
      <u val="doubleAccounting"/>
      <sz val="11"/>
      <color rgb="FF004384"/>
      <name val="Calibri"/>
      <family val="2"/>
      <scheme val="minor"/>
    </font>
    <font>
      <b/>
      <sz val="34"/>
      <color rgb="FF006B66"/>
      <name val="Calibri"/>
      <family val="2"/>
      <scheme val="minor"/>
    </font>
    <font>
      <b/>
      <sz val="34"/>
      <color rgb="FFC59C00"/>
      <name val="Calibri"/>
      <family val="2"/>
      <scheme val="minor"/>
    </font>
    <font>
      <b/>
      <sz val="10"/>
      <color rgb="FFFF0000"/>
      <name val="Segoe UI"/>
      <family val="2"/>
    </font>
    <font>
      <sz val="10"/>
      <color theme="1" tint="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6B66"/>
      <name val="Calibri"/>
      <family val="2"/>
      <scheme val="minor"/>
    </font>
    <font>
      <sz val="1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Segoe UI"/>
      <family val="2"/>
    </font>
    <font>
      <sz val="13"/>
      <color theme="1" tint="0.34998626667073579"/>
      <name val="Calibri"/>
      <family val="2"/>
      <scheme val="minor"/>
    </font>
    <font>
      <b/>
      <sz val="13"/>
      <color rgb="FF006B66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9"/>
      <color rgb="FF006B66"/>
      <name val="Segoe UI"/>
      <family val="2"/>
    </font>
    <font>
      <b/>
      <sz val="20"/>
      <color theme="1" tint="0.249977111117893"/>
      <name val="Calibri"/>
      <family val="2"/>
      <scheme val="minor"/>
    </font>
    <font>
      <b/>
      <sz val="16"/>
      <color theme="1" tint="0.249977111117893"/>
      <name val="Segoe UI"/>
      <family val="2"/>
    </font>
    <font>
      <b/>
      <sz val="12"/>
      <color theme="1" tint="0.249977111117893"/>
      <name val="Segoe UI"/>
      <family val="2"/>
    </font>
    <font>
      <sz val="12"/>
      <color rgb="FFC00000"/>
      <name val="Segoe UI"/>
      <family val="2"/>
    </font>
    <font>
      <b/>
      <sz val="16"/>
      <color rgb="FF006B66"/>
      <name val="Segoe UI"/>
      <family val="2"/>
    </font>
    <font>
      <b/>
      <sz val="12"/>
      <color rgb="FF006B66"/>
      <name val="Segoe UI"/>
      <family val="2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006B66"/>
      <name val="Calibri"/>
      <family val="2"/>
      <scheme val="minor"/>
    </font>
    <font>
      <sz val="8"/>
      <color theme="1" tint="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006B66"/>
        <bgColor indexed="64"/>
      </patternFill>
    </fill>
    <fill>
      <patternFill patternType="solid">
        <fgColor rgb="FFDAE2DD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C59C00"/>
      </bottom>
      <diagonal/>
    </border>
    <border>
      <left/>
      <right/>
      <top/>
      <bottom style="thick">
        <color rgb="FF006B66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rgb="FF006B66"/>
      </bottom>
      <diagonal/>
    </border>
    <border>
      <left/>
      <right/>
      <top style="thick">
        <color theme="0"/>
      </top>
      <bottom style="thick">
        <color rgb="FF006B66"/>
      </bottom>
      <diagonal/>
    </border>
    <border>
      <left/>
      <right style="thick">
        <color theme="0"/>
      </right>
      <top style="thick">
        <color theme="0"/>
      </top>
      <bottom style="thick">
        <color rgb="FF006B66"/>
      </bottom>
      <diagonal/>
    </border>
    <border>
      <left/>
      <right/>
      <top/>
      <bottom style="thin">
        <color rgb="FF006B66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34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9" fontId="8" fillId="0" borderId="0" xfId="1" applyNumberFormat="1" applyFont="1" applyAlignment="1">
      <alignment horizontal="center" shrinkToFit="1"/>
    </xf>
    <xf numFmtId="49" fontId="9" fillId="0" borderId="0" xfId="1" applyNumberFormat="1" applyFont="1" applyAlignment="1">
      <alignment horizontal="center" shrinkToFit="1"/>
    </xf>
    <xf numFmtId="0" fontId="0" fillId="0" borderId="0" xfId="0" applyAlignment="1">
      <alignment horizontal="center"/>
    </xf>
    <xf numFmtId="167" fontId="8" fillId="0" borderId="0" xfId="2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10" fontId="8" fillId="0" borderId="0" xfId="2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9" fillId="0" borderId="0" xfId="1" applyNumberFormat="1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2" fontId="8" fillId="0" borderId="0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shrinkToFit="1"/>
    </xf>
    <xf numFmtId="2" fontId="8" fillId="0" borderId="4" xfId="2" applyNumberFormat="1" applyFont="1" applyBorder="1" applyAlignment="1">
      <alignment horizontal="center" vertical="center"/>
    </xf>
    <xf numFmtId="167" fontId="8" fillId="0" borderId="4" xfId="2" applyNumberFormat="1" applyFont="1" applyBorder="1" applyAlignment="1">
      <alignment horizontal="center" vertical="center"/>
    </xf>
    <xf numFmtId="10" fontId="8" fillId="0" borderId="4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18" fillId="5" borderId="5" xfId="0" applyNumberFormat="1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49" fontId="20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2" fontId="6" fillId="0" borderId="0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2" fontId="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2" fillId="3" borderId="3" xfId="0" applyFont="1" applyFill="1" applyBorder="1" applyAlignment="1">
      <alignment vertical="center"/>
    </xf>
    <xf numFmtId="0" fontId="22" fillId="3" borderId="3" xfId="0" applyFont="1" applyFill="1" applyBorder="1"/>
    <xf numFmtId="0" fontId="22" fillId="3" borderId="3" xfId="0" applyFont="1" applyFill="1" applyBorder="1" applyAlignment="1">
      <alignment horizontal="right"/>
    </xf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center" shrinkToFit="1"/>
    </xf>
    <xf numFmtId="165" fontId="25" fillId="0" borderId="0" xfId="0" applyNumberFormat="1" applyFont="1" applyAlignment="1">
      <alignment horizontal="center"/>
    </xf>
    <xf numFmtId="49" fontId="25" fillId="0" borderId="0" xfId="1" applyNumberFormat="1" applyFont="1" applyAlignment="1">
      <alignment horizontal="center" shrinkToFi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68" fontId="10" fillId="4" borderId="1" xfId="2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8" fillId="4" borderId="2" xfId="0" applyFont="1" applyFill="1" applyBorder="1" applyAlignment="1">
      <alignment horizontal="center"/>
    </xf>
    <xf numFmtId="169" fontId="20" fillId="0" borderId="0" xfId="0" applyNumberFormat="1" applyFont="1" applyAlignment="1">
      <alignment horizontal="center"/>
    </xf>
    <xf numFmtId="170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2" applyNumberFormat="1" applyFont="1" applyFill="1" applyBorder="1" applyAlignment="1">
      <alignment horizontal="center" vertical="center"/>
    </xf>
    <xf numFmtId="10" fontId="3" fillId="0" borderId="0" xfId="2" applyNumberFormat="1" applyFont="1" applyAlignment="1">
      <alignment horizontal="center"/>
    </xf>
    <xf numFmtId="10" fontId="28" fillId="4" borderId="2" xfId="2" applyNumberFormat="1" applyFont="1" applyFill="1" applyBorder="1" applyAlignment="1">
      <alignment horizontal="center"/>
    </xf>
    <xf numFmtId="10" fontId="4" fillId="0" borderId="0" xfId="2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8" fillId="4" borderId="2" xfId="2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8" fontId="5" fillId="0" borderId="0" xfId="2" applyNumberFormat="1" applyFont="1"/>
    <xf numFmtId="168" fontId="28" fillId="4" borderId="2" xfId="2" applyNumberFormat="1" applyFont="1" applyFill="1" applyBorder="1" applyAlignment="1">
      <alignment horizontal="center"/>
    </xf>
    <xf numFmtId="168" fontId="4" fillId="0" borderId="0" xfId="2" applyNumberFormat="1" applyFont="1"/>
    <xf numFmtId="2" fontId="5" fillId="0" borderId="0" xfId="0" applyNumberFormat="1" applyFont="1"/>
    <xf numFmtId="2" fontId="4" fillId="0" borderId="0" xfId="0" applyNumberFormat="1" applyFont="1"/>
    <xf numFmtId="168" fontId="6" fillId="0" borderId="0" xfId="2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 wrapText="1"/>
    </xf>
    <xf numFmtId="170" fontId="10" fillId="4" borderId="1" xfId="0" applyNumberFormat="1" applyFont="1" applyFill="1" applyBorder="1" applyAlignment="1">
      <alignment horizontal="center" vertical="center" wrapText="1"/>
    </xf>
    <xf numFmtId="10" fontId="8" fillId="0" borderId="0" xfId="2" applyNumberFormat="1" applyFont="1" applyBorder="1" applyAlignment="1">
      <alignment vertical="center"/>
    </xf>
    <xf numFmtId="49" fontId="8" fillId="0" borderId="0" xfId="1" applyNumberFormat="1" applyFont="1" applyAlignment="1">
      <alignment shrinkToFit="1"/>
    </xf>
    <xf numFmtId="10" fontId="8" fillId="0" borderId="4" xfId="2" applyNumberFormat="1" applyFont="1" applyBorder="1" applyAlignment="1">
      <alignment vertical="center"/>
    </xf>
    <xf numFmtId="171" fontId="8" fillId="0" borderId="0" xfId="2" applyNumberFormat="1" applyFont="1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0" fillId="0" borderId="0" xfId="0" applyFont="1" applyAlignment="1">
      <alignment horizontal="left" vertical="center"/>
    </xf>
    <xf numFmtId="14" fontId="21" fillId="0" borderId="0" xfId="0" applyNumberFormat="1" applyFont="1" applyAlignment="1">
      <alignment horizontal="center"/>
    </xf>
    <xf numFmtId="0" fontId="33" fillId="0" borderId="9" xfId="0" applyFont="1" applyBorder="1" applyAlignment="1">
      <alignment horizontal="left" vertical="center"/>
    </xf>
    <xf numFmtId="0" fontId="34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49" fontId="8" fillId="0" borderId="9" xfId="1" applyNumberFormat="1" applyFont="1" applyFill="1" applyBorder="1" applyAlignment="1">
      <alignment horizontal="center" shrinkToFit="1"/>
    </xf>
    <xf numFmtId="49" fontId="9" fillId="0" borderId="9" xfId="1" applyNumberFormat="1" applyFont="1" applyFill="1" applyBorder="1" applyAlignment="1">
      <alignment horizontal="center" shrinkToFit="1"/>
    </xf>
    <xf numFmtId="0" fontId="0" fillId="0" borderId="9" xfId="0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9" fillId="0" borderId="0" xfId="0" applyFont="1" applyAlignment="1">
      <alignment horizontal="left"/>
    </xf>
    <xf numFmtId="168" fontId="6" fillId="0" borderId="0" xfId="2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8" fontId="6" fillId="0" borderId="0" xfId="2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left" vertical="center"/>
    </xf>
    <xf numFmtId="10" fontId="6" fillId="0" borderId="0" xfId="0" applyNumberFormat="1" applyFont="1" applyAlignment="1">
      <alignment horizontal="center" vertical="center"/>
    </xf>
    <xf numFmtId="10" fontId="6" fillId="0" borderId="0" xfId="2" applyNumberFormat="1" applyFont="1" applyAlignment="1">
      <alignment horizontal="center" vertical="center"/>
    </xf>
    <xf numFmtId="170" fontId="10" fillId="0" borderId="7" xfId="3" applyNumberFormat="1" applyFont="1" applyFill="1" applyBorder="1" applyAlignment="1">
      <alignment horizontal="centerContinuous"/>
    </xf>
    <xf numFmtId="168" fontId="10" fillId="0" borderId="7" xfId="2" applyNumberFormat="1" applyFont="1" applyFill="1" applyBorder="1" applyAlignment="1">
      <alignment horizontal="centerContinuous"/>
    </xf>
    <xf numFmtId="2" fontId="10" fillId="0" borderId="7" xfId="3" applyNumberFormat="1" applyFont="1" applyFill="1" applyBorder="1" applyAlignment="1">
      <alignment horizontal="centerContinuous"/>
    </xf>
    <xf numFmtId="0" fontId="10" fillId="0" borderId="8" xfId="3" applyFont="1" applyFill="1" applyBorder="1" applyAlignment="1">
      <alignment horizontal="centerContinuous"/>
    </xf>
    <xf numFmtId="0" fontId="10" fillId="0" borderId="6" xfId="3" applyFont="1" applyFill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170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70" fontId="6" fillId="0" borderId="0" xfId="0" applyNumberFormat="1" applyFont="1"/>
    <xf numFmtId="168" fontId="6" fillId="0" borderId="0" xfId="2" applyNumberFormat="1" applyFont="1"/>
    <xf numFmtId="2" fontId="6" fillId="0" borderId="0" xfId="0" applyNumberFormat="1" applyFont="1"/>
    <xf numFmtId="14" fontId="6" fillId="0" borderId="0" xfId="0" applyNumberFormat="1" applyFont="1"/>
    <xf numFmtId="16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170" fontId="8" fillId="0" borderId="0" xfId="2" applyNumberFormat="1" applyFont="1" applyBorder="1" applyAlignment="1">
      <alignment horizontal="center" vertical="center"/>
    </xf>
    <xf numFmtId="0" fontId="36" fillId="3" borderId="3" xfId="0" applyFont="1" applyFill="1" applyBorder="1" applyAlignment="1">
      <alignment horizontal="right"/>
    </xf>
    <xf numFmtId="0" fontId="37" fillId="0" borderId="0" xfId="0" applyFont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167" fontId="8" fillId="0" borderId="9" xfId="2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shrinkToFit="1"/>
    </xf>
    <xf numFmtId="10" fontId="8" fillId="0" borderId="9" xfId="2" applyNumberFormat="1" applyFont="1" applyBorder="1" applyAlignment="1">
      <alignment vertical="center"/>
    </xf>
    <xf numFmtId="170" fontId="8" fillId="0" borderId="9" xfId="2" applyNumberFormat="1" applyFont="1" applyBorder="1" applyAlignment="1">
      <alignment horizontal="center" vertical="center"/>
    </xf>
    <xf numFmtId="171" fontId="8" fillId="0" borderId="9" xfId="2" applyNumberFormat="1" applyFont="1" applyBorder="1" applyAlignment="1">
      <alignment horizontal="center" vertical="center"/>
    </xf>
    <xf numFmtId="10" fontId="8" fillId="0" borderId="9" xfId="2" applyNumberFormat="1" applyFont="1" applyBorder="1" applyAlignment="1">
      <alignment horizontal="center" vertical="center"/>
    </xf>
    <xf numFmtId="14" fontId="21" fillId="0" borderId="9" xfId="0" applyNumberFormat="1" applyFont="1" applyBorder="1" applyAlignment="1">
      <alignment horizontal="center"/>
    </xf>
    <xf numFmtId="10" fontId="38" fillId="0" borderId="0" xfId="2" applyNumberFormat="1" applyFont="1" applyBorder="1" applyAlignment="1">
      <alignment vertical="center"/>
    </xf>
    <xf numFmtId="10" fontId="38" fillId="0" borderId="9" xfId="2" applyNumberFormat="1" applyFont="1" applyBorder="1" applyAlignment="1">
      <alignment vertical="center"/>
    </xf>
    <xf numFmtId="10" fontId="38" fillId="0" borderId="0" xfId="2" applyNumberFormat="1" applyFont="1" applyBorder="1" applyAlignment="1">
      <alignment vertical="center" wrapText="1"/>
    </xf>
    <xf numFmtId="10" fontId="38" fillId="0" borderId="9" xfId="2" applyNumberFormat="1" applyFont="1" applyBorder="1" applyAlignment="1">
      <alignment vertical="center" wrapText="1"/>
    </xf>
    <xf numFmtId="10" fontId="38" fillId="0" borderId="4" xfId="2" applyNumberFormat="1" applyFont="1" applyBorder="1" applyAlignment="1">
      <alignment vertical="center"/>
    </xf>
    <xf numFmtId="0" fontId="38" fillId="0" borderId="0" xfId="0" applyFont="1" applyAlignment="1">
      <alignment horizontal="left" vertical="center" shrinkToFit="1"/>
    </xf>
    <xf numFmtId="0" fontId="38" fillId="0" borderId="9" xfId="0" applyFont="1" applyBorder="1" applyAlignment="1">
      <alignment horizontal="left" vertical="center" shrinkToFit="1"/>
    </xf>
    <xf numFmtId="0" fontId="14" fillId="4" borderId="0" xfId="0" applyFont="1" applyFill="1" applyAlignment="1">
      <alignment horizontal="center" vertical="center"/>
    </xf>
  </cellXfs>
  <cellStyles count="4">
    <cellStyle name="20% - Accent3" xfId="3" builtinId="38"/>
    <cellStyle name="Comma" xfId="1" builtinId="3"/>
    <cellStyle name="Normal" xfId="0" builtinId="0"/>
    <cellStyle name="Percent" xfId="2" builtinId="5"/>
  </cellStyles>
  <dxfs count="1"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colors>
    <mruColors>
      <color rgb="FF006B66"/>
      <color rgb="FFDAE2DD"/>
      <color rgb="FFC59C00"/>
      <color rgb="FF005494"/>
      <color rgb="FFF12F2A"/>
      <color rgb="FFD1EBFF"/>
      <color rgb="FFFF00FF"/>
      <color rgb="FF0000FF"/>
      <color rgb="FF00FF00"/>
      <color rgb="FFB9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5c41818039a848228beee65c164347e9">
      <tp>
        <v>2</v>
        <stp/>
        <stp>39b99154-7b9b-482d-8c58-9edb8b3ee660</stp>
        <tr r="J5" s="4"/>
      </tp>
    </main>
    <main first="rtdsrv_eco_5c41818039a848228beee65c164347e9">
      <tp>
        <v>3</v>
        <stp/>
        <stp>8b933ff2-1ffc-4384-8f89-3505bd624364</stp>
        <tr r="B5" s="4"/>
      </tp>
    </main>
    <main first="rtdsrv_eco_5c41818039a848228beee65c164347e9">
      <tp>
        <v>2</v>
        <stp/>
        <stp>7df6f420-895f-44c1-931c-1da55123ffa2</stp>
        <tr r="F5" s="4"/>
      </tp>
    </main>
    <main first="rtdsrv_eco_5c41818039a848228beee65c164347e9">
      <tp>
        <v>2</v>
        <stp/>
        <stp>0d4905cb-953f-44be-875c-ef61b2e794b3</stp>
        <tr r="AG4" s="6"/>
      </tp>
    </main>
    <main first="rtdsrv_eco_5c41818039a848228beee65c164347e9">
      <tp>
        <v>2</v>
        <stp/>
        <stp>bb1c3769-0f23-4480-9ea7-94612ff0c1cb</stp>
        <tr r="N5" s="4"/>
      </tp>
    </main>
    <main first="rtdsrv_eco_5c41818039a848228beee65c164347e9">
      <tp>
        <v>2</v>
        <stp/>
        <stp>ee813277-8176-493d-87ec-f53258d97414</stp>
        <tr r="C5" s="4"/>
      </tp>
    </main>
    <main first="rtdsrv_eco_5c41818039a848228beee65c164347e9">
      <tp>
        <v>2</v>
        <stp/>
        <stp>895fde70-798e-4bff-865e-d96d82fa4bcc</stp>
        <tr r="E5" s="4"/>
      </tp>
    </main>
    <main first="rtdsrv_eco_5c41818039a848228beee65c164347e9">
      <tp>
        <v>2</v>
        <stp/>
        <stp>2b5b3eec-24ef-4a05-b0c0-297fce72c135</stp>
        <tr r="D5" s="4"/>
      </tp>
      <tp>
        <v>2</v>
        <stp/>
        <stp>464fa9db-0f1a-42ad-b705-ecb9de1dfc5d</stp>
        <tr r="Q5" s="4"/>
      </tp>
    </main>
    <main first="rtdsrv_eco_5c41818039a848228beee65c164347e9">
      <tp>
        <v>2</v>
        <stp/>
        <stp>d49ff44b-6e99-4eae-b59e-111a1c2ce740</stp>
        <tr r="U5" s="4"/>
      </tp>
    </main>
    <main first="rtdsrv_eco_5c41818039a848228beee65c164347e9">
      <tp>
        <v>2</v>
        <stp/>
        <stp>cd7a6232-ccf6-4738-90c7-11046f521562</stp>
        <tr r="T5" s="4"/>
      </tp>
    </main>
    <main first="rtdsrv_eco_5c41818039a848228beee65c164347e9">
      <tp>
        <v>2</v>
        <stp/>
        <stp>c484d5dd-85dd-460f-94e2-92870f184cbb</stp>
        <tr r="H5" s="4"/>
      </tp>
    </main>
    <main first="rtdsrv_eco_5c41818039a848228beee65c164347e9">
      <tp>
        <v>2</v>
        <stp/>
        <stp>41dec7a4-e9b7-45f4-9d1c-e82b218cdef3</stp>
        <tr r="O5" s="4"/>
      </tp>
    </main>
    <main first="rtdsrv_eco_5c41818039a848228beee65c164347e9">
      <tp>
        <v>2</v>
        <stp/>
        <stp>476a9e8e-e470-4cad-94fe-90bd68b5a7cc</stp>
        <tr r="I5" s="4"/>
      </tp>
    </main>
    <main first="rtdsrv_eco_5c41818039a848228beee65c164347e9">
      <tp>
        <v>3</v>
        <stp/>
        <stp>32f0dfc2-c829-4dc2-b45b-c714056589cd</stp>
        <tr r="R2" s="6"/>
      </tp>
    </main>
    <main first="rtdsrv_eco_5c41818039a848228beee65c164347e9">
      <tp>
        <v>3</v>
        <stp/>
        <stp>2bc786c5-42e6-457c-bbf5-9557d4c60b87</stp>
        <tr r="AF4" s="6"/>
      </tp>
    </main>
    <main first="rtdsrv_eco_5c41818039a848228beee65c164347e9">
      <tp>
        <v>2</v>
        <stp/>
        <stp>4ef5877f-6436-4fb4-a964-90de12ffda54</stp>
        <tr r="L5" s="4"/>
      </tp>
    </main>
    <main first="rtdsrv_eco_5c41818039a848228beee65c164347e9">
      <tp>
        <v>2</v>
        <stp/>
        <stp>e6acac20-7129-4926-b60a-33f5871fee00</stp>
        <tr r="AH4" s="6"/>
      </tp>
    </main>
    <main first="rtdsrv_eco_5c41818039a848228beee65c164347e9">
      <tp>
        <v>2</v>
        <stp/>
        <stp>0a8bda66-cf08-4b23-9421-be1d3afb7c31</stp>
        <tr r="M5" s="4"/>
      </tp>
    </main>
    <main first="rtdsrv_eco_5c41818039a848228beee65c164347e9">
      <tp>
        <v>2</v>
        <stp/>
        <stp>42c5d371-2a9b-420b-b5c5-95af274cd27a</stp>
        <tr r="P5" s="4"/>
      </tp>
    </main>
    <main first="rtdsrv_eco_5c41818039a848228beee65c164347e9">
      <tp>
        <v>2</v>
        <stp/>
        <stp>f64b1672-ebcb-4bfa-ae09-bfaeb6792e23</stp>
        <tr r="S5" s="4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60512</xdr:colOff>
      <xdr:row>1</xdr:row>
      <xdr:rowOff>0</xdr:rowOff>
    </xdr:from>
    <xdr:to>
      <xdr:col>23</xdr:col>
      <xdr:colOff>235325</xdr:colOff>
      <xdr:row>5</xdr:row>
      <xdr:rowOff>179294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051306" y="437029"/>
          <a:ext cx="2158254" cy="896471"/>
        </a:xfrm>
        <a:prstGeom prst="round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just"/>
          <a:r>
            <a:rPr lang="pt-BR" sz="1000" b="0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← Enter Date</a:t>
          </a:r>
        </a:p>
        <a:p>
          <a:pPr algn="just"/>
          <a:endParaRPr lang="pt-BR" sz="1000">
            <a:solidFill>
              <a:srgbClr val="C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4</xdr:col>
          <xdr:colOff>209550</xdr:colOff>
          <xdr:row>1</xdr:row>
          <xdr:rowOff>85725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4028</xdr:rowOff>
    </xdr:from>
    <xdr:to>
      <xdr:col>2</xdr:col>
      <xdr:colOff>619125</xdr:colOff>
      <xdr:row>1</xdr:row>
      <xdr:rowOff>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028"/>
          <a:ext cx="1714500" cy="37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>
    <tabColor rgb="FF006B66"/>
  </sheetPr>
  <dimension ref="A1:AQ1001"/>
  <sheetViews>
    <sheetView showGridLines="0" tabSelected="1" zoomScale="90" zoomScaleNormal="90" workbookViewId="0">
      <selection activeCell="R2" sqref="R2"/>
    </sheetView>
  </sheetViews>
  <sheetFormatPr defaultColWidth="9.140625" defaultRowHeight="17.25" customHeight="1" x14ac:dyDescent="0.25"/>
  <cols>
    <col min="1" max="1" width="1.7109375" customWidth="1"/>
    <col min="2" max="2" width="4.7109375" customWidth="1"/>
    <col min="3" max="3" width="11.7109375" customWidth="1"/>
    <col min="4" max="4" width="8" customWidth="1"/>
    <col min="5" max="5" width="25.5703125" customWidth="1"/>
    <col min="6" max="6" width="38.28515625" customWidth="1"/>
    <col min="7" max="7" width="1.28515625" customWidth="1"/>
    <col min="8" max="8" width="4.7109375" customWidth="1"/>
    <col min="9" max="9" width="11.7109375" customWidth="1"/>
    <col min="10" max="10" width="8.42578125" customWidth="1"/>
    <col min="11" max="11" width="28.140625" customWidth="1"/>
    <col min="12" max="12" width="46.5703125" customWidth="1"/>
    <col min="13" max="13" width="1.28515625" customWidth="1"/>
    <col min="14" max="14" width="3.85546875" bestFit="1" customWidth="1"/>
    <col min="15" max="15" width="11.7109375" customWidth="1"/>
    <col min="16" max="16" width="8.85546875" customWidth="1"/>
    <col min="17" max="17" width="28.5703125" customWidth="1"/>
    <col min="18" max="18" width="50.28515625" customWidth="1"/>
    <col min="19" max="19" width="1.7109375" customWidth="1"/>
    <col min="20" max="20" width="14.140625" customWidth="1"/>
    <col min="21" max="21" width="11.5703125" bestFit="1" customWidth="1"/>
    <col min="31" max="31" width="8.85546875"/>
    <col min="32" max="32" width="17" customWidth="1"/>
    <col min="33" max="33" width="9.85546875" customWidth="1"/>
    <col min="34" max="34" width="28.85546875" customWidth="1"/>
    <col min="35" max="35" width="21.28515625" customWidth="1"/>
    <col min="36" max="37" width="16.7109375" customWidth="1"/>
    <col min="38" max="38" width="30.85546875" customWidth="1"/>
    <col min="39" max="39" width="13.7109375" bestFit="1" customWidth="1"/>
    <col min="40" max="40" width="16.28515625" customWidth="1"/>
    <col min="41" max="41" width="16.7109375" bestFit="1" customWidth="1"/>
    <col min="42" max="42" width="12.28515625" bestFit="1" customWidth="1"/>
    <col min="43" max="43" width="18.7109375" bestFit="1" customWidth="1"/>
    <col min="45" max="46" width="8.85546875" customWidth="1"/>
  </cols>
  <sheetData>
    <row r="1" spans="1:43" ht="35.1" customHeight="1" x14ac:dyDescent="0.4">
      <c r="A1" s="2"/>
      <c r="B1" s="8"/>
      <c r="C1" s="9"/>
      <c r="H1" s="8"/>
      <c r="I1" s="9"/>
      <c r="N1" s="91"/>
      <c r="P1" s="10" t="s">
        <v>1072</v>
      </c>
      <c r="Q1" s="133" t="s">
        <v>1</v>
      </c>
      <c r="R1" s="133"/>
      <c r="S1" s="2"/>
      <c r="T1" s="80"/>
      <c r="AF1" s="32" t="s">
        <v>1071</v>
      </c>
      <c r="AG1" s="32"/>
      <c r="AH1" s="4"/>
      <c r="AI1" s="61"/>
      <c r="AJ1" s="61"/>
      <c r="AK1" s="61"/>
      <c r="AL1" s="1"/>
      <c r="AM1" s="67"/>
      <c r="AN1" s="70"/>
      <c r="AO1" s="61"/>
      <c r="AP1" s="64"/>
      <c r="AQ1" s="61"/>
    </row>
    <row r="2" spans="1:43" ht="18" customHeight="1" x14ac:dyDescent="0.3">
      <c r="A2" s="2"/>
      <c r="B2" s="83"/>
      <c r="C2" s="84"/>
      <c r="D2" s="85"/>
      <c r="E2" s="86"/>
      <c r="F2" s="87"/>
      <c r="G2" s="88"/>
      <c r="H2" s="83"/>
      <c r="I2" s="84"/>
      <c r="J2" s="85"/>
      <c r="K2" s="86"/>
      <c r="L2" s="87"/>
      <c r="M2" s="89"/>
      <c r="N2" s="86"/>
      <c r="O2" s="86"/>
      <c r="P2" s="85"/>
      <c r="Q2" s="90" t="s">
        <v>1063</v>
      </c>
      <c r="R2" s="125">
        <f>IF(T2="",_xll.ECONOMATICA("DJIA&lt;UsaNa&gt;","DATE OF LAST QUOTE"),T2)</f>
        <v>45875</v>
      </c>
      <c r="S2" s="2"/>
      <c r="T2" s="31"/>
      <c r="AF2" s="4"/>
      <c r="AG2" s="4"/>
      <c r="AH2" s="4"/>
      <c r="AI2" s="61"/>
      <c r="AJ2" s="61"/>
      <c r="AK2" s="61"/>
      <c r="AL2" s="1"/>
      <c r="AM2" s="67"/>
      <c r="AN2" s="70"/>
      <c r="AO2" s="61"/>
      <c r="AP2" s="64"/>
      <c r="AQ2" s="61"/>
    </row>
    <row r="3" spans="1:43" ht="6" customHeight="1" x14ac:dyDescent="0.3">
      <c r="A3" s="2"/>
      <c r="B3" s="81"/>
      <c r="C3" s="79"/>
      <c r="D3" s="12"/>
      <c r="E3" s="11"/>
      <c r="F3" s="13"/>
      <c r="G3" s="14"/>
      <c r="H3" s="81"/>
      <c r="I3" s="79"/>
      <c r="J3" s="12"/>
      <c r="K3" s="11"/>
      <c r="L3" s="13"/>
      <c r="M3" s="15"/>
      <c r="N3" s="11"/>
      <c r="O3" s="11"/>
      <c r="P3" s="12"/>
      <c r="Q3" s="50"/>
      <c r="R3" s="82"/>
      <c r="S3" s="2"/>
      <c r="AF3" s="4"/>
      <c r="AG3" s="4"/>
      <c r="AH3" s="4"/>
      <c r="AI3" s="61"/>
      <c r="AJ3" s="61"/>
      <c r="AK3" s="61"/>
      <c r="AL3" s="1"/>
      <c r="AM3" s="67"/>
      <c r="AN3" s="70"/>
      <c r="AO3" s="61"/>
      <c r="AP3" s="64"/>
      <c r="AQ3" s="61"/>
    </row>
    <row r="4" spans="1:43" ht="20.100000000000001" customHeight="1" thickBot="1" x14ac:dyDescent="0.4">
      <c r="A4" s="45"/>
      <c r="B4" s="41" t="str">
        <f>AI4&amp;" thru "&amp;TEXT('Stock Guide'!C2,"mm-dd-yy")</f>
        <v>%  MTD Return thru 08-06-25</v>
      </c>
      <c r="C4" s="42"/>
      <c r="D4" s="42"/>
      <c r="E4" s="42"/>
      <c r="F4" s="116"/>
      <c r="G4" s="44"/>
      <c r="H4" s="41" t="str">
        <f>AJ4&amp;" thru "&amp;TEXT('Stock Guide'!C2,"mm-dd-yy")</f>
        <v>% YTD Return thru 08-06-25</v>
      </c>
      <c r="I4" s="42"/>
      <c r="J4" s="42"/>
      <c r="K4" s="42"/>
      <c r="L4" s="43"/>
      <c r="M4" s="44"/>
      <c r="N4" s="41" t="str">
        <f>AK4&amp;" thru "&amp;TEXT('Stock Guide'!C2,"mm-dd-yy")</f>
        <v>%  12M Return thru 08-06-25</v>
      </c>
      <c r="O4" s="42"/>
      <c r="P4" s="42"/>
      <c r="Q4" s="42"/>
      <c r="R4" s="43"/>
      <c r="S4" s="45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55" t="str">
        <f>_xll.ECOSECURITIES("STOCK","ACTIVE",,"USA",,,,"Partic in S&amp;P 500&gt;0")</f>
        <v>Ticker</v>
      </c>
      <c r="AG4" s="55" t="str">
        <f>_xll.ECONOMATICA($AF$5:$AF$1000,"ticker")</f>
        <v>Ticker</v>
      </c>
      <c r="AH4" s="55" t="str">
        <f>_xll.ECONOMATICA($AF$5:$AF$1000,"name")</f>
        <v>Name</v>
      </c>
      <c r="AI4" s="62" t="s">
        <v>1102</v>
      </c>
      <c r="AJ4" s="62" t="s">
        <v>1073</v>
      </c>
      <c r="AK4" s="62" t="s">
        <v>1059</v>
      </c>
      <c r="AL4" s="65" t="s">
        <v>1060</v>
      </c>
      <c r="AM4" s="68" t="s">
        <v>1074</v>
      </c>
      <c r="AN4" s="65" t="s">
        <v>1062</v>
      </c>
      <c r="AO4" s="62" t="s">
        <v>1061</v>
      </c>
      <c r="AP4" s="65" t="s">
        <v>0</v>
      </c>
      <c r="AQ4" s="62" t="s">
        <v>1075</v>
      </c>
    </row>
    <row r="5" spans="1:43" ht="15.95" customHeight="1" thickTop="1" x14ac:dyDescent="0.3">
      <c r="A5" s="2"/>
      <c r="B5" s="39">
        <v>1</v>
      </c>
      <c r="C5" s="16">
        <f>IFERROR(INDEX('Stock Guide'!$S:$S,MATCH('TOP 10'!$D5,'Stock Guide'!$C:$C,0)),"")</f>
        <v>0.16821695271000001</v>
      </c>
      <c r="D5" s="17" t="str">
        <f t="shared" ref="D5:D14" si="0">IFERROR(INDEX($AG:$AG,MATCH($B5,$AI:$AI,0)),"")</f>
        <v>IDXX</v>
      </c>
      <c r="E5" s="17" t="str">
        <f t="shared" ref="E5:E14" si="1">IFERROR(INDEX($AH:$AH,MATCH($D5,$AG:$AG,0)),"")</f>
        <v>Idexx Laboratories Inc</v>
      </c>
      <c r="F5" s="126" t="str">
        <f>IFERROR(INDEX('Stock Guide'!$F:$F,MATCH('TOP 10'!$D5,'Stock Guide'!$C:$C,0)),"")</f>
        <v>Pharmaceutical and Medicine Manufacturing</v>
      </c>
      <c r="G5" s="18"/>
      <c r="H5" s="39">
        <v>1</v>
      </c>
      <c r="I5" s="16">
        <f>IFERROR(INDEX('Stock Guide'!T:T,MATCH('TOP 10'!$J5,'Stock Guide'!$C:$C,0)),"")</f>
        <v>1.3739256908999999</v>
      </c>
      <c r="J5" s="17" t="str">
        <f t="shared" ref="J5:J14" si="2">IFERROR(INDEX($AG:$AG,MATCH($H5,$AJ:$AJ,0)),"")</f>
        <v>PLTR</v>
      </c>
      <c r="K5" s="75" t="str">
        <f t="shared" ref="K5:K14" si="3">IFERROR(INDEX($AH:$AH,MATCH($J5,$AG:$AG,0)),"")</f>
        <v>Palantir Technologies Inc</v>
      </c>
      <c r="L5" s="131" t="str">
        <f>IFERROR(INDEX('Stock Guide'!$F:$F,MATCH('TOP 10'!$J5,'Stock Guide'!$C:$C,0)),"")</f>
        <v>Software Publishers</v>
      </c>
      <c r="M5" s="20"/>
      <c r="N5" s="39">
        <v>1</v>
      </c>
      <c r="O5" s="16">
        <f>IFERROR(INDEX('Stock Guide'!U:U,MATCH('TOP 10'!$P5,'Stock Guide'!$C:$C,0)),"")</f>
        <v>5.7521624670999998</v>
      </c>
      <c r="P5" s="17" t="str">
        <f t="shared" ref="P5:P14" si="4">IFERROR(INDEX($AG:$AG,MATCH($N5,$AK:$AK,0)),"")</f>
        <v>PLTR</v>
      </c>
      <c r="Q5" s="17" t="str">
        <f t="shared" ref="Q5:Q14" si="5">IFERROR(INDEX($AH:$AH,MATCH($P5,$AG:$AG,0)),"")</f>
        <v>Palantir Technologies Inc</v>
      </c>
      <c r="R5" s="128" t="str">
        <f>IFERROR(INDEX('Stock Guide'!$F:$F,MATCH('TOP 10'!$P5,'Stock Guide'!$C:$C,0)),"")</f>
        <v>Software Publishers</v>
      </c>
      <c r="S5" s="2"/>
      <c r="AF5" s="5" t="s">
        <v>2</v>
      </c>
      <c r="AG5" s="5" t="s">
        <v>676</v>
      </c>
      <c r="AH5" s="6" t="s">
        <v>1278</v>
      </c>
      <c r="AI5" s="7">
        <f>IFERROR(RANK('Stock Guide'!S6,'Stock Guide'!S:S,0)+COUNTIF('Stock Guide'!$S$6:'Stock Guide'!S6,'Stock Guide'!S6)-1,"")</f>
        <v>168</v>
      </c>
      <c r="AJ5" s="7">
        <f>IFERROR(RANK('Stock Guide'!T6,'Stock Guide'!T:T,0)+COUNTIF('Stock Guide'!$T$6:'Stock Guide'!T6,'Stock Guide'!T6)-1,"")</f>
        <v>117</v>
      </c>
      <c r="AK5" s="7">
        <f>IFERROR(RANK('Stock Guide'!U6,'Stock Guide'!U:U,0)+COUNTIF('Stock Guide'!$U$6:'Stock Guide'!U6,'Stock Guide'!U6)-1,"")</f>
        <v>169</v>
      </c>
      <c r="AL5" s="7">
        <f>IFERROR(RANK('Stock Guide'!H6,'Stock Guide'!H:H,0)+COUNTIF('Stock Guide'!$H$6:'Stock Guide'!H6,'Stock Guide'!H6)-1,"")</f>
        <v>147</v>
      </c>
      <c r="AM5" s="7">
        <f>IFERROR(RANK('Stock Guide'!I6,'Stock Guide'!I:I,0)+COUNTIF('Stock Guide'!$I$6:'Stock Guide'!I6,'Stock Guide'!I6)-1,"")</f>
        <v>181</v>
      </c>
      <c r="AN5" s="7">
        <f>IFERROR(RANK('Stock Guide'!J6,'Stock Guide'!J:J,0)+COUNTIF('Stock Guide'!$J$6:'Stock Guide'!J6,'Stock Guide'!J6)-1,"")</f>
        <v>44</v>
      </c>
      <c r="AO5" s="7">
        <f>IFERROR(RANK('Stock Guide'!L6,'Stock Guide'!L:L,0)+COUNTIF('Stock Guide'!$L$6:'Stock Guide'!L6,'Stock Guide'!L6)-1,"")</f>
        <v>267</v>
      </c>
      <c r="AP5" s="7">
        <f>IFERROR(RANK('Stock Guide'!N6,'Stock Guide'!N:N,0)+COUNTIF('Stock Guide'!$N$6:'Stock Guide'!N6,'Stock Guide'!N6)-1,"")</f>
        <v>155</v>
      </c>
      <c r="AQ5" s="7">
        <f>IFERROR(RANK('Stock Guide'!U6,'Stock Guide'!U:U,1)+COUNTIF('Stock Guide'!$U$6:'Stock Guide'!U6,'Stock Guide'!U6)-1,"")</f>
        <v>315</v>
      </c>
    </row>
    <row r="6" spans="1:43" ht="15.95" customHeight="1" x14ac:dyDescent="0.3">
      <c r="A6" s="2"/>
      <c r="B6" s="39">
        <v>2</v>
      </c>
      <c r="C6" s="16">
        <f>IFERROR(INDEX('Stock Guide'!$S:$S,MATCH('TOP 10'!$D6,'Stock Guide'!$C:$C,0)),"")</f>
        <v>0.14316536288000001</v>
      </c>
      <c r="D6" s="17" t="str">
        <f t="shared" si="0"/>
        <v>AXON</v>
      </c>
      <c r="E6" s="17" t="str">
        <f t="shared" si="1"/>
        <v>Axon Enterprise, Inc</v>
      </c>
      <c r="F6" s="126" t="str">
        <f>IFERROR(INDEX('Stock Guide'!$F:$F,MATCH('TOP 10'!$D6,'Stock Guide'!$C:$C,0)),"")</f>
        <v>Other Fabricated Metal Product Manufacturing</v>
      </c>
      <c r="G6" s="18"/>
      <c r="H6" s="39">
        <v>2</v>
      </c>
      <c r="I6" s="16">
        <f>IFERROR(INDEX('Stock Guide'!T:T,MATCH('TOP 10'!$J6,'Stock Guide'!$C:$C,0)),"")</f>
        <v>1.0227590615</v>
      </c>
      <c r="J6" s="17" t="str">
        <f t="shared" si="2"/>
        <v>GEV</v>
      </c>
      <c r="K6" s="75" t="str">
        <f t="shared" si="3"/>
        <v>Ge Vernova Inc</v>
      </c>
      <c r="L6" s="131" t="str">
        <f>IFERROR(INDEX('Stock Guide'!$F:$F,MATCH('TOP 10'!$J6,'Stock Guide'!$C:$C,0)),"")</f>
        <v>Other Electrical Equipment and Component Manufacturing</v>
      </c>
      <c r="M6" s="20"/>
      <c r="N6" s="39">
        <v>2</v>
      </c>
      <c r="O6" s="16">
        <f>IFERROR(INDEX('Stock Guide'!U:U,MATCH('TOP 10'!$P6,'Stock Guide'!$C:$C,0)),"")</f>
        <v>3.0513922917</v>
      </c>
      <c r="P6" s="17" t="str">
        <f t="shared" si="4"/>
        <v>GEV</v>
      </c>
      <c r="Q6" s="17" t="str">
        <f t="shared" si="5"/>
        <v>Ge Vernova Inc</v>
      </c>
      <c r="R6" s="128" t="str">
        <f>IFERROR(INDEX('Stock Guide'!$F:$F,MATCH('TOP 10'!$P6,'Stock Guide'!$C:$C,0)),"")</f>
        <v>Other Electrical Equipment and Component Manufacturing</v>
      </c>
      <c r="S6" s="2"/>
      <c r="AF6" s="5" t="s">
        <v>320</v>
      </c>
      <c r="AG6" s="5" t="s">
        <v>994</v>
      </c>
      <c r="AH6" s="6" t="s">
        <v>1138</v>
      </c>
      <c r="AI6" s="7">
        <f>IFERROR(RANK('Stock Guide'!S7,'Stock Guide'!S:S,0)+COUNTIF('Stock Guide'!$S$6:'Stock Guide'!S7,'Stock Guide'!S7)-1,"")</f>
        <v>252</v>
      </c>
      <c r="AJ6" s="7">
        <f>IFERROR(RANK('Stock Guide'!T7,'Stock Guide'!T:T,0)+COUNTIF('Stock Guide'!$T$6:'Stock Guide'!T7,'Stock Guide'!T7)-1,"")</f>
        <v>235</v>
      </c>
      <c r="AK6" s="7">
        <f>IFERROR(RANK('Stock Guide'!U7,'Stock Guide'!U:U,0)+COUNTIF('Stock Guide'!$U$6:'Stock Guide'!U7,'Stock Guide'!U7)-1,"")</f>
        <v>382</v>
      </c>
      <c r="AL6" s="7">
        <f>IFERROR(RANK('Stock Guide'!H7,'Stock Guide'!H:H,0)+COUNTIF('Stock Guide'!$H$6:'Stock Guide'!H7,'Stock Guide'!H7)-1,"")</f>
        <v>452</v>
      </c>
      <c r="AM6" s="7">
        <f>IFERROR(RANK('Stock Guide'!I7,'Stock Guide'!I:I,0)+COUNTIF('Stock Guide'!$I$6:'Stock Guide'!I7,'Stock Guide'!I7)-1,"")</f>
        <v>246</v>
      </c>
      <c r="AN6" s="7">
        <f>IFERROR(RANK('Stock Guide'!J7,'Stock Guide'!J:J,0)+COUNTIF('Stock Guide'!$J$6:'Stock Guide'!J7,'Stock Guide'!J7)-1,"")</f>
        <v>162</v>
      </c>
      <c r="AO6" s="7">
        <f>IFERROR(RANK('Stock Guide'!L7,'Stock Guide'!L:L,0)+COUNTIF('Stock Guide'!$L$6:'Stock Guide'!L7,'Stock Guide'!L7)-1,"")</f>
        <v>352</v>
      </c>
      <c r="AP6" s="7">
        <f>IFERROR(RANK('Stock Guide'!N7,'Stock Guide'!N:N,0)+COUNTIF('Stock Guide'!$N$6:'Stock Guide'!N7,'Stock Guide'!N7)-1,"")</f>
        <v>428</v>
      </c>
      <c r="AQ6" s="7">
        <f>IFERROR(RANK('Stock Guide'!U7,'Stock Guide'!U:U,1)+COUNTIF('Stock Guide'!$U$6:'Stock Guide'!U7,'Stock Guide'!U7)-1,"")</f>
        <v>102</v>
      </c>
    </row>
    <row r="7" spans="1:43" ht="15.95" customHeight="1" x14ac:dyDescent="0.3">
      <c r="A7" s="2"/>
      <c r="B7" s="39">
        <v>3</v>
      </c>
      <c r="C7" s="16">
        <f>IFERROR(INDEX('Stock Guide'!$S:$S,MATCH('TOP 10'!$D7,'Stock Guide'!$C:$C,0)),"")</f>
        <v>0.1338174929</v>
      </c>
      <c r="D7" s="17" t="str">
        <f t="shared" si="0"/>
        <v>PLTR</v>
      </c>
      <c r="E7" s="17" t="str">
        <f t="shared" si="1"/>
        <v>Palantir Technologies Inc</v>
      </c>
      <c r="F7" s="126" t="str">
        <f>IFERROR(INDEX('Stock Guide'!$F:$F,MATCH('TOP 10'!$D7,'Stock Guide'!$C:$C,0)),"")</f>
        <v>Software Publishers</v>
      </c>
      <c r="G7" s="18"/>
      <c r="H7" s="39">
        <v>3</v>
      </c>
      <c r="I7" s="16">
        <f>IFERROR(INDEX('Stock Guide'!T:T,MATCH('TOP 10'!$J7,'Stock Guide'!$C:$C,0)),"")</f>
        <v>0.84425295389999999</v>
      </c>
      <c r="J7" s="17" t="str">
        <f t="shared" si="2"/>
        <v>NEM</v>
      </c>
      <c r="K7" s="75" t="str">
        <f t="shared" si="3"/>
        <v>Newmont Corp</v>
      </c>
      <c r="L7" s="131" t="str">
        <f>IFERROR(INDEX('Stock Guide'!$F:$F,MATCH('TOP 10'!$J7,'Stock Guide'!$C:$C,0)),"")</f>
        <v>Metal Ore Mining</v>
      </c>
      <c r="M7" s="20"/>
      <c r="N7" s="39">
        <v>3</v>
      </c>
      <c r="O7" s="16">
        <f>IFERROR(INDEX('Stock Guide'!U:U,MATCH('TOP 10'!$P7,'Stock Guide'!$C:$C,0)),"")</f>
        <v>2.0941772238</v>
      </c>
      <c r="P7" s="17" t="str">
        <f t="shared" si="4"/>
        <v>TPR</v>
      </c>
      <c r="Q7" s="17" t="str">
        <f t="shared" si="5"/>
        <v>Tapestry, Inc</v>
      </c>
      <c r="R7" s="128" t="str">
        <f>IFERROR(INDEX('Stock Guide'!$F:$F,MATCH('TOP 10'!$P7,'Stock Guide'!$C:$C,0)),"")</f>
        <v>Leather and Allied Product Manufacturing</v>
      </c>
      <c r="S7" s="2"/>
      <c r="AF7" s="5" t="s">
        <v>3</v>
      </c>
      <c r="AG7" s="5" t="s">
        <v>677</v>
      </c>
      <c r="AH7" s="6" t="s">
        <v>385</v>
      </c>
      <c r="AI7" s="7">
        <f>IFERROR(RANK('Stock Guide'!S8,'Stock Guide'!S:S,0)+COUNTIF('Stock Guide'!$S$6:'Stock Guide'!S8,'Stock Guide'!S8)-1,"")</f>
        <v>51</v>
      </c>
      <c r="AJ7" s="7">
        <f>IFERROR(RANK('Stock Guide'!T8,'Stock Guide'!T:T,0)+COUNTIF('Stock Guide'!$T$6:'Stock Guide'!T8,'Stock Guide'!T8)-1,"")</f>
        <v>125</v>
      </c>
      <c r="AK7" s="7">
        <f>IFERROR(RANK('Stock Guide'!U8,'Stock Guide'!U:U,0)+COUNTIF('Stock Guide'!$U$6:'Stock Guide'!U8,'Stock Guide'!U8)-1,"")</f>
        <v>180</v>
      </c>
      <c r="AL7" s="7">
        <f>IFERROR(RANK('Stock Guide'!H8,'Stock Guide'!H:H,0)+COUNTIF('Stock Guide'!$H$6:'Stock Guide'!H8,'Stock Guide'!H8)-1,"")</f>
        <v>79</v>
      </c>
      <c r="AM7" s="7">
        <f>IFERROR(RANK('Stock Guide'!I8,'Stock Guide'!I:I,0)+COUNTIF('Stock Guide'!$I$6:'Stock Guide'!I8,'Stock Guide'!I8)-1,"")</f>
        <v>254</v>
      </c>
      <c r="AN7" s="7">
        <f>IFERROR(RANK('Stock Guide'!J8,'Stock Guide'!J:J,0)+COUNTIF('Stock Guide'!$J$6:'Stock Guide'!J8,'Stock Guide'!J8)-1,"")</f>
        <v>186</v>
      </c>
      <c r="AO7" s="7">
        <f>IFERROR(RANK('Stock Guide'!L8,'Stock Guide'!L:L,0)+COUNTIF('Stock Guide'!$L$6:'Stock Guide'!L8,'Stock Guide'!L8)-1,"")</f>
        <v>423</v>
      </c>
      <c r="AP7" s="7">
        <f>IFERROR(RANK('Stock Guide'!N8,'Stock Guide'!N:N,0)+COUNTIF('Stock Guide'!$N$6:'Stock Guide'!N8,'Stock Guide'!N8)-1,"")</f>
        <v>153</v>
      </c>
      <c r="AQ7" s="7">
        <f>IFERROR(RANK('Stock Guide'!U8,'Stock Guide'!U:U,1)+COUNTIF('Stock Guide'!$U$6:'Stock Guide'!U8,'Stock Guide'!U8)-1,"")</f>
        <v>304</v>
      </c>
    </row>
    <row r="8" spans="1:43" ht="15.95" customHeight="1" x14ac:dyDescent="0.3">
      <c r="A8" s="2"/>
      <c r="B8" s="39">
        <v>4</v>
      </c>
      <c r="C8" s="16">
        <f>IFERROR(INDEX('Stock Guide'!$S:$S,MATCH('TOP 10'!$D8,'Stock Guide'!$C:$C,0)),"")</f>
        <v>0.13302120241000001</v>
      </c>
      <c r="D8" s="17" t="str">
        <f t="shared" si="0"/>
        <v>MPWR</v>
      </c>
      <c r="E8" s="17" t="str">
        <f t="shared" si="1"/>
        <v>Monolithic Power Systems, Inc</v>
      </c>
      <c r="F8" s="126" t="str">
        <f>IFERROR(INDEX('Stock Guide'!$F:$F,MATCH('TOP 10'!$D8,'Stock Guide'!$C:$C,0)),"")</f>
        <v>Semiconductor and Other Electronic Component Manufacturing</v>
      </c>
      <c r="G8" s="18"/>
      <c r="H8" s="39">
        <v>4</v>
      </c>
      <c r="I8" s="16">
        <f>IFERROR(INDEX('Stock Guide'!T:T,MATCH('TOP 10'!$J8,'Stock Guide'!$C:$C,0)),"")</f>
        <v>0.73174431866</v>
      </c>
      <c r="J8" s="17" t="str">
        <f t="shared" si="2"/>
        <v>TPR</v>
      </c>
      <c r="K8" s="75" t="str">
        <f t="shared" si="3"/>
        <v>Tapestry, Inc</v>
      </c>
      <c r="L8" s="131" t="str">
        <f>IFERROR(INDEX('Stock Guide'!$F:$F,MATCH('TOP 10'!$J8,'Stock Guide'!$C:$C,0)),"")</f>
        <v>Leather and Allied Product Manufacturing</v>
      </c>
      <c r="M8" s="20"/>
      <c r="N8" s="39">
        <v>4</v>
      </c>
      <c r="O8" s="16">
        <f>IFERROR(INDEX('Stock Guide'!U:U,MATCH('TOP 10'!$P8,'Stock Guide'!$C:$C,0)),"")</f>
        <v>1.9276271186</v>
      </c>
      <c r="P8" s="17" t="str">
        <f t="shared" si="4"/>
        <v>AXON</v>
      </c>
      <c r="Q8" s="17" t="str">
        <f t="shared" si="5"/>
        <v>Axon Enterprise, Inc</v>
      </c>
      <c r="R8" s="128" t="str">
        <f>IFERROR(INDEX('Stock Guide'!$F:$F,MATCH('TOP 10'!$P8,'Stock Guide'!$C:$C,0)),"")</f>
        <v>Other Fabricated Metal Product Manufacturing</v>
      </c>
      <c r="S8" s="2"/>
      <c r="AF8" s="5" t="s">
        <v>4</v>
      </c>
      <c r="AG8" s="5" t="s">
        <v>678</v>
      </c>
      <c r="AH8" s="6" t="s">
        <v>386</v>
      </c>
      <c r="AI8" s="7">
        <f>IFERROR(RANK('Stock Guide'!S9,'Stock Guide'!S:S,0)+COUNTIF('Stock Guide'!$S$6:'Stock Guide'!S9,'Stock Guide'!S9)-1,"")</f>
        <v>47</v>
      </c>
      <c r="AJ8" s="7">
        <f>IFERROR(RANK('Stock Guide'!T9,'Stock Guide'!T:T,0)+COUNTIF('Stock Guide'!$T$6:'Stock Guide'!T9,'Stock Guide'!T9)-1,"")</f>
        <v>153</v>
      </c>
      <c r="AK8" s="7">
        <f>IFERROR(RANK('Stock Guide'!U9,'Stock Guide'!U:U,0)+COUNTIF('Stock Guide'!$U$6:'Stock Guide'!U9,'Stock Guide'!U9)-1,"")</f>
        <v>252</v>
      </c>
      <c r="AL8" s="7">
        <f>IFERROR(RANK('Stock Guide'!H9,'Stock Guide'!H:H,0)+COUNTIF('Stock Guide'!$H$6:'Stock Guide'!H9,'Stock Guide'!H9)-1,"")</f>
        <v>53</v>
      </c>
      <c r="AM8" s="7">
        <f>IFERROR(RANK('Stock Guide'!I9,'Stock Guide'!I:I,0)+COUNTIF('Stock Guide'!$I$6:'Stock Guide'!I9,'Stock Guide'!I9)-1,"")</f>
        <v>87</v>
      </c>
      <c r="AN8" s="7">
        <f>IFERROR(RANK('Stock Guide'!J9,'Stock Guide'!J:J,0)+COUNTIF('Stock Guide'!$J$6:'Stock Guide'!J9,'Stock Guide'!J9)-1,"")</f>
        <v>479</v>
      </c>
      <c r="AO8" s="7">
        <f>IFERROR(RANK('Stock Guide'!L9,'Stock Guide'!L:L,0)+COUNTIF('Stock Guide'!$L$6:'Stock Guide'!L9,'Stock Guide'!L9)-1,"")</f>
        <v>283</v>
      </c>
      <c r="AP8" s="7">
        <f>IFERROR(RANK('Stock Guide'!N9,'Stock Guide'!N:N,0)+COUNTIF('Stock Guide'!$N$6:'Stock Guide'!N9,'Stock Guide'!N9)-1,"")</f>
        <v>126</v>
      </c>
      <c r="AQ8" s="7">
        <f>IFERROR(RANK('Stock Guide'!U9,'Stock Guide'!U:U,1)+COUNTIF('Stock Guide'!$U$6:'Stock Guide'!U9,'Stock Guide'!U9)-1,"")</f>
        <v>232</v>
      </c>
    </row>
    <row r="9" spans="1:43" ht="15.95" customHeight="1" x14ac:dyDescent="0.3">
      <c r="A9" s="2"/>
      <c r="B9" s="39">
        <v>5</v>
      </c>
      <c r="C9" s="16">
        <f>IFERROR(INDEX('Stock Guide'!$S:$S,MATCH('TOP 10'!$D9,'Stock Guide'!$C:$C,0)),"")</f>
        <v>0.12627820159</v>
      </c>
      <c r="D9" s="17" t="str">
        <f t="shared" si="0"/>
        <v>ANET</v>
      </c>
      <c r="E9" s="17" t="str">
        <f t="shared" si="1"/>
        <v>Arista Networks, Inc</v>
      </c>
      <c r="F9" s="126" t="str">
        <f>IFERROR(INDEX('Stock Guide'!$F:$F,MATCH('TOP 10'!$D9,'Stock Guide'!$C:$C,0)),"")</f>
        <v>Communications Equipment Manufacturing</v>
      </c>
      <c r="G9" s="18"/>
      <c r="H9" s="39">
        <v>5</v>
      </c>
      <c r="I9" s="16">
        <f>IFERROR(INDEX('Stock Guide'!T:T,MATCH('TOP 10'!$J9,'Stock Guide'!$C:$C,0)),"")</f>
        <v>0.66697447286</v>
      </c>
      <c r="J9" s="17" t="str">
        <f t="shared" si="2"/>
        <v>HWM</v>
      </c>
      <c r="K9" s="75" t="str">
        <f t="shared" si="3"/>
        <v>Howmet Aerospace Inc</v>
      </c>
      <c r="L9" s="131" t="str">
        <f>IFERROR(INDEX('Stock Guide'!$F:$F,MATCH('TOP 10'!$J9,'Stock Guide'!$C:$C,0)),"")</f>
        <v>Primary Metal Manufacturing</v>
      </c>
      <c r="M9" s="18"/>
      <c r="N9" s="39">
        <v>5</v>
      </c>
      <c r="O9" s="16">
        <f>IFERROR(INDEX('Stock Guide'!U:U,MATCH('TOP 10'!$P9,'Stock Guide'!$C:$C,0)),"")</f>
        <v>1.7097953044</v>
      </c>
      <c r="P9" s="17" t="str">
        <f t="shared" si="4"/>
        <v>VST</v>
      </c>
      <c r="Q9" s="17" t="str">
        <f t="shared" si="5"/>
        <v>Vistra Corp</v>
      </c>
      <c r="R9" s="128" t="str">
        <f>IFERROR(INDEX('Stock Guide'!$F:$F,MATCH('TOP 10'!$P9,'Stock Guide'!$C:$C,0)),"")</f>
        <v>Electric Power Generation, Transmission and Distribution</v>
      </c>
      <c r="S9" s="2"/>
      <c r="AF9" s="5" t="s">
        <v>5</v>
      </c>
      <c r="AG9" s="5" t="s">
        <v>679</v>
      </c>
      <c r="AH9" s="6" t="s">
        <v>387</v>
      </c>
      <c r="AI9" s="7">
        <f>IFERROR(RANK('Stock Guide'!S10,'Stock Guide'!S:S,0)+COUNTIF('Stock Guide'!$S$6:'Stock Guide'!S10,'Stock Guide'!S10)-1,"")</f>
        <v>406</v>
      </c>
      <c r="AJ9" s="7">
        <f>IFERROR(RANK('Stock Guide'!T10,'Stock Guide'!T:T,0)+COUNTIF('Stock Guide'!$T$6:'Stock Guide'!T10,'Stock Guide'!T10)-1,"")</f>
        <v>444</v>
      </c>
      <c r="AK9" s="7">
        <f>IFERROR(RANK('Stock Guide'!U10,'Stock Guide'!U:U,0)+COUNTIF('Stock Guide'!$U$6:'Stock Guide'!U10,'Stock Guide'!U10)-1,"")</f>
        <v>466</v>
      </c>
      <c r="AL9" s="7">
        <f>IFERROR(RANK('Stock Guide'!H10,'Stock Guide'!H:H,0)+COUNTIF('Stock Guide'!$H$6:'Stock Guide'!H10,'Stock Guide'!H10)-1,"")</f>
        <v>36</v>
      </c>
      <c r="AM9" s="7">
        <f>IFERROR(RANK('Stock Guide'!I10,'Stock Guide'!I:I,0)+COUNTIF('Stock Guide'!$I$6:'Stock Guide'!I10,'Stock Guide'!I10)-1,"")</f>
        <v>392</v>
      </c>
      <c r="AN9" s="7">
        <f>IFERROR(RANK('Stock Guide'!J10,'Stock Guide'!J:J,0)+COUNTIF('Stock Guide'!$J$6:'Stock Guide'!J10,'Stock Guide'!J10)-1,"")</f>
        <v>68</v>
      </c>
      <c r="AO9" s="7">
        <f>IFERROR(RANK('Stock Guide'!L10,'Stock Guide'!L:L,0)+COUNTIF('Stock Guide'!$L$6:'Stock Guide'!L10,'Stock Guide'!L10)-1,"")</f>
        <v>165</v>
      </c>
      <c r="AP9" s="7">
        <f>IFERROR(RANK('Stock Guide'!N10,'Stock Guide'!N:N,0)+COUNTIF('Stock Guide'!$N$6:'Stock Guide'!N10,'Stock Guide'!N10)-1,"")</f>
        <v>470</v>
      </c>
      <c r="AQ9" s="7">
        <f>IFERROR(RANK('Stock Guide'!U10,'Stock Guide'!U:U,1)+COUNTIF('Stock Guide'!$U$6:'Stock Guide'!U10,'Stock Guide'!U10)-1,"")</f>
        <v>18</v>
      </c>
    </row>
    <row r="10" spans="1:43" ht="15.95" customHeight="1" x14ac:dyDescent="0.3">
      <c r="A10" s="2"/>
      <c r="B10" s="39">
        <v>6</v>
      </c>
      <c r="C10" s="16">
        <f>IFERROR(INDEX('Stock Guide'!$S:$S,MATCH('TOP 10'!$D10,'Stock Guide'!$C:$C,0)),"")</f>
        <v>0.12140950347</v>
      </c>
      <c r="D10" s="17" t="str">
        <f t="shared" si="0"/>
        <v>AIZ</v>
      </c>
      <c r="E10" s="17" t="str">
        <f t="shared" si="1"/>
        <v>Assurant, Inc</v>
      </c>
      <c r="F10" s="126" t="str">
        <f>IFERROR(INDEX('Stock Guide'!$F:$F,MATCH('TOP 10'!$D10,'Stock Guide'!$C:$C,0)),"")</f>
        <v>Insurance Carriers</v>
      </c>
      <c r="G10" s="18"/>
      <c r="H10" s="39">
        <v>6</v>
      </c>
      <c r="I10" s="16">
        <f>IFERROR(INDEX('Stock Guide'!T:T,MATCH('TOP 10'!$J10,'Stock Guide'!$C:$C,0)),"")</f>
        <v>0.66479283972000003</v>
      </c>
      <c r="J10" s="17" t="str">
        <f t="shared" si="2"/>
        <v>NRG</v>
      </c>
      <c r="K10" s="75" t="str">
        <f t="shared" si="3"/>
        <v>NRG Energy, Inc</v>
      </c>
      <c r="L10" s="131" t="str">
        <f>IFERROR(INDEX('Stock Guide'!$F:$F,MATCH('TOP 10'!$J10,'Stock Guide'!$C:$C,0)),"")</f>
        <v>Electric Power Generation, Transmission and Distribution</v>
      </c>
      <c r="M10" s="18"/>
      <c r="N10" s="39">
        <v>6</v>
      </c>
      <c r="O10" s="16">
        <f>IFERROR(INDEX('Stock Guide'!U:U,MATCH('TOP 10'!$P10,'Stock Guide'!$C:$C,0)),"")</f>
        <v>1.2904639174999999</v>
      </c>
      <c r="P10" s="17" t="str">
        <f t="shared" si="4"/>
        <v>UAL</v>
      </c>
      <c r="Q10" s="17" t="str">
        <f t="shared" si="5"/>
        <v>United Airlines Hldg Inc</v>
      </c>
      <c r="R10" s="128" t="str">
        <f>IFERROR(INDEX('Stock Guide'!$F:$F,MATCH('TOP 10'!$P10,'Stock Guide'!$C:$C,0)),"")</f>
        <v>Scheduled Air Transportation</v>
      </c>
      <c r="S10" s="2"/>
      <c r="AF10" s="5" t="s">
        <v>6</v>
      </c>
      <c r="AG10" s="5" t="s">
        <v>680</v>
      </c>
      <c r="AH10" s="6" t="s">
        <v>1502</v>
      </c>
      <c r="AI10" s="7">
        <f>IFERROR(RANK('Stock Guide'!S11,'Stock Guide'!S:S,0)+COUNTIF('Stock Guide'!$S$6:'Stock Guide'!S11,'Stock Guide'!S11)-1,"")</f>
        <v>458</v>
      </c>
      <c r="AJ10" s="7">
        <f>IFERROR(RANK('Stock Guide'!T11,'Stock Guide'!T:T,0)+COUNTIF('Stock Guide'!$T$6:'Stock Guide'!T11,'Stock Guide'!T11)-1,"")</f>
        <v>32</v>
      </c>
      <c r="AK10" s="7">
        <f>IFERROR(RANK('Stock Guide'!U11,'Stock Guide'!U:U,0)+COUNTIF('Stock Guide'!$U$6:'Stock Guide'!U11,'Stock Guide'!U11)-1,"")</f>
        <v>153</v>
      </c>
      <c r="AL10" s="7">
        <f>IFERROR(RANK('Stock Guide'!H11,'Stock Guide'!H:H,0)+COUNTIF('Stock Guide'!$H$6:'Stock Guide'!H11,'Stock Guide'!H11)-1,"")</f>
        <v>8</v>
      </c>
      <c r="AM10" s="7">
        <f>IFERROR(RANK('Stock Guide'!I11,'Stock Guide'!I:I,0)+COUNTIF('Stock Guide'!$I$6:'Stock Guide'!I11,'Stock Guide'!I11)-1,"")</f>
        <v>393</v>
      </c>
      <c r="AN10" s="7">
        <f>IFERROR(RANK('Stock Guide'!J11,'Stock Guide'!J:J,0)+COUNTIF('Stock Guide'!$J$6:'Stock Guide'!J11,'Stock Guide'!J11)-1,"")</f>
        <v>192</v>
      </c>
      <c r="AO10" s="7">
        <f>IFERROR(RANK('Stock Guide'!L11,'Stock Guide'!L:L,0)+COUNTIF('Stock Guide'!$L$6:'Stock Guide'!L11,'Stock Guide'!L11)-1,"")</f>
        <v>41</v>
      </c>
      <c r="AP10" s="7">
        <f>IFERROR(RANK('Stock Guide'!N11,'Stock Guide'!N:N,0)+COUNTIF('Stock Guide'!$N$6:'Stock Guide'!N11,'Stock Guide'!N11)-1,"")</f>
        <v>165</v>
      </c>
      <c r="AQ10" s="7">
        <f>IFERROR(RANK('Stock Guide'!U11,'Stock Guide'!U:U,1)+COUNTIF('Stock Guide'!$U$6:'Stock Guide'!U11,'Stock Guide'!U11)-1,"")</f>
        <v>331</v>
      </c>
    </row>
    <row r="11" spans="1:43" ht="15.95" customHeight="1" x14ac:dyDescent="0.3">
      <c r="A11" s="2"/>
      <c r="B11" s="39">
        <v>7</v>
      </c>
      <c r="C11" s="16">
        <f>IFERROR(INDEX('Stock Guide'!$S:$S,MATCH('TOP 10'!$D11,'Stock Guide'!$C:$C,0)),"")</f>
        <v>9.6774193546999995E-2</v>
      </c>
      <c r="D11" s="17" t="str">
        <f t="shared" si="0"/>
        <v>KMB</v>
      </c>
      <c r="E11" s="17" t="str">
        <f t="shared" si="1"/>
        <v>Kimberly Clark Corp</v>
      </c>
      <c r="F11" s="126" t="str">
        <f>IFERROR(INDEX('Stock Guide'!$F:$F,MATCH('TOP 10'!$D11,'Stock Guide'!$C:$C,0)),"")</f>
        <v>Converted Paper Product Manufacturing</v>
      </c>
      <c r="G11" s="18"/>
      <c r="H11" s="39">
        <v>7</v>
      </c>
      <c r="I11" s="16">
        <f>IFERROR(INDEX('Stock Guide'!T:T,MATCH('TOP 10'!$J11,'Stock Guide'!$C:$C,0)),"")</f>
        <v>0.63789766447999996</v>
      </c>
      <c r="J11" s="17" t="str">
        <f t="shared" si="2"/>
        <v>GE</v>
      </c>
      <c r="K11" s="75" t="str">
        <f t="shared" si="3"/>
        <v>General Electric Company</v>
      </c>
      <c r="L11" s="131" t="str">
        <f>IFERROR(INDEX('Stock Guide'!$F:$F,MATCH('TOP 10'!$J11,'Stock Guide'!$C:$C,0)),"")</f>
        <v>Other Electrical Equipment and Component Manufacturing</v>
      </c>
      <c r="M11" s="18"/>
      <c r="N11" s="39">
        <v>7</v>
      </c>
      <c r="O11" s="16">
        <f>IFERROR(INDEX('Stock Guide'!U:U,MATCH('TOP 10'!$P11,'Stock Guide'!$C:$C,0)),"")</f>
        <v>1.2018554753999999</v>
      </c>
      <c r="P11" s="17" t="str">
        <f t="shared" si="4"/>
        <v>JBL</v>
      </c>
      <c r="Q11" s="17" t="str">
        <f t="shared" si="5"/>
        <v>Jabil Inc</v>
      </c>
      <c r="R11" s="128" t="str">
        <f>IFERROR(INDEX('Stock Guide'!$F:$F,MATCH('TOP 10'!$P11,'Stock Guide'!$C:$C,0)),"")</f>
        <v>Semiconductor and Other Electronic Component Manufacturing</v>
      </c>
      <c r="S11" s="2"/>
      <c r="AF11" s="5" t="s">
        <v>7</v>
      </c>
      <c r="AG11" s="5" t="s">
        <v>681</v>
      </c>
      <c r="AH11" s="6" t="s">
        <v>388</v>
      </c>
      <c r="AI11" s="7">
        <f>IFERROR(RANK('Stock Guide'!S12,'Stock Guide'!S:S,0)+COUNTIF('Stock Guide'!$S$6:'Stock Guide'!S12,'Stock Guide'!S12)-1,"")</f>
        <v>298</v>
      </c>
      <c r="AJ11" s="7">
        <f>IFERROR(RANK('Stock Guide'!T12,'Stock Guide'!T:T,0)+COUNTIF('Stock Guide'!$T$6:'Stock Guide'!T12,'Stock Guide'!T12)-1,"")</f>
        <v>241</v>
      </c>
      <c r="AK11" s="7">
        <f>IFERROR(RANK('Stock Guide'!U12,'Stock Guide'!U:U,0)+COUNTIF('Stock Guide'!$U$6:'Stock Guide'!U12,'Stock Guide'!U12)-1,"")</f>
        <v>417</v>
      </c>
      <c r="AL11" s="7">
        <f>IFERROR(RANK('Stock Guide'!H12,'Stock Guide'!H:H,0)+COUNTIF('Stock Guide'!$H$6:'Stock Guide'!H12,'Stock Guide'!H12)-1,"")</f>
        <v>351</v>
      </c>
      <c r="AM11" s="7">
        <f>IFERROR(RANK('Stock Guide'!I12,'Stock Guide'!I:I,0)+COUNTIF('Stock Guide'!$I$6:'Stock Guide'!I12,'Stock Guide'!I12)-1,"")</f>
        <v>44</v>
      </c>
      <c r="AN11" s="7">
        <f>IFERROR(RANK('Stock Guide'!J12,'Stock Guide'!J:J,0)+COUNTIF('Stock Guide'!$J$6:'Stock Guide'!J12,'Stock Guide'!J12)-1,"")</f>
        <v>260</v>
      </c>
      <c r="AO11" s="7">
        <f>IFERROR(RANK('Stock Guide'!L12,'Stock Guide'!L:L,0)+COUNTIF('Stock Guide'!$L$6:'Stock Guide'!L12,'Stock Guide'!L12)-1,"")</f>
        <v>45</v>
      </c>
      <c r="AP11" s="7">
        <f>IFERROR(RANK('Stock Guide'!N12,'Stock Guide'!N:N,0)+COUNTIF('Stock Guide'!$N$6:'Stock Guide'!N12,'Stock Guide'!N12)-1,"")</f>
        <v>361</v>
      </c>
      <c r="AQ11" s="7">
        <f>IFERROR(RANK('Stock Guide'!U12,'Stock Guide'!U:U,1)+COUNTIF('Stock Guide'!$U$6:'Stock Guide'!U12,'Stock Guide'!U12)-1,"")</f>
        <v>67</v>
      </c>
    </row>
    <row r="12" spans="1:43" ht="15.95" customHeight="1" x14ac:dyDescent="0.3">
      <c r="A12" s="2"/>
      <c r="B12" s="39">
        <v>8</v>
      </c>
      <c r="C12" s="16">
        <f>IFERROR(INDEX('Stock Guide'!$S:$S,MATCH('TOP 10'!$D12,'Stock Guide'!$C:$C,0)),"")</f>
        <v>9.3719806764000005E-2</v>
      </c>
      <c r="D12" s="17" t="str">
        <f t="shared" si="0"/>
        <v>NEM</v>
      </c>
      <c r="E12" s="17" t="str">
        <f t="shared" si="1"/>
        <v>Newmont Corp</v>
      </c>
      <c r="F12" s="126" t="str">
        <f>IFERROR(INDEX('Stock Guide'!$F:$F,MATCH('TOP 10'!$D12,'Stock Guide'!$C:$C,0)),"")</f>
        <v>Metal Ore Mining</v>
      </c>
      <c r="G12" s="18"/>
      <c r="H12" s="39">
        <v>8</v>
      </c>
      <c r="I12" s="16">
        <f>IFERROR(INDEX('Stock Guide'!T:T,MATCH('TOP 10'!$J12,'Stock Guide'!$C:$C,0)),"")</f>
        <v>0.58355629502999995</v>
      </c>
      <c r="J12" s="17" t="str">
        <f t="shared" si="2"/>
        <v>APH</v>
      </c>
      <c r="K12" s="75" t="str">
        <f t="shared" si="3"/>
        <v>Amphenol Corp</v>
      </c>
      <c r="L12" s="131" t="str">
        <f>IFERROR(INDEX('Stock Guide'!$F:$F,MATCH('TOP 10'!$J12,'Stock Guide'!$C:$C,0)),"")</f>
        <v>Semiconductor and Other Electronic Component Manufacturing</v>
      </c>
      <c r="M12" s="18"/>
      <c r="N12" s="39">
        <v>8</v>
      </c>
      <c r="O12" s="16">
        <f>IFERROR(INDEX('Stock Guide'!U:U,MATCH('TOP 10'!$P12,'Stock Guide'!$C:$C,0)),"")</f>
        <v>1.119982622</v>
      </c>
      <c r="P12" s="17" t="str">
        <f t="shared" si="4"/>
        <v>AVGO</v>
      </c>
      <c r="Q12" s="17" t="str">
        <f t="shared" si="5"/>
        <v>Broadcom Inc</v>
      </c>
      <c r="R12" s="128" t="str">
        <f>IFERROR(INDEX('Stock Guide'!$F:$F,MATCH('TOP 10'!$P12,'Stock Guide'!$C:$C,0)),"")</f>
        <v>Semiconductor and Other Electronic Component Manufacturing</v>
      </c>
      <c r="S12" s="2"/>
      <c r="AF12" s="5" t="s">
        <v>8</v>
      </c>
      <c r="AG12" s="5" t="s">
        <v>682</v>
      </c>
      <c r="AH12" s="6" t="s">
        <v>389</v>
      </c>
      <c r="AI12" s="7">
        <f>IFERROR(RANK('Stock Guide'!S13,'Stock Guide'!S:S,0)+COUNTIF('Stock Guide'!$S$6:'Stock Guide'!S13,'Stock Guide'!S13)-1,"")</f>
        <v>73</v>
      </c>
      <c r="AJ12" s="7">
        <f>IFERROR(RANK('Stock Guide'!T13,'Stock Guide'!T:T,0)+COUNTIF('Stock Guide'!$T$6:'Stock Guide'!T13,'Stock Guide'!T13)-1,"")</f>
        <v>284</v>
      </c>
      <c r="AK12" s="7">
        <f>IFERROR(RANK('Stock Guide'!U13,'Stock Guide'!U:U,0)+COUNTIF('Stock Guide'!$U$6:'Stock Guide'!U13,'Stock Guide'!U13)-1,"")</f>
        <v>273</v>
      </c>
      <c r="AL12" s="7">
        <f>IFERROR(RANK('Stock Guide'!H13,'Stock Guide'!H:H,0)+COUNTIF('Stock Guide'!$H$6:'Stock Guide'!H13,'Stock Guide'!H13)-1,"")</f>
        <v>302</v>
      </c>
      <c r="AM12" s="7">
        <f>IFERROR(RANK('Stock Guide'!I13,'Stock Guide'!I:I,0)+COUNTIF('Stock Guide'!$I$6:'Stock Guide'!I13,'Stock Guide'!I13)-1,"")</f>
        <v>192</v>
      </c>
      <c r="AN12" s="7">
        <f>IFERROR(RANK('Stock Guide'!J13,'Stock Guide'!J:J,0)+COUNTIF('Stock Guide'!$J$6:'Stock Guide'!J13,'Stock Guide'!J13)-1,"")</f>
        <v>320</v>
      </c>
      <c r="AO12" s="7">
        <f>IFERROR(RANK('Stock Guide'!L13,'Stock Guide'!L:L,0)+COUNTIF('Stock Guide'!$L$6:'Stock Guide'!L13,'Stock Guide'!L13)-1,"")</f>
        <v>409</v>
      </c>
      <c r="AP12" s="7">
        <f>IFERROR(RANK('Stock Guide'!N13,'Stock Guide'!N:N,0)+COUNTIF('Stock Guide'!$N$6:'Stock Guide'!N13,'Stock Guide'!N13)-1,"")</f>
        <v>299</v>
      </c>
      <c r="AQ12" s="7">
        <f>IFERROR(RANK('Stock Guide'!U13,'Stock Guide'!U:U,1)+COUNTIF('Stock Guide'!$U$6:'Stock Guide'!U13,'Stock Guide'!U13)-1,"")</f>
        <v>211</v>
      </c>
    </row>
    <row r="13" spans="1:43" ht="15.95" customHeight="1" x14ac:dyDescent="0.3">
      <c r="A13" s="2"/>
      <c r="B13" s="39">
        <v>9</v>
      </c>
      <c r="C13" s="16">
        <f>IFERROR(INDEX('Stock Guide'!$S:$S,MATCH('TOP 10'!$D13,'Stock Guide'!$C:$C,0)),"")</f>
        <v>9.2953335420999997E-2</v>
      </c>
      <c r="D13" s="17" t="str">
        <f t="shared" si="0"/>
        <v>LDOS</v>
      </c>
      <c r="E13" s="17" t="str">
        <f t="shared" si="1"/>
        <v>Leidos Hldg Inc</v>
      </c>
      <c r="F13" s="126" t="str">
        <f>IFERROR(INDEX('Stock Guide'!$F:$F,MATCH('TOP 10'!$D13,'Stock Guide'!$C:$C,0)),"")</f>
        <v>Computer Systems Design and Related Services</v>
      </c>
      <c r="G13" s="21"/>
      <c r="H13" s="39">
        <v>9</v>
      </c>
      <c r="I13" s="16">
        <f>IFERROR(INDEX('Stock Guide'!T:T,MATCH('TOP 10'!$J13,'Stock Guide'!$C:$C,0)),"")</f>
        <v>0.55284227381999995</v>
      </c>
      <c r="J13" s="17" t="str">
        <f t="shared" si="2"/>
        <v>DLTR</v>
      </c>
      <c r="K13" s="75" t="str">
        <f t="shared" si="3"/>
        <v>Dollar Tree, Inc</v>
      </c>
      <c r="L13" s="131" t="str">
        <f>IFERROR(INDEX('Stock Guide'!$F:$F,MATCH('TOP 10'!$J13,'Stock Guide'!$C:$C,0)),"")</f>
        <v>Other General Merchandise Stores</v>
      </c>
      <c r="M13" s="21"/>
      <c r="N13" s="39">
        <v>9</v>
      </c>
      <c r="O13" s="16">
        <f>IFERROR(INDEX('Stock Guide'!U:U,MATCH('TOP 10'!$P13,'Stock Guide'!$C:$C,0)),"")</f>
        <v>1.1193668783999999</v>
      </c>
      <c r="P13" s="17" t="str">
        <f t="shared" si="4"/>
        <v>NRG</v>
      </c>
      <c r="Q13" s="17" t="str">
        <f t="shared" si="5"/>
        <v>NRG Energy, Inc</v>
      </c>
      <c r="R13" s="128" t="str">
        <f>IFERROR(INDEX('Stock Guide'!$F:$F,MATCH('TOP 10'!$P13,'Stock Guide'!$C:$C,0)),"")</f>
        <v>Electric Power Generation, Transmission and Distribution</v>
      </c>
      <c r="S13" s="2"/>
      <c r="AF13" s="5" t="s">
        <v>9</v>
      </c>
      <c r="AG13" s="5" t="s">
        <v>683</v>
      </c>
      <c r="AH13" s="6" t="s">
        <v>390</v>
      </c>
      <c r="AI13" s="7">
        <f>IFERROR(RANK('Stock Guide'!S14,'Stock Guide'!S:S,0)+COUNTIF('Stock Guide'!$S$6:'Stock Guide'!S14,'Stock Guide'!S14)-1,"")</f>
        <v>314</v>
      </c>
      <c r="AJ13" s="7">
        <f>IFERROR(RANK('Stock Guide'!T14,'Stock Guide'!T:T,0)+COUNTIF('Stock Guide'!$T$6:'Stock Guide'!T14,'Stock Guide'!T14)-1,"")</f>
        <v>409</v>
      </c>
      <c r="AK13" s="7">
        <f>IFERROR(RANK('Stock Guide'!U14,'Stock Guide'!U:U,0)+COUNTIF('Stock Guide'!$U$6:'Stock Guide'!U14,'Stock Guide'!U14)-1,"")</f>
        <v>407</v>
      </c>
      <c r="AL13" s="7">
        <f>IFERROR(RANK('Stock Guide'!H14,'Stock Guide'!H:H,0)+COUNTIF('Stock Guide'!$H$6:'Stock Guide'!H14,'Stock Guide'!H14)-1,"")</f>
        <v>317</v>
      </c>
      <c r="AM13" s="7">
        <f>IFERROR(RANK('Stock Guide'!I14,'Stock Guide'!I:I,0)+COUNTIF('Stock Guide'!$I$6:'Stock Guide'!I14,'Stock Guide'!I14)-1,"")</f>
        <v>336</v>
      </c>
      <c r="AN13" s="7">
        <f>IFERROR(RANK('Stock Guide'!J14,'Stock Guide'!J:J,0)+COUNTIF('Stock Guide'!$J$6:'Stock Guide'!J14,'Stock Guide'!J14)-1,"")</f>
        <v>168</v>
      </c>
      <c r="AO13" s="7">
        <f>IFERROR(RANK('Stock Guide'!L14,'Stock Guide'!L:L,0)+COUNTIF('Stock Guide'!$L$6:'Stock Guide'!L14,'Stock Guide'!L14)-1,"")</f>
        <v>231</v>
      </c>
      <c r="AP13" s="7">
        <f>IFERROR(RANK('Stock Guide'!N14,'Stock Guide'!N:N,0)+COUNTIF('Stock Guide'!$N$6:'Stock Guide'!N14,'Stock Guide'!N14)-1,"")</f>
        <v>407</v>
      </c>
      <c r="AQ13" s="7">
        <f>IFERROR(RANK('Stock Guide'!U14,'Stock Guide'!U:U,1)+COUNTIF('Stock Guide'!$U$6:'Stock Guide'!U14,'Stock Guide'!U14)-1,"")</f>
        <v>77</v>
      </c>
    </row>
    <row r="14" spans="1:43" ht="15.95" customHeight="1" x14ac:dyDescent="0.3">
      <c r="A14" s="2"/>
      <c r="B14" s="118">
        <v>10</v>
      </c>
      <c r="C14" s="119">
        <f>IFERROR(INDEX('Stock Guide'!$S:$S,MATCH('TOP 10'!$D14,'Stock Guide'!$C:$C,0)),"")</f>
        <v>8.7540122557E-2</v>
      </c>
      <c r="D14" s="120" t="str">
        <f t="shared" si="0"/>
        <v>MTCH</v>
      </c>
      <c r="E14" s="120" t="str">
        <f t="shared" si="1"/>
        <v>Match Group, Inc</v>
      </c>
      <c r="F14" s="127" t="str">
        <f>IFERROR(INDEX('Stock Guide'!$F:$F,MATCH('TOP 10'!$D14,'Stock Guide'!$C:$C,0)),"")</f>
        <v>Professional, Scientific, and Technical Services</v>
      </c>
      <c r="G14" s="22"/>
      <c r="H14" s="118">
        <v>10</v>
      </c>
      <c r="I14" s="119">
        <f>IFERROR(INDEX('Stock Guide'!T:T,MATCH('TOP 10'!$J14,'Stock Guide'!$C:$C,0)),"")</f>
        <v>0.55143947932000004</v>
      </c>
      <c r="J14" s="120" t="str">
        <f t="shared" si="2"/>
        <v>ORCL</v>
      </c>
      <c r="K14" s="121" t="str">
        <f t="shared" si="3"/>
        <v>Oracle Corp</v>
      </c>
      <c r="L14" s="132" t="str">
        <f>IFERROR(INDEX('Stock Guide'!$F:$F,MATCH('TOP 10'!$J14,'Stock Guide'!$C:$C,0)),"")</f>
        <v>Software Publishers</v>
      </c>
      <c r="M14" s="22"/>
      <c r="N14" s="118">
        <v>10</v>
      </c>
      <c r="O14" s="119">
        <f>IFERROR(INDEX('Stock Guide'!U:U,MATCH('TOP 10'!$P14,'Stock Guide'!$C:$C,0)),"")</f>
        <v>1.1128567302000001</v>
      </c>
      <c r="P14" s="120" t="str">
        <f t="shared" si="4"/>
        <v>RCL</v>
      </c>
      <c r="Q14" s="120" t="str">
        <f t="shared" si="5"/>
        <v>Royal Caribbean Cruises Ltd</v>
      </c>
      <c r="R14" s="129" t="str">
        <f>IFERROR(INDEX('Stock Guide'!$F:$F,MATCH('TOP 10'!$P14,'Stock Guide'!$C:$C,0)),"")</f>
        <v>Water Transportation</v>
      </c>
      <c r="S14" s="2"/>
      <c r="AF14" s="5" t="s">
        <v>10</v>
      </c>
      <c r="AG14" s="5" t="s">
        <v>684</v>
      </c>
      <c r="AH14" s="6" t="s">
        <v>391</v>
      </c>
      <c r="AI14" s="7">
        <f>IFERROR(RANK('Stock Guide'!S15,'Stock Guide'!S:S,0)+COUNTIF('Stock Guide'!$S$6:'Stock Guide'!S15,'Stock Guide'!S15)-1,"")</f>
        <v>216</v>
      </c>
      <c r="AJ14" s="7">
        <f>IFERROR(RANK('Stock Guide'!T15,'Stock Guide'!T:T,0)+COUNTIF('Stock Guide'!$T$6:'Stock Guide'!T15,'Stock Guide'!T15)-1,"")</f>
        <v>263</v>
      </c>
      <c r="AK14" s="7">
        <f>IFERROR(RANK('Stock Guide'!U15,'Stock Guide'!U:U,0)+COUNTIF('Stock Guide'!$U$6:'Stock Guide'!U15,'Stock Guide'!U15)-1,"")</f>
        <v>270</v>
      </c>
      <c r="AL14" s="7">
        <f>IFERROR(RANK('Stock Guide'!H15,'Stock Guide'!H:H,0)+COUNTIF('Stock Guide'!$H$6:'Stock Guide'!H15,'Stock Guide'!H15)-1,"")</f>
        <v>247</v>
      </c>
      <c r="AM14" s="7">
        <f>IFERROR(RANK('Stock Guide'!I15,'Stock Guide'!I:I,0)+COUNTIF('Stock Guide'!$I$6:'Stock Guide'!I15,'Stock Guide'!I15)-1,"")</f>
        <v>160</v>
      </c>
      <c r="AN14" s="7">
        <f>IFERROR(RANK('Stock Guide'!J15,'Stock Guide'!J:J,0)+COUNTIF('Stock Guide'!$J$6:'Stock Guide'!J15,'Stock Guide'!J15)-1,"")</f>
        <v>202</v>
      </c>
      <c r="AO14" s="7">
        <f>IFERROR(RANK('Stock Guide'!L15,'Stock Guide'!L:L,0)+COUNTIF('Stock Guide'!$L$6:'Stock Guide'!L15,'Stock Guide'!L15)-1,"")</f>
        <v>351</v>
      </c>
      <c r="AP14" s="7">
        <f>IFERROR(RANK('Stock Guide'!N15,'Stock Guide'!N:N,0)+COUNTIF('Stock Guide'!$N$6:'Stock Guide'!N15,'Stock Guide'!N15)-1,"")</f>
        <v>285</v>
      </c>
      <c r="AQ14" s="7">
        <f>IFERROR(RANK('Stock Guide'!U15,'Stock Guide'!U:U,1)+COUNTIF('Stock Guide'!$U$6:'Stock Guide'!U15,'Stock Guide'!U15)-1,"")</f>
        <v>214</v>
      </c>
    </row>
    <row r="15" spans="1:43" ht="8.25" customHeight="1" x14ac:dyDescent="0.3">
      <c r="A15" s="2"/>
      <c r="B15" s="8"/>
      <c r="C15" s="11"/>
      <c r="D15" s="12"/>
      <c r="E15" s="9"/>
      <c r="F15" s="76"/>
      <c r="G15" s="14"/>
      <c r="H15" s="8"/>
      <c r="I15" s="11"/>
      <c r="J15" s="12"/>
      <c r="K15" s="9"/>
      <c r="L15" s="76"/>
      <c r="M15" s="15"/>
      <c r="N15" s="11"/>
      <c r="O15" s="11"/>
      <c r="P15" s="12"/>
      <c r="Q15" s="9"/>
      <c r="R15" s="9"/>
      <c r="S15" s="2"/>
      <c r="AF15" s="5" t="s">
        <v>1445</v>
      </c>
      <c r="AG15" s="5" t="s">
        <v>1468</v>
      </c>
      <c r="AH15" s="6" t="s">
        <v>1453</v>
      </c>
      <c r="AI15" s="7">
        <f>IFERROR(RANK('Stock Guide'!S16,'Stock Guide'!S:S,0)+COUNTIF('Stock Guide'!$S$6:'Stock Guide'!S16,'Stock Guide'!S16)-1,"")</f>
        <v>320</v>
      </c>
      <c r="AJ15" s="7">
        <f>IFERROR(RANK('Stock Guide'!T16,'Stock Guide'!T:T,0)+COUNTIF('Stock Guide'!$T$6:'Stock Guide'!T16,'Stock Guide'!T16)-1,"")</f>
        <v>294</v>
      </c>
      <c r="AK15" s="7">
        <f>IFERROR(RANK('Stock Guide'!U16,'Stock Guide'!U:U,0)+COUNTIF('Stock Guide'!$U$6:'Stock Guide'!U16,'Stock Guide'!U16)-1,"")</f>
        <v>313</v>
      </c>
      <c r="AL15" s="7">
        <f>IFERROR(RANK('Stock Guide'!H16,'Stock Guide'!H:H,0)+COUNTIF('Stock Guide'!$H$6:'Stock Guide'!H16,'Stock Guide'!H16)-1,"")</f>
        <v>115</v>
      </c>
      <c r="AM15" s="7">
        <f>IFERROR(RANK('Stock Guide'!I16,'Stock Guide'!I:I,0)+COUNTIF('Stock Guide'!$I$6:'Stock Guide'!I16,'Stock Guide'!I16)-1,"")</f>
        <v>394</v>
      </c>
      <c r="AN15" s="7">
        <f>IFERROR(RANK('Stock Guide'!J16,'Stock Guide'!J:J,0)+COUNTIF('Stock Guide'!$J$6:'Stock Guide'!J16,'Stock Guide'!J16)-1,"")</f>
        <v>85</v>
      </c>
      <c r="AO15" s="7">
        <f>IFERROR(RANK('Stock Guide'!L16,'Stock Guide'!L:L,0)+COUNTIF('Stock Guide'!$L$6:'Stock Guide'!L16,'Stock Guide'!L16)-1,"")</f>
        <v>87</v>
      </c>
      <c r="AP15" s="7">
        <f>IFERROR(RANK('Stock Guide'!N16,'Stock Guide'!N:N,0)+COUNTIF('Stock Guide'!$N$6:'Stock Guide'!N16,'Stock Guide'!N16)-1,"")</f>
        <v>304</v>
      </c>
      <c r="AQ15" s="7">
        <f>IFERROR(RANK('Stock Guide'!U16,'Stock Guide'!U:U,1)+COUNTIF('Stock Guide'!$U$6:'Stock Guide'!U16,'Stock Guide'!U16)-1,"")</f>
        <v>171</v>
      </c>
    </row>
    <row r="16" spans="1:43" ht="20.100000000000001" customHeight="1" thickBot="1" x14ac:dyDescent="0.4">
      <c r="A16" s="45"/>
      <c r="B16" s="41" t="str">
        <f>AL4&amp;" thru "&amp;TEXT('Stock Guide'!C2,"mm-dd-yy")</f>
        <v>Average Daily Volume 3M (USD - thousands) thru 08-06-25</v>
      </c>
      <c r="C16" s="42"/>
      <c r="D16" s="42"/>
      <c r="E16" s="42"/>
      <c r="F16" s="42"/>
      <c r="G16" s="46"/>
      <c r="H16" s="41" t="str">
        <f>AM4&amp;" thru "&amp;TEXT('Stock Guide'!C2,"mm-dd-yy")</f>
        <v>Dividend Yield thru 08-06-25</v>
      </c>
      <c r="I16" s="42"/>
      <c r="J16" s="42"/>
      <c r="K16" s="42"/>
      <c r="L16" s="42"/>
      <c r="M16" s="47"/>
      <c r="N16" s="41" t="str">
        <f>AN4&amp;" thru "&amp;TEXT('Stock Guide'!C2,"mm-dd-yy")</f>
        <v>P/B thru 08-06-25</v>
      </c>
      <c r="O16" s="42"/>
      <c r="P16" s="42"/>
      <c r="Q16" s="42"/>
      <c r="R16" s="42"/>
      <c r="S16" s="45"/>
      <c r="AF16" s="5" t="s">
        <v>11</v>
      </c>
      <c r="AG16" s="5" t="s">
        <v>685</v>
      </c>
      <c r="AH16" s="6" t="s">
        <v>392</v>
      </c>
      <c r="AI16" s="7">
        <f>IFERROR(RANK('Stock Guide'!S17,'Stock Guide'!S:S,0)+COUNTIF('Stock Guide'!$S$6:'Stock Guide'!S17,'Stock Guide'!S17)-1,"")</f>
        <v>368</v>
      </c>
      <c r="AJ16" s="7">
        <f>IFERROR(RANK('Stock Guide'!T17,'Stock Guide'!T:T,0)+COUNTIF('Stock Guide'!$T$6:'Stock Guide'!T17,'Stock Guide'!T17)-1,"")</f>
        <v>442</v>
      </c>
      <c r="AK16" s="7">
        <f>IFERROR(RANK('Stock Guide'!U17,'Stock Guide'!U:U,0)+COUNTIF('Stock Guide'!$U$6:'Stock Guide'!U17,'Stock Guide'!U17)-1,"")</f>
        <v>424</v>
      </c>
      <c r="AL16" s="7">
        <f>IFERROR(RANK('Stock Guide'!H17,'Stock Guide'!H:H,0)+COUNTIF('Stock Guide'!$H$6:'Stock Guide'!H17,'Stock Guide'!H17)-1,"")</f>
        <v>369</v>
      </c>
      <c r="AM16" s="7">
        <f>IFERROR(RANK('Stock Guide'!I17,'Stock Guide'!I:I,0)+COUNTIF('Stock Guide'!$I$6:'Stock Guide'!I17,'Stock Guide'!I17)-1,"")</f>
        <v>395</v>
      </c>
      <c r="AN16" s="7">
        <f>IFERROR(RANK('Stock Guide'!J17,'Stock Guide'!J:J,0)+COUNTIF('Stock Guide'!$J$6:'Stock Guide'!J17,'Stock Guide'!J17)-1,"")</f>
        <v>283</v>
      </c>
      <c r="AO16" s="7">
        <f>IFERROR(RANK('Stock Guide'!L17,'Stock Guide'!L:L,0)+COUNTIF('Stock Guide'!$L$6:'Stock Guide'!L17,'Stock Guide'!L17)-1,"")</f>
        <v>63</v>
      </c>
      <c r="AP16" s="7">
        <f>IFERROR(RANK('Stock Guide'!N17,'Stock Guide'!N:N,0)+COUNTIF('Stock Guide'!$N$6:'Stock Guide'!N17,'Stock Guide'!N17)-1,"")</f>
        <v>385</v>
      </c>
      <c r="AQ16" s="7">
        <f>IFERROR(RANK('Stock Guide'!U17,'Stock Guide'!U:U,1)+COUNTIF('Stock Guide'!$U$6:'Stock Guide'!U17,'Stock Guide'!U17)-1,"")</f>
        <v>60</v>
      </c>
    </row>
    <row r="17" spans="1:43" ht="15.95" customHeight="1" thickTop="1" x14ac:dyDescent="0.3">
      <c r="A17" s="2"/>
      <c r="B17" s="39">
        <v>1</v>
      </c>
      <c r="C17" s="115">
        <f>IFERROR(INDEX('Stock Guide'!H:H,MATCH('TOP 10'!$D17,'Stock Guide'!$C:$C,0)),"")</f>
        <v>33692256.692000002</v>
      </c>
      <c r="D17" s="17" t="str">
        <f t="shared" ref="D17:D26" si="6">IFERROR(INDEX($AG:$AG,MATCH($B17,$AL:$AL,0)),"")</f>
        <v>TSLA</v>
      </c>
      <c r="E17" s="17" t="str">
        <f t="shared" ref="E17:E26" si="7">IFERROR(INDEX($AH:$AH,MATCH($D17,$AG:$AG,0)),"")</f>
        <v>Tesla, Inc</v>
      </c>
      <c r="F17" s="126" t="str">
        <f>IFERROR(INDEX('Stock Guide'!$F:$F,MATCH('TOP 10'!$D17,'Stock Guide'!$C:$C,0)),"")</f>
        <v>Motor Vehicle Manufacturing</v>
      </c>
      <c r="G17" s="23"/>
      <c r="H17" s="39">
        <v>1</v>
      </c>
      <c r="I17" s="19">
        <f>IFERROR(INDEX('Stock Guide'!I:I,MATCH('TOP 10'!$J17,'Stock Guide'!$C:$C,0)),"")</f>
        <v>8.2457558609999995E-2</v>
      </c>
      <c r="J17" s="17" t="str">
        <f t="shared" ref="J17:J26" si="8">IFERROR(INDEX($AG:$AG,MATCH($H17,$AM:$AM,0)),"")</f>
        <v>MO</v>
      </c>
      <c r="K17" s="17" t="str">
        <f t="shared" ref="K17:K26" si="9">IFERROR(INDEX($AH:$AH,MATCH($J17,$AG:$AG,0)),"")</f>
        <v>Altria Group, Inc</v>
      </c>
      <c r="L17" s="126" t="str">
        <f>IFERROR(INDEX('Stock Guide'!$F:$F,MATCH('TOP 10'!$J17,'Stock Guide'!$C:$C,0)),"")</f>
        <v>Tobacco Manufacturing</v>
      </c>
      <c r="M17" s="18"/>
      <c r="N17" s="39">
        <v>1</v>
      </c>
      <c r="O17" s="78">
        <f>IFERROR(INDEX('Stock Guide'!J:J,MATCH('TOP 10'!$P17,'Stock Guide'!$C:$C,0)),"")</f>
        <v>1447.9236851000001</v>
      </c>
      <c r="P17" s="17" t="str">
        <f t="shared" ref="P17:P26" si="10">IFERROR(INDEX($AG:$AG,MATCH($N17,$AN:$AN,0)),"")</f>
        <v>DVN</v>
      </c>
      <c r="Q17" s="17" t="str">
        <f t="shared" ref="Q17:Q26" si="11">IFERROR(INDEX($AH:$AH,MATCH($P17,$AG:$AG,0)),"")</f>
        <v>Devon Energy Corp</v>
      </c>
      <c r="R17" s="126" t="str">
        <f>IFERROR(INDEX('Stock Guide'!$F:$F,MATCH('TOP 10'!$P17,'Stock Guide'!$C:$C,0)),"")</f>
        <v>Oil and Gas Extraction</v>
      </c>
      <c r="S17" s="2"/>
      <c r="AF17" s="5" t="s">
        <v>12</v>
      </c>
      <c r="AG17" s="5" t="s">
        <v>686</v>
      </c>
      <c r="AH17" s="6" t="s">
        <v>393</v>
      </c>
      <c r="AI17" s="7">
        <f>IFERROR(RANK('Stock Guide'!S18,'Stock Guide'!S:S,0)+COUNTIF('Stock Guide'!$S$6:'Stock Guide'!S18,'Stock Guide'!S18)-1,"")</f>
        <v>282</v>
      </c>
      <c r="AJ17" s="7">
        <f>IFERROR(RANK('Stock Guide'!T18,'Stock Guide'!T:T,0)+COUNTIF('Stock Guide'!$T$6:'Stock Guide'!T18,'Stock Guide'!T18)-1,"")</f>
        <v>433</v>
      </c>
      <c r="AK17" s="7">
        <f>IFERROR(RANK('Stock Guide'!U18,'Stock Guide'!U:U,0)+COUNTIF('Stock Guide'!$U$6:'Stock Guide'!U18,'Stock Guide'!U18)-1,"")</f>
        <v>393</v>
      </c>
      <c r="AL17" s="7">
        <f>IFERROR(RANK('Stock Guide'!H18,'Stock Guide'!H:H,0)+COUNTIF('Stock Guide'!$H$6:'Stock Guide'!H18,'Stock Guide'!H18)-1,"")</f>
        <v>284</v>
      </c>
      <c r="AM17" s="7">
        <f>IFERROR(RANK('Stock Guide'!I18,'Stock Guide'!I:I,0)+COUNTIF('Stock Guide'!$I$6:'Stock Guide'!I18,'Stock Guide'!I18)-1,"")</f>
        <v>210</v>
      </c>
      <c r="AN17" s="7">
        <f>IFERROR(RANK('Stock Guide'!J18,'Stock Guide'!J:J,0)+COUNTIF('Stock Guide'!$J$6:'Stock Guide'!J18,'Stock Guide'!J18)-1,"")</f>
        <v>429</v>
      </c>
      <c r="AO17" s="7">
        <f>IFERROR(RANK('Stock Guide'!L18,'Stock Guide'!L:L,0)+COUNTIF('Stock Guide'!$L$6:'Stock Guide'!L18,'Stock Guide'!L18)-1,"")</f>
        <v>16</v>
      </c>
      <c r="AP17" s="7">
        <f>IFERROR(RANK('Stock Guide'!N18,'Stock Guide'!N:N,0)+COUNTIF('Stock Guide'!$N$6:'Stock Guide'!N18,'Stock Guide'!N18)-1,"")</f>
        <v>333</v>
      </c>
      <c r="AQ17" s="7">
        <f>IFERROR(RANK('Stock Guide'!U18,'Stock Guide'!U:U,1)+COUNTIF('Stock Guide'!$U$6:'Stock Guide'!U18,'Stock Guide'!U18)-1,"")</f>
        <v>91</v>
      </c>
    </row>
    <row r="18" spans="1:43" ht="15.95" customHeight="1" x14ac:dyDescent="0.3">
      <c r="A18" s="2"/>
      <c r="B18" s="39">
        <v>2</v>
      </c>
      <c r="C18" s="115">
        <f>IFERROR(INDEX('Stock Guide'!H:H,MATCH('TOP 10'!$D18,'Stock Guide'!$C:$C,0)),"")</f>
        <v>28178820.499000002</v>
      </c>
      <c r="D18" s="17" t="str">
        <f t="shared" si="6"/>
        <v>NVDA</v>
      </c>
      <c r="E18" s="17" t="str">
        <f t="shared" si="7"/>
        <v>Nvidia Corp</v>
      </c>
      <c r="F18" s="126" t="str">
        <f>IFERROR(INDEX('Stock Guide'!$F:$F,MATCH('TOP 10'!$D18,'Stock Guide'!$C:$C,0)),"")</f>
        <v>Semiconductor and Other Electronic Component Manufacturing</v>
      </c>
      <c r="G18" s="23"/>
      <c r="H18" s="39">
        <v>2</v>
      </c>
      <c r="I18" s="19">
        <f>IFERROR(INDEX('Stock Guide'!I:I,MATCH('TOP 10'!$J18,'Stock Guide'!$C:$C,0)),"")</f>
        <v>6.7312468952000007E-2</v>
      </c>
      <c r="J18" s="17" t="str">
        <f t="shared" si="8"/>
        <v>VZ</v>
      </c>
      <c r="K18" s="17" t="str">
        <f t="shared" si="9"/>
        <v>Verizon Comm Inc</v>
      </c>
      <c r="L18" s="126" t="str">
        <f>IFERROR(INDEX('Stock Guide'!$F:$F,MATCH('TOP 10'!$J18,'Stock Guide'!$C:$C,0)),"")</f>
        <v>Wired Telecommunications Carriers</v>
      </c>
      <c r="M18" s="18"/>
      <c r="N18" s="39">
        <v>2</v>
      </c>
      <c r="O18" s="78">
        <f>IFERROR(INDEX('Stock Guide'!J:J,MATCH('TOP 10'!$P18,'Stock Guide'!$C:$C,0)),"")</f>
        <v>572.60475216999998</v>
      </c>
      <c r="P18" s="17" t="str">
        <f t="shared" si="10"/>
        <v>CLX</v>
      </c>
      <c r="Q18" s="17" t="str">
        <f t="shared" si="11"/>
        <v>The Clorox Company</v>
      </c>
      <c r="R18" s="126" t="str">
        <f>IFERROR(INDEX('Stock Guide'!$F:$F,MATCH('TOP 10'!$P18,'Stock Guide'!$C:$C,0)),"")</f>
        <v>Soap, Cleaning Compound, and Toilet Preparation Manufacturing</v>
      </c>
      <c r="S18" s="2"/>
      <c r="AF18" s="5" t="s">
        <v>13</v>
      </c>
      <c r="AG18" s="5" t="s">
        <v>687</v>
      </c>
      <c r="AH18" s="6" t="s">
        <v>394</v>
      </c>
      <c r="AI18" s="7">
        <f>IFERROR(RANK('Stock Guide'!S19,'Stock Guide'!S:S,0)+COUNTIF('Stock Guide'!$S$6:'Stock Guide'!S19,'Stock Guide'!S19)-1,"")</f>
        <v>407</v>
      </c>
      <c r="AJ18" s="7">
        <f>IFERROR(RANK('Stock Guide'!T19,'Stock Guide'!T:T,0)+COUNTIF('Stock Guide'!$T$6:'Stock Guide'!T19,'Stock Guide'!T19)-1,"")</f>
        <v>439</v>
      </c>
      <c r="AK18" s="7">
        <f>IFERROR(RANK('Stock Guide'!U19,'Stock Guide'!U:U,0)+COUNTIF('Stock Guide'!$U$6:'Stock Guide'!U19,'Stock Guide'!U19)-1,"")</f>
        <v>465</v>
      </c>
      <c r="AL18" s="7">
        <f>IFERROR(RANK('Stock Guide'!H19,'Stock Guide'!H:H,0)+COUNTIF('Stock Guide'!$H$6:'Stock Guide'!H19,'Stock Guide'!H19)-1,"")</f>
        <v>431</v>
      </c>
      <c r="AM18" s="7">
        <f>IFERROR(RANK('Stock Guide'!I19,'Stock Guide'!I:I,0)+COUNTIF('Stock Guide'!$I$6:'Stock Guide'!I19,'Stock Guide'!I19)-1,"")</f>
        <v>36</v>
      </c>
      <c r="AN18" s="7">
        <f>IFERROR(RANK('Stock Guide'!J19,'Stock Guide'!J:J,0)+COUNTIF('Stock Guide'!$J$6:'Stock Guide'!J19,'Stock Guide'!J19)-1,"")</f>
        <v>442</v>
      </c>
      <c r="AO18" s="7">
        <f>IFERROR(RANK('Stock Guide'!L19,'Stock Guide'!L:L,0)+COUNTIF('Stock Guide'!$L$6:'Stock Guide'!L19,'Stock Guide'!L19)-1,"")</f>
        <v>234</v>
      </c>
      <c r="AP18" s="7">
        <f>IFERROR(RANK('Stock Guide'!N19,'Stock Guide'!N:N,0)+COUNTIF('Stock Guide'!$N$6:'Stock Guide'!N19,'Stock Guide'!N19)-1,"")</f>
        <v>471</v>
      </c>
      <c r="AQ18" s="7">
        <f>IFERROR(RANK('Stock Guide'!U19,'Stock Guide'!U:U,1)+COUNTIF('Stock Guide'!$U$6:'Stock Guide'!U19,'Stock Guide'!U19)-1,"")</f>
        <v>19</v>
      </c>
    </row>
    <row r="19" spans="1:43" ht="15.95" customHeight="1" x14ac:dyDescent="0.3">
      <c r="A19" s="2"/>
      <c r="B19" s="39">
        <v>3</v>
      </c>
      <c r="C19" s="115">
        <f>IFERROR(INDEX('Stock Guide'!H:H,MATCH('TOP 10'!$D19,'Stock Guide'!$C:$C,0)),"")</f>
        <v>10919090.275</v>
      </c>
      <c r="D19" s="17" t="str">
        <f t="shared" si="6"/>
        <v>AAPL</v>
      </c>
      <c r="E19" s="17" t="str">
        <f t="shared" si="7"/>
        <v>Apple Inc</v>
      </c>
      <c r="F19" s="126" t="str">
        <f>IFERROR(INDEX('Stock Guide'!$F:$F,MATCH('TOP 10'!$D19,'Stock Guide'!$C:$C,0)),"")</f>
        <v>Computer and Peripheral Equipment Manufacturing</v>
      </c>
      <c r="G19" s="23"/>
      <c r="H19" s="39">
        <v>3</v>
      </c>
      <c r="I19" s="19">
        <f>IFERROR(INDEX('Stock Guide'!I:I,MATCH('TOP 10'!$J19,'Stock Guide'!$C:$C,0)),"")</f>
        <v>6.5553407443000006E-2</v>
      </c>
      <c r="J19" s="17" t="str">
        <f t="shared" si="8"/>
        <v>RF</v>
      </c>
      <c r="K19" s="17" t="str">
        <f t="shared" si="9"/>
        <v>Regions Financial Corp</v>
      </c>
      <c r="L19" s="126" t="str">
        <f>IFERROR(INDEX('Stock Guide'!$F:$F,MATCH('TOP 10'!$J19,'Stock Guide'!$C:$C,0)),"")</f>
        <v>Depository Credit Intermediation</v>
      </c>
      <c r="M19" s="24"/>
      <c r="N19" s="39">
        <v>3</v>
      </c>
      <c r="O19" s="78">
        <f>IFERROR(INDEX('Stock Guide'!J:J,MATCH('TOP 10'!$P19,'Stock Guide'!$C:$C,0)),"")</f>
        <v>328.73681381</v>
      </c>
      <c r="P19" s="17" t="str">
        <f t="shared" si="10"/>
        <v>LYV</v>
      </c>
      <c r="Q19" s="17" t="str">
        <f t="shared" si="11"/>
        <v>Live Nation Entertainment, Inc</v>
      </c>
      <c r="R19" s="126" t="str">
        <f>IFERROR(INDEX('Stock Guide'!$F:$F,MATCH('TOP 10'!$P19,'Stock Guide'!$C:$C,0)),"")</f>
        <v>Amusement, Gambling, and Recreation Industries</v>
      </c>
      <c r="S19" s="2"/>
      <c r="AF19" s="5" t="s">
        <v>14</v>
      </c>
      <c r="AG19" s="5" t="s">
        <v>688</v>
      </c>
      <c r="AH19" s="6" t="s">
        <v>1129</v>
      </c>
      <c r="AI19" s="7">
        <f>IFERROR(RANK('Stock Guide'!S20,'Stock Guide'!S:S,0)+COUNTIF('Stock Guide'!$S$6:'Stock Guide'!S20,'Stock Guide'!S20)-1,"")</f>
        <v>25</v>
      </c>
      <c r="AJ19" s="7">
        <f>IFERROR(RANK('Stock Guide'!T20,'Stock Guide'!T:T,0)+COUNTIF('Stock Guide'!$T$6:'Stock Guide'!T20,'Stock Guide'!T20)-1,"")</f>
        <v>472</v>
      </c>
      <c r="AK19" s="7">
        <f>IFERROR(RANK('Stock Guide'!U20,'Stock Guide'!U:U,0)+COUNTIF('Stock Guide'!$U$6:'Stock Guide'!U20,'Stock Guide'!U20)-1,"")</f>
        <v>468</v>
      </c>
      <c r="AL19" s="7">
        <f>IFERROR(RANK('Stock Guide'!H20,'Stock Guide'!H:H,0)+COUNTIF('Stock Guide'!$H$6:'Stock Guide'!H20,'Stock Guide'!H20)-1,"")</f>
        <v>336</v>
      </c>
      <c r="AM19" s="7">
        <f>IFERROR(RANK('Stock Guide'!I20,'Stock Guide'!I:I,0)+COUNTIF('Stock Guide'!$I$6:'Stock Guide'!I20,'Stock Guide'!I20)-1,"")</f>
        <v>396</v>
      </c>
      <c r="AN19" s="7">
        <f>IFERROR(RANK('Stock Guide'!J20,'Stock Guide'!J:J,0)+COUNTIF('Stock Guide'!$J$6:'Stock Guide'!J20,'Stock Guide'!J20)-1,"")</f>
        <v>272</v>
      </c>
      <c r="AO19" s="7">
        <f>IFERROR(RANK('Stock Guide'!L20,'Stock Guide'!L:L,0)+COUNTIF('Stock Guide'!$L$6:'Stock Guide'!L20,'Stock Guide'!L20)-1,"")</f>
        <v>15</v>
      </c>
      <c r="AP19" s="7">
        <f>IFERROR(RANK('Stock Guide'!N20,'Stock Guide'!N:N,0)+COUNTIF('Stock Guide'!$N$6:'Stock Guide'!N20,'Stock Guide'!N20)-1,"")</f>
        <v>408</v>
      </c>
      <c r="AQ19" s="7">
        <f>IFERROR(RANK('Stock Guide'!U20,'Stock Guide'!U:U,1)+COUNTIF('Stock Guide'!$U$6:'Stock Guide'!U20,'Stock Guide'!U20)-1,"")</f>
        <v>16</v>
      </c>
    </row>
    <row r="20" spans="1:43" ht="15.95" customHeight="1" x14ac:dyDescent="0.3">
      <c r="A20" s="2"/>
      <c r="B20" s="39">
        <v>4</v>
      </c>
      <c r="C20" s="115">
        <f>IFERROR(INDEX('Stock Guide'!H:H,MATCH('TOP 10'!$D20,'Stock Guide'!$C:$C,0)),"")</f>
        <v>10460409.439999999</v>
      </c>
      <c r="D20" s="17" t="str">
        <f t="shared" si="6"/>
        <v>PLTR</v>
      </c>
      <c r="E20" s="17" t="str">
        <f t="shared" si="7"/>
        <v>Palantir Technologies Inc</v>
      </c>
      <c r="F20" s="126" t="str">
        <f>IFERROR(INDEX('Stock Guide'!$F:$F,MATCH('TOP 10'!$D20,'Stock Guide'!$C:$C,0)),"")</f>
        <v>Software Publishers</v>
      </c>
      <c r="G20" s="23"/>
      <c r="H20" s="39">
        <v>4</v>
      </c>
      <c r="I20" s="19">
        <f>IFERROR(INDEX('Stock Guide'!I:I,MATCH('TOP 10'!$J20,'Stock Guide'!$C:$C,0)),"")</f>
        <v>6.1349693252000001E-2</v>
      </c>
      <c r="J20" s="17" t="str">
        <f t="shared" si="8"/>
        <v>F</v>
      </c>
      <c r="K20" s="17" t="str">
        <f t="shared" si="9"/>
        <v>Ford Motor Co</v>
      </c>
      <c r="L20" s="126" t="str">
        <f>IFERROR(INDEX('Stock Guide'!$F:$F,MATCH('TOP 10'!$J20,'Stock Guide'!$C:$C,0)),"")</f>
        <v>Motor Vehicle Manufacturing</v>
      </c>
      <c r="M20" s="18"/>
      <c r="N20" s="39">
        <v>4</v>
      </c>
      <c r="O20" s="78">
        <f>IFERROR(INDEX('Stock Guide'!J:J,MATCH('TOP 10'!$P20,'Stock Guide'!$C:$C,0)),"")</f>
        <v>118.91717267</v>
      </c>
      <c r="P20" s="17" t="str">
        <f t="shared" si="10"/>
        <v>VRSK</v>
      </c>
      <c r="Q20" s="17" t="str">
        <f t="shared" si="11"/>
        <v>Verisk Analytics, Inc</v>
      </c>
      <c r="R20" s="126" t="str">
        <f>IFERROR(INDEX('Stock Guide'!$F:$F,MATCH('TOP 10'!$P20,'Stock Guide'!$C:$C,0)),"")</f>
        <v>Data Processing, Hosting, and Related Services</v>
      </c>
      <c r="S20" s="2"/>
      <c r="AF20" s="5" t="s">
        <v>15</v>
      </c>
      <c r="AG20" s="5" t="s">
        <v>689</v>
      </c>
      <c r="AH20" s="6" t="s">
        <v>395</v>
      </c>
      <c r="AI20" s="7">
        <f>IFERROR(RANK('Stock Guide'!S21,'Stock Guide'!S:S,0)+COUNTIF('Stock Guide'!$S$6:'Stock Guide'!S21,'Stock Guide'!S21)-1,"")</f>
        <v>160</v>
      </c>
      <c r="AJ20" s="7">
        <f>IFERROR(RANK('Stock Guide'!T21,'Stock Guide'!T:T,0)+COUNTIF('Stock Guide'!$T$6:'Stock Guide'!T21,'Stock Guide'!T21)-1,"")</f>
        <v>166</v>
      </c>
      <c r="AK20" s="7">
        <f>IFERROR(RANK('Stock Guide'!U21,'Stock Guide'!U:U,0)+COUNTIF('Stock Guide'!$U$6:'Stock Guide'!U21,'Stock Guide'!U21)-1,"")</f>
        <v>189</v>
      </c>
      <c r="AL20" s="7">
        <f>IFERROR(RANK('Stock Guide'!H21,'Stock Guide'!H:H,0)+COUNTIF('Stock Guide'!$H$6:'Stock Guide'!H21,'Stock Guide'!H21)-1,"")</f>
        <v>435</v>
      </c>
      <c r="AM20" s="7">
        <f>IFERROR(RANK('Stock Guide'!I21,'Stock Guide'!I:I,0)+COUNTIF('Stock Guide'!$I$6:'Stock Guide'!I21,'Stock Guide'!I21)-1,"")</f>
        <v>232</v>
      </c>
      <c r="AN20" s="7">
        <f>IFERROR(RANK('Stock Guide'!J21,'Stock Guide'!J:J,0)+COUNTIF('Stock Guide'!$J$6:'Stock Guide'!J21,'Stock Guide'!J21)-1,"")</f>
        <v>286</v>
      </c>
      <c r="AO20" s="7">
        <f>IFERROR(RANK('Stock Guide'!L21,'Stock Guide'!L:L,0)+COUNTIF('Stock Guide'!$L$6:'Stock Guide'!L21,'Stock Guide'!L21)-1,"")</f>
        <v>457</v>
      </c>
      <c r="AP20" s="7">
        <f>IFERROR(RANK('Stock Guide'!N21,'Stock Guide'!N:N,0)+COUNTIF('Stock Guide'!$N$6:'Stock Guide'!N21,'Stock Guide'!N21)-1,"")</f>
        <v>199</v>
      </c>
      <c r="AQ20" s="7">
        <f>IFERROR(RANK('Stock Guide'!U21,'Stock Guide'!U:U,1)+COUNTIF('Stock Guide'!$U$6:'Stock Guide'!U21,'Stock Guide'!U21)-1,"")</f>
        <v>295</v>
      </c>
    </row>
    <row r="21" spans="1:43" ht="15.95" customHeight="1" x14ac:dyDescent="0.3">
      <c r="A21" s="2"/>
      <c r="B21" s="39">
        <v>5</v>
      </c>
      <c r="C21" s="115">
        <f>IFERROR(INDEX('Stock Guide'!H:H,MATCH('TOP 10'!$D21,'Stock Guide'!$C:$C,0)),"")</f>
        <v>9469808.0526999999</v>
      </c>
      <c r="D21" s="17" t="str">
        <f t="shared" si="6"/>
        <v>MSFT</v>
      </c>
      <c r="E21" s="17" t="str">
        <f t="shared" si="7"/>
        <v>Microsoft Corp</v>
      </c>
      <c r="F21" s="126" t="str">
        <f>IFERROR(INDEX('Stock Guide'!$F:$F,MATCH('TOP 10'!$D21,'Stock Guide'!$C:$C,0)),"")</f>
        <v>Software Publishers</v>
      </c>
      <c r="G21" s="23"/>
      <c r="H21" s="39">
        <v>5</v>
      </c>
      <c r="I21" s="19">
        <f>IFERROR(INDEX('Stock Guide'!I:I,MATCH('TOP 10'!$J21,'Stock Guide'!$C:$C,0)),"")</f>
        <v>6.0612427971999998E-2</v>
      </c>
      <c r="J21" s="17" t="str">
        <f t="shared" si="8"/>
        <v>TDG</v>
      </c>
      <c r="K21" s="17" t="str">
        <f t="shared" si="9"/>
        <v>Transdigm Group Inc</v>
      </c>
      <c r="L21" s="126" t="str">
        <f>IFERROR(INDEX('Stock Guide'!$F:$F,MATCH('TOP 10'!$J21,'Stock Guide'!$C:$C,0)),"")</f>
        <v>Aerospace Product and Parts Manufacturing</v>
      </c>
      <c r="M21" s="18"/>
      <c r="N21" s="39">
        <v>5</v>
      </c>
      <c r="O21" s="78">
        <f>IFERROR(INDEX('Stock Guide'!J:J,MATCH('TOP 10'!$P21,'Stock Guide'!$C:$C,0)),"")</f>
        <v>110.45823769</v>
      </c>
      <c r="P21" s="17" t="str">
        <f t="shared" si="10"/>
        <v>GDDY</v>
      </c>
      <c r="Q21" s="17" t="str">
        <f t="shared" si="11"/>
        <v>Godaddy Inc</v>
      </c>
      <c r="R21" s="126" t="str">
        <f>IFERROR(INDEX('Stock Guide'!$F:$F,MATCH('TOP 10'!$P21,'Stock Guide'!$C:$C,0)),"")</f>
        <v>Computer Systems Design and Related Services</v>
      </c>
      <c r="S21" s="2"/>
      <c r="AF21" s="5" t="s">
        <v>16</v>
      </c>
      <c r="AG21" s="5" t="s">
        <v>690</v>
      </c>
      <c r="AH21" s="6" t="s">
        <v>396</v>
      </c>
      <c r="AI21" s="7">
        <f>IFERROR(RANK('Stock Guide'!S22,'Stock Guide'!S:S,0)+COUNTIF('Stock Guide'!$S$6:'Stock Guide'!S22,'Stock Guide'!S22)-1,"")</f>
        <v>77</v>
      </c>
      <c r="AJ21" s="7">
        <f>IFERROR(RANK('Stock Guide'!T22,'Stock Guide'!T:T,0)+COUNTIF('Stock Guide'!$T$6:'Stock Guide'!T22,'Stock Guide'!T22)-1,"")</f>
        <v>197</v>
      </c>
      <c r="AK21" s="7">
        <f>IFERROR(RANK('Stock Guide'!U22,'Stock Guide'!U:U,0)+COUNTIF('Stock Guide'!$U$6:'Stock Guide'!U22,'Stock Guide'!U22)-1,"")</f>
        <v>150</v>
      </c>
      <c r="AL21" s="7">
        <f>IFERROR(RANK('Stock Guide'!H22,'Stock Guide'!H:H,0)+COUNTIF('Stock Guide'!$H$6:'Stock Guide'!H22,'Stock Guide'!H22)-1,"")</f>
        <v>253</v>
      </c>
      <c r="AM21" s="7">
        <f>IFERROR(RANK('Stock Guide'!I22,'Stock Guide'!I:I,0)+COUNTIF('Stock Guide'!$I$6:'Stock Guide'!I22,'Stock Guide'!I22)-1,"")</f>
        <v>185</v>
      </c>
      <c r="AN21" s="7">
        <f>IFERROR(RANK('Stock Guide'!J22,'Stock Guide'!J:J,0)+COUNTIF('Stock Guide'!$J$6:'Stock Guide'!J22,'Stock Guide'!J22)-1,"")</f>
        <v>274</v>
      </c>
      <c r="AO21" s="7">
        <f>IFERROR(RANK('Stock Guide'!L22,'Stock Guide'!L:L,0)+COUNTIF('Stock Guide'!$L$6:'Stock Guide'!L22,'Stock Guide'!L22)-1,"")</f>
        <v>324</v>
      </c>
      <c r="AP21" s="7">
        <f>IFERROR(RANK('Stock Guide'!N22,'Stock Guide'!N:N,0)+COUNTIF('Stock Guide'!$N$6:'Stock Guide'!N22,'Stock Guide'!N22)-1,"")</f>
        <v>141</v>
      </c>
      <c r="AQ21" s="7">
        <f>IFERROR(RANK('Stock Guide'!U22,'Stock Guide'!U:U,1)+COUNTIF('Stock Guide'!$U$6:'Stock Guide'!U22,'Stock Guide'!U22)-1,"")</f>
        <v>334</v>
      </c>
    </row>
    <row r="22" spans="1:43" ht="15.95" customHeight="1" x14ac:dyDescent="0.3">
      <c r="A22" s="2"/>
      <c r="B22" s="39">
        <v>6</v>
      </c>
      <c r="C22" s="115">
        <f>IFERROR(INDEX('Stock Guide'!H:H,MATCH('TOP 10'!$D22,'Stock Guide'!$C:$C,0)),"")</f>
        <v>9256086.3488999996</v>
      </c>
      <c r="D22" s="17" t="str">
        <f t="shared" si="6"/>
        <v>AMZN</v>
      </c>
      <c r="E22" s="17" t="str">
        <f t="shared" si="7"/>
        <v>Amazon.Com, Inc</v>
      </c>
      <c r="F22" s="126" t="str">
        <f>IFERROR(INDEX('Stock Guide'!$F:$F,MATCH('TOP 10'!$D22,'Stock Guide'!$C:$C,0)),"")</f>
        <v>Electronic Shopping and Mail-Order Houses</v>
      </c>
      <c r="G22" s="23"/>
      <c r="H22" s="39">
        <v>6</v>
      </c>
      <c r="I22" s="19">
        <f>IFERROR(INDEX('Stock Guide'!I:I,MATCH('TOP 10'!$J22,'Stock Guide'!$C:$C,0)),"")</f>
        <v>5.8321964529E-2</v>
      </c>
      <c r="J22" s="17" t="str">
        <f t="shared" si="8"/>
        <v>PFE</v>
      </c>
      <c r="K22" s="17" t="str">
        <f t="shared" si="9"/>
        <v>Pfizer Inc</v>
      </c>
      <c r="L22" s="126" t="str">
        <f>IFERROR(INDEX('Stock Guide'!$F:$F,MATCH('TOP 10'!$J22,'Stock Guide'!$C:$C,0)),"")</f>
        <v>Pharmaceutical and Medicine Manufacturing</v>
      </c>
      <c r="M22" s="18"/>
      <c r="N22" s="39">
        <v>6</v>
      </c>
      <c r="O22" s="78">
        <f>IFERROR(INDEX('Stock Guide'!J:J,MATCH('TOP 10'!$P22,'Stock Guide'!$C:$C,0)),"")</f>
        <v>97.412483129999998</v>
      </c>
      <c r="P22" s="17" t="str">
        <f t="shared" si="10"/>
        <v>CL</v>
      </c>
      <c r="Q22" s="17" t="str">
        <f t="shared" si="11"/>
        <v>Colgate-Palmolive Company</v>
      </c>
      <c r="R22" s="126" t="str">
        <f>IFERROR(INDEX('Stock Guide'!$F:$F,MATCH('TOP 10'!$P22,'Stock Guide'!$C:$C,0)),"")</f>
        <v>Soap, Cleaning Compound, and Toilet Preparation Manufacturing</v>
      </c>
      <c r="S22" s="2"/>
      <c r="AF22" s="5" t="s">
        <v>17</v>
      </c>
      <c r="AG22" s="5" t="s">
        <v>691</v>
      </c>
      <c r="AH22" s="6" t="s">
        <v>397</v>
      </c>
      <c r="AI22" s="7">
        <f>IFERROR(RANK('Stock Guide'!S23,'Stock Guide'!S:S,0)+COUNTIF('Stock Guide'!$S$6:'Stock Guide'!S23,'Stock Guide'!S23)-1,"")</f>
        <v>110</v>
      </c>
      <c r="AJ22" s="7">
        <f>IFERROR(RANK('Stock Guide'!T23,'Stock Guide'!T:T,0)+COUNTIF('Stock Guide'!$T$6:'Stock Guide'!T23,'Stock Guide'!T23)-1,"")</f>
        <v>247</v>
      </c>
      <c r="AK22" s="7">
        <f>IFERROR(RANK('Stock Guide'!U23,'Stock Guide'!U:U,0)+COUNTIF('Stock Guide'!$U$6:'Stock Guide'!U23,'Stock Guide'!U23)-1,"")</f>
        <v>170</v>
      </c>
      <c r="AL22" s="7">
        <f>IFERROR(RANK('Stock Guide'!H23,'Stock Guide'!H:H,0)+COUNTIF('Stock Guide'!$H$6:'Stock Guide'!H23,'Stock Guide'!H23)-1,"")</f>
        <v>12</v>
      </c>
      <c r="AM22" s="7">
        <f>IFERROR(RANK('Stock Guide'!I23,'Stock Guide'!I:I,0)+COUNTIF('Stock Guide'!$I$6:'Stock Guide'!I23,'Stock Guide'!I23)-1,"")</f>
        <v>363</v>
      </c>
      <c r="AN22" s="7">
        <f>IFERROR(RANK('Stock Guide'!J23,'Stock Guide'!J:J,0)+COUNTIF('Stock Guide'!$J$6:'Stock Guide'!J23,'Stock Guide'!J23)-1,"")</f>
        <v>135</v>
      </c>
      <c r="AO22" s="7">
        <f>IFERROR(RANK('Stock Guide'!L23,'Stock Guide'!L:L,0)+COUNTIF('Stock Guide'!$L$6:'Stock Guide'!L23,'Stock Guide'!L23)-1,"")</f>
        <v>221</v>
      </c>
      <c r="AP22" s="7">
        <f>IFERROR(RANK('Stock Guide'!N23,'Stock Guide'!N:N,0)+COUNTIF('Stock Guide'!$N$6:'Stock Guide'!N23,'Stock Guide'!N23)-1,"")</f>
        <v>186</v>
      </c>
      <c r="AQ22" s="7">
        <f>IFERROR(RANK('Stock Guide'!U23,'Stock Guide'!U:U,1)+COUNTIF('Stock Guide'!$U$6:'Stock Guide'!U23,'Stock Guide'!U23)-1,"")</f>
        <v>314</v>
      </c>
    </row>
    <row r="23" spans="1:43" ht="15.95" customHeight="1" x14ac:dyDescent="0.3">
      <c r="A23" s="2"/>
      <c r="B23" s="39">
        <v>7</v>
      </c>
      <c r="C23" s="115">
        <f>IFERROR(INDEX('Stock Guide'!H:H,MATCH('TOP 10'!$D23,'Stock Guide'!$C:$C,0)),"")</f>
        <v>8630368.5427000001</v>
      </c>
      <c r="D23" s="17" t="str">
        <f t="shared" si="6"/>
        <v>META</v>
      </c>
      <c r="E23" s="17" t="str">
        <f t="shared" si="7"/>
        <v>Meta Platforms, Inc</v>
      </c>
      <c r="F23" s="126" t="str">
        <f>IFERROR(INDEX('Stock Guide'!$F:$F,MATCH('TOP 10'!$D23,'Stock Guide'!$C:$C,0)),"")</f>
        <v>Professional, Scientific, and Technical Services</v>
      </c>
      <c r="G23" s="23"/>
      <c r="H23" s="39">
        <v>7</v>
      </c>
      <c r="I23" s="19">
        <f>IFERROR(INDEX('Stock Guide'!I:I,MATCH('TOP 10'!$J23,'Stock Guide'!$C:$C,0)),"")</f>
        <v>5.8283616337999999E-2</v>
      </c>
      <c r="J23" s="17" t="str">
        <f t="shared" si="8"/>
        <v>BEN</v>
      </c>
      <c r="K23" s="17" t="str">
        <f t="shared" si="9"/>
        <v>Franklin Resources Inc</v>
      </c>
      <c r="L23" s="126" t="str">
        <f>IFERROR(INDEX('Stock Guide'!$F:$F,MATCH('TOP 10'!$J23,'Stock Guide'!$C:$C,0)),"")</f>
        <v>Other Financial Investment Activities</v>
      </c>
      <c r="M23" s="18"/>
      <c r="N23" s="39">
        <v>7</v>
      </c>
      <c r="O23" s="78">
        <f>IFERROR(INDEX('Stock Guide'!J:J,MATCH('TOP 10'!$P23,'Stock Guide'!$C:$C,0)),"")</f>
        <v>71.463273169000004</v>
      </c>
      <c r="P23" s="17" t="str">
        <f t="shared" si="10"/>
        <v>PLTR</v>
      </c>
      <c r="Q23" s="17" t="str">
        <f t="shared" si="11"/>
        <v>Palantir Technologies Inc</v>
      </c>
      <c r="R23" s="126" t="str">
        <f>IFERROR(INDEX('Stock Guide'!$F:$F,MATCH('TOP 10'!$P23,'Stock Guide'!$C:$C,0)),"")</f>
        <v>Software Publishers</v>
      </c>
      <c r="S23" s="2"/>
      <c r="AF23" s="5" t="s">
        <v>18</v>
      </c>
      <c r="AG23" s="5" t="s">
        <v>692</v>
      </c>
      <c r="AH23" s="6" t="s">
        <v>397</v>
      </c>
      <c r="AI23" s="7">
        <f>IFERROR(RANK('Stock Guide'!S24,'Stock Guide'!S:S,0)+COUNTIF('Stock Guide'!$S$6:'Stock Guide'!S24,'Stock Guide'!S24)-1,"")</f>
        <v>107</v>
      </c>
      <c r="AJ23" s="7">
        <f>IFERROR(RANK('Stock Guide'!T24,'Stock Guide'!T:T,0)+COUNTIF('Stock Guide'!$T$6:'Stock Guide'!T24,'Stock Guide'!T24)-1,"")</f>
        <v>246</v>
      </c>
      <c r="AK23" s="7">
        <f>IFERROR(RANK('Stock Guide'!U24,'Stock Guide'!U:U,0)+COUNTIF('Stock Guide'!$U$6:'Stock Guide'!U24,'Stock Guide'!U24)-1,"")</f>
        <v>161</v>
      </c>
      <c r="AL23" s="7">
        <f>IFERROR(RANK('Stock Guide'!H24,'Stock Guide'!H:H,0)+COUNTIF('Stock Guide'!$H$6:'Stock Guide'!H24,'Stock Guide'!H24)-1,"")</f>
        <v>9</v>
      </c>
      <c r="AM23" s="7">
        <f>IFERROR(RANK('Stock Guide'!I24,'Stock Guide'!I:I,0)+COUNTIF('Stock Guide'!$I$6:'Stock Guide'!I24,'Stock Guide'!I24)-1,"")</f>
        <v>362</v>
      </c>
      <c r="AN23" s="7">
        <f>IFERROR(RANK('Stock Guide'!J24,'Stock Guide'!J:J,0)+COUNTIF('Stock Guide'!$J$6:'Stock Guide'!J24,'Stock Guide'!J24)-1,"")</f>
        <v>136</v>
      </c>
      <c r="AO23" s="7">
        <f>IFERROR(RANK('Stock Guide'!L24,'Stock Guide'!L:L,0)+COUNTIF('Stock Guide'!$L$6:'Stock Guide'!L24,'Stock Guide'!L24)-1,"")</f>
        <v>218</v>
      </c>
      <c r="AP23" s="7">
        <f>IFERROR(RANK('Stock Guide'!N24,'Stock Guide'!N:N,0)+COUNTIF('Stock Guide'!$N$6:'Stock Guide'!N24,'Stock Guide'!N24)-1,"")</f>
        <v>177</v>
      </c>
      <c r="AQ23" s="7">
        <f>IFERROR(RANK('Stock Guide'!U24,'Stock Guide'!U:U,1)+COUNTIF('Stock Guide'!$U$6:'Stock Guide'!U24,'Stock Guide'!U24)-1,"")</f>
        <v>323</v>
      </c>
    </row>
    <row r="24" spans="1:43" ht="15.95" customHeight="1" x14ac:dyDescent="0.3">
      <c r="A24" s="2"/>
      <c r="B24" s="39">
        <v>8</v>
      </c>
      <c r="C24" s="115">
        <f>IFERROR(INDEX('Stock Guide'!H:H,MATCH('TOP 10'!$D24,'Stock Guide'!$C:$C,0)),"")</f>
        <v>7313945.3733000001</v>
      </c>
      <c r="D24" s="17" t="str">
        <f t="shared" si="6"/>
        <v>AMD</v>
      </c>
      <c r="E24" s="17" t="str">
        <f t="shared" si="7"/>
        <v>Advanced Micro Devices, Inc</v>
      </c>
      <c r="F24" s="126" t="str">
        <f>IFERROR(INDEX('Stock Guide'!$F:$F,MATCH('TOP 10'!$D24,'Stock Guide'!$C:$C,0)),"")</f>
        <v>Semiconductor and Other Electronic Component Manufacturing</v>
      </c>
      <c r="G24" s="23"/>
      <c r="H24" s="39">
        <v>8</v>
      </c>
      <c r="I24" s="19">
        <f>IFERROR(INDEX('Stock Guide'!I:I,MATCH('TOP 10'!$J24,'Stock Guide'!$C:$C,0)),"")</f>
        <v>5.7842626368E-2</v>
      </c>
      <c r="J24" s="17" t="str">
        <f t="shared" si="8"/>
        <v>T</v>
      </c>
      <c r="K24" s="17" t="str">
        <f t="shared" si="9"/>
        <v>AT&amp;T Inc</v>
      </c>
      <c r="L24" s="126" t="str">
        <f>IFERROR(INDEX('Stock Guide'!$F:$F,MATCH('TOP 10'!$J24,'Stock Guide'!$C:$C,0)),"")</f>
        <v>Wired Telecommunications Carriers</v>
      </c>
      <c r="M24" s="18"/>
      <c r="N24" s="39">
        <v>8</v>
      </c>
      <c r="O24" s="78">
        <f>IFERROR(INDEX('Stock Guide'!J:J,MATCH('TOP 10'!$P24,'Stock Guide'!$C:$C,0)),"")</f>
        <v>65.808881150999994</v>
      </c>
      <c r="P24" s="17" t="str">
        <f t="shared" si="10"/>
        <v>MA</v>
      </c>
      <c r="Q24" s="17" t="str">
        <f t="shared" si="11"/>
        <v>Mastercard Inc</v>
      </c>
      <c r="R24" s="126" t="str">
        <f>IFERROR(INDEX('Stock Guide'!$F:$F,MATCH('TOP 10'!$P24,'Stock Guide'!$C:$C,0)),"")</f>
        <v>Business Support Services</v>
      </c>
      <c r="S24" s="2"/>
      <c r="AF24" s="5" t="s">
        <v>19</v>
      </c>
      <c r="AG24" s="5" t="s">
        <v>693</v>
      </c>
      <c r="AH24" s="6" t="s">
        <v>398</v>
      </c>
      <c r="AI24" s="7">
        <f>IFERROR(RANK('Stock Guide'!S25,'Stock Guide'!S:S,0)+COUNTIF('Stock Guide'!$S$6:'Stock Guide'!S25,'Stock Guide'!S25)-1,"")</f>
        <v>117</v>
      </c>
      <c r="AJ24" s="7">
        <f>IFERROR(RANK('Stock Guide'!T25,'Stock Guide'!T:T,0)+COUNTIF('Stock Guide'!$T$6:'Stock Guide'!T25,'Stock Guide'!T25)-1,"")</f>
        <v>68</v>
      </c>
      <c r="AK24" s="7">
        <f>IFERROR(RANK('Stock Guide'!U25,'Stock Guide'!U:U,0)+COUNTIF('Stock Guide'!$U$6:'Stock Guide'!U25,'Stock Guide'!U25)-1,"")</f>
        <v>94</v>
      </c>
      <c r="AL24" s="7">
        <f>IFERROR(RANK('Stock Guide'!H25,'Stock Guide'!H:H,0)+COUNTIF('Stock Guide'!$H$6:'Stock Guide'!H25,'Stock Guide'!H25)-1,"")</f>
        <v>140</v>
      </c>
      <c r="AM24" s="7">
        <f>IFERROR(RANK('Stock Guide'!I25,'Stock Guide'!I:I,0)+COUNTIF('Stock Guide'!$I$6:'Stock Guide'!I25,'Stock Guide'!I25)-1,"")</f>
        <v>1</v>
      </c>
      <c r="AN24" s="7">
        <f>IFERROR(RANK('Stock Guide'!J25,'Stock Guide'!J:J,0)+COUNTIF('Stock Guide'!$J$6:'Stock Guide'!J25,'Stock Guide'!J25)-1,"")</f>
        <v>468</v>
      </c>
      <c r="AO24" s="7">
        <f>IFERROR(RANK('Stock Guide'!L25,'Stock Guide'!L:L,0)+COUNTIF('Stock Guide'!$L$6:'Stock Guide'!L25,'Stock Guide'!L25)-1,"")</f>
        <v>452</v>
      </c>
      <c r="AP24" s="7">
        <f>IFERROR(RANK('Stock Guide'!N25,'Stock Guide'!N:N,0)+COUNTIF('Stock Guide'!$N$6:'Stock Guide'!N25,'Stock Guide'!N25)-1,"")</f>
        <v>47</v>
      </c>
      <c r="AQ24" s="7">
        <f>IFERROR(RANK('Stock Guide'!U25,'Stock Guide'!U:U,1)+COUNTIF('Stock Guide'!$U$6:'Stock Guide'!U25,'Stock Guide'!U25)-1,"")</f>
        <v>390</v>
      </c>
    </row>
    <row r="25" spans="1:43" ht="15.95" customHeight="1" x14ac:dyDescent="0.3">
      <c r="A25" s="2"/>
      <c r="B25" s="39">
        <v>9</v>
      </c>
      <c r="C25" s="115">
        <f>IFERROR(INDEX('Stock Guide'!H:H,MATCH('TOP 10'!$D25,'Stock Guide'!$C:$C,0)),"")</f>
        <v>7301747.0771000003</v>
      </c>
      <c r="D25" s="17" t="str">
        <f t="shared" si="6"/>
        <v>GOOGL</v>
      </c>
      <c r="E25" s="17" t="str">
        <f t="shared" si="7"/>
        <v>Alphabet Inc</v>
      </c>
      <c r="F25" s="126" t="str">
        <f>IFERROR(INDEX('Stock Guide'!$F:$F,MATCH('TOP 10'!$D25,'Stock Guide'!$C:$C,0)),"")</f>
        <v>Professional, Scientific, and Technical Services</v>
      </c>
      <c r="G25" s="23"/>
      <c r="H25" s="39">
        <v>9</v>
      </c>
      <c r="I25" s="19">
        <f>IFERROR(INDEX('Stock Guide'!I:I,MATCH('TOP 10'!$J25,'Stock Guide'!$C:$C,0)),"")</f>
        <v>5.7503506310999999E-2</v>
      </c>
      <c r="J25" s="17" t="str">
        <f t="shared" si="8"/>
        <v>KEY</v>
      </c>
      <c r="K25" s="17" t="str">
        <f t="shared" si="9"/>
        <v>Keycorp</v>
      </c>
      <c r="L25" s="126" t="str">
        <f>IFERROR(INDEX('Stock Guide'!$F:$F,MATCH('TOP 10'!$J25,'Stock Guide'!$C:$C,0)),"")</f>
        <v>Depository Credit Intermediation</v>
      </c>
      <c r="M25" s="18"/>
      <c r="N25" s="39">
        <v>9</v>
      </c>
      <c r="O25" s="78">
        <f>IFERROR(INDEX('Stock Guide'!J:J,MATCH('TOP 10'!$P25,'Stock Guide'!$C:$C,0)),"")</f>
        <v>52.214830098999997</v>
      </c>
      <c r="P25" s="17" t="str">
        <f t="shared" si="10"/>
        <v>NVDA</v>
      </c>
      <c r="Q25" s="17" t="str">
        <f t="shared" si="11"/>
        <v>Nvidia Corp</v>
      </c>
      <c r="R25" s="126" t="str">
        <f>IFERROR(INDEX('Stock Guide'!$F:$F,MATCH('TOP 10'!$P25,'Stock Guide'!$C:$C,0)),"")</f>
        <v>Semiconductor and Other Electronic Component Manufacturing</v>
      </c>
      <c r="S25" s="2"/>
      <c r="AF25" s="5" t="s">
        <v>20</v>
      </c>
      <c r="AG25" s="5" t="s">
        <v>694</v>
      </c>
      <c r="AH25" s="6" t="s">
        <v>1331</v>
      </c>
      <c r="AI25" s="7">
        <f>IFERROR(RANK('Stock Guide'!S26,'Stock Guide'!S:S,0)+COUNTIF('Stock Guide'!$S$6:'Stock Guide'!S26,'Stock Guide'!S26)-1,"")</f>
        <v>444</v>
      </c>
      <c r="AJ25" s="7">
        <f>IFERROR(RANK('Stock Guide'!T26,'Stock Guide'!T:T,0)+COUNTIF('Stock Guide'!$T$6:'Stock Guide'!T26,'Stock Guide'!T26)-1,"")</f>
        <v>267</v>
      </c>
      <c r="AK25" s="7">
        <f>IFERROR(RANK('Stock Guide'!U26,'Stock Guide'!U:U,0)+COUNTIF('Stock Guide'!$U$6:'Stock Guide'!U26,'Stock Guide'!U26)-1,"")</f>
        <v>95</v>
      </c>
      <c r="AL25" s="7">
        <f>IFERROR(RANK('Stock Guide'!H26,'Stock Guide'!H:H,0)+COUNTIF('Stock Guide'!$H$6:'Stock Guide'!H26,'Stock Guide'!H26)-1,"")</f>
        <v>6</v>
      </c>
      <c r="AM25" s="7">
        <f>IFERROR(RANK('Stock Guide'!I26,'Stock Guide'!I:I,0)+COUNTIF('Stock Guide'!$I$6:'Stock Guide'!I26,'Stock Guide'!I26)-1,"")</f>
        <v>397</v>
      </c>
      <c r="AN25" s="7">
        <f>IFERROR(RANK('Stock Guide'!J26,'Stock Guide'!J:J,0)+COUNTIF('Stock Guide'!$J$6:'Stock Guide'!J26,'Stock Guide'!J26)-1,"")</f>
        <v>125</v>
      </c>
      <c r="AO25" s="7">
        <f>IFERROR(RANK('Stock Guide'!L26,'Stock Guide'!L:L,0)+COUNTIF('Stock Guide'!$L$6:'Stock Guide'!L26,'Stock Guide'!L26)-1,"")</f>
        <v>176</v>
      </c>
      <c r="AP25" s="7">
        <f>IFERROR(RANK('Stock Guide'!N26,'Stock Guide'!N:N,0)+COUNTIF('Stock Guide'!$N$6:'Stock Guide'!N26,'Stock Guide'!N26)-1,"")</f>
        <v>89</v>
      </c>
      <c r="AQ25" s="7">
        <f>IFERROR(RANK('Stock Guide'!U26,'Stock Guide'!U:U,1)+COUNTIF('Stock Guide'!$U$6:'Stock Guide'!U26,'Stock Guide'!U26)-1,"")</f>
        <v>389</v>
      </c>
    </row>
    <row r="26" spans="1:43" ht="15.95" customHeight="1" x14ac:dyDescent="0.3">
      <c r="A26" s="2"/>
      <c r="B26" s="118">
        <v>10</v>
      </c>
      <c r="C26" s="122">
        <f>IFERROR(INDEX('Stock Guide'!H:H,MATCH('TOP 10'!$D26,'Stock Guide'!$C:$C,0)),"")</f>
        <v>5840339.8053000001</v>
      </c>
      <c r="D26" s="120" t="str">
        <f t="shared" si="6"/>
        <v>UNH</v>
      </c>
      <c r="E26" s="120" t="str">
        <f t="shared" si="7"/>
        <v>Unitedhealth Group Inc</v>
      </c>
      <c r="F26" s="127" t="str">
        <f>IFERROR(INDEX('Stock Guide'!$F:$F,MATCH('TOP 10'!$D26,'Stock Guide'!$C:$C,0)),"")</f>
        <v>Insurance Carriers</v>
      </c>
      <c r="G26" s="23"/>
      <c r="H26" s="118">
        <v>10</v>
      </c>
      <c r="I26" s="124">
        <f>IFERROR(INDEX('Stock Guide'!I:I,MATCH('TOP 10'!$J26,'Stock Guide'!$C:$C,0)),"")</f>
        <v>5.6404353285999999E-2</v>
      </c>
      <c r="J26" s="120" t="str">
        <f t="shared" si="8"/>
        <v>LYB</v>
      </c>
      <c r="K26" s="120" t="str">
        <f t="shared" si="9"/>
        <v>Lyondellbasell Industries N.V.</v>
      </c>
      <c r="L26" s="127" t="str">
        <f>IFERROR(INDEX('Stock Guide'!$F:$F,MATCH('TOP 10'!$J26,'Stock Guide'!$C:$C,0)),"")</f>
        <v>Basic Chemical Manufacturing</v>
      </c>
      <c r="M26" s="18"/>
      <c r="N26" s="118">
        <v>10</v>
      </c>
      <c r="O26" s="123">
        <f>IFERROR(INDEX('Stock Guide'!J:J,MATCH('TOP 10'!$P26,'Stock Guide'!$C:$C,0)),"")</f>
        <v>48.383182355999999</v>
      </c>
      <c r="P26" s="120" t="str">
        <f t="shared" si="10"/>
        <v>AAPL</v>
      </c>
      <c r="Q26" s="120" t="str">
        <f t="shared" si="11"/>
        <v>Apple Inc</v>
      </c>
      <c r="R26" s="127" t="str">
        <f>IFERROR(INDEX('Stock Guide'!$F:$F,MATCH('TOP 10'!$P26,'Stock Guide'!$C:$C,0)),"")</f>
        <v>Computer and Peripheral Equipment Manufacturing</v>
      </c>
      <c r="S26" s="2"/>
      <c r="AF26" s="5" t="s">
        <v>21</v>
      </c>
      <c r="AG26" s="5" t="s">
        <v>695</v>
      </c>
      <c r="AH26" s="6" t="s">
        <v>399</v>
      </c>
      <c r="AI26" s="7">
        <f>IFERROR(RANK('Stock Guide'!S27,'Stock Guide'!S:S,0)+COUNTIF('Stock Guide'!$S$6:'Stock Guide'!S27,'Stock Guide'!S27)-1,"")</f>
        <v>205</v>
      </c>
      <c r="AJ26" s="7">
        <f>IFERROR(RANK('Stock Guide'!T27,'Stock Guide'!T:T,0)+COUNTIF('Stock Guide'!$T$6:'Stock Guide'!T27,'Stock Guide'!T27)-1,"")</f>
        <v>146</v>
      </c>
      <c r="AK26" s="7">
        <f>IFERROR(RANK('Stock Guide'!U27,'Stock Guide'!U:U,0)+COUNTIF('Stock Guide'!$U$6:'Stock Guide'!U27,'Stock Guide'!U27)-1,"")</f>
        <v>126</v>
      </c>
      <c r="AL26" s="7">
        <f>IFERROR(RANK('Stock Guide'!H27,'Stock Guide'!H:H,0)+COUNTIF('Stock Guide'!$H$6:'Stock Guide'!H27,'Stock Guide'!H27)-1,"")</f>
        <v>393</v>
      </c>
      <c r="AM26" s="7">
        <f>IFERROR(RANK('Stock Guide'!I27,'Stock Guide'!I:I,0)+COUNTIF('Stock Guide'!$I$6:'Stock Guide'!I27,'Stock Guide'!I27)-1,"")</f>
        <v>163</v>
      </c>
      <c r="AN26" s="7">
        <f>IFERROR(RANK('Stock Guide'!J27,'Stock Guide'!J:J,0)+COUNTIF('Stock Guide'!$J$6:'Stock Guide'!J27,'Stock Guide'!J27)-1,"")</f>
        <v>298</v>
      </c>
      <c r="AO26" s="7">
        <f>IFERROR(RANK('Stock Guide'!L27,'Stock Guide'!L:L,0)+COUNTIF('Stock Guide'!$L$6:'Stock Guide'!L27,'Stock Guide'!L27)-1,"")</f>
        <v>472</v>
      </c>
      <c r="AP26" s="7">
        <f>IFERROR(RANK('Stock Guide'!N27,'Stock Guide'!N:N,0)+COUNTIF('Stock Guide'!$N$6:'Stock Guide'!N27,'Stock Guide'!N27)-1,"")</f>
        <v>90</v>
      </c>
      <c r="AQ26" s="7">
        <f>IFERROR(RANK('Stock Guide'!U27,'Stock Guide'!U:U,1)+COUNTIF('Stock Guide'!$U$6:'Stock Guide'!U27,'Stock Guide'!U27)-1,"")</f>
        <v>358</v>
      </c>
    </row>
    <row r="27" spans="1:43" ht="8.25" customHeight="1" x14ac:dyDescent="0.3">
      <c r="A27" s="2"/>
      <c r="B27" s="8"/>
      <c r="C27" s="11"/>
      <c r="D27" s="12"/>
      <c r="E27" s="9"/>
      <c r="F27" s="76"/>
      <c r="G27" s="14"/>
      <c r="H27" s="8"/>
      <c r="I27" s="11"/>
      <c r="J27" s="12"/>
      <c r="K27" s="9"/>
      <c r="L27" s="76"/>
      <c r="M27" s="15"/>
      <c r="N27" s="11"/>
      <c r="O27" s="11"/>
      <c r="P27" s="12"/>
      <c r="Q27" s="9"/>
      <c r="R27" s="9"/>
      <c r="S27" s="2"/>
      <c r="AF27" s="5" t="s">
        <v>22</v>
      </c>
      <c r="AG27" s="5" t="s">
        <v>696</v>
      </c>
      <c r="AH27" s="6" t="s">
        <v>400</v>
      </c>
      <c r="AI27" s="7">
        <f>IFERROR(RANK('Stock Guide'!S28,'Stock Guide'!S:S,0)+COUNTIF('Stock Guide'!$S$6:'Stock Guide'!S28,'Stock Guide'!S28)-1,"")</f>
        <v>224</v>
      </c>
      <c r="AJ27" s="7">
        <f>IFERROR(RANK('Stock Guide'!T28,'Stock Guide'!T:T,0)+COUNTIF('Stock Guide'!$T$6:'Stock Guide'!T28,'Stock Guide'!T28)-1,"")</f>
        <v>66</v>
      </c>
      <c r="AK27" s="7">
        <f>IFERROR(RANK('Stock Guide'!U28,'Stock Guide'!U:U,0)+COUNTIF('Stock Guide'!$U$6:'Stock Guide'!U28,'Stock Guide'!U28)-1,"")</f>
        <v>190</v>
      </c>
      <c r="AL27" s="7">
        <f>IFERROR(RANK('Stock Guide'!H28,'Stock Guide'!H:H,0)+COUNTIF('Stock Guide'!$H$6:'Stock Guide'!H28,'Stock Guide'!H28)-1,"")</f>
        <v>240</v>
      </c>
      <c r="AM27" s="7">
        <f>IFERROR(RANK('Stock Guide'!I28,'Stock Guide'!I:I,0)+COUNTIF('Stock Guide'!$I$6:'Stock Guide'!I28,'Stock Guide'!I28)-1,"")</f>
        <v>70</v>
      </c>
      <c r="AN27" s="7">
        <f>IFERROR(RANK('Stock Guide'!J28,'Stock Guide'!J:J,0)+COUNTIF('Stock Guide'!$J$6:'Stock Guide'!J28,'Stock Guide'!J28)-1,"")</f>
        <v>321</v>
      </c>
      <c r="AO27" s="7">
        <f>IFERROR(RANK('Stock Guide'!L28,'Stock Guide'!L:L,0)+COUNTIF('Stock Guide'!$L$6:'Stock Guide'!L28,'Stock Guide'!L28)-1,"")</f>
        <v>453</v>
      </c>
      <c r="AP27" s="7">
        <f>IFERROR(RANK('Stock Guide'!N28,'Stock Guide'!N:N,0)+COUNTIF('Stock Guide'!$N$6:'Stock Guide'!N28,'Stock Guide'!N28)-1,"")</f>
        <v>116</v>
      </c>
      <c r="AQ27" s="7">
        <f>IFERROR(RANK('Stock Guide'!U28,'Stock Guide'!U:U,1)+COUNTIF('Stock Guide'!$U$6:'Stock Guide'!U28,'Stock Guide'!U28)-1,"")</f>
        <v>294</v>
      </c>
    </row>
    <row r="28" spans="1:43" ht="20.100000000000001" customHeight="1" thickBot="1" x14ac:dyDescent="0.4">
      <c r="A28" s="45"/>
      <c r="B28" s="41" t="str">
        <f>AO4&amp;" thru "&amp;TEXT('Stock Guide'!C2,"mm-dd-yy")</f>
        <v>Volatility 12M thru 08-06-25</v>
      </c>
      <c r="C28" s="42"/>
      <c r="D28" s="42"/>
      <c r="E28" s="42"/>
      <c r="F28" s="42"/>
      <c r="G28" s="48"/>
      <c r="H28" s="41" t="str">
        <f>AP4&amp;" thru "&amp;TEXT('Stock Guide'!C2,"mm-dd-yy")</f>
        <v>Sharpe 12M thru 08-06-25</v>
      </c>
      <c r="I28" s="42"/>
      <c r="J28" s="42"/>
      <c r="K28" s="42"/>
      <c r="L28" s="42"/>
      <c r="M28" s="49"/>
      <c r="N28" s="41" t="str">
        <f>AQ4&amp;" thru "&amp;TEXT('Stock Guide'!C2,"mm-dd-yy")</f>
        <v>Worst Decliners 12M thru 08-06-25</v>
      </c>
      <c r="O28" s="42"/>
      <c r="P28" s="42"/>
      <c r="Q28" s="42"/>
      <c r="R28" s="42"/>
      <c r="S28" s="45"/>
      <c r="AF28" s="5" t="s">
        <v>23</v>
      </c>
      <c r="AG28" s="5" t="s">
        <v>697</v>
      </c>
      <c r="AH28" s="6" t="s">
        <v>1481</v>
      </c>
      <c r="AI28" s="7">
        <f>IFERROR(RANK('Stock Guide'!S29,'Stock Guide'!S:S,0)+COUNTIF('Stock Guide'!$S$6:'Stock Guide'!S29,'Stock Guide'!S29)-1,"")</f>
        <v>308</v>
      </c>
      <c r="AJ28" s="7">
        <f>IFERROR(RANK('Stock Guide'!T29,'Stock Guide'!T:T,0)+COUNTIF('Stock Guide'!$T$6:'Stock Guide'!T29,'Stock Guide'!T29)-1,"")</f>
        <v>279</v>
      </c>
      <c r="AK28" s="7">
        <f>IFERROR(RANK('Stock Guide'!U29,'Stock Guide'!U:U,0)+COUNTIF('Stock Guide'!$U$6:'Stock Guide'!U29,'Stock Guide'!U29)-1,"")</f>
        <v>124</v>
      </c>
      <c r="AL28" s="7">
        <f>IFERROR(RANK('Stock Guide'!H29,'Stock Guide'!H:H,0)+COUNTIF('Stock Guide'!$H$6:'Stock Guide'!H29,'Stock Guide'!H29)-1,"")</f>
        <v>85</v>
      </c>
      <c r="AM28" s="7">
        <f>IFERROR(RANK('Stock Guide'!I29,'Stock Guide'!I:I,0)+COUNTIF('Stock Guide'!$I$6:'Stock Guide'!I29,'Stock Guide'!I29)-1,"")</f>
        <v>276</v>
      </c>
      <c r="AN28" s="7">
        <f>IFERROR(RANK('Stock Guide'!J29,'Stock Guide'!J:J,0)+COUNTIF('Stock Guide'!$J$6:'Stock Guide'!J29,'Stock Guide'!J29)-1,"")</f>
        <v>140</v>
      </c>
      <c r="AO28" s="7">
        <f>IFERROR(RANK('Stock Guide'!L29,'Stock Guide'!L:L,0)+COUNTIF('Stock Guide'!$L$6:'Stock Guide'!L29,'Stock Guide'!L29)-1,"")</f>
        <v>213</v>
      </c>
      <c r="AP28" s="7">
        <f>IFERROR(RANK('Stock Guide'!N29,'Stock Guide'!N:N,0)+COUNTIF('Stock Guide'!$N$6:'Stock Guide'!N29,'Stock Guide'!N29)-1,"")</f>
        <v>136</v>
      </c>
      <c r="AQ28" s="7">
        <f>IFERROR(RANK('Stock Guide'!U29,'Stock Guide'!U:U,1)+COUNTIF('Stock Guide'!$U$6:'Stock Guide'!U29,'Stock Guide'!U29)-1,"")</f>
        <v>360</v>
      </c>
    </row>
    <row r="29" spans="1:43" ht="15.95" customHeight="1" thickTop="1" x14ac:dyDescent="0.3">
      <c r="A29" s="2"/>
      <c r="B29" s="39">
        <v>1</v>
      </c>
      <c r="C29" s="19">
        <f>IFERROR(INDEX('Stock Guide'!L:L,MATCH('TOP 10'!$D29,'Stock Guide'!$C:$C,0)),"")</f>
        <v>1.1595546205</v>
      </c>
      <c r="D29" s="17" t="str">
        <f t="shared" ref="D29:D38" si="12">IFERROR(INDEX($AG:$AG,MATCH($B29,$AO:$AO,0)),"")</f>
        <v>SMCI</v>
      </c>
      <c r="E29" s="17" t="str">
        <f t="shared" ref="E29:E38" si="13">IFERROR(INDEX($AH:$AH,MATCH($D29,$AG:$AG,0)),"")</f>
        <v>Super Micro Computer, Inc</v>
      </c>
      <c r="F29" s="126" t="str">
        <f>IFERROR(INDEX('Stock Guide'!$F:$F,MATCH('TOP 10'!$D29,'Stock Guide'!$C:$C,0)),"")</f>
        <v>Computer and Peripheral Equipment Manufacturing</v>
      </c>
      <c r="G29" s="23"/>
      <c r="H29" s="39">
        <v>1</v>
      </c>
      <c r="I29" s="25">
        <f>IFERROR(INDEX('Stock Guide'!N:N,MATCH('TOP 10'!$J29,'Stock Guide'!$C:$C,0)),"")</f>
        <v>10.138664898</v>
      </c>
      <c r="J29" s="17" t="str">
        <f t="shared" ref="J29:J38" si="14">IFERROR(INDEX($AG:$AG,MATCH($H29,$AP:$AP,0)),"")</f>
        <v>PLTR</v>
      </c>
      <c r="K29" s="17" t="str">
        <f t="shared" ref="K29:K38" si="15">IFERROR(INDEX($AH:$AH,MATCH($J29,$AG:$AG,0)),"")</f>
        <v>Palantir Technologies Inc</v>
      </c>
      <c r="L29" s="75" t="str">
        <f>IFERROR(INDEX('Stock Guide'!$F:$F,MATCH('TOP 10'!$J29,'Stock Guide'!$C:$C,0)),"")</f>
        <v>Software Publishers</v>
      </c>
      <c r="M29" s="18"/>
      <c r="N29" s="39">
        <v>1</v>
      </c>
      <c r="O29" s="16">
        <f>IFERROR(INDEX('Stock Guide'!U:U,MATCH('TOP 10'!$P29,'Stock Guide'!$C:$C,0)),"")</f>
        <v>-0.70343740765999996</v>
      </c>
      <c r="P29" s="17" t="str">
        <f t="shared" ref="P29:P38" si="16">IFERROR(INDEX($AG:$AG,MATCH($N29,$AQ:$AQ,0)),"")</f>
        <v>ENPH</v>
      </c>
      <c r="Q29" s="17" t="str">
        <f t="shared" ref="Q29:Q38" si="17">IFERROR(INDEX($AH:$AH,MATCH($P29,$AG:$AG,0)),"")</f>
        <v>Enphase Energy, Inc</v>
      </c>
      <c r="R29" s="126" t="str">
        <f>IFERROR(INDEX('Stock Guide'!$F:$F,MATCH('TOP 10'!$P29,'Stock Guide'!$C:$C,0)),"")</f>
        <v>Semiconductor and Other Electronic Component Manufacturing</v>
      </c>
      <c r="S29" s="2"/>
      <c r="AF29" s="5" t="s">
        <v>24</v>
      </c>
      <c r="AG29" s="5" t="s">
        <v>698</v>
      </c>
      <c r="AH29" s="6" t="s">
        <v>401</v>
      </c>
      <c r="AI29" s="7">
        <f>IFERROR(RANK('Stock Guide'!S30,'Stock Guide'!S:S,0)+COUNTIF('Stock Guide'!$S$6:'Stock Guide'!S30,'Stock Guide'!S30)-1,"")</f>
        <v>120</v>
      </c>
      <c r="AJ29" s="7">
        <f>IFERROR(RANK('Stock Guide'!T30,'Stock Guide'!T:T,0)+COUNTIF('Stock Guide'!$T$6:'Stock Guide'!T30,'Stock Guide'!T30)-1,"")</f>
        <v>195</v>
      </c>
      <c r="AK29" s="7">
        <f>IFERROR(RANK('Stock Guide'!U30,'Stock Guide'!U:U,0)+COUNTIF('Stock Guide'!$U$6:'Stock Guide'!U30,'Stock Guide'!U30)-1,"")</f>
        <v>227</v>
      </c>
      <c r="AL29" s="7">
        <f>IFERROR(RANK('Stock Guide'!H30,'Stock Guide'!H:H,0)+COUNTIF('Stock Guide'!$H$6:'Stock Guide'!H30,'Stock Guide'!H30)-1,"")</f>
        <v>229</v>
      </c>
      <c r="AM29" s="7">
        <f>IFERROR(RANK('Stock Guide'!I30,'Stock Guide'!I:I,0)+COUNTIF('Stock Guide'!$I$6:'Stock Guide'!I30,'Stock Guide'!I30)-1,"")</f>
        <v>179</v>
      </c>
      <c r="AN29" s="7">
        <f>IFERROR(RANK('Stock Guide'!J30,'Stock Guide'!J:J,0)+COUNTIF('Stock Guide'!$J$6:'Stock Guide'!J30,'Stock Guide'!J30)-1,"")</f>
        <v>417</v>
      </c>
      <c r="AO29" s="7">
        <f>IFERROR(RANK('Stock Guide'!L30,'Stock Guide'!L:L,0)+COUNTIF('Stock Guide'!$L$6:'Stock Guide'!L30,'Stock Guide'!L30)-1,"")</f>
        <v>384</v>
      </c>
      <c r="AP29" s="7">
        <f>IFERROR(RANK('Stock Guide'!N30,'Stock Guide'!N:N,0)+COUNTIF('Stock Guide'!$N$6:'Stock Guide'!N30,'Stock Guide'!N30)-1,"")</f>
        <v>222</v>
      </c>
      <c r="AQ29" s="7">
        <f>IFERROR(RANK('Stock Guide'!U30,'Stock Guide'!U:U,1)+COUNTIF('Stock Guide'!$U$6:'Stock Guide'!U30,'Stock Guide'!U30)-1,"")</f>
        <v>257</v>
      </c>
    </row>
    <row r="30" spans="1:43" ht="15.95" customHeight="1" x14ac:dyDescent="0.3">
      <c r="A30" s="2"/>
      <c r="B30" s="39">
        <v>2</v>
      </c>
      <c r="C30" s="19">
        <f>IFERROR(INDEX('Stock Guide'!L:L,MATCH('TOP 10'!$D30,'Stock Guide'!$C:$C,0)),"")</f>
        <v>0.85223237218000003</v>
      </c>
      <c r="D30" s="17" t="str">
        <f t="shared" si="12"/>
        <v>COIN</v>
      </c>
      <c r="E30" s="17" t="str">
        <f t="shared" si="13"/>
        <v>Coinbase Global, Inc</v>
      </c>
      <c r="F30" s="126" t="str">
        <f>IFERROR(INDEX('Stock Guide'!$F:$F,MATCH('TOP 10'!$D30,'Stock Guide'!$C:$C,0)),"")</f>
        <v>Securities and Commodity Exchanges</v>
      </c>
      <c r="G30" s="23"/>
      <c r="H30" s="39">
        <v>2</v>
      </c>
      <c r="I30" s="25">
        <f>IFERROR(INDEX('Stock Guide'!N:N,MATCH('TOP 10'!$J30,'Stock Guide'!$C:$C,0)),"")</f>
        <v>6.3222533634999998</v>
      </c>
      <c r="J30" s="17" t="str">
        <f t="shared" si="14"/>
        <v>GEV</v>
      </c>
      <c r="K30" s="17" t="str">
        <f t="shared" si="15"/>
        <v>Ge Vernova Inc</v>
      </c>
      <c r="L30" s="75" t="str">
        <f>IFERROR(INDEX('Stock Guide'!$F:$F,MATCH('TOP 10'!$J30,'Stock Guide'!$C:$C,0)),"")</f>
        <v>Other Electrical Equipment and Component Manufacturing</v>
      </c>
      <c r="M30" s="18"/>
      <c r="N30" s="39">
        <v>2</v>
      </c>
      <c r="O30" s="16">
        <f>IFERROR(INDEX('Stock Guide'!U:U,MATCH('TOP 10'!$P30,'Stock Guide'!$C:$C,0)),"")</f>
        <v>-0.67545565005999997</v>
      </c>
      <c r="P30" s="17" t="str">
        <f t="shared" si="16"/>
        <v>MRNA</v>
      </c>
      <c r="Q30" s="17" t="str">
        <f t="shared" si="17"/>
        <v>Moderna, Inc</v>
      </c>
      <c r="R30" s="126" t="str">
        <f>IFERROR(INDEX('Stock Guide'!$F:$F,MATCH('TOP 10'!$P30,'Stock Guide'!$C:$C,0)),"")</f>
        <v>Pharmaceutical and Medicine Manufacturing</v>
      </c>
      <c r="S30" s="2"/>
      <c r="AF30" s="5" t="s">
        <v>25</v>
      </c>
      <c r="AG30" s="5" t="s">
        <v>699</v>
      </c>
      <c r="AH30" s="6" t="s">
        <v>402</v>
      </c>
      <c r="AI30" s="7">
        <f>IFERROR(RANK('Stock Guide'!S31,'Stock Guide'!S:S,0)+COUNTIF('Stock Guide'!$S$6:'Stock Guide'!S31,'Stock Guide'!S31)-1,"")</f>
        <v>229</v>
      </c>
      <c r="AJ30" s="7">
        <f>IFERROR(RANK('Stock Guide'!T31,'Stock Guide'!T:T,0)+COUNTIF('Stock Guide'!$T$6:'Stock Guide'!T31,'Stock Guide'!T31)-1,"")</f>
        <v>136</v>
      </c>
      <c r="AK30" s="7">
        <f>IFERROR(RANK('Stock Guide'!U31,'Stock Guide'!U:U,0)+COUNTIF('Stock Guide'!$U$6:'Stock Guide'!U31,'Stock Guide'!U31)-1,"")</f>
        <v>342</v>
      </c>
      <c r="AL30" s="7">
        <f>IFERROR(RANK('Stock Guide'!H31,'Stock Guide'!H:H,0)+COUNTIF('Stock Guide'!$H$6:'Stock Guide'!H31,'Stock Guide'!H31)-1,"")</f>
        <v>153</v>
      </c>
      <c r="AM30" s="7">
        <f>IFERROR(RANK('Stock Guide'!I31,'Stock Guide'!I:I,0)+COUNTIF('Stock Guide'!$I$6:'Stock Guide'!I31,'Stock Guide'!I31)-1,"")</f>
        <v>132</v>
      </c>
      <c r="AN30" s="7">
        <f>IFERROR(RANK('Stock Guide'!J31,'Stock Guide'!J:J,0)+COUNTIF('Stock Guide'!$J$6:'Stock Guide'!J31,'Stock Guide'!J31)-1,"")</f>
        <v>23</v>
      </c>
      <c r="AO30" s="7">
        <f>IFERROR(RANK('Stock Guide'!L31,'Stock Guide'!L:L,0)+COUNTIF('Stock Guide'!$L$6:'Stock Guide'!L31,'Stock Guide'!L31)-1,"")</f>
        <v>311</v>
      </c>
      <c r="AP30" s="7">
        <f>IFERROR(RANK('Stock Guide'!N31,'Stock Guide'!N:N,0)+COUNTIF('Stock Guide'!$N$6:'Stock Guide'!N31,'Stock Guide'!N31)-1,"")</f>
        <v>339</v>
      </c>
      <c r="AQ30" s="7">
        <f>IFERROR(RANK('Stock Guide'!U31,'Stock Guide'!U:U,1)+COUNTIF('Stock Guide'!$U$6:'Stock Guide'!U31,'Stock Guide'!U31)-1,"")</f>
        <v>142</v>
      </c>
    </row>
    <row r="31" spans="1:43" ht="15.95" customHeight="1" x14ac:dyDescent="0.3">
      <c r="A31" s="2"/>
      <c r="B31" s="39">
        <v>3</v>
      </c>
      <c r="C31" s="19">
        <f>IFERROR(INDEX('Stock Guide'!L:L,MATCH('TOP 10'!$D31,'Stock Guide'!$C:$C,0)),"")</f>
        <v>0.75002741471000001</v>
      </c>
      <c r="D31" s="17" t="str">
        <f t="shared" si="12"/>
        <v>ENPH</v>
      </c>
      <c r="E31" s="17" t="str">
        <f t="shared" si="13"/>
        <v>Enphase Energy, Inc</v>
      </c>
      <c r="F31" s="126" t="str">
        <f>IFERROR(INDEX('Stock Guide'!$F:$F,MATCH('TOP 10'!$D31,'Stock Guide'!$C:$C,0)),"")</f>
        <v>Semiconductor and Other Electronic Component Manufacturing</v>
      </c>
      <c r="G31" s="23"/>
      <c r="H31" s="39">
        <v>3</v>
      </c>
      <c r="I31" s="25">
        <f>IFERROR(INDEX('Stock Guide'!N:N,MATCH('TOP 10'!$J31,'Stock Guide'!$C:$C,0)),"")</f>
        <v>5.5079091442000001</v>
      </c>
      <c r="J31" s="17" t="str">
        <f t="shared" si="14"/>
        <v>TPR</v>
      </c>
      <c r="K31" s="17" t="str">
        <f t="shared" si="15"/>
        <v>Tapestry, Inc</v>
      </c>
      <c r="L31" s="75" t="str">
        <f>IFERROR(INDEX('Stock Guide'!$F:$F,MATCH('TOP 10'!$J31,'Stock Guide'!$C:$C,0)),"")</f>
        <v>Leather and Allied Product Manufacturing</v>
      </c>
      <c r="M31" s="18"/>
      <c r="N31" s="39">
        <v>3</v>
      </c>
      <c r="O31" s="16">
        <f>IFERROR(INDEX('Stock Guide'!U:U,MATCH('TOP 10'!$P31,'Stock Guide'!$C:$C,0)),"")</f>
        <v>-0.66582714740000004</v>
      </c>
      <c r="P31" s="17" t="str">
        <f t="shared" si="16"/>
        <v>CNC</v>
      </c>
      <c r="Q31" s="17" t="str">
        <f t="shared" si="17"/>
        <v>Centene Corp</v>
      </c>
      <c r="R31" s="126" t="str">
        <f>IFERROR(INDEX('Stock Guide'!$F:$F,MATCH('TOP 10'!$P31,'Stock Guide'!$C:$C,0)),"")</f>
        <v>Insurance Carriers</v>
      </c>
      <c r="S31" s="2"/>
      <c r="AF31" s="5" t="s">
        <v>26</v>
      </c>
      <c r="AG31" s="5" t="s">
        <v>700</v>
      </c>
      <c r="AH31" s="6" t="s">
        <v>403</v>
      </c>
      <c r="AI31" s="7">
        <f>IFERROR(RANK('Stock Guide'!S32,'Stock Guide'!S:S,0)+COUNTIF('Stock Guide'!$S$6:'Stock Guide'!S32,'Stock Guide'!S32)-1,"")</f>
        <v>158</v>
      </c>
      <c r="AJ31" s="7">
        <f>IFERROR(RANK('Stock Guide'!T32,'Stock Guide'!T:T,0)+COUNTIF('Stock Guide'!$T$6:'Stock Guide'!T32,'Stock Guide'!T32)-1,"")</f>
        <v>139</v>
      </c>
      <c r="AK31" s="7">
        <f>IFERROR(RANK('Stock Guide'!U32,'Stock Guide'!U:U,0)+COUNTIF('Stock Guide'!$U$6:'Stock Guide'!U32,'Stock Guide'!U32)-1,"")</f>
        <v>307</v>
      </c>
      <c r="AL31" s="7">
        <f>IFERROR(RANK('Stock Guide'!H32,'Stock Guide'!H:H,0)+COUNTIF('Stock Guide'!$H$6:'Stock Guide'!H32,'Stock Guide'!H32)-1,"")</f>
        <v>359</v>
      </c>
      <c r="AM31" s="7">
        <f>IFERROR(RANK('Stock Guide'!I32,'Stock Guide'!I:I,0)+COUNTIF('Stock Guide'!$I$6:'Stock Guide'!I32,'Stock Guide'!I32)-1,"")</f>
        <v>193</v>
      </c>
      <c r="AN31" s="7">
        <f>IFERROR(RANK('Stock Guide'!J32,'Stock Guide'!J:J,0)+COUNTIF('Stock Guide'!$J$6:'Stock Guide'!J32,'Stock Guide'!J32)-1,"")</f>
        <v>269</v>
      </c>
      <c r="AO31" s="7">
        <f>IFERROR(RANK('Stock Guide'!L32,'Stock Guide'!L:L,0)+COUNTIF('Stock Guide'!$L$6:'Stock Guide'!L32,'Stock Guide'!L32)-1,"")</f>
        <v>379</v>
      </c>
      <c r="AP31" s="7">
        <f>IFERROR(RANK('Stock Guide'!N32,'Stock Guide'!N:N,0)+COUNTIF('Stock Guide'!$N$6:'Stock Guide'!N32,'Stock Guide'!N32)-1,"")</f>
        <v>313</v>
      </c>
      <c r="AQ31" s="7">
        <f>IFERROR(RANK('Stock Guide'!U32,'Stock Guide'!U:U,1)+COUNTIF('Stock Guide'!$U$6:'Stock Guide'!U32,'Stock Guide'!U32)-1,"")</f>
        <v>177</v>
      </c>
    </row>
    <row r="32" spans="1:43" ht="15.95" customHeight="1" x14ac:dyDescent="0.3">
      <c r="A32" s="2"/>
      <c r="B32" s="39">
        <v>4</v>
      </c>
      <c r="C32" s="19">
        <f>IFERROR(INDEX('Stock Guide'!L:L,MATCH('TOP 10'!$D32,'Stock Guide'!$C:$C,0)),"")</f>
        <v>0.72673713708999998</v>
      </c>
      <c r="D32" s="17" t="str">
        <f t="shared" si="12"/>
        <v>VST</v>
      </c>
      <c r="E32" s="17" t="str">
        <f t="shared" si="13"/>
        <v>Vistra Corp</v>
      </c>
      <c r="F32" s="126" t="str">
        <f>IFERROR(INDEX('Stock Guide'!$F:$F,MATCH('TOP 10'!$D32,'Stock Guide'!$C:$C,0)),"")</f>
        <v>Electric Power Generation, Transmission and Distribution</v>
      </c>
      <c r="G32" s="23"/>
      <c r="H32" s="39">
        <v>4</v>
      </c>
      <c r="I32" s="25">
        <f>IFERROR(INDEX('Stock Guide'!N:N,MATCH('TOP 10'!$J32,'Stock Guide'!$C:$C,0)),"")</f>
        <v>3.8282263954000002</v>
      </c>
      <c r="J32" s="17" t="str">
        <f t="shared" si="14"/>
        <v>AXON</v>
      </c>
      <c r="K32" s="17" t="str">
        <f t="shared" si="15"/>
        <v>Axon Enterprise, Inc</v>
      </c>
      <c r="L32" s="75" t="str">
        <f>IFERROR(INDEX('Stock Guide'!$F:$F,MATCH('TOP 10'!$J32,'Stock Guide'!$C:$C,0)),"")</f>
        <v>Other Fabricated Metal Product Manufacturing</v>
      </c>
      <c r="M32" s="18"/>
      <c r="N32" s="39">
        <v>4</v>
      </c>
      <c r="O32" s="16">
        <f>IFERROR(INDEX('Stock Guide'!U:U,MATCH('TOP 10'!$P32,'Stock Guide'!$C:$C,0)),"")</f>
        <v>-0.56388121633999999</v>
      </c>
      <c r="P32" s="17" t="str">
        <f t="shared" si="16"/>
        <v>DOW</v>
      </c>
      <c r="Q32" s="17" t="str">
        <f t="shared" si="17"/>
        <v>Dow Inc</v>
      </c>
      <c r="R32" s="126" t="str">
        <f>IFERROR(INDEX('Stock Guide'!$F:$F,MATCH('TOP 10'!$P32,'Stock Guide'!$C:$C,0)),"")</f>
        <v>Resin, Synthetic Rubber, and Artificial Synthetic Fibers and Filaments Manufacturing</v>
      </c>
      <c r="S32" s="2"/>
      <c r="AF32" s="5" t="s">
        <v>27</v>
      </c>
      <c r="AG32" s="5" t="s">
        <v>701</v>
      </c>
      <c r="AH32" s="6" t="s">
        <v>1111</v>
      </c>
      <c r="AI32" s="7">
        <f>IFERROR(RANK('Stock Guide'!S33,'Stock Guide'!S:S,0)+COUNTIF('Stock Guide'!$S$6:'Stock Guide'!S33,'Stock Guide'!S33)-1,"")</f>
        <v>329</v>
      </c>
      <c r="AJ32" s="7">
        <f>IFERROR(RANK('Stock Guide'!T33,'Stock Guide'!T:T,0)+COUNTIF('Stock Guide'!$T$6:'Stock Guide'!T33,'Stock Guide'!T33)-1,"")</f>
        <v>315</v>
      </c>
      <c r="AK32" s="7">
        <f>IFERROR(RANK('Stock Guide'!U33,'Stock Guide'!U:U,0)+COUNTIF('Stock Guide'!$U$6:'Stock Guide'!U33,'Stock Guide'!U33)-1,"")</f>
        <v>119</v>
      </c>
      <c r="AL32" s="7">
        <f>IFERROR(RANK('Stock Guide'!H33,'Stock Guide'!H:H,0)+COUNTIF('Stock Guide'!$H$6:'Stock Guide'!H33,'Stock Guide'!H33)-1,"")</f>
        <v>310</v>
      </c>
      <c r="AM32" s="7">
        <f>IFERROR(RANK('Stock Guide'!I33,'Stock Guide'!I:I,0)+COUNTIF('Stock Guide'!$I$6:'Stock Guide'!I33,'Stock Guide'!I33)-1,"")</f>
        <v>256</v>
      </c>
      <c r="AN32" s="7">
        <f>IFERROR(RANK('Stock Guide'!J33,'Stock Guide'!J:J,0)+COUNTIF('Stock Guide'!$J$6:'Stock Guide'!J33,'Stock Guide'!J33)-1,"")</f>
        <v>109</v>
      </c>
      <c r="AO32" s="7">
        <f>IFERROR(RANK('Stock Guide'!L33,'Stock Guide'!L:L,0)+COUNTIF('Stock Guide'!$L$6:'Stock Guide'!L33,'Stock Guide'!L33)-1,"")</f>
        <v>253</v>
      </c>
      <c r="AP32" s="7">
        <f>IFERROR(RANK('Stock Guide'!N33,'Stock Guide'!N:N,0)+COUNTIF('Stock Guide'!$N$6:'Stock Guide'!N33,'Stock Guide'!N33)-1,"")</f>
        <v>129</v>
      </c>
      <c r="AQ32" s="7">
        <f>IFERROR(RANK('Stock Guide'!U33,'Stock Guide'!U:U,1)+COUNTIF('Stock Guide'!$U$6:'Stock Guide'!U33,'Stock Guide'!U33)-1,"")</f>
        <v>365</v>
      </c>
    </row>
    <row r="33" spans="1:43" ht="15.95" customHeight="1" x14ac:dyDescent="0.3">
      <c r="A33" s="2"/>
      <c r="B33" s="39">
        <v>5</v>
      </c>
      <c r="C33" s="19">
        <f>IFERROR(INDEX('Stock Guide'!L:L,MATCH('TOP 10'!$D33,'Stock Guide'!$C:$C,0)),"")</f>
        <v>0.71012244587999995</v>
      </c>
      <c r="D33" s="17" t="str">
        <f t="shared" si="12"/>
        <v>TSLA</v>
      </c>
      <c r="E33" s="17" t="str">
        <f t="shared" si="13"/>
        <v>Tesla, Inc</v>
      </c>
      <c r="F33" s="126" t="str">
        <f>IFERROR(INDEX('Stock Guide'!$F:$F,MATCH('TOP 10'!$D33,'Stock Guide'!$C:$C,0)),"")</f>
        <v>Motor Vehicle Manufacturing</v>
      </c>
      <c r="G33" s="23"/>
      <c r="H33" s="39">
        <v>5</v>
      </c>
      <c r="I33" s="25">
        <f>IFERROR(INDEX('Stock Guide'!N:N,MATCH('TOP 10'!$J33,'Stock Guide'!$C:$C,0)),"")</f>
        <v>3.3191951402000002</v>
      </c>
      <c r="J33" s="17" t="str">
        <f t="shared" si="14"/>
        <v>JBL</v>
      </c>
      <c r="K33" s="17" t="str">
        <f t="shared" si="15"/>
        <v>Jabil Inc</v>
      </c>
      <c r="L33" s="75" t="str">
        <f>IFERROR(INDEX('Stock Guide'!$F:$F,MATCH('TOP 10'!$J33,'Stock Guide'!$C:$C,0)),"")</f>
        <v>Semiconductor and Other Electronic Component Manufacturing</v>
      </c>
      <c r="M33" s="18"/>
      <c r="N33" s="39">
        <v>5</v>
      </c>
      <c r="O33" s="16">
        <f>IFERROR(INDEX('Stock Guide'!U:U,MATCH('TOP 10'!$P33,'Stock Guide'!$C:$C,0)),"")</f>
        <v>-0.55938969357000001</v>
      </c>
      <c r="P33" s="17" t="str">
        <f t="shared" si="16"/>
        <v>UNH</v>
      </c>
      <c r="Q33" s="17" t="str">
        <f t="shared" si="17"/>
        <v>Unitedhealth Group Inc</v>
      </c>
      <c r="R33" s="126" t="str">
        <f>IFERROR(INDEX('Stock Guide'!$F:$F,MATCH('TOP 10'!$P33,'Stock Guide'!$C:$C,0)),"")</f>
        <v>Insurance Carriers</v>
      </c>
      <c r="S33" s="2"/>
      <c r="AF33" s="5" t="s">
        <v>28</v>
      </c>
      <c r="AG33" s="5" t="s">
        <v>702</v>
      </c>
      <c r="AH33" s="6" t="s">
        <v>1130</v>
      </c>
      <c r="AI33" s="7">
        <f>IFERROR(RANK('Stock Guide'!S34,'Stock Guide'!S:S,0)+COUNTIF('Stock Guide'!$S$6:'Stock Guide'!S34,'Stock Guide'!S34)-1,"")</f>
        <v>222</v>
      </c>
      <c r="AJ33" s="7">
        <f>IFERROR(RANK('Stock Guide'!T34,'Stock Guide'!T:T,0)+COUNTIF('Stock Guide'!$T$6:'Stock Guide'!T34,'Stock Guide'!T34)-1,"")</f>
        <v>251</v>
      </c>
      <c r="AK33" s="7">
        <f>IFERROR(RANK('Stock Guide'!U34,'Stock Guide'!U:U,0)+COUNTIF('Stock Guide'!$U$6:'Stock Guide'!U34,'Stock Guide'!U34)-1,"")</f>
        <v>196</v>
      </c>
      <c r="AL33" s="7">
        <f>IFERROR(RANK('Stock Guide'!H34,'Stock Guide'!H:H,0)+COUNTIF('Stock Guide'!$H$6:'Stock Guide'!H34,'Stock Guide'!H34)-1,"")</f>
        <v>300</v>
      </c>
      <c r="AM33" s="7">
        <f>IFERROR(RANK('Stock Guide'!I34,'Stock Guide'!I:I,0)+COUNTIF('Stock Guide'!$I$6:'Stock Guide'!I34,'Stock Guide'!I34)-1,"")</f>
        <v>334</v>
      </c>
      <c r="AN33" s="7">
        <f>IFERROR(RANK('Stock Guide'!J34,'Stock Guide'!J:J,0)+COUNTIF('Stock Guide'!$J$6:'Stock Guide'!J34,'Stock Guide'!J34)-1,"")</f>
        <v>203</v>
      </c>
      <c r="AO33" s="7">
        <f>IFERROR(RANK('Stock Guide'!L34,'Stock Guide'!L:L,0)+COUNTIF('Stock Guide'!$L$6:'Stock Guide'!L34,'Stock Guide'!L34)-1,"")</f>
        <v>400</v>
      </c>
      <c r="AP33" s="7">
        <f>IFERROR(RANK('Stock Guide'!N34,'Stock Guide'!N:N,0)+COUNTIF('Stock Guide'!$N$6:'Stock Guide'!N34,'Stock Guide'!N34)-1,"")</f>
        <v>183</v>
      </c>
      <c r="AQ33" s="7">
        <f>IFERROR(RANK('Stock Guide'!U34,'Stock Guide'!U:U,1)+COUNTIF('Stock Guide'!$U$6:'Stock Guide'!U34,'Stock Guide'!U34)-1,"")</f>
        <v>288</v>
      </c>
    </row>
    <row r="34" spans="1:43" ht="15.95" customHeight="1" x14ac:dyDescent="0.3">
      <c r="A34" s="2"/>
      <c r="B34" s="39">
        <v>6</v>
      </c>
      <c r="C34" s="19">
        <f>IFERROR(INDEX('Stock Guide'!L:L,MATCH('TOP 10'!$D34,'Stock Guide'!$C:$C,0)),"")</f>
        <v>0.70391196840000003</v>
      </c>
      <c r="D34" s="17" t="str">
        <f t="shared" si="12"/>
        <v>PLTR</v>
      </c>
      <c r="E34" s="17" t="str">
        <f t="shared" si="13"/>
        <v>Palantir Technologies Inc</v>
      </c>
      <c r="F34" s="126" t="str">
        <f>IFERROR(INDEX('Stock Guide'!$F:$F,MATCH('TOP 10'!$D34,'Stock Guide'!$C:$C,0)),"")</f>
        <v>Software Publishers</v>
      </c>
      <c r="G34" s="23"/>
      <c r="H34" s="39">
        <v>6</v>
      </c>
      <c r="I34" s="25">
        <f>IFERROR(INDEX('Stock Guide'!N:N,MATCH('TOP 10'!$J34,'Stock Guide'!$C:$C,0)),"")</f>
        <v>3.1254426200999998</v>
      </c>
      <c r="J34" s="17" t="str">
        <f t="shared" si="14"/>
        <v>HWM</v>
      </c>
      <c r="K34" s="17" t="str">
        <f t="shared" si="15"/>
        <v>Howmet Aerospace Inc</v>
      </c>
      <c r="L34" s="75" t="str">
        <f>IFERROR(INDEX('Stock Guide'!$F:$F,MATCH('TOP 10'!$J34,'Stock Guide'!$C:$C,0)),"")</f>
        <v>Primary Metal Manufacturing</v>
      </c>
      <c r="M34" s="18"/>
      <c r="N34" s="39">
        <v>6</v>
      </c>
      <c r="O34" s="16">
        <f>IFERROR(INDEX('Stock Guide'!U:U,MATCH('TOP 10'!$P34,'Stock Guide'!$C:$C,0)),"")</f>
        <v>-0.55033656116999996</v>
      </c>
      <c r="P34" s="17" t="str">
        <f t="shared" si="16"/>
        <v>MOH</v>
      </c>
      <c r="Q34" s="17" t="str">
        <f t="shared" si="17"/>
        <v>Molina Healthcare, Inc</v>
      </c>
      <c r="R34" s="126" t="str">
        <f>IFERROR(INDEX('Stock Guide'!$F:$F,MATCH('TOP 10'!$P34,'Stock Guide'!$C:$C,0)),"")</f>
        <v>Insurance Carriers</v>
      </c>
      <c r="S34" s="2"/>
      <c r="AF34" s="5" t="s">
        <v>29</v>
      </c>
      <c r="AG34" s="5" t="s">
        <v>703</v>
      </c>
      <c r="AH34" s="6" t="s">
        <v>404</v>
      </c>
      <c r="AI34" s="7">
        <f>IFERROR(RANK('Stock Guide'!S35,'Stock Guide'!S:S,0)+COUNTIF('Stock Guide'!$S$6:'Stock Guide'!S35,'Stock Guide'!S35)-1,"")</f>
        <v>412</v>
      </c>
      <c r="AJ34" s="7">
        <f>IFERROR(RANK('Stock Guide'!T35,'Stock Guide'!T:T,0)+COUNTIF('Stock Guide'!$T$6:'Stock Guide'!T35,'Stock Guide'!T35)-1,"")</f>
        <v>178</v>
      </c>
      <c r="AK34" s="7">
        <f>IFERROR(RANK('Stock Guide'!U35,'Stock Guide'!U:U,0)+COUNTIF('Stock Guide'!$U$6:'Stock Guide'!U35,'Stock Guide'!U35)-1,"")</f>
        <v>377</v>
      </c>
      <c r="AL34" s="7">
        <f>IFERROR(RANK('Stock Guide'!H35,'Stock Guide'!H:H,0)+COUNTIF('Stock Guide'!$H$6:'Stock Guide'!H35,'Stock Guide'!H35)-1,"")</f>
        <v>98</v>
      </c>
      <c r="AM34" s="7">
        <f>IFERROR(RANK('Stock Guide'!I35,'Stock Guide'!I:I,0)+COUNTIF('Stock Guide'!$I$6:'Stock Guide'!I35,'Stock Guide'!I35)-1,"")</f>
        <v>139</v>
      </c>
      <c r="AN34" s="7">
        <f>IFERROR(RANK('Stock Guide'!J35,'Stock Guide'!J:J,0)+COUNTIF('Stock Guide'!$J$6:'Stock Guide'!J35,'Stock Guide'!J35)-1,"")</f>
        <v>32</v>
      </c>
      <c r="AO34" s="7">
        <f>IFERROR(RANK('Stock Guide'!L35,'Stock Guide'!L:L,0)+COUNTIF('Stock Guide'!$L$6:'Stock Guide'!L35,'Stock Guide'!L35)-1,"")</f>
        <v>296</v>
      </c>
      <c r="AP34" s="7">
        <f>IFERROR(RANK('Stock Guide'!N35,'Stock Guide'!N:N,0)+COUNTIF('Stock Guide'!$N$6:'Stock Guide'!N35,'Stock Guide'!N35)-1,"")</f>
        <v>370</v>
      </c>
      <c r="AQ34" s="7">
        <f>IFERROR(RANK('Stock Guide'!U35,'Stock Guide'!U:U,1)+COUNTIF('Stock Guide'!$U$6:'Stock Guide'!U35,'Stock Guide'!U35)-1,"")</f>
        <v>107</v>
      </c>
    </row>
    <row r="35" spans="1:43" ht="15.95" customHeight="1" x14ac:dyDescent="0.3">
      <c r="A35" s="2"/>
      <c r="B35" s="39">
        <v>7</v>
      </c>
      <c r="C35" s="19">
        <f>IFERROR(INDEX('Stock Guide'!L:L,MATCH('TOP 10'!$D35,'Stock Guide'!$C:$C,0)),"")</f>
        <v>0.66489946183000004</v>
      </c>
      <c r="D35" s="17" t="str">
        <f t="shared" si="12"/>
        <v>MRNA</v>
      </c>
      <c r="E35" s="17" t="str">
        <f t="shared" si="13"/>
        <v>Moderna, Inc</v>
      </c>
      <c r="F35" s="126" t="str">
        <f>IFERROR(INDEX('Stock Guide'!$F:$F,MATCH('TOP 10'!$D35,'Stock Guide'!$C:$C,0)),"")</f>
        <v>Pharmaceutical and Medicine Manufacturing</v>
      </c>
      <c r="G35" s="18"/>
      <c r="H35" s="39">
        <v>7</v>
      </c>
      <c r="I35" s="25">
        <f>IFERROR(INDEX('Stock Guide'!N:N,MATCH('TOP 10'!$J35,'Stock Guide'!$C:$C,0)),"")</f>
        <v>3.0491601939000001</v>
      </c>
      <c r="J35" s="17" t="str">
        <f t="shared" si="14"/>
        <v>DASH</v>
      </c>
      <c r="K35" s="17" t="str">
        <f t="shared" si="15"/>
        <v>Doordash, Inc</v>
      </c>
      <c r="L35" s="75" t="str">
        <f>IFERROR(INDEX('Stock Guide'!$F:$F,MATCH('TOP 10'!$J35,'Stock Guide'!$C:$C,0)),"")</f>
        <v>Business Support Services</v>
      </c>
      <c r="M35" s="18"/>
      <c r="N35" s="39">
        <v>7</v>
      </c>
      <c r="O35" s="16">
        <f>IFERROR(INDEX('Stock Guide'!U:U,MATCH('TOP 10'!$P35,'Stock Guide'!$C:$C,0)),"")</f>
        <v>-0.48483311138000001</v>
      </c>
      <c r="P35" s="17" t="str">
        <f t="shared" si="16"/>
        <v>IT</v>
      </c>
      <c r="Q35" s="17" t="str">
        <f t="shared" si="17"/>
        <v>Gartner, Inc</v>
      </c>
      <c r="R35" s="126" t="str">
        <f>IFERROR(INDEX('Stock Guide'!$F:$F,MATCH('TOP 10'!$P35,'Stock Guide'!$C:$C,0)),"")</f>
        <v>Office Administrative Services</v>
      </c>
      <c r="S35" s="2"/>
      <c r="AF35" s="5" t="s">
        <v>30</v>
      </c>
      <c r="AG35" s="5" t="s">
        <v>704</v>
      </c>
      <c r="AH35" s="6" t="s">
        <v>405</v>
      </c>
      <c r="AI35" s="7">
        <f>IFERROR(RANK('Stock Guide'!S36,'Stock Guide'!S:S,0)+COUNTIF('Stock Guide'!$S$6:'Stock Guide'!S36,'Stock Guide'!S36)-1,"")</f>
        <v>79</v>
      </c>
      <c r="AJ35" s="7">
        <f>IFERROR(RANK('Stock Guide'!T36,'Stock Guide'!T:T,0)+COUNTIF('Stock Guide'!$T$6:'Stock Guide'!T36,'Stock Guide'!T36)-1,"")</f>
        <v>8</v>
      </c>
      <c r="AK35" s="7">
        <f>IFERROR(RANK('Stock Guide'!U36,'Stock Guide'!U:U,0)+COUNTIF('Stock Guide'!$U$6:'Stock Guide'!U36,'Stock Guide'!U36)-1,"")</f>
        <v>19</v>
      </c>
      <c r="AL35" s="7">
        <f>IFERROR(RANK('Stock Guide'!H36,'Stock Guide'!H:H,0)+COUNTIF('Stock Guide'!$H$6:'Stock Guide'!H36,'Stock Guide'!H36)-1,"")</f>
        <v>84</v>
      </c>
      <c r="AM35" s="7">
        <f>IFERROR(RANK('Stock Guide'!I36,'Stock Guide'!I:I,0)+COUNTIF('Stock Guide'!$I$6:'Stock Guide'!I36,'Stock Guide'!I36)-1,"")</f>
        <v>301</v>
      </c>
      <c r="AN35" s="7">
        <f>IFERROR(RANK('Stock Guide'!J36,'Stock Guide'!J:J,0)+COUNTIF('Stock Guide'!$J$6:'Stock Guide'!J36,'Stock Guide'!J36)-1,"")</f>
        <v>75</v>
      </c>
      <c r="AO35" s="7">
        <f>IFERROR(RANK('Stock Guide'!L36,'Stock Guide'!L:L,0)+COUNTIF('Stock Guide'!$L$6:'Stock Guide'!L36,'Stock Guide'!L36)-1,"")</f>
        <v>157</v>
      </c>
      <c r="AP35" s="7">
        <f>IFERROR(RANK('Stock Guide'!N36,'Stock Guide'!N:N,0)+COUNTIF('Stock Guide'!$N$6:'Stock Guide'!N36,'Stock Guide'!N36)-1,"")</f>
        <v>20</v>
      </c>
      <c r="AQ35" s="7">
        <f>IFERROR(RANK('Stock Guide'!U36,'Stock Guide'!U:U,1)+COUNTIF('Stock Guide'!$U$6:'Stock Guide'!U36,'Stock Guide'!U36)-1,"")</f>
        <v>465</v>
      </c>
    </row>
    <row r="36" spans="1:43" ht="15.95" customHeight="1" x14ac:dyDescent="0.3">
      <c r="A36" s="2"/>
      <c r="B36" s="39">
        <v>8</v>
      </c>
      <c r="C36" s="19">
        <f>IFERROR(INDEX('Stock Guide'!L:L,MATCH('TOP 10'!$D36,'Stock Guide'!$C:$C,0)),"")</f>
        <v>0.65980634325999998</v>
      </c>
      <c r="D36" s="17" t="str">
        <f t="shared" si="12"/>
        <v>TTD</v>
      </c>
      <c r="E36" s="17" t="str">
        <f t="shared" si="13"/>
        <v>Trade Desk, Inc</v>
      </c>
      <c r="F36" s="126" t="str">
        <f>IFERROR(INDEX('Stock Guide'!$F:$F,MATCH('TOP 10'!$D36,'Stock Guide'!$C:$C,0)),"")</f>
        <v>Professional, Scientific, and Technical Services</v>
      </c>
      <c r="G36" s="18"/>
      <c r="H36" s="39">
        <v>8</v>
      </c>
      <c r="I36" s="25">
        <f>IFERROR(INDEX('Stock Guide'!N:N,MATCH('TOP 10'!$J36,'Stock Guide'!$C:$C,0)),"")</f>
        <v>3.0364204474999998</v>
      </c>
      <c r="J36" s="17" t="str">
        <f t="shared" si="14"/>
        <v>VST</v>
      </c>
      <c r="K36" s="17" t="str">
        <f t="shared" si="15"/>
        <v>Vistra Corp</v>
      </c>
      <c r="L36" s="75" t="str">
        <f>IFERROR(INDEX('Stock Guide'!$F:$F,MATCH('TOP 10'!$J36,'Stock Guide'!$C:$C,0)),"")</f>
        <v>Electric Power Generation, Transmission and Distribution</v>
      </c>
      <c r="M36" s="18"/>
      <c r="N36" s="39">
        <v>8</v>
      </c>
      <c r="O36" s="16">
        <f>IFERROR(INDEX('Stock Guide'!U:U,MATCH('TOP 10'!$P36,'Stock Guide'!$C:$C,0)),"")</f>
        <v>-0.47789365344000001</v>
      </c>
      <c r="P36" s="17" t="str">
        <f t="shared" si="16"/>
        <v>REGN</v>
      </c>
      <c r="Q36" s="17" t="str">
        <f t="shared" si="17"/>
        <v>Regeneron Pharmaceuticals, Inc</v>
      </c>
      <c r="R36" s="126" t="str">
        <f>IFERROR(INDEX('Stock Guide'!$F:$F,MATCH('TOP 10'!$P36,'Stock Guide'!$C:$C,0)),"")</f>
        <v>Pharmaceutical and Medicine Manufacturing</v>
      </c>
      <c r="S36" s="2"/>
      <c r="AF36" s="5" t="s">
        <v>31</v>
      </c>
      <c r="AG36" s="5" t="s">
        <v>705</v>
      </c>
      <c r="AH36" s="6" t="s">
        <v>406</v>
      </c>
      <c r="AI36" s="7">
        <f>IFERROR(RANK('Stock Guide'!S37,'Stock Guide'!S:S,0)+COUNTIF('Stock Guide'!$S$6:'Stock Guide'!S37,'Stock Guide'!S37)-1,"")</f>
        <v>340</v>
      </c>
      <c r="AJ36" s="7">
        <f>IFERROR(RANK('Stock Guide'!T37,'Stock Guide'!T:T,0)+COUNTIF('Stock Guide'!$T$6:'Stock Guide'!T37,'Stock Guide'!T37)-1,"")</f>
        <v>237</v>
      </c>
      <c r="AK36" s="7">
        <f>IFERROR(RANK('Stock Guide'!U37,'Stock Guide'!U:U,0)+COUNTIF('Stock Guide'!$U$6:'Stock Guide'!U37,'Stock Guide'!U37)-1,"")</f>
        <v>251</v>
      </c>
      <c r="AL36" s="7">
        <f>IFERROR(RANK('Stock Guide'!H37,'Stock Guide'!H:H,0)+COUNTIF('Stock Guide'!$H$6:'Stock Guide'!H37,'Stock Guide'!H37)-1,"")</f>
        <v>80</v>
      </c>
      <c r="AM36" s="7">
        <f>IFERROR(RANK('Stock Guide'!I37,'Stock Guide'!I:I,0)+COUNTIF('Stock Guide'!$I$6:'Stock Guide'!I37,'Stock Guide'!I37)-1,"")</f>
        <v>226</v>
      </c>
      <c r="AN36" s="7">
        <f>IFERROR(RANK('Stock Guide'!J37,'Stock Guide'!J:J,0)+COUNTIF('Stock Guide'!$J$6:'Stock Guide'!J37,'Stock Guide'!J37)-1,"")</f>
        <v>241</v>
      </c>
      <c r="AO36" s="7">
        <f>IFERROR(RANK('Stock Guide'!L37,'Stock Guide'!L:L,0)+COUNTIF('Stock Guide'!$L$6:'Stock Guide'!L37,'Stock Guide'!L37)-1,"")</f>
        <v>103</v>
      </c>
      <c r="AP36" s="7">
        <f>IFERROR(RANK('Stock Guide'!N37,'Stock Guide'!N:N,0)+COUNTIF('Stock Guide'!$N$6:'Stock Guide'!N37,'Stock Guide'!N37)-1,"")</f>
        <v>245</v>
      </c>
      <c r="AQ36" s="7">
        <f>IFERROR(RANK('Stock Guide'!U37,'Stock Guide'!U:U,1)+COUNTIF('Stock Guide'!$U$6:'Stock Guide'!U37,'Stock Guide'!U37)-1,"")</f>
        <v>233</v>
      </c>
    </row>
    <row r="37" spans="1:43" ht="15.95" customHeight="1" x14ac:dyDescent="0.3">
      <c r="A37" s="2"/>
      <c r="B37" s="39">
        <v>9</v>
      </c>
      <c r="C37" s="19">
        <f>IFERROR(INDEX('Stock Guide'!L:L,MATCH('TOP 10'!$D37,'Stock Guide'!$C:$C,0)),"")</f>
        <v>0.65781115834000004</v>
      </c>
      <c r="D37" s="17" t="str">
        <f t="shared" si="12"/>
        <v>CEG</v>
      </c>
      <c r="E37" s="17" t="str">
        <f t="shared" si="13"/>
        <v>Constellation Energy Corp</v>
      </c>
      <c r="F37" s="126" t="str">
        <f>IFERROR(INDEX('Stock Guide'!$F:$F,MATCH('TOP 10'!$D37,'Stock Guide'!$C:$C,0)),"")</f>
        <v>Electric Power Generation, Transmission and Distribution</v>
      </c>
      <c r="G37" s="18"/>
      <c r="H37" s="39">
        <v>9</v>
      </c>
      <c r="I37" s="25">
        <f>IFERROR(INDEX('Stock Guide'!N:N,MATCH('TOP 10'!$J37,'Stock Guide'!$C:$C,0)),"")</f>
        <v>2.9546615900000002</v>
      </c>
      <c r="J37" s="17" t="str">
        <f t="shared" si="14"/>
        <v>NFLX</v>
      </c>
      <c r="K37" s="17" t="str">
        <f t="shared" si="15"/>
        <v>Netflix, Inc</v>
      </c>
      <c r="L37" s="75" t="str">
        <f>IFERROR(INDEX('Stock Guide'!$F:$F,MATCH('TOP 10'!$J37,'Stock Guide'!$C:$C,0)),"")</f>
        <v>Consumer Goods Rental</v>
      </c>
      <c r="M37" s="18"/>
      <c r="N37" s="39">
        <v>9</v>
      </c>
      <c r="O37" s="16">
        <f>IFERROR(INDEX('Stock Guide'!U:U,MATCH('TOP 10'!$P37,'Stock Guide'!$C:$C,0)),"")</f>
        <v>-0.46405569721000001</v>
      </c>
      <c r="P37" s="17" t="str">
        <f t="shared" si="16"/>
        <v>ELV</v>
      </c>
      <c r="Q37" s="17" t="str">
        <f t="shared" si="17"/>
        <v>Elevance Health, Inc</v>
      </c>
      <c r="R37" s="126" t="str">
        <f>IFERROR(INDEX('Stock Guide'!$F:$F,MATCH('TOP 10'!$P37,'Stock Guide'!$C:$C,0)),"")</f>
        <v>Insurance Carriers</v>
      </c>
      <c r="S37" s="2"/>
      <c r="AF37" s="5" t="s">
        <v>32</v>
      </c>
      <c r="AG37" s="5" t="s">
        <v>706</v>
      </c>
      <c r="AH37" s="6" t="s">
        <v>1281</v>
      </c>
      <c r="AI37" s="7">
        <f>IFERROR(RANK('Stock Guide'!S38,'Stock Guide'!S:S,0)+COUNTIF('Stock Guide'!$S$6:'Stock Guide'!S38,'Stock Guide'!S38)-1,"")</f>
        <v>449</v>
      </c>
      <c r="AJ37" s="7">
        <f>IFERROR(RANK('Stock Guide'!T38,'Stock Guide'!T:T,0)+COUNTIF('Stock Guide'!$T$6:'Stock Guide'!T38,'Stock Guide'!T38)-1,"")</f>
        <v>421</v>
      </c>
      <c r="AK37" s="7">
        <f>IFERROR(RANK('Stock Guide'!U38,'Stock Guide'!U:U,0)+COUNTIF('Stock Guide'!$U$6:'Stock Guide'!U38,'Stock Guide'!U38)-1,"")</f>
        <v>460</v>
      </c>
      <c r="AL37" s="7">
        <f>IFERROR(RANK('Stock Guide'!H38,'Stock Guide'!H:H,0)+COUNTIF('Stock Guide'!$H$6:'Stock Guide'!H38,'Stock Guide'!H38)-1,"")</f>
        <v>428</v>
      </c>
      <c r="AM37" s="7">
        <f>IFERROR(RANK('Stock Guide'!I38,'Stock Guide'!I:I,0)+COUNTIF('Stock Guide'!$I$6:'Stock Guide'!I38,'Stock Guide'!I38)-1,"")</f>
        <v>72</v>
      </c>
      <c r="AN37" s="7">
        <f>IFERROR(RANK('Stock Guide'!J38,'Stock Guide'!J:J,0)+COUNTIF('Stock Guide'!$J$6:'Stock Guide'!J38,'Stock Guide'!J38)-1,"")</f>
        <v>447</v>
      </c>
      <c r="AO37" s="7">
        <f>IFERROR(RANK('Stock Guide'!L38,'Stock Guide'!L:L,0)+COUNTIF('Stock Guide'!$L$6:'Stock Guide'!L38,'Stock Guide'!L38)-1,"")</f>
        <v>35</v>
      </c>
      <c r="AP37" s="7">
        <f>IFERROR(RANK('Stock Guide'!N38,'Stock Guide'!N:N,0)+COUNTIF('Stock Guide'!$N$6:'Stock Guide'!N38,'Stock Guide'!N38)-1,"")</f>
        <v>399</v>
      </c>
      <c r="AQ37" s="7">
        <f>IFERROR(RANK('Stock Guide'!U38,'Stock Guide'!U:U,1)+COUNTIF('Stock Guide'!$U$6:'Stock Guide'!U38,'Stock Guide'!U38)-1,"")</f>
        <v>24</v>
      </c>
    </row>
    <row r="38" spans="1:43" ht="15.95" customHeight="1" thickBot="1" x14ac:dyDescent="0.35">
      <c r="A38" s="2"/>
      <c r="B38" s="40">
        <v>10</v>
      </c>
      <c r="C38" s="29">
        <f>IFERROR(INDEX('Stock Guide'!L:L,MATCH('TOP 10'!$D38,'Stock Guide'!$C:$C,0)),"")</f>
        <v>0.65098441296999998</v>
      </c>
      <c r="D38" s="26" t="str">
        <f t="shared" si="12"/>
        <v>MPWR</v>
      </c>
      <c r="E38" s="26" t="str">
        <f t="shared" si="13"/>
        <v>Monolithic Power Systems, Inc</v>
      </c>
      <c r="F38" s="130" t="str">
        <f>IFERROR(INDEX('Stock Guide'!$F:$F,MATCH('TOP 10'!$D38,'Stock Guide'!$C:$C,0)),"")</f>
        <v>Semiconductor and Other Electronic Component Manufacturing</v>
      </c>
      <c r="H38" s="40">
        <v>10</v>
      </c>
      <c r="I38" s="27">
        <f>IFERROR(INDEX('Stock Guide'!N:N,MATCH('TOP 10'!$J38,'Stock Guide'!$C:$C,0)),"")</f>
        <v>2.7465502815999998</v>
      </c>
      <c r="J38" s="26" t="str">
        <f t="shared" si="14"/>
        <v>CNP</v>
      </c>
      <c r="K38" s="26" t="str">
        <f t="shared" si="15"/>
        <v>Centerpoint Energy Inc</v>
      </c>
      <c r="L38" s="77" t="str">
        <f>IFERROR(INDEX('Stock Guide'!$F:$F,MATCH('TOP 10'!$J38,'Stock Guide'!$C:$C,0)),"")</f>
        <v>Electric Power Generation, Transmission and Distribution</v>
      </c>
      <c r="N38" s="40">
        <v>10</v>
      </c>
      <c r="O38" s="28">
        <f>IFERROR(INDEX('Stock Guide'!U:U,MATCH('TOP 10'!$P38,'Stock Guide'!$C:$C,0)),"")</f>
        <v>-0.44280678914999999</v>
      </c>
      <c r="P38" s="26" t="str">
        <f t="shared" si="16"/>
        <v>LYB</v>
      </c>
      <c r="Q38" s="26" t="str">
        <f t="shared" si="17"/>
        <v>Lyondellbasell Industries N.V.</v>
      </c>
      <c r="R38" s="130" t="str">
        <f>IFERROR(INDEX('Stock Guide'!$F:$F,MATCH('TOP 10'!$P38,'Stock Guide'!$C:$C,0)),"")</f>
        <v>Basic Chemical Manufacturing</v>
      </c>
      <c r="S38" s="2"/>
      <c r="AF38" s="5" t="s">
        <v>1537</v>
      </c>
      <c r="AG38" s="5" t="s">
        <v>1568</v>
      </c>
      <c r="AH38" s="6" t="s">
        <v>1549</v>
      </c>
      <c r="AI38" s="7">
        <f>IFERROR(RANK('Stock Guide'!S39,'Stock Guide'!S:S,0)+COUNTIF('Stock Guide'!$S$6:'Stock Guide'!S39,'Stock Guide'!S39)-1,"")</f>
        <v>217</v>
      </c>
      <c r="AJ38" s="7">
        <f>IFERROR(RANK('Stock Guide'!T39,'Stock Guide'!T:T,0)+COUNTIF('Stock Guide'!$T$6:'Stock Guide'!T39,'Stock Guide'!T39)-1,"")</f>
        <v>385</v>
      </c>
      <c r="AK38" s="7">
        <f>IFERROR(RANK('Stock Guide'!U39,'Stock Guide'!U:U,0)+COUNTIF('Stock Guide'!$U$6:'Stock Guide'!U39,'Stock Guide'!U39)-1,"")</f>
        <v>74</v>
      </c>
      <c r="AL38" s="7">
        <f>IFERROR(RANK('Stock Guide'!H39,'Stock Guide'!H:H,0)+COUNTIF('Stock Guide'!$H$6:'Stock Guide'!H39,'Stock Guide'!H39)-1,"")</f>
        <v>190</v>
      </c>
      <c r="AM38" s="7">
        <f>IFERROR(RANK('Stock Guide'!I39,'Stock Guide'!I:I,0)+COUNTIF('Stock Guide'!$I$6:'Stock Guide'!I39,'Stock Guide'!I39)-1,"")</f>
        <v>227</v>
      </c>
      <c r="AN38" s="7" t="str">
        <f>IFERROR(RANK('Stock Guide'!J39,'Stock Guide'!J:J,0)+COUNTIF('Stock Guide'!$J$6:'Stock Guide'!J39,'Stock Guide'!J39)-1,"")</f>
        <v/>
      </c>
      <c r="AO38" s="7">
        <f>IFERROR(RANK('Stock Guide'!L39,'Stock Guide'!L:L,0)+COUNTIF('Stock Guide'!$L$6:'Stock Guide'!L39,'Stock Guide'!L39)-1,"")</f>
        <v>70</v>
      </c>
      <c r="AP38" s="7">
        <f>IFERROR(RANK('Stock Guide'!N39,'Stock Guide'!N:N,0)+COUNTIF('Stock Guide'!$N$6:'Stock Guide'!N39,'Stock Guide'!N39)-1,"")</f>
        <v>113</v>
      </c>
      <c r="AQ38" s="7">
        <f>IFERROR(RANK('Stock Guide'!U39,'Stock Guide'!U:U,1)+COUNTIF('Stock Guide'!$U$6:'Stock Guide'!U39,'Stock Guide'!U39)-1,"")</f>
        <v>410</v>
      </c>
    </row>
    <row r="39" spans="1:43" ht="12" customHeight="1" thickTop="1" x14ac:dyDescent="0.3">
      <c r="A39" s="2"/>
      <c r="R39" s="117" t="s">
        <v>1070</v>
      </c>
      <c r="S39" s="2"/>
      <c r="AF39" s="5" t="s">
        <v>33</v>
      </c>
      <c r="AG39" s="5" t="s">
        <v>707</v>
      </c>
      <c r="AH39" s="6" t="s">
        <v>407</v>
      </c>
      <c r="AI39" s="7">
        <f>IFERROR(RANK('Stock Guide'!S40,'Stock Guide'!S:S,0)+COUNTIF('Stock Guide'!$S$6:'Stock Guide'!S40,'Stock Guide'!S40)-1,"")</f>
        <v>82</v>
      </c>
      <c r="AJ39" s="7">
        <f>IFERROR(RANK('Stock Guide'!T40,'Stock Guide'!T:T,0)+COUNTIF('Stock Guide'!$T$6:'Stock Guide'!T40,'Stock Guide'!T40)-1,"")</f>
        <v>406</v>
      </c>
      <c r="AK39" s="7">
        <f>IFERROR(RANK('Stock Guide'!U40,'Stock Guide'!U:U,0)+COUNTIF('Stock Guide'!$U$6:'Stock Guide'!U40,'Stock Guide'!U40)-1,"")</f>
        <v>290</v>
      </c>
      <c r="AL39" s="7">
        <f>IFERROR(RANK('Stock Guide'!H40,'Stock Guide'!H:H,0)+COUNTIF('Stock Guide'!$H$6:'Stock Guide'!H40,'Stock Guide'!H40)-1,"")</f>
        <v>3</v>
      </c>
      <c r="AM39" s="7">
        <f>IFERROR(RANK('Stock Guide'!I40,'Stock Guide'!I:I,0)+COUNTIF('Stock Guide'!$I$6:'Stock Guide'!I40,'Stock Guide'!I40)-1,"")</f>
        <v>364</v>
      </c>
      <c r="AN39" s="7">
        <f>IFERROR(RANK('Stock Guide'!J40,'Stock Guide'!J:J,0)+COUNTIF('Stock Guide'!$J$6:'Stock Guide'!J40,'Stock Guide'!J40)-1,"")</f>
        <v>10</v>
      </c>
      <c r="AO39" s="7">
        <f>IFERROR(RANK('Stock Guide'!L40,'Stock Guide'!L:L,0)+COUNTIF('Stock Guide'!$L$6:'Stock Guide'!L40,'Stock Guide'!L40)-1,"")</f>
        <v>215</v>
      </c>
      <c r="AP39" s="7">
        <f>IFERROR(RANK('Stock Guide'!N40,'Stock Guide'!N:N,0)+COUNTIF('Stock Guide'!$N$6:'Stock Guide'!N40,'Stock Guide'!N40)-1,"")</f>
        <v>293</v>
      </c>
      <c r="AQ39" s="7">
        <f>IFERROR(RANK('Stock Guide'!U40,'Stock Guide'!U:U,1)+COUNTIF('Stock Guide'!$U$6:'Stock Guide'!U40,'Stock Guide'!U40)-1,"")</f>
        <v>194</v>
      </c>
    </row>
    <row r="40" spans="1:43" ht="17.25" customHeight="1" x14ac:dyDescent="0.25">
      <c r="AF40" s="5" t="s">
        <v>34</v>
      </c>
      <c r="AG40" s="5" t="s">
        <v>708</v>
      </c>
      <c r="AH40" s="6" t="s">
        <v>408</v>
      </c>
      <c r="AI40" s="7">
        <f>IFERROR(RANK('Stock Guide'!S41,'Stock Guide'!S:S,0)+COUNTIF('Stock Guide'!$S$6:'Stock Guide'!S41,'Stock Guide'!S41)-1,"")</f>
        <v>300</v>
      </c>
      <c r="AJ40" s="7">
        <f>IFERROR(RANK('Stock Guide'!T41,'Stock Guide'!T:T,0)+COUNTIF('Stock Guide'!$T$6:'Stock Guide'!T41,'Stock Guide'!T41)-1,"")</f>
        <v>189</v>
      </c>
      <c r="AK40" s="7">
        <f>IFERROR(RANK('Stock Guide'!U41,'Stock Guide'!U:U,0)+COUNTIF('Stock Guide'!$U$6:'Stock Guide'!U41,'Stock Guide'!U41)-1,"")</f>
        <v>323</v>
      </c>
      <c r="AL40" s="7">
        <f>IFERROR(RANK('Stock Guide'!H41,'Stock Guide'!H:H,0)+COUNTIF('Stock Guide'!$H$6:'Stock Guide'!H41,'Stock Guide'!H41)-1,"")</f>
        <v>48</v>
      </c>
      <c r="AM40" s="7">
        <f>IFERROR(RANK('Stock Guide'!I41,'Stock Guide'!I:I,0)+COUNTIF('Stock Guide'!$I$6:'Stock Guide'!I41,'Stock Guide'!I41)-1,"")</f>
        <v>317</v>
      </c>
      <c r="AN40" s="7">
        <f>IFERROR(RANK('Stock Guide'!J41,'Stock Guide'!J:J,0)+COUNTIF('Stock Guide'!$J$6:'Stock Guide'!J41,'Stock Guide'!J41)-1,"")</f>
        <v>113</v>
      </c>
      <c r="AO40" s="7">
        <f>IFERROR(RANK('Stock Guide'!L41,'Stock Guide'!L:L,0)+COUNTIF('Stock Guide'!$L$6:'Stock Guide'!L41,'Stock Guide'!L41)-1,"")</f>
        <v>58</v>
      </c>
      <c r="AP40" s="7">
        <f>IFERROR(RANK('Stock Guide'!N41,'Stock Guide'!N:N,0)+COUNTIF('Stock Guide'!$N$6:'Stock Guide'!N41,'Stock Guide'!N41)-1,"")</f>
        <v>306</v>
      </c>
      <c r="AQ40" s="7">
        <f>IFERROR(RANK('Stock Guide'!U41,'Stock Guide'!U:U,1)+COUNTIF('Stock Guide'!$U$6:'Stock Guide'!U41,'Stock Guide'!U41)-1,"")</f>
        <v>161</v>
      </c>
    </row>
    <row r="41" spans="1:43" ht="17.25" customHeight="1" x14ac:dyDescent="0.25">
      <c r="AF41" s="5" t="s">
        <v>35</v>
      </c>
      <c r="AG41" s="5" t="s">
        <v>709</v>
      </c>
      <c r="AH41" s="6" t="s">
        <v>409</v>
      </c>
      <c r="AI41" s="7">
        <f>IFERROR(RANK('Stock Guide'!S42,'Stock Guide'!S:S,0)+COUNTIF('Stock Guide'!$S$6:'Stock Guide'!S42,'Stock Guide'!S42)-1,"")</f>
        <v>38</v>
      </c>
      <c r="AJ41" s="7">
        <f>IFERROR(RANK('Stock Guide'!T42,'Stock Guide'!T:T,0)+COUNTIF('Stock Guide'!$T$6:'Stock Guide'!T42,'Stock Guide'!T42)-1,"")</f>
        <v>147</v>
      </c>
      <c r="AK41" s="7">
        <f>IFERROR(RANK('Stock Guide'!U42,'Stock Guide'!U:U,0)+COUNTIF('Stock Guide'!$U$6:'Stock Guide'!U42,'Stock Guide'!U42)-1,"")</f>
        <v>299</v>
      </c>
      <c r="AL41" s="7">
        <f>IFERROR(RANK('Stock Guide'!H42,'Stock Guide'!H:H,0)+COUNTIF('Stock Guide'!$H$6:'Stock Guide'!H42,'Stock Guide'!H42)-1,"")</f>
        <v>373</v>
      </c>
      <c r="AM41" s="7">
        <f>IFERROR(RANK('Stock Guide'!I42,'Stock Guide'!I:I,0)+COUNTIF('Stock Guide'!$I$6:'Stock Guide'!I42,'Stock Guide'!I42)-1,"")</f>
        <v>86</v>
      </c>
      <c r="AN41" s="7">
        <f>IFERROR(RANK('Stock Guide'!J42,'Stock Guide'!J:J,0)+COUNTIF('Stock Guide'!$J$6:'Stock Guide'!J42,'Stock Guide'!J42)-1,"")</f>
        <v>410</v>
      </c>
      <c r="AO41" s="7">
        <f>IFERROR(RANK('Stock Guide'!L42,'Stock Guide'!L:L,0)+COUNTIF('Stock Guide'!$L$6:'Stock Guide'!L42,'Stock Guide'!L42)-1,"")</f>
        <v>289</v>
      </c>
      <c r="AP41" s="7">
        <f>IFERROR(RANK('Stock Guide'!N42,'Stock Guide'!N:N,0)+COUNTIF('Stock Guide'!$N$6:'Stock Guide'!N42,'Stock Guide'!N42)-1,"")</f>
        <v>305</v>
      </c>
      <c r="AQ41" s="7">
        <f>IFERROR(RANK('Stock Guide'!U42,'Stock Guide'!U:U,1)+COUNTIF('Stock Guide'!$U$6:'Stock Guide'!U42,'Stock Guide'!U42)-1,"")</f>
        <v>185</v>
      </c>
    </row>
    <row r="42" spans="1:43" ht="17.25" customHeight="1" x14ac:dyDescent="0.25">
      <c r="AF42" s="5" t="s">
        <v>36</v>
      </c>
      <c r="AG42" s="5" t="s">
        <v>710</v>
      </c>
      <c r="AH42" s="6" t="s">
        <v>410</v>
      </c>
      <c r="AI42" s="7">
        <f>IFERROR(RANK('Stock Guide'!S43,'Stock Guide'!S:S,0)+COUNTIF('Stock Guide'!$S$6:'Stock Guide'!S43,'Stock Guide'!S43)-1,"")</f>
        <v>5</v>
      </c>
      <c r="AJ42" s="7">
        <f>IFERROR(RANK('Stock Guide'!T43,'Stock Guide'!T:T,0)+COUNTIF('Stock Guide'!$T$6:'Stock Guide'!T43,'Stock Guide'!T43)-1,"")</f>
        <v>65</v>
      </c>
      <c r="AK42" s="7">
        <f>IFERROR(RANK('Stock Guide'!U43,'Stock Guide'!U:U,0)+COUNTIF('Stock Guide'!$U$6:'Stock Guide'!U43,'Stock Guide'!U43)-1,"")</f>
        <v>22</v>
      </c>
      <c r="AL42" s="7">
        <f>IFERROR(RANK('Stock Guide'!H43,'Stock Guide'!H:H,0)+COUNTIF('Stock Guide'!$H$6:'Stock Guide'!H43,'Stock Guide'!H43)-1,"")</f>
        <v>63</v>
      </c>
      <c r="AM42" s="7">
        <f>IFERROR(RANK('Stock Guide'!I43,'Stock Guide'!I:I,0)+COUNTIF('Stock Guide'!$I$6:'Stock Guide'!I43,'Stock Guide'!I43)-1,"")</f>
        <v>398</v>
      </c>
      <c r="AN42" s="7">
        <f>IFERROR(RANK('Stock Guide'!J43,'Stock Guide'!J:J,0)+COUNTIF('Stock Guide'!$J$6:'Stock Guide'!J43,'Stock Guide'!J43)-1,"")</f>
        <v>54</v>
      </c>
      <c r="AO42" s="7">
        <f>IFERROR(RANK('Stock Guide'!L43,'Stock Guide'!L:L,0)+COUNTIF('Stock Guide'!$L$6:'Stock Guide'!L43,'Stock Guide'!L43)-1,"")</f>
        <v>25</v>
      </c>
      <c r="AP42" s="7">
        <f>IFERROR(RANK('Stock Guide'!N43,'Stock Guide'!N:N,0)+COUNTIF('Stock Guide'!$N$6:'Stock Guide'!N43,'Stock Guide'!N43)-1,"")</f>
        <v>49</v>
      </c>
      <c r="AQ42" s="7">
        <f>IFERROR(RANK('Stock Guide'!U43,'Stock Guide'!U:U,1)+COUNTIF('Stock Guide'!$U$6:'Stock Guide'!U43,'Stock Guide'!U43)-1,"")</f>
        <v>462</v>
      </c>
    </row>
    <row r="43" spans="1:43" ht="17.25" customHeight="1" x14ac:dyDescent="0.25">
      <c r="AF43" s="5" t="s">
        <v>37</v>
      </c>
      <c r="AG43" s="5" t="s">
        <v>711</v>
      </c>
      <c r="AH43" s="6" t="s">
        <v>411</v>
      </c>
      <c r="AI43" s="7">
        <f>IFERROR(RANK('Stock Guide'!S44,'Stock Guide'!S:S,0)+COUNTIF('Stock Guide'!$S$6:'Stock Guide'!S44,'Stock Guide'!S44)-1,"")</f>
        <v>255</v>
      </c>
      <c r="AJ43" s="7">
        <f>IFERROR(RANK('Stock Guide'!T44,'Stock Guide'!T:T,0)+COUNTIF('Stock Guide'!$T$6:'Stock Guide'!T44,'Stock Guide'!T44)-1,"")</f>
        <v>270</v>
      </c>
      <c r="AK43" s="7">
        <f>IFERROR(RANK('Stock Guide'!U44,'Stock Guide'!U:U,0)+COUNTIF('Stock Guide'!$U$6:'Stock Guide'!U44,'Stock Guide'!U44)-1,"")</f>
        <v>293</v>
      </c>
      <c r="AL43" s="7">
        <f>IFERROR(RANK('Stock Guide'!H44,'Stock Guide'!H:H,0)+COUNTIF('Stock Guide'!$H$6:'Stock Guide'!H44,'Stock Guide'!H44)-1,"")</f>
        <v>183</v>
      </c>
      <c r="AM43" s="7">
        <f>IFERROR(RANK('Stock Guide'!I44,'Stock Guide'!I:I,0)+COUNTIF('Stock Guide'!$I$6:'Stock Guide'!I44,'Stock Guide'!I44)-1,"")</f>
        <v>319</v>
      </c>
      <c r="AN43" s="7">
        <f>IFERROR(RANK('Stock Guide'!J44,'Stock Guide'!J:J,0)+COUNTIF('Stock Guide'!$J$6:'Stock Guide'!J44,'Stock Guide'!J44)-1,"")</f>
        <v>237</v>
      </c>
      <c r="AO43" s="7">
        <f>IFERROR(RANK('Stock Guide'!L44,'Stock Guide'!L:L,0)+COUNTIF('Stock Guide'!$L$6:'Stock Guide'!L44,'Stock Guide'!L44)-1,"")</f>
        <v>381</v>
      </c>
      <c r="AP43" s="7">
        <f>IFERROR(RANK('Stock Guide'!N44,'Stock Guide'!N:N,0)+COUNTIF('Stock Guide'!$N$6:'Stock Guide'!N44,'Stock Guide'!N44)-1,"")</f>
        <v>302</v>
      </c>
      <c r="AQ43" s="7">
        <f>IFERROR(RANK('Stock Guide'!U44,'Stock Guide'!U:U,1)+COUNTIF('Stock Guide'!$U$6:'Stock Guide'!U44,'Stock Guide'!U44)-1,"")</f>
        <v>191</v>
      </c>
    </row>
    <row r="44" spans="1:43" ht="17.25" customHeight="1" x14ac:dyDescent="0.25">
      <c r="AF44" s="5" t="s">
        <v>38</v>
      </c>
      <c r="AG44" s="5" t="s">
        <v>712</v>
      </c>
      <c r="AH44" s="6" t="s">
        <v>412</v>
      </c>
      <c r="AI44" s="7">
        <f>IFERROR(RANK('Stock Guide'!S45,'Stock Guide'!S:S,0)+COUNTIF('Stock Guide'!$S$6:'Stock Guide'!S45,'Stock Guide'!S45)-1,"")</f>
        <v>6</v>
      </c>
      <c r="AJ44" s="7">
        <f>IFERROR(RANK('Stock Guide'!T45,'Stock Guide'!T:T,0)+COUNTIF('Stock Guide'!$T$6:'Stock Guide'!T45,'Stock Guide'!T45)-1,"")</f>
        <v>296</v>
      </c>
      <c r="AK44" s="7">
        <f>IFERROR(RANK('Stock Guide'!U45,'Stock Guide'!U:U,0)+COUNTIF('Stock Guide'!$U$6:'Stock Guide'!U45,'Stock Guide'!U45)-1,"")</f>
        <v>154</v>
      </c>
      <c r="AL44" s="7">
        <f>IFERROR(RANK('Stock Guide'!H45,'Stock Guide'!H:H,0)+COUNTIF('Stock Guide'!$H$6:'Stock Guide'!H45,'Stock Guide'!H45)-1,"")</f>
        <v>458</v>
      </c>
      <c r="AM44" s="7">
        <f>IFERROR(RANK('Stock Guide'!I45,'Stock Guide'!I:I,0)+COUNTIF('Stock Guide'!$I$6:'Stock Guide'!I45,'Stock Guide'!I45)-1,"")</f>
        <v>228</v>
      </c>
      <c r="AN44" s="7">
        <f>IFERROR(RANK('Stock Guide'!J45,'Stock Guide'!J:J,0)+COUNTIF('Stock Guide'!$J$6:'Stock Guide'!J45,'Stock Guide'!J45)-1,"")</f>
        <v>318</v>
      </c>
      <c r="AO44" s="7">
        <f>IFERROR(RANK('Stock Guide'!L45,'Stock Guide'!L:L,0)+COUNTIF('Stock Guide'!$L$6:'Stock Guide'!L45,'Stock Guide'!L45)-1,"")</f>
        <v>302</v>
      </c>
      <c r="AP44" s="7">
        <f>IFERROR(RANK('Stock Guide'!N45,'Stock Guide'!N:N,0)+COUNTIF('Stock Guide'!$N$6:'Stock Guide'!N45,'Stock Guide'!N45)-1,"")</f>
        <v>146</v>
      </c>
      <c r="AQ44" s="7">
        <f>IFERROR(RANK('Stock Guide'!U45,'Stock Guide'!U:U,1)+COUNTIF('Stock Guide'!$U$6:'Stock Guide'!U45,'Stock Guide'!U45)-1,"")</f>
        <v>330</v>
      </c>
    </row>
    <row r="45" spans="1:43" ht="17.25" customHeight="1" x14ac:dyDescent="0.25">
      <c r="AF45" s="5" t="s">
        <v>39</v>
      </c>
      <c r="AG45" s="5" t="s">
        <v>713</v>
      </c>
      <c r="AH45" s="6" t="s">
        <v>413</v>
      </c>
      <c r="AI45" s="7">
        <f>IFERROR(RANK('Stock Guide'!S46,'Stock Guide'!S:S,0)+COUNTIF('Stock Guide'!$S$6:'Stock Guide'!S46,'Stock Guide'!S46)-1,"")</f>
        <v>226</v>
      </c>
      <c r="AJ45" s="7">
        <f>IFERROR(RANK('Stock Guide'!T46,'Stock Guide'!T:T,0)+COUNTIF('Stock Guide'!$T$6:'Stock Guide'!T46,'Stock Guide'!T46)-1,"")</f>
        <v>71</v>
      </c>
      <c r="AK45" s="7">
        <f>IFERROR(RANK('Stock Guide'!U46,'Stock Guide'!U:U,0)+COUNTIF('Stock Guide'!$U$6:'Stock Guide'!U46,'Stock Guide'!U46)-1,"")</f>
        <v>59</v>
      </c>
      <c r="AL45" s="7">
        <f>IFERROR(RANK('Stock Guide'!H46,'Stock Guide'!H:H,0)+COUNTIF('Stock Guide'!$H$6:'Stock Guide'!H46,'Stock Guide'!H46)-1,"")</f>
        <v>73</v>
      </c>
      <c r="AM45" s="7">
        <f>IFERROR(RANK('Stock Guide'!I46,'Stock Guide'!I:I,0)+COUNTIF('Stock Guide'!$I$6:'Stock Guide'!I46,'Stock Guide'!I46)-1,"")</f>
        <v>8</v>
      </c>
      <c r="AN45" s="7">
        <f>IFERROR(RANK('Stock Guide'!J46,'Stock Guide'!J:J,0)+COUNTIF('Stock Guide'!$J$6:'Stock Guide'!J46,'Stock Guide'!J46)-1,"")</f>
        <v>345</v>
      </c>
      <c r="AO45" s="7">
        <f>IFERROR(RANK('Stock Guide'!L46,'Stock Guide'!L:L,0)+COUNTIF('Stock Guide'!$L$6:'Stock Guide'!L46,'Stock Guide'!L46)-1,"")</f>
        <v>398</v>
      </c>
      <c r="AP45" s="7">
        <f>IFERROR(RANK('Stock Guide'!N46,'Stock Guide'!N:N,0)+COUNTIF('Stock Guide'!$N$6:'Stock Guide'!N46,'Stock Guide'!N46)-1,"")</f>
        <v>28</v>
      </c>
      <c r="AQ45" s="7">
        <f>IFERROR(RANK('Stock Guide'!U46,'Stock Guide'!U:U,1)+COUNTIF('Stock Guide'!$U$6:'Stock Guide'!U46,'Stock Guide'!U46)-1,"")</f>
        <v>425</v>
      </c>
    </row>
    <row r="46" spans="1:43" ht="17.25" customHeight="1" x14ac:dyDescent="0.25">
      <c r="AF46" s="5" t="s">
        <v>40</v>
      </c>
      <c r="AG46" s="5" t="s">
        <v>714</v>
      </c>
      <c r="AH46" s="6" t="s">
        <v>414</v>
      </c>
      <c r="AI46" s="7">
        <f>IFERROR(RANK('Stock Guide'!S47,'Stock Guide'!S:S,0)+COUNTIF('Stock Guide'!$S$6:'Stock Guide'!S47,'Stock Guide'!S47)-1,"")</f>
        <v>191</v>
      </c>
      <c r="AJ46" s="7">
        <f>IFERROR(RANK('Stock Guide'!T47,'Stock Guide'!T:T,0)+COUNTIF('Stock Guide'!$T$6:'Stock Guide'!T47,'Stock Guide'!T47)-1,"")</f>
        <v>151</v>
      </c>
      <c r="AK46" s="7">
        <f>IFERROR(RANK('Stock Guide'!U47,'Stock Guide'!U:U,0)+COUNTIF('Stock Guide'!$U$6:'Stock Guide'!U47,'Stock Guide'!U47)-1,"")</f>
        <v>146</v>
      </c>
      <c r="AL46" s="7">
        <f>IFERROR(RANK('Stock Guide'!H47,'Stock Guide'!H:H,0)+COUNTIF('Stock Guide'!$H$6:'Stock Guide'!H47,'Stock Guide'!H47)-1,"")</f>
        <v>425</v>
      </c>
      <c r="AM46" s="7">
        <f>IFERROR(RANK('Stock Guide'!I47,'Stock Guide'!I:I,0)+COUNTIF('Stock Guide'!$I$6:'Stock Guide'!I47,'Stock Guide'!I47)-1,"")</f>
        <v>148</v>
      </c>
      <c r="AN46" s="7">
        <f>IFERROR(RANK('Stock Guide'!J47,'Stock Guide'!J:J,0)+COUNTIF('Stock Guide'!$J$6:'Stock Guide'!J47,'Stock Guide'!J47)-1,"")</f>
        <v>348</v>
      </c>
      <c r="AO46" s="7">
        <f>IFERROR(RANK('Stock Guide'!L47,'Stock Guide'!L:L,0)+COUNTIF('Stock Guide'!$L$6:'Stock Guide'!L47,'Stock Guide'!L47)-1,"")</f>
        <v>480</v>
      </c>
      <c r="AP46" s="7">
        <f>IFERROR(RANK('Stock Guide'!N47,'Stock Guide'!N:N,0)+COUNTIF('Stock Guide'!$N$6:'Stock Guide'!N47,'Stock Guide'!N47)-1,"")</f>
        <v>92</v>
      </c>
      <c r="AQ46" s="7">
        <f>IFERROR(RANK('Stock Guide'!U47,'Stock Guide'!U:U,1)+COUNTIF('Stock Guide'!$U$6:'Stock Guide'!U47,'Stock Guide'!U47)-1,"")</f>
        <v>338</v>
      </c>
    </row>
    <row r="47" spans="1:43" ht="17.25" customHeight="1" x14ac:dyDescent="0.25">
      <c r="AF47" s="5" t="s">
        <v>41</v>
      </c>
      <c r="AG47" s="5" t="s">
        <v>715</v>
      </c>
      <c r="AH47" s="6" t="s">
        <v>415</v>
      </c>
      <c r="AI47" s="7">
        <f>IFERROR(RANK('Stock Guide'!S48,'Stock Guide'!S:S,0)+COUNTIF('Stock Guide'!$S$6:'Stock Guide'!S48,'Stock Guide'!S48)-1,"")</f>
        <v>192</v>
      </c>
      <c r="AJ47" s="7">
        <f>IFERROR(RANK('Stock Guide'!T48,'Stock Guide'!T:T,0)+COUNTIF('Stock Guide'!$T$6:'Stock Guide'!T48,'Stock Guide'!T48)-1,"")</f>
        <v>252</v>
      </c>
      <c r="AK47" s="7">
        <f>IFERROR(RANK('Stock Guide'!U48,'Stock Guide'!U:U,0)+COUNTIF('Stock Guide'!$U$6:'Stock Guide'!U48,'Stock Guide'!U48)-1,"")</f>
        <v>117</v>
      </c>
      <c r="AL47" s="7">
        <f>IFERROR(RANK('Stock Guide'!H48,'Stock Guide'!H:H,0)+COUNTIF('Stock Guide'!$H$6:'Stock Guide'!H48,'Stock Guide'!H48)-1,"")</f>
        <v>163</v>
      </c>
      <c r="AM47" s="7">
        <f>IFERROR(RANK('Stock Guide'!I48,'Stock Guide'!I:I,0)+COUNTIF('Stock Guide'!$I$6:'Stock Guide'!I48,'Stock Guide'!I48)-1,"")</f>
        <v>399</v>
      </c>
      <c r="AN47" s="7">
        <f>IFERROR(RANK('Stock Guide'!J48,'Stock Guide'!J:J,0)+COUNTIF('Stock Guide'!$J$6:'Stock Guide'!J48,'Stock Guide'!J48)-1,"")</f>
        <v>24</v>
      </c>
      <c r="AO47" s="7">
        <f>IFERROR(RANK('Stock Guide'!L48,'Stock Guide'!L:L,0)+COUNTIF('Stock Guide'!$L$6:'Stock Guide'!L48,'Stock Guide'!L48)-1,"")</f>
        <v>293</v>
      </c>
      <c r="AP47" s="7">
        <f>IFERROR(RANK('Stock Guide'!N48,'Stock Guide'!N:N,0)+COUNTIF('Stock Guide'!$N$6:'Stock Guide'!N48,'Stock Guide'!N48)-1,"")</f>
        <v>132</v>
      </c>
      <c r="AQ47" s="7">
        <f>IFERROR(RANK('Stock Guide'!U48,'Stock Guide'!U:U,1)+COUNTIF('Stock Guide'!$U$6:'Stock Guide'!U48,'Stock Guide'!U48)-1,"")</f>
        <v>367</v>
      </c>
    </row>
    <row r="48" spans="1:43" ht="17.25" customHeight="1" x14ac:dyDescent="0.25">
      <c r="AF48" s="5" t="s">
        <v>42</v>
      </c>
      <c r="AG48" s="5" t="s">
        <v>716</v>
      </c>
      <c r="AH48" s="6" t="s">
        <v>1332</v>
      </c>
      <c r="AI48" s="7">
        <f>IFERROR(RANK('Stock Guide'!S49,'Stock Guide'!S:S,0)+COUNTIF('Stock Guide'!$S$6:'Stock Guide'!S49,'Stock Guide'!S49)-1,"")</f>
        <v>374</v>
      </c>
      <c r="AJ48" s="7">
        <f>IFERROR(RANK('Stock Guide'!T49,'Stock Guide'!T:T,0)+COUNTIF('Stock Guide'!$T$6:'Stock Guide'!T49,'Stock Guide'!T49)-1,"")</f>
        <v>244</v>
      </c>
      <c r="AK48" s="7">
        <f>IFERROR(RANK('Stock Guide'!U49,'Stock Guide'!U:U,0)+COUNTIF('Stock Guide'!$U$6:'Stock Guide'!U49,'Stock Guide'!U49)-1,"")</f>
        <v>197</v>
      </c>
      <c r="AL48" s="7">
        <f>IFERROR(RANK('Stock Guide'!H49,'Stock Guide'!H:H,0)+COUNTIF('Stock Guide'!$H$6:'Stock Guide'!H49,'Stock Guide'!H49)-1,"")</f>
        <v>159</v>
      </c>
      <c r="AM48" s="7">
        <f>IFERROR(RANK('Stock Guide'!I49,'Stock Guide'!I:I,0)+COUNTIF('Stock Guide'!$I$6:'Stock Guide'!I49,'Stock Guide'!I49)-1,"")</f>
        <v>178</v>
      </c>
      <c r="AN48" s="7">
        <f>IFERROR(RANK('Stock Guide'!J49,'Stock Guide'!J:J,0)+COUNTIF('Stock Guide'!$J$6:'Stock Guide'!J49,'Stock Guide'!J49)-1,"")</f>
        <v>38</v>
      </c>
      <c r="AO48" s="7">
        <f>IFERROR(RANK('Stock Guide'!L49,'Stock Guide'!L:L,0)+COUNTIF('Stock Guide'!$L$6:'Stock Guide'!L49,'Stock Guide'!L49)-1,"")</f>
        <v>459</v>
      </c>
      <c r="AP48" s="7">
        <f>IFERROR(RANK('Stock Guide'!N49,'Stock Guide'!N:N,0)+COUNTIF('Stock Guide'!$N$6:'Stock Guide'!N49,'Stock Guide'!N49)-1,"")</f>
        <v>175</v>
      </c>
      <c r="AQ48" s="7">
        <f>IFERROR(RANK('Stock Guide'!U49,'Stock Guide'!U:U,1)+COUNTIF('Stock Guide'!$U$6:'Stock Guide'!U49,'Stock Guide'!U49)-1,"")</f>
        <v>287</v>
      </c>
    </row>
    <row r="49" spans="32:43" ht="17.25" customHeight="1" x14ac:dyDescent="0.25">
      <c r="AF49" s="5" t="s">
        <v>43</v>
      </c>
      <c r="AG49" s="5" t="s">
        <v>717</v>
      </c>
      <c r="AH49" s="6" t="s">
        <v>1535</v>
      </c>
      <c r="AI49" s="7">
        <f>IFERROR(RANK('Stock Guide'!S50,'Stock Guide'!S:S,0)+COUNTIF('Stock Guide'!$S$6:'Stock Guide'!S50,'Stock Guide'!S50)-1,"")</f>
        <v>11</v>
      </c>
      <c r="AJ49" s="7">
        <f>IFERROR(RANK('Stock Guide'!T50,'Stock Guide'!T:T,0)+COUNTIF('Stock Guide'!$T$6:'Stock Guide'!T50,'Stock Guide'!T50)-1,"")</f>
        <v>55</v>
      </c>
      <c r="AK49" s="7">
        <f>IFERROR(RANK('Stock Guide'!U50,'Stock Guide'!U:U,0)+COUNTIF('Stock Guide'!$U$6:'Stock Guide'!U50,'Stock Guide'!U50)-1,"")</f>
        <v>115</v>
      </c>
      <c r="AL49" s="7">
        <f>IFERROR(RANK('Stock Guide'!H50,'Stock Guide'!H:H,0)+COUNTIF('Stock Guide'!$H$6:'Stock Guide'!H50,'Stock Guide'!H50)-1,"")</f>
        <v>145</v>
      </c>
      <c r="AM49" s="7">
        <f>IFERROR(RANK('Stock Guide'!I50,'Stock Guide'!I:I,0)+COUNTIF('Stock Guide'!$I$6:'Stock Guide'!I50,'Stock Guide'!I50)-1,"")</f>
        <v>400</v>
      </c>
      <c r="AN49" s="7">
        <f>IFERROR(RANK('Stock Guide'!J50,'Stock Guide'!J:J,0)+COUNTIF('Stock Guide'!$J$6:'Stock Guide'!J50,'Stock Guide'!J50)-1,"")</f>
        <v>458</v>
      </c>
      <c r="AO49" s="7">
        <f>IFERROR(RANK('Stock Guide'!L50,'Stock Guide'!L:L,0)+COUNTIF('Stock Guide'!$L$6:'Stock Guide'!L50,'Stock Guide'!L50)-1,"")</f>
        <v>419</v>
      </c>
      <c r="AP49" s="7">
        <f>IFERROR(RANK('Stock Guide'!N50,'Stock Guide'!N:N,0)+COUNTIF('Stock Guide'!$N$6:'Stock Guide'!N50,'Stock Guide'!N50)-1,"")</f>
        <v>99</v>
      </c>
      <c r="AQ49" s="7">
        <f>IFERROR(RANK('Stock Guide'!U50,'Stock Guide'!U:U,1)+COUNTIF('Stock Guide'!$U$6:'Stock Guide'!U50,'Stock Guide'!U50)-1,"")</f>
        <v>369</v>
      </c>
    </row>
    <row r="50" spans="32:43" ht="17.25" customHeight="1" x14ac:dyDescent="0.25">
      <c r="AF50" s="5" t="s">
        <v>44</v>
      </c>
      <c r="AG50" s="5" t="s">
        <v>718</v>
      </c>
      <c r="AH50" s="6" t="s">
        <v>416</v>
      </c>
      <c r="AI50" s="7">
        <f>IFERROR(RANK('Stock Guide'!S51,'Stock Guide'!S:S,0)+COUNTIF('Stock Guide'!$S$6:'Stock Guide'!S51,'Stock Guide'!S51)-1,"")</f>
        <v>236</v>
      </c>
      <c r="AJ50" s="7">
        <f>IFERROR(RANK('Stock Guide'!T51,'Stock Guide'!T:T,0)+COUNTIF('Stock Guide'!$T$6:'Stock Guide'!T51,'Stock Guide'!T51)-1,"")</f>
        <v>401</v>
      </c>
      <c r="AK50" s="7">
        <f>IFERROR(RANK('Stock Guide'!U51,'Stock Guide'!U:U,0)+COUNTIF('Stock Guide'!$U$6:'Stock Guide'!U51,'Stock Guide'!U51)-1,"")</f>
        <v>366</v>
      </c>
      <c r="AL50" s="7">
        <f>IFERROR(RANK('Stock Guide'!H51,'Stock Guide'!H:H,0)+COUNTIF('Stock Guide'!$H$6:'Stock Guide'!H51,'Stock Guide'!H51)-1,"")</f>
        <v>375</v>
      </c>
      <c r="AM50" s="7">
        <f>IFERROR(RANK('Stock Guide'!I51,'Stock Guide'!I:I,0)+COUNTIF('Stock Guide'!$I$6:'Stock Guide'!I51,'Stock Guide'!I51)-1,"")</f>
        <v>101</v>
      </c>
      <c r="AN50" s="7">
        <f>IFERROR(RANK('Stock Guide'!J51,'Stock Guide'!J:J,0)+COUNTIF('Stock Guide'!$J$6:'Stock Guide'!J51,'Stock Guide'!J51)-1,"")</f>
        <v>299</v>
      </c>
      <c r="AO50" s="7">
        <f>IFERROR(RANK('Stock Guide'!L51,'Stock Guide'!L:L,0)+COUNTIF('Stock Guide'!$L$6:'Stock Guide'!L51,'Stock Guide'!L51)-1,"")</f>
        <v>406</v>
      </c>
      <c r="AP50" s="7">
        <f>IFERROR(RANK('Stock Guide'!N51,'Stock Guide'!N:N,0)+COUNTIF('Stock Guide'!$N$6:'Stock Guide'!N51,'Stock Guide'!N51)-1,"")</f>
        <v>398</v>
      </c>
      <c r="AQ50" s="7">
        <f>IFERROR(RANK('Stock Guide'!U51,'Stock Guide'!U:U,1)+COUNTIF('Stock Guide'!$U$6:'Stock Guide'!U51,'Stock Guide'!U51)-1,"")</f>
        <v>118</v>
      </c>
    </row>
    <row r="51" spans="32:43" ht="17.25" customHeight="1" x14ac:dyDescent="0.25">
      <c r="AF51" s="5" t="s">
        <v>45</v>
      </c>
      <c r="AG51" s="5" t="s">
        <v>719</v>
      </c>
      <c r="AH51" s="6" t="s">
        <v>417</v>
      </c>
      <c r="AI51" s="7">
        <f>IFERROR(RANK('Stock Guide'!S52,'Stock Guide'!S:S,0)+COUNTIF('Stock Guide'!$S$6:'Stock Guide'!S52,'Stock Guide'!S52)-1,"")</f>
        <v>245</v>
      </c>
      <c r="AJ51" s="7">
        <f>IFERROR(RANK('Stock Guide'!T52,'Stock Guide'!T:T,0)+COUNTIF('Stock Guide'!$T$6:'Stock Guide'!T52,'Stock Guide'!T52)-1,"")</f>
        <v>371</v>
      </c>
      <c r="AK51" s="7">
        <f>IFERROR(RANK('Stock Guide'!U52,'Stock Guide'!U:U,0)+COUNTIF('Stock Guide'!$U$6:'Stock Guide'!U52,'Stock Guide'!U52)-1,"")</f>
        <v>409</v>
      </c>
      <c r="AL51" s="7">
        <f>IFERROR(RANK('Stock Guide'!H52,'Stock Guide'!H:H,0)+COUNTIF('Stock Guide'!$H$6:'Stock Guide'!H52,'Stock Guide'!H52)-1,"")</f>
        <v>444</v>
      </c>
      <c r="AM51" s="7">
        <f>IFERROR(RANK('Stock Guide'!I52,'Stock Guide'!I:I,0)+COUNTIF('Stock Guide'!$I$6:'Stock Guide'!I52,'Stock Guide'!I52)-1,"")</f>
        <v>237</v>
      </c>
      <c r="AN51" s="7">
        <f>IFERROR(RANK('Stock Guide'!J52,'Stock Guide'!J:J,0)+COUNTIF('Stock Guide'!$J$6:'Stock Guide'!J52,'Stock Guide'!J52)-1,"")</f>
        <v>150</v>
      </c>
      <c r="AO51" s="7">
        <f>IFERROR(RANK('Stock Guide'!L52,'Stock Guide'!L:L,0)+COUNTIF('Stock Guide'!$L$6:'Stock Guide'!L52,'Stock Guide'!L52)-1,"")</f>
        <v>401</v>
      </c>
      <c r="AP51" s="7">
        <f>IFERROR(RANK('Stock Guide'!N52,'Stock Guide'!N:N,0)+COUNTIF('Stock Guide'!$N$6:'Stock Guide'!N52,'Stock Guide'!N52)-1,"")</f>
        <v>459</v>
      </c>
      <c r="AQ51" s="7">
        <f>IFERROR(RANK('Stock Guide'!U52,'Stock Guide'!U:U,1)+COUNTIF('Stock Guide'!$U$6:'Stock Guide'!U52,'Stock Guide'!U52)-1,"")</f>
        <v>75</v>
      </c>
    </row>
    <row r="52" spans="32:43" ht="17.25" customHeight="1" x14ac:dyDescent="0.25">
      <c r="AF52" s="5" t="s">
        <v>1424</v>
      </c>
      <c r="AG52" s="5" t="s">
        <v>1433</v>
      </c>
      <c r="AH52" s="6" t="s">
        <v>1426</v>
      </c>
      <c r="AI52" s="7">
        <f>IFERROR(RANK('Stock Guide'!S53,'Stock Guide'!S:S,0)+COUNTIF('Stock Guide'!$S$6:'Stock Guide'!S53,'Stock Guide'!S53)-1,"")</f>
        <v>2</v>
      </c>
      <c r="AJ52" s="7">
        <f>IFERROR(RANK('Stock Guide'!T53,'Stock Guide'!T:T,0)+COUNTIF('Stock Guide'!$T$6:'Stock Guide'!T53,'Stock Guide'!T53)-1,"")</f>
        <v>20</v>
      </c>
      <c r="AK52" s="7">
        <f>IFERROR(RANK('Stock Guide'!U53,'Stock Guide'!U:U,0)+COUNTIF('Stock Guide'!$U$6:'Stock Guide'!U53,'Stock Guide'!U53)-1,"")</f>
        <v>4</v>
      </c>
      <c r="AL52" s="7">
        <f>IFERROR(RANK('Stock Guide'!H53,'Stock Guide'!H:H,0)+COUNTIF('Stock Guide'!$H$6:'Stock Guide'!H53,'Stock Guide'!H53)-1,"")</f>
        <v>155</v>
      </c>
      <c r="AM52" s="7">
        <f>IFERROR(RANK('Stock Guide'!I53,'Stock Guide'!I:I,0)+COUNTIF('Stock Guide'!$I$6:'Stock Guide'!I53,'Stock Guide'!I53)-1,"")</f>
        <v>401</v>
      </c>
      <c r="AN52" s="7">
        <f>IFERROR(RANK('Stock Guide'!J53,'Stock Guide'!J:J,0)+COUNTIF('Stock Guide'!$J$6:'Stock Guide'!J53,'Stock Guide'!J53)-1,"")</f>
        <v>25</v>
      </c>
      <c r="AO52" s="7">
        <f>IFERROR(RANK('Stock Guide'!L53,'Stock Guide'!L:L,0)+COUNTIF('Stock Guide'!$L$6:'Stock Guide'!L53,'Stock Guide'!L53)-1,"")</f>
        <v>23</v>
      </c>
      <c r="AP52" s="7">
        <f>IFERROR(RANK('Stock Guide'!N53,'Stock Guide'!N:N,0)+COUNTIF('Stock Guide'!$N$6:'Stock Guide'!N53,'Stock Guide'!N53)-1,"")</f>
        <v>4</v>
      </c>
      <c r="AQ52" s="7">
        <f>IFERROR(RANK('Stock Guide'!U53,'Stock Guide'!U:U,1)+COUNTIF('Stock Guide'!$U$6:'Stock Guide'!U53,'Stock Guide'!U53)-1,"")</f>
        <v>480</v>
      </c>
    </row>
    <row r="53" spans="32:43" ht="17.25" customHeight="1" x14ac:dyDescent="0.25">
      <c r="AF53" s="5" t="s">
        <v>46</v>
      </c>
      <c r="AG53" s="5" t="s">
        <v>720</v>
      </c>
      <c r="AH53" s="6" t="s">
        <v>1107</v>
      </c>
      <c r="AI53" s="7">
        <f>IFERROR(RANK('Stock Guide'!S54,'Stock Guide'!S:S,0)+COUNTIF('Stock Guide'!$S$6:'Stock Guide'!S54,'Stock Guide'!S54)-1,"")</f>
        <v>393</v>
      </c>
      <c r="AJ53" s="7">
        <f>IFERROR(RANK('Stock Guide'!T54,'Stock Guide'!T:T,0)+COUNTIF('Stock Guide'!$T$6:'Stock Guide'!T54,'Stock Guide'!T54)-1,"")</f>
        <v>214</v>
      </c>
      <c r="AK53" s="7">
        <f>IFERROR(RANK('Stock Guide'!U54,'Stock Guide'!U:U,0)+COUNTIF('Stock Guide'!$U$6:'Stock Guide'!U54,'Stock Guide'!U54)-1,"")</f>
        <v>122</v>
      </c>
      <c r="AL53" s="7">
        <f>IFERROR(RANK('Stock Guide'!H54,'Stock Guide'!H:H,0)+COUNTIF('Stock Guide'!$H$6:'Stock Guide'!H54,'Stock Guide'!H54)-1,"")</f>
        <v>251</v>
      </c>
      <c r="AM53" s="7">
        <f>IFERROR(RANK('Stock Guide'!I54,'Stock Guide'!I:I,0)+COUNTIF('Stock Guide'!$I$6:'Stock Guide'!I54,'Stock Guide'!I54)-1,"")</f>
        <v>152</v>
      </c>
      <c r="AN53" s="7" t="str">
        <f>IFERROR(RANK('Stock Guide'!J54,'Stock Guide'!J:J,0)+COUNTIF('Stock Guide'!$J$6:'Stock Guide'!J54,'Stock Guide'!J54)-1,"")</f>
        <v/>
      </c>
      <c r="AO53" s="7">
        <f>IFERROR(RANK('Stock Guide'!L54,'Stock Guide'!L:L,0)+COUNTIF('Stock Guide'!$L$6:'Stock Guide'!L54,'Stock Guide'!L54)-1,"")</f>
        <v>144</v>
      </c>
      <c r="AP53" s="7">
        <f>IFERROR(RANK('Stock Guide'!N54,'Stock Guide'!N:N,0)+COUNTIF('Stock Guide'!$N$6:'Stock Guide'!N54,'Stock Guide'!N54)-1,"")</f>
        <v>154</v>
      </c>
      <c r="AQ53" s="7">
        <f>IFERROR(RANK('Stock Guide'!U54,'Stock Guide'!U:U,1)+COUNTIF('Stock Guide'!$U$6:'Stock Guide'!U54,'Stock Guide'!U54)-1,"")</f>
        <v>362</v>
      </c>
    </row>
    <row r="54" spans="32:43" ht="17.25" customHeight="1" x14ac:dyDescent="0.25">
      <c r="AF54" s="5" t="s">
        <v>1335</v>
      </c>
      <c r="AG54" s="5" t="s">
        <v>1336</v>
      </c>
      <c r="AH54" s="6" t="s">
        <v>418</v>
      </c>
      <c r="AI54" s="7">
        <f>IFERROR(RANK('Stock Guide'!S55,'Stock Guide'!S:S,0)+COUNTIF('Stock Guide'!$S$6:'Stock Guide'!S55,'Stock Guide'!S55)-1,"")</f>
        <v>462</v>
      </c>
      <c r="AJ54" s="7">
        <f>IFERROR(RANK('Stock Guide'!T55,'Stock Guide'!T:T,0)+COUNTIF('Stock Guide'!$T$6:'Stock Guide'!T55,'Stock Guide'!T55)-1,"")</f>
        <v>319</v>
      </c>
      <c r="AK54" s="7">
        <f>IFERROR(RANK('Stock Guide'!U55,'Stock Guide'!U:U,0)+COUNTIF('Stock Guide'!$U$6:'Stock Guide'!U55,'Stock Guide'!U55)-1,"")</f>
        <v>403</v>
      </c>
      <c r="AL54" s="7">
        <f>IFERROR(RANK('Stock Guide'!H55,'Stock Guide'!H:H,0)+COUNTIF('Stock Guide'!$H$6:'Stock Guide'!H55,'Stock Guide'!H55)-1,"")</f>
        <v>421</v>
      </c>
      <c r="AM54" s="7">
        <f>IFERROR(RANK('Stock Guide'!I55,'Stock Guide'!I:I,0)+COUNTIF('Stock Guide'!$I$6:'Stock Guide'!I55,'Stock Guide'!I55)-1,"")</f>
        <v>286</v>
      </c>
      <c r="AN54" s="7">
        <f>IFERROR(RANK('Stock Guide'!J55,'Stock Guide'!J:J,0)+COUNTIF('Stock Guide'!$J$6:'Stock Guide'!J55,'Stock Guide'!J55)-1,"")</f>
        <v>256</v>
      </c>
      <c r="AO54" s="7">
        <f>IFERROR(RANK('Stock Guide'!L55,'Stock Guide'!L:L,0)+COUNTIF('Stock Guide'!$L$6:'Stock Guide'!L55,'Stock Guide'!L55)-1,"")</f>
        <v>322</v>
      </c>
      <c r="AP54" s="7">
        <f>IFERROR(RANK('Stock Guide'!N55,'Stock Guide'!N:N,0)+COUNTIF('Stock Guide'!$N$6:'Stock Guide'!N55,'Stock Guide'!N55)-1,"")</f>
        <v>436</v>
      </c>
      <c r="AQ54" s="7">
        <f>IFERROR(RANK('Stock Guide'!U55,'Stock Guide'!U:U,1)+COUNTIF('Stock Guide'!$U$6:'Stock Guide'!U55,'Stock Guide'!U55)-1,"")</f>
        <v>81</v>
      </c>
    </row>
    <row r="55" spans="32:43" ht="17.25" customHeight="1" x14ac:dyDescent="0.25">
      <c r="AF55" s="5" t="s">
        <v>47</v>
      </c>
      <c r="AG55" s="5" t="s">
        <v>721</v>
      </c>
      <c r="AH55" s="6" t="s">
        <v>419</v>
      </c>
      <c r="AI55" s="7">
        <f>IFERROR(RANK('Stock Guide'!S56,'Stock Guide'!S:S,0)+COUNTIF('Stock Guide'!$S$6:'Stock Guide'!S56,'Stock Guide'!S56)-1,"")</f>
        <v>424</v>
      </c>
      <c r="AJ55" s="7">
        <f>IFERROR(RANK('Stock Guide'!T56,'Stock Guide'!T:T,0)+COUNTIF('Stock Guide'!$T$6:'Stock Guide'!T56,'Stock Guide'!T56)-1,"")</f>
        <v>239</v>
      </c>
      <c r="AK55" s="7">
        <f>IFERROR(RANK('Stock Guide'!U56,'Stock Guide'!U:U,0)+COUNTIF('Stock Guide'!$U$6:'Stock Guide'!U56,'Stock Guide'!U56)-1,"")</f>
        <v>147</v>
      </c>
      <c r="AL55" s="7">
        <f>IFERROR(RANK('Stock Guide'!H56,'Stock Guide'!H:H,0)+COUNTIF('Stock Guide'!$H$6:'Stock Guide'!H56,'Stock Guide'!H56)-1,"")</f>
        <v>26</v>
      </c>
      <c r="AM55" s="7">
        <f>IFERROR(RANK('Stock Guide'!I56,'Stock Guide'!I:I,0)+COUNTIF('Stock Guide'!$I$6:'Stock Guide'!I56,'Stock Guide'!I56)-1,"")</f>
        <v>138</v>
      </c>
      <c r="AN55" s="7">
        <f>IFERROR(RANK('Stock Guide'!J56,'Stock Guide'!J:J,0)+COUNTIF('Stock Guide'!$J$6:'Stock Guide'!J56,'Stock Guide'!J56)-1,"")</f>
        <v>407</v>
      </c>
      <c r="AO55" s="7">
        <f>IFERROR(RANK('Stock Guide'!L56,'Stock Guide'!L:L,0)+COUNTIF('Stock Guide'!$L$6:'Stock Guide'!L56,'Stock Guide'!L56)-1,"")</f>
        <v>286</v>
      </c>
      <c r="AP55" s="7">
        <f>IFERROR(RANK('Stock Guide'!N56,'Stock Guide'!N:N,0)+COUNTIF('Stock Guide'!$N$6:'Stock Guide'!N56,'Stock Guide'!N56)-1,"")</f>
        <v>149</v>
      </c>
      <c r="AQ55" s="7">
        <f>IFERROR(RANK('Stock Guide'!U56,'Stock Guide'!U:U,1)+COUNTIF('Stock Guide'!$U$6:'Stock Guide'!U56,'Stock Guide'!U56)-1,"")</f>
        <v>337</v>
      </c>
    </row>
    <row r="56" spans="32:43" ht="17.25" customHeight="1" x14ac:dyDescent="0.25">
      <c r="AF56" s="5" t="s">
        <v>48</v>
      </c>
      <c r="AG56" s="5" t="s">
        <v>722</v>
      </c>
      <c r="AH56" s="6" t="s">
        <v>420</v>
      </c>
      <c r="AI56" s="7">
        <f>IFERROR(RANK('Stock Guide'!S57,'Stock Guide'!S:S,0)+COUNTIF('Stock Guide'!$S$6:'Stock Guide'!S57,'Stock Guide'!S57)-1,"")</f>
        <v>63</v>
      </c>
      <c r="AJ56" s="7">
        <f>IFERROR(RANK('Stock Guide'!T57,'Stock Guide'!T:T,0)+COUNTIF('Stock Guide'!$T$6:'Stock Guide'!T57,'Stock Guide'!T57)-1,"")</f>
        <v>441</v>
      </c>
      <c r="AK56" s="7">
        <f>IFERROR(RANK('Stock Guide'!U57,'Stock Guide'!U:U,0)+COUNTIF('Stock Guide'!$U$6:'Stock Guide'!U57,'Stock Guide'!U57)-1,"")</f>
        <v>473</v>
      </c>
      <c r="AL56" s="7">
        <f>IFERROR(RANK('Stock Guide'!H57,'Stock Guide'!H:H,0)+COUNTIF('Stock Guide'!$H$6:'Stock Guide'!H57,'Stock Guide'!H57)-1,"")</f>
        <v>410</v>
      </c>
      <c r="AM56" s="7">
        <f>IFERROR(RANK('Stock Guide'!I57,'Stock Guide'!I:I,0)+COUNTIF('Stock Guide'!$I$6:'Stock Guide'!I57,'Stock Guide'!I57)-1,"")</f>
        <v>195</v>
      </c>
      <c r="AN56" s="7">
        <f>IFERROR(RANK('Stock Guide'!J57,'Stock Guide'!J:J,0)+COUNTIF('Stock Guide'!$J$6:'Stock Guide'!J57,'Stock Guide'!J57)-1,"")</f>
        <v>372</v>
      </c>
      <c r="AO56" s="7">
        <f>IFERROR(RANK('Stock Guide'!L57,'Stock Guide'!L:L,0)+COUNTIF('Stock Guide'!$L$6:'Stock Guide'!L57,'Stock Guide'!L57)-1,"")</f>
        <v>83</v>
      </c>
      <c r="AP56" s="7">
        <f>IFERROR(RANK('Stock Guide'!N57,'Stock Guide'!N:N,0)+COUNTIF('Stock Guide'!$N$6:'Stock Guide'!N57,'Stock Guide'!N57)-1,"")</f>
        <v>463</v>
      </c>
      <c r="AQ56" s="7">
        <f>IFERROR(RANK('Stock Guide'!U57,'Stock Guide'!U:U,1)+COUNTIF('Stock Guide'!$U$6:'Stock Guide'!U57,'Stock Guide'!U57)-1,"")</f>
        <v>11</v>
      </c>
    </row>
    <row r="57" spans="32:43" ht="17.25" customHeight="1" x14ac:dyDescent="0.25">
      <c r="AF57" s="5" t="s">
        <v>49</v>
      </c>
      <c r="AG57" s="5" t="s">
        <v>723</v>
      </c>
      <c r="AH57" s="6" t="s">
        <v>421</v>
      </c>
      <c r="AI57" s="7">
        <f>IFERROR(RANK('Stock Guide'!S58,'Stock Guide'!S:S,0)+COUNTIF('Stock Guide'!$S$6:'Stock Guide'!S58,'Stock Guide'!S58)-1,"")</f>
        <v>401</v>
      </c>
      <c r="AJ57" s="7">
        <f>IFERROR(RANK('Stock Guide'!T58,'Stock Guide'!T:T,0)+COUNTIF('Stock Guide'!$T$6:'Stock Guide'!T58,'Stock Guide'!T58)-1,"")</f>
        <v>449</v>
      </c>
      <c r="AK57" s="7">
        <f>IFERROR(RANK('Stock Guide'!U58,'Stock Guide'!U:U,0)+COUNTIF('Stock Guide'!$U$6:'Stock Guide'!U58,'Stock Guide'!U58)-1,"")</f>
        <v>442</v>
      </c>
      <c r="AL57" s="7">
        <f>IFERROR(RANK('Stock Guide'!H58,'Stock Guide'!H:H,0)+COUNTIF('Stock Guide'!$H$6:'Stock Guide'!H58,'Stock Guide'!H58)-1,"")</f>
        <v>142</v>
      </c>
      <c r="AM57" s="7">
        <f>IFERROR(RANK('Stock Guide'!I58,'Stock Guide'!I:I,0)+COUNTIF('Stock Guide'!$I$6:'Stock Guide'!I58,'Stock Guide'!I58)-1,"")</f>
        <v>240</v>
      </c>
      <c r="AN57" s="7">
        <f>IFERROR(RANK('Stock Guide'!J58,'Stock Guide'!J:J,0)+COUNTIF('Stock Guide'!$J$6:'Stock Guide'!J58,'Stock Guide'!J58)-1,"")</f>
        <v>331</v>
      </c>
      <c r="AO57" s="7">
        <f>IFERROR(RANK('Stock Guide'!L58,'Stock Guide'!L:L,0)+COUNTIF('Stock Guide'!$L$6:'Stock Guide'!L58,'Stock Guide'!L58)-1,"")</f>
        <v>248</v>
      </c>
      <c r="AP57" s="7">
        <f>IFERROR(RANK('Stock Guide'!N58,'Stock Guide'!N:N,0)+COUNTIF('Stock Guide'!$N$6:'Stock Guide'!N58,'Stock Guide'!N58)-1,"")</f>
        <v>467</v>
      </c>
      <c r="AQ57" s="7">
        <f>IFERROR(RANK('Stock Guide'!U58,'Stock Guide'!U:U,1)+COUNTIF('Stock Guide'!$U$6:'Stock Guide'!U58,'Stock Guide'!U58)-1,"")</f>
        <v>42</v>
      </c>
    </row>
    <row r="58" spans="32:43" ht="17.25" customHeight="1" x14ac:dyDescent="0.25">
      <c r="AF58" s="5" t="s">
        <v>50</v>
      </c>
      <c r="AG58" s="5" t="s">
        <v>724</v>
      </c>
      <c r="AH58" s="6" t="s">
        <v>422</v>
      </c>
      <c r="AI58" s="7">
        <f>IFERROR(RANK('Stock Guide'!S59,'Stock Guide'!S:S,0)+COUNTIF('Stock Guide'!$S$6:'Stock Guide'!S59,'Stock Guide'!S59)-1,"")</f>
        <v>269</v>
      </c>
      <c r="AJ58" s="7">
        <f>IFERROR(RANK('Stock Guide'!T59,'Stock Guide'!T:T,0)+COUNTIF('Stock Guide'!$T$6:'Stock Guide'!T59,'Stock Guide'!T59)-1,"")</f>
        <v>249</v>
      </c>
      <c r="AK58" s="7">
        <f>IFERROR(RANK('Stock Guide'!U59,'Stock Guide'!U:U,0)+COUNTIF('Stock Guide'!$U$6:'Stock Guide'!U59,'Stock Guide'!U59)-1,"")</f>
        <v>242</v>
      </c>
      <c r="AL58" s="7">
        <f>IFERROR(RANK('Stock Guide'!H59,'Stock Guide'!H:H,0)+COUNTIF('Stock Guide'!$H$6:'Stock Guide'!H59,'Stock Guide'!H59)-1,"")</f>
        <v>19</v>
      </c>
      <c r="AM58" s="7">
        <f>IFERROR(RANK('Stock Guide'!I59,'Stock Guide'!I:I,0)+COUNTIF('Stock Guide'!$I$6:'Stock Guide'!I59,'Stock Guide'!I59)-1,"")</f>
        <v>402</v>
      </c>
      <c r="AN58" s="7">
        <f>IFERROR(RANK('Stock Guide'!J59,'Stock Guide'!J:J,0)+COUNTIF('Stock Guide'!$J$6:'Stock Guide'!J59,'Stock Guide'!J59)-1,"")</f>
        <v>378</v>
      </c>
      <c r="AO58" s="7">
        <f>IFERROR(RANK('Stock Guide'!L59,'Stock Guide'!L:L,0)+COUNTIF('Stock Guide'!$L$6:'Stock Guide'!L59,'Stock Guide'!L59)-1,"")</f>
        <v>450</v>
      </c>
      <c r="AP58" s="7">
        <f>IFERROR(RANK('Stock Guide'!N59,'Stock Guide'!N:N,0)+COUNTIF('Stock Guide'!$N$6:'Stock Guide'!N59,'Stock Guide'!N59)-1,"")</f>
        <v>239</v>
      </c>
      <c r="AQ58" s="7">
        <f>IFERROR(RANK('Stock Guide'!U59,'Stock Guide'!U:U,1)+COUNTIF('Stock Guide'!$U$6:'Stock Guide'!U59,'Stock Guide'!U59)-1,"")</f>
        <v>242</v>
      </c>
    </row>
    <row r="59" spans="32:43" ht="17.25" customHeight="1" x14ac:dyDescent="0.25">
      <c r="AF59" s="5" t="s">
        <v>51</v>
      </c>
      <c r="AG59" s="5" t="s">
        <v>725</v>
      </c>
      <c r="AH59" s="6" t="s">
        <v>423</v>
      </c>
      <c r="AI59" s="7">
        <f>IFERROR(RANK('Stock Guide'!S60,'Stock Guide'!S:S,0)+COUNTIF('Stock Guide'!$S$6:'Stock Guide'!S60,'Stock Guide'!S60)-1,"")</f>
        <v>54</v>
      </c>
      <c r="AJ59" s="7">
        <f>IFERROR(RANK('Stock Guide'!T60,'Stock Guide'!T:T,0)+COUNTIF('Stock Guide'!$T$6:'Stock Guide'!T60,'Stock Guide'!T60)-1,"")</f>
        <v>425</v>
      </c>
      <c r="AK59" s="7">
        <f>IFERROR(RANK('Stock Guide'!U60,'Stock Guide'!U:U,0)+COUNTIF('Stock Guide'!$U$6:'Stock Guide'!U60,'Stock Guide'!U60)-1,"")</f>
        <v>394</v>
      </c>
      <c r="AL59" s="7">
        <f>IFERROR(RANK('Stock Guide'!H60,'Stock Guide'!H:H,0)+COUNTIF('Stock Guide'!$H$6:'Stock Guide'!H60,'Stock Guide'!H60)-1,"")</f>
        <v>295</v>
      </c>
      <c r="AM59" s="7">
        <f>IFERROR(RANK('Stock Guide'!I60,'Stock Guide'!I:I,0)+COUNTIF('Stock Guide'!$I$6:'Stock Guide'!I60,'Stock Guide'!I60)-1,"")</f>
        <v>33</v>
      </c>
      <c r="AN59" s="7">
        <f>IFERROR(RANK('Stock Guide'!J60,'Stock Guide'!J:J,0)+COUNTIF('Stock Guide'!$J$6:'Stock Guide'!J60,'Stock Guide'!J60)-1,"")</f>
        <v>175</v>
      </c>
      <c r="AO59" s="7">
        <f>IFERROR(RANK('Stock Guide'!L60,'Stock Guide'!L:L,0)+COUNTIF('Stock Guide'!$L$6:'Stock Guide'!L60,'Stock Guide'!L60)-1,"")</f>
        <v>59</v>
      </c>
      <c r="AP59" s="7">
        <f>IFERROR(RANK('Stock Guide'!N60,'Stock Guide'!N:N,0)+COUNTIF('Stock Guide'!$N$6:'Stock Guide'!N60,'Stock Guide'!N60)-1,"")</f>
        <v>347</v>
      </c>
      <c r="AQ59" s="7">
        <f>IFERROR(RANK('Stock Guide'!U60,'Stock Guide'!U:U,1)+COUNTIF('Stock Guide'!$U$6:'Stock Guide'!U60,'Stock Guide'!U60)-1,"")</f>
        <v>90</v>
      </c>
    </row>
    <row r="60" spans="32:43" ht="17.25" customHeight="1" x14ac:dyDescent="0.25">
      <c r="AF60" s="5" t="s">
        <v>52</v>
      </c>
      <c r="AG60" s="5" t="s">
        <v>726</v>
      </c>
      <c r="AH60" s="6" t="s">
        <v>424</v>
      </c>
      <c r="AI60" s="7">
        <f>IFERROR(RANK('Stock Guide'!S61,'Stock Guide'!S:S,0)+COUNTIF('Stock Guide'!$S$6:'Stock Guide'!S61,'Stock Guide'!S61)-1,"")</f>
        <v>173</v>
      </c>
      <c r="AJ60" s="7">
        <f>IFERROR(RANK('Stock Guide'!T61,'Stock Guide'!T:T,0)+COUNTIF('Stock Guide'!$T$6:'Stock Guide'!T61,'Stock Guide'!T61)-1,"")</f>
        <v>412</v>
      </c>
      <c r="AK60" s="7">
        <f>IFERROR(RANK('Stock Guide'!U61,'Stock Guide'!U:U,0)+COUNTIF('Stock Guide'!$U$6:'Stock Guide'!U61,'Stock Guide'!U61)-1,"")</f>
        <v>471</v>
      </c>
      <c r="AL60" s="7">
        <f>IFERROR(RANK('Stock Guide'!H61,'Stock Guide'!H:H,0)+COUNTIF('Stock Guide'!$H$6:'Stock Guide'!H61,'Stock Guide'!H61)-1,"")</f>
        <v>361</v>
      </c>
      <c r="AM60" s="7">
        <f>IFERROR(RANK('Stock Guide'!I61,'Stock Guide'!I:I,0)+COUNTIF('Stock Guide'!$I$6:'Stock Guide'!I61,'Stock Guide'!I61)-1,"")</f>
        <v>403</v>
      </c>
      <c r="AN60" s="7">
        <f>IFERROR(RANK('Stock Guide'!J61,'Stock Guide'!J:J,0)+COUNTIF('Stock Guide'!$J$6:'Stock Guide'!J61,'Stock Guide'!J61)-1,"")</f>
        <v>425</v>
      </c>
      <c r="AO60" s="7">
        <f>IFERROR(RANK('Stock Guide'!L61,'Stock Guide'!L:L,0)+COUNTIF('Stock Guide'!$L$6:'Stock Guide'!L61,'Stock Guide'!L61)-1,"")</f>
        <v>270</v>
      </c>
      <c r="AP60" s="7">
        <f>IFERROR(RANK('Stock Guide'!N61,'Stock Guide'!N:N,0)+COUNTIF('Stock Guide'!$N$6:'Stock Guide'!N61,'Stock Guide'!N61)-1,"")</f>
        <v>480</v>
      </c>
      <c r="AQ60" s="7">
        <f>IFERROR(RANK('Stock Guide'!U61,'Stock Guide'!U:U,1)+COUNTIF('Stock Guide'!$U$6:'Stock Guide'!U61,'Stock Guide'!U61)-1,"")</f>
        <v>13</v>
      </c>
    </row>
    <row r="61" spans="32:43" ht="17.25" customHeight="1" x14ac:dyDescent="0.25">
      <c r="AF61" s="5" t="s">
        <v>1296</v>
      </c>
      <c r="AG61" s="5" t="s">
        <v>1302</v>
      </c>
      <c r="AH61" s="6" t="s">
        <v>1299</v>
      </c>
      <c r="AI61" s="7">
        <f>IFERROR(RANK('Stock Guide'!S62,'Stock Guide'!S:S,0)+COUNTIF('Stock Guide'!$S$6:'Stock Guide'!S62,'Stock Guide'!S62)-1,"")</f>
        <v>464</v>
      </c>
      <c r="AJ61" s="7">
        <f>IFERROR(RANK('Stock Guide'!T62,'Stock Guide'!T:T,0)+COUNTIF('Stock Guide'!$T$6:'Stock Guide'!T62,'Stock Guide'!T62)-1,"")</f>
        <v>469</v>
      </c>
      <c r="AK61" s="7">
        <f>IFERROR(RANK('Stock Guide'!U62,'Stock Guide'!U:U,0)+COUNTIF('Stock Guide'!$U$6:'Stock Guide'!U62,'Stock Guide'!U62)-1,"")</f>
        <v>472</v>
      </c>
      <c r="AL61" s="7">
        <f>IFERROR(RANK('Stock Guide'!H62,'Stock Guide'!H:H,0)+COUNTIF('Stock Guide'!$H$6:'Stock Guide'!H62,'Stock Guide'!H62)-1,"")</f>
        <v>439</v>
      </c>
      <c r="AM61" s="7">
        <f>IFERROR(RANK('Stock Guide'!I62,'Stock Guide'!I:I,0)+COUNTIF('Stock Guide'!$I$6:'Stock Guide'!I62,'Stock Guide'!I62)-1,"")</f>
        <v>372</v>
      </c>
      <c r="AN61" s="7">
        <f>IFERROR(RANK('Stock Guide'!J62,'Stock Guide'!J:J,0)+COUNTIF('Stock Guide'!$J$6:'Stock Guide'!J62,'Stock Guide'!J62)-1,"")</f>
        <v>210</v>
      </c>
      <c r="AO61" s="7">
        <f>IFERROR(RANK('Stock Guide'!L62,'Stock Guide'!L:L,0)+COUNTIF('Stock Guide'!$L$6:'Stock Guide'!L62,'Stock Guide'!L62)-1,"")</f>
        <v>65</v>
      </c>
      <c r="AP61" s="7">
        <f>IFERROR(RANK('Stock Guide'!N62,'Stock Guide'!N:N,0)+COUNTIF('Stock Guide'!$N$6:'Stock Guide'!N62,'Stock Guide'!N62)-1,"")</f>
        <v>446</v>
      </c>
      <c r="AQ61" s="7">
        <f>IFERROR(RANK('Stock Guide'!U62,'Stock Guide'!U:U,1)+COUNTIF('Stock Guide'!$U$6:'Stock Guide'!U62,'Stock Guide'!U62)-1,"")</f>
        <v>12</v>
      </c>
    </row>
    <row r="62" spans="32:43" ht="17.25" customHeight="1" x14ac:dyDescent="0.25">
      <c r="AF62" s="5" t="s">
        <v>53</v>
      </c>
      <c r="AG62" s="5" t="s">
        <v>727</v>
      </c>
      <c r="AH62" s="6" t="s">
        <v>1454</v>
      </c>
      <c r="AI62" s="7">
        <f>IFERROR(RANK('Stock Guide'!S63,'Stock Guide'!S:S,0)+COUNTIF('Stock Guide'!$S$6:'Stock Guide'!S63,'Stock Guide'!S63)-1,"")</f>
        <v>149</v>
      </c>
      <c r="AJ62" s="7">
        <f>IFERROR(RANK('Stock Guide'!T63,'Stock Guide'!T:T,0)+COUNTIF('Stock Guide'!$T$6:'Stock Guide'!T63,'Stock Guide'!T63)-1,"")</f>
        <v>185</v>
      </c>
      <c r="AK62" s="7">
        <f>IFERROR(RANK('Stock Guide'!U63,'Stock Guide'!U:U,0)+COUNTIF('Stock Guide'!$U$6:'Stock Guide'!U63,'Stock Guide'!U63)-1,"")</f>
        <v>97</v>
      </c>
      <c r="AL62" s="7">
        <f>IFERROR(RANK('Stock Guide'!H63,'Stock Guide'!H:H,0)+COUNTIF('Stock Guide'!$H$6:'Stock Guide'!H63,'Stock Guide'!H63)-1,"")</f>
        <v>114</v>
      </c>
      <c r="AM62" s="7">
        <f>IFERROR(RANK('Stock Guide'!I63,'Stock Guide'!I:I,0)+COUNTIF('Stock Guide'!$I$6:'Stock Guide'!I63,'Stock Guide'!I63)-1,"")</f>
        <v>170</v>
      </c>
      <c r="AN62" s="7">
        <f>IFERROR(RANK('Stock Guide'!J63,'Stock Guide'!J:J,0)+COUNTIF('Stock Guide'!$J$6:'Stock Guide'!J63,'Stock Guide'!J63)-1,"")</f>
        <v>200</v>
      </c>
      <c r="AO62" s="7">
        <f>IFERROR(RANK('Stock Guide'!L63,'Stock Guide'!L:L,0)+COUNTIF('Stock Guide'!$L$6:'Stock Guide'!L63,'Stock Guide'!L63)-1,"")</f>
        <v>314</v>
      </c>
      <c r="AP62" s="7">
        <f>IFERROR(RANK('Stock Guide'!N63,'Stock Guide'!N:N,0)+COUNTIF('Stock Guide'!$N$6:'Stock Guide'!N63,'Stock Guide'!N63)-1,"")</f>
        <v>85</v>
      </c>
      <c r="AQ62" s="7">
        <f>IFERROR(RANK('Stock Guide'!U63,'Stock Guide'!U:U,1)+COUNTIF('Stock Guide'!$U$6:'Stock Guide'!U63,'Stock Guide'!U63)-1,"")</f>
        <v>387</v>
      </c>
    </row>
    <row r="63" spans="32:43" ht="17.25" customHeight="1" x14ac:dyDescent="0.25">
      <c r="AF63" s="5" t="s">
        <v>1446</v>
      </c>
      <c r="AG63" s="5" t="s">
        <v>1469</v>
      </c>
      <c r="AH63" s="6" t="s">
        <v>1455</v>
      </c>
      <c r="AI63" s="7">
        <f>IFERROR(RANK('Stock Guide'!S64,'Stock Guide'!S:S,0)+COUNTIF('Stock Guide'!$S$6:'Stock Guide'!S64,'Stock Guide'!S64)-1,"")</f>
        <v>324</v>
      </c>
      <c r="AJ63" s="7">
        <f>IFERROR(RANK('Stock Guide'!T64,'Stock Guide'!T:T,0)+COUNTIF('Stock Guide'!$T$6:'Stock Guide'!T64,'Stock Guide'!T64)-1,"")</f>
        <v>280</v>
      </c>
      <c r="AK63" s="7">
        <f>IFERROR(RANK('Stock Guide'!U64,'Stock Guide'!U:U,0)+COUNTIF('Stock Guide'!$U$6:'Stock Guide'!U64,'Stock Guide'!U64)-1,"")</f>
        <v>101</v>
      </c>
      <c r="AL63" s="7">
        <f>IFERROR(RANK('Stock Guide'!H64,'Stock Guide'!H:H,0)+COUNTIF('Stock Guide'!$H$6:'Stock Guide'!H64,'Stock Guide'!H64)-1,"")</f>
        <v>131</v>
      </c>
      <c r="AM63" s="7">
        <f>IFERROR(RANK('Stock Guide'!I64,'Stock Guide'!I:I,0)+COUNTIF('Stock Guide'!$I$6:'Stock Guide'!I64,'Stock Guide'!I64)-1,"")</f>
        <v>105</v>
      </c>
      <c r="AN63" s="7">
        <f>IFERROR(RANK('Stock Guide'!J64,'Stock Guide'!J:J,0)+COUNTIF('Stock Guide'!$J$6:'Stock Guide'!J64,'Stock Guide'!J64)-1,"")</f>
        <v>62</v>
      </c>
      <c r="AO63" s="7">
        <f>IFERROR(RANK('Stock Guide'!L64,'Stock Guide'!L:L,0)+COUNTIF('Stock Guide'!$L$6:'Stock Guide'!L64,'Stock Guide'!L64)-1,"")</f>
        <v>122</v>
      </c>
      <c r="AP63" s="7">
        <f>IFERROR(RANK('Stock Guide'!N64,'Stock Guide'!N:N,0)+COUNTIF('Stock Guide'!$N$6:'Stock Guide'!N64,'Stock Guide'!N64)-1,"")</f>
        <v>157</v>
      </c>
      <c r="AQ63" s="7">
        <f>IFERROR(RANK('Stock Guide'!U64,'Stock Guide'!U:U,1)+COUNTIF('Stock Guide'!$U$6:'Stock Guide'!U64,'Stock Guide'!U64)-1,"")</f>
        <v>383</v>
      </c>
    </row>
    <row r="64" spans="32:43" ht="17.25" customHeight="1" x14ac:dyDescent="0.25">
      <c r="AF64" s="5" t="s">
        <v>1538</v>
      </c>
      <c r="AG64" s="5" t="s">
        <v>1569</v>
      </c>
      <c r="AH64" s="6" t="s">
        <v>1550</v>
      </c>
      <c r="AI64" s="7">
        <f>IFERROR(RANK('Stock Guide'!S65,'Stock Guide'!S:S,0)+COUNTIF('Stock Guide'!$S$6:'Stock Guide'!S65,'Stock Guide'!S65)-1,"")</f>
        <v>322</v>
      </c>
      <c r="AJ64" s="7">
        <f>IFERROR(RANK('Stock Guide'!T65,'Stock Guide'!T:T,0)+COUNTIF('Stock Guide'!$T$6:'Stock Guide'!T65,'Stock Guide'!T65)-1,"")</f>
        <v>380</v>
      </c>
      <c r="AK64" s="7">
        <f>IFERROR(RANK('Stock Guide'!U65,'Stock Guide'!U:U,0)+COUNTIF('Stock Guide'!$U$6:'Stock Guide'!U65,'Stock Guide'!U65)-1,"")</f>
        <v>106</v>
      </c>
      <c r="AL64" s="7">
        <f>IFERROR(RANK('Stock Guide'!H65,'Stock Guide'!H:H,0)+COUNTIF('Stock Guide'!$H$6:'Stock Guide'!H65,'Stock Guide'!H65)-1,"")</f>
        <v>93</v>
      </c>
      <c r="AM64" s="7">
        <f>IFERROR(RANK('Stock Guide'!I65,'Stock Guide'!I:I,0)+COUNTIF('Stock Guide'!$I$6:'Stock Guide'!I65,'Stock Guide'!I65)-1,"")</f>
        <v>404</v>
      </c>
      <c r="AN64" s="7">
        <f>IFERROR(RANK('Stock Guide'!J65,'Stock Guide'!J:J,0)+COUNTIF('Stock Guide'!$J$6:'Stock Guide'!J65,'Stock Guide'!J65)-1,"")</f>
        <v>304</v>
      </c>
      <c r="AO64" s="7">
        <f>IFERROR(RANK('Stock Guide'!L65,'Stock Guide'!L:L,0)+COUNTIF('Stock Guide'!$L$6:'Stock Guide'!L65,'Stock Guide'!L65)-1,"")</f>
        <v>26</v>
      </c>
      <c r="AP64" s="7">
        <f>IFERROR(RANK('Stock Guide'!N65,'Stock Guide'!N:N,0)+COUNTIF('Stock Guide'!$N$6:'Stock Guide'!N65,'Stock Guide'!N65)-1,"")</f>
        <v>217</v>
      </c>
      <c r="AQ64" s="7">
        <f>IFERROR(RANK('Stock Guide'!U65,'Stock Guide'!U:U,1)+COUNTIF('Stock Guide'!$U$6:'Stock Guide'!U65,'Stock Guide'!U65)-1,"")</f>
        <v>378</v>
      </c>
    </row>
    <row r="65" spans="32:43" ht="17.25" customHeight="1" x14ac:dyDescent="0.25">
      <c r="AF65" s="5" t="s">
        <v>55</v>
      </c>
      <c r="AG65" s="5" t="s">
        <v>729</v>
      </c>
      <c r="AH65" s="6" t="s">
        <v>425</v>
      </c>
      <c r="AI65" s="7">
        <f>IFERROR(RANK('Stock Guide'!S66,'Stock Guide'!S:S,0)+COUNTIF('Stock Guide'!$S$6:'Stock Guide'!S66,'Stock Guide'!S66)-1,"")</f>
        <v>201</v>
      </c>
      <c r="AJ65" s="7">
        <f>IFERROR(RANK('Stock Guide'!T66,'Stock Guide'!T:T,0)+COUNTIF('Stock Guide'!$T$6:'Stock Guide'!T66,'Stock Guide'!T66)-1,"")</f>
        <v>169</v>
      </c>
      <c r="AK65" s="7">
        <f>IFERROR(RANK('Stock Guide'!U66,'Stock Guide'!U:U,0)+COUNTIF('Stock Guide'!$U$6:'Stock Guide'!U66,'Stock Guide'!U66)-1,"")</f>
        <v>32</v>
      </c>
      <c r="AL65" s="7">
        <f>IFERROR(RANK('Stock Guide'!H66,'Stock Guide'!H:H,0)+COUNTIF('Stock Guide'!$H$6:'Stock Guide'!H66,'Stock Guide'!H66)-1,"")</f>
        <v>55</v>
      </c>
      <c r="AM65" s="7">
        <f>IFERROR(RANK('Stock Guide'!I66,'Stock Guide'!I:I,0)+COUNTIF('Stock Guide'!$I$6:'Stock Guide'!I66,'Stock Guide'!I66)-1,"")</f>
        <v>305</v>
      </c>
      <c r="AN65" s="7">
        <f>IFERROR(RANK('Stock Guide'!J66,'Stock Guide'!J:J,0)+COUNTIF('Stock Guide'!$J$6:'Stock Guide'!J66,'Stock Guide'!J66)-1,"")</f>
        <v>465</v>
      </c>
      <c r="AO65" s="7">
        <f>IFERROR(RANK('Stock Guide'!L66,'Stock Guide'!L:L,0)+COUNTIF('Stock Guide'!$L$6:'Stock Guide'!L66,'Stock Guide'!L66)-1,"")</f>
        <v>300</v>
      </c>
      <c r="AP65" s="7">
        <f>IFERROR(RANK('Stock Guide'!N66,'Stock Guide'!N:N,0)+COUNTIF('Stock Guide'!$N$6:'Stock Guide'!N66,'Stock Guide'!N66)-1,"")</f>
        <v>30</v>
      </c>
      <c r="AQ65" s="7">
        <f>IFERROR(RANK('Stock Guide'!U66,'Stock Guide'!U:U,1)+COUNTIF('Stock Guide'!$U$6:'Stock Guide'!U66,'Stock Guide'!U66)-1,"")</f>
        <v>452</v>
      </c>
    </row>
    <row r="66" spans="32:43" ht="17.25" customHeight="1" x14ac:dyDescent="0.25">
      <c r="AF66" s="5" t="s">
        <v>57</v>
      </c>
      <c r="AG66" s="5" t="s">
        <v>731</v>
      </c>
      <c r="AH66" s="6" t="s">
        <v>426</v>
      </c>
      <c r="AI66" s="7">
        <f>IFERROR(RANK('Stock Guide'!S67,'Stock Guide'!S:S,0)+COUNTIF('Stock Guide'!$S$6:'Stock Guide'!S67,'Stock Guide'!S67)-1,"")</f>
        <v>346</v>
      </c>
      <c r="AJ66" s="7">
        <f>IFERROR(RANK('Stock Guide'!T67,'Stock Guide'!T:T,0)+COUNTIF('Stock Guide'!$T$6:'Stock Guide'!T67,'Stock Guide'!T67)-1,"")</f>
        <v>142</v>
      </c>
      <c r="AK66" s="7">
        <f>IFERROR(RANK('Stock Guide'!U67,'Stock Guide'!U:U,0)+COUNTIF('Stock Guide'!$U$6:'Stock Guide'!U67,'Stock Guide'!U67)-1,"")</f>
        <v>84</v>
      </c>
      <c r="AL66" s="7">
        <f>IFERROR(RANK('Stock Guide'!H67,'Stock Guide'!H:H,0)+COUNTIF('Stock Guide'!$H$6:'Stock Guide'!H67,'Stock Guide'!H67)-1,"")</f>
        <v>94</v>
      </c>
      <c r="AM66" s="7">
        <f>IFERROR(RANK('Stock Guide'!I67,'Stock Guide'!I:I,0)+COUNTIF('Stock Guide'!$I$6:'Stock Guide'!I67,'Stock Guide'!I67)-1,"")</f>
        <v>405</v>
      </c>
      <c r="AN66" s="7">
        <f>IFERROR(RANK('Stock Guide'!J67,'Stock Guide'!J:J,0)+COUNTIF('Stock Guide'!$J$6:'Stock Guide'!J67,'Stock Guide'!J67)-1,"")</f>
        <v>130</v>
      </c>
      <c r="AO66" s="7">
        <f>IFERROR(RANK('Stock Guide'!L67,'Stock Guide'!L:L,0)+COUNTIF('Stock Guide'!$L$6:'Stock Guide'!L67,'Stock Guide'!L67)-1,"")</f>
        <v>393</v>
      </c>
      <c r="AP66" s="7">
        <f>IFERROR(RANK('Stock Guide'!N67,'Stock Guide'!N:N,0)+COUNTIF('Stock Guide'!$N$6:'Stock Guide'!N67,'Stock Guide'!N67)-1,"")</f>
        <v>59</v>
      </c>
      <c r="AQ66" s="7">
        <f>IFERROR(RANK('Stock Guide'!U67,'Stock Guide'!U:U,1)+COUNTIF('Stock Guide'!$U$6:'Stock Guide'!U67,'Stock Guide'!U67)-1,"")</f>
        <v>400</v>
      </c>
    </row>
    <row r="67" spans="32:43" ht="17.25" customHeight="1" x14ac:dyDescent="0.25">
      <c r="AF67" s="5" t="s">
        <v>58</v>
      </c>
      <c r="AG67" s="5" t="s">
        <v>732</v>
      </c>
      <c r="AH67" s="6" t="s">
        <v>1315</v>
      </c>
      <c r="AI67" s="7">
        <f>IFERROR(RANK('Stock Guide'!S68,'Stock Guide'!S:S,0)+COUNTIF('Stock Guide'!$S$6:'Stock Guide'!S68,'Stock Guide'!S68)-1,"")</f>
        <v>59</v>
      </c>
      <c r="AJ67" s="7">
        <f>IFERROR(RANK('Stock Guide'!T68,'Stock Guide'!T:T,0)+COUNTIF('Stock Guide'!$T$6:'Stock Guide'!T68,'Stock Guide'!T68)-1,"")</f>
        <v>418</v>
      </c>
      <c r="AK67" s="7">
        <f>IFERROR(RANK('Stock Guide'!U68,'Stock Guide'!U:U,0)+COUNTIF('Stock Guide'!$U$6:'Stock Guide'!U68,'Stock Guide'!U68)-1,"")</f>
        <v>317</v>
      </c>
      <c r="AL67" s="7">
        <f>IFERROR(RANK('Stock Guide'!H68,'Stock Guide'!H:H,0)+COUNTIF('Stock Guide'!$H$6:'Stock Guide'!H68,'Stock Guide'!H68)-1,"")</f>
        <v>108</v>
      </c>
      <c r="AM67" s="7">
        <f>IFERROR(RANK('Stock Guide'!I68,'Stock Guide'!I:I,0)+COUNTIF('Stock Guide'!$I$6:'Stock Guide'!I68,'Stock Guide'!I68)-1,"")</f>
        <v>20</v>
      </c>
      <c r="AN67" s="7">
        <f>IFERROR(RANK('Stock Guide'!J68,'Stock Guide'!J:J,0)+COUNTIF('Stock Guide'!$J$6:'Stock Guide'!J68,'Stock Guide'!J68)-1,"")</f>
        <v>169</v>
      </c>
      <c r="AO67" s="7">
        <f>IFERROR(RANK('Stock Guide'!L68,'Stock Guide'!L:L,0)+COUNTIF('Stock Guide'!$L$6:'Stock Guide'!L68,'Stock Guide'!L68)-1,"")</f>
        <v>246</v>
      </c>
      <c r="AP67" s="7">
        <f>IFERROR(RANK('Stock Guide'!N68,'Stock Guide'!N:N,0)+COUNTIF('Stock Guide'!$N$6:'Stock Guide'!N68,'Stock Guide'!N68)-1,"")</f>
        <v>389</v>
      </c>
      <c r="AQ67" s="7">
        <f>IFERROR(RANK('Stock Guide'!U68,'Stock Guide'!U:U,1)+COUNTIF('Stock Guide'!$U$6:'Stock Guide'!U68,'Stock Guide'!U68)-1,"")</f>
        <v>167</v>
      </c>
    </row>
    <row r="68" spans="32:43" ht="17.25" customHeight="1" x14ac:dyDescent="0.25">
      <c r="AF68" s="5" t="s">
        <v>1435</v>
      </c>
      <c r="AG68" s="5" t="s">
        <v>1436</v>
      </c>
      <c r="AH68" s="6" t="s">
        <v>1437</v>
      </c>
      <c r="AI68" s="7">
        <f>IFERROR(RANK('Stock Guide'!S69,'Stock Guide'!S:S,0)+COUNTIF('Stock Guide'!$S$6:'Stock Guide'!S69,'Stock Guide'!S69)-1,"")</f>
        <v>84</v>
      </c>
      <c r="AJ68" s="7">
        <f>IFERROR(RANK('Stock Guide'!T69,'Stock Guide'!T:T,0)+COUNTIF('Stock Guide'!$T$6:'Stock Guide'!T69,'Stock Guide'!T69)-1,"")</f>
        <v>47</v>
      </c>
      <c r="AK68" s="7">
        <f>IFERROR(RANK('Stock Guide'!U69,'Stock Guide'!U:U,0)+COUNTIF('Stock Guide'!$U$6:'Stock Guide'!U69,'Stock Guide'!U69)-1,"")</f>
        <v>8</v>
      </c>
      <c r="AL68" s="7">
        <f>IFERROR(RANK('Stock Guide'!H69,'Stock Guide'!H:H,0)+COUNTIF('Stock Guide'!$H$6:'Stock Guide'!H69,'Stock Guide'!H69)-1,"")</f>
        <v>11</v>
      </c>
      <c r="AM68" s="7">
        <f>IFERROR(RANK('Stock Guide'!I69,'Stock Guide'!I:I,0)+COUNTIF('Stock Guide'!$I$6:'Stock Guide'!I69,'Stock Guide'!I69)-1,"")</f>
        <v>252</v>
      </c>
      <c r="AN68" s="7">
        <f>IFERROR(RANK('Stock Guide'!J69,'Stock Guide'!J:J,0)+COUNTIF('Stock Guide'!$J$6:'Stock Guide'!J69,'Stock Guide'!J69)-1,"")</f>
        <v>33</v>
      </c>
      <c r="AO68" s="7">
        <f>IFERROR(RANK('Stock Guide'!L69,'Stock Guide'!L:L,0)+COUNTIF('Stock Guide'!$L$6:'Stock Guide'!L69,'Stock Guide'!L69)-1,"")</f>
        <v>20</v>
      </c>
      <c r="AP68" s="7">
        <f>IFERROR(RANK('Stock Guide'!N69,'Stock Guide'!N:N,0)+COUNTIF('Stock Guide'!$N$6:'Stock Guide'!N69,'Stock Guide'!N69)-1,"")</f>
        <v>17</v>
      </c>
      <c r="AQ68" s="7">
        <f>IFERROR(RANK('Stock Guide'!U69,'Stock Guide'!U:U,1)+COUNTIF('Stock Guide'!$U$6:'Stock Guide'!U69,'Stock Guide'!U69)-1,"")</f>
        <v>476</v>
      </c>
    </row>
    <row r="69" spans="32:43" ht="17.25" customHeight="1" x14ac:dyDescent="0.25">
      <c r="AF69" s="5" t="s">
        <v>59</v>
      </c>
      <c r="AG69" s="5" t="s">
        <v>733</v>
      </c>
      <c r="AH69" s="6" t="s">
        <v>427</v>
      </c>
      <c r="AI69" s="7">
        <f>IFERROR(RANK('Stock Guide'!S70,'Stock Guide'!S:S,0)+COUNTIF('Stock Guide'!$S$6:'Stock Guide'!S70,'Stock Guide'!S70)-1,"")</f>
        <v>15</v>
      </c>
      <c r="AJ69" s="7">
        <f>IFERROR(RANK('Stock Guide'!T70,'Stock Guide'!T:T,0)+COUNTIF('Stock Guide'!$T$6:'Stock Guide'!T70,'Stock Guide'!T70)-1,"")</f>
        <v>108</v>
      </c>
      <c r="AK69" s="7">
        <f>IFERROR(RANK('Stock Guide'!U70,'Stock Guide'!U:U,0)+COUNTIF('Stock Guide'!$U$6:'Stock Guide'!U70,'Stock Guide'!U70)-1,"")</f>
        <v>162</v>
      </c>
      <c r="AL69" s="7">
        <f>IFERROR(RANK('Stock Guide'!H70,'Stock Guide'!H:H,0)+COUNTIF('Stock Guide'!$H$6:'Stock Guide'!H70,'Stock Guide'!H70)-1,"")</f>
        <v>406</v>
      </c>
      <c r="AM69" s="7">
        <f>IFERROR(RANK('Stock Guide'!I70,'Stock Guide'!I:I,0)+COUNTIF('Stock Guide'!$I$6:'Stock Guide'!I70,'Stock Guide'!I70)-1,"")</f>
        <v>251</v>
      </c>
      <c r="AN69" s="7">
        <f>IFERROR(RANK('Stock Guide'!J70,'Stock Guide'!J:J,0)+COUNTIF('Stock Guide'!$J$6:'Stock Guide'!J70,'Stock Guide'!J70)-1,"")</f>
        <v>73</v>
      </c>
      <c r="AO69" s="7">
        <f>IFERROR(RANK('Stock Guide'!L70,'Stock Guide'!L:L,0)+COUNTIF('Stock Guide'!$L$6:'Stock Guide'!L70,'Stock Guide'!L70)-1,"")</f>
        <v>422</v>
      </c>
      <c r="AP69" s="7">
        <f>IFERROR(RANK('Stock Guide'!N70,'Stock Guide'!N:N,0)+COUNTIF('Stock Guide'!$N$6:'Stock Guide'!N70,'Stock Guide'!N70)-1,"")</f>
        <v>118</v>
      </c>
      <c r="AQ69" s="7">
        <f>IFERROR(RANK('Stock Guide'!U70,'Stock Guide'!U:U,1)+COUNTIF('Stock Guide'!$U$6:'Stock Guide'!U70,'Stock Guide'!U70)-1,"")</f>
        <v>322</v>
      </c>
    </row>
    <row r="70" spans="32:43" ht="17.25" customHeight="1" x14ac:dyDescent="0.25">
      <c r="AF70" s="5" t="s">
        <v>1297</v>
      </c>
      <c r="AG70" s="5" t="s">
        <v>1303</v>
      </c>
      <c r="AH70" s="6" t="s">
        <v>1300</v>
      </c>
      <c r="AI70" s="7">
        <f>IFERROR(RANK('Stock Guide'!S71,'Stock Guide'!S:S,0)+COUNTIF('Stock Guide'!$S$6:'Stock Guide'!S71,'Stock Guide'!S71)-1,"")</f>
        <v>208</v>
      </c>
      <c r="AJ70" s="7">
        <f>IFERROR(RANK('Stock Guide'!T71,'Stock Guide'!T:T,0)+COUNTIF('Stock Guide'!$T$6:'Stock Guide'!T71,'Stock Guide'!T71)-1,"")</f>
        <v>375</v>
      </c>
      <c r="AK70" s="7">
        <f>IFERROR(RANK('Stock Guide'!U71,'Stock Guide'!U:U,0)+COUNTIF('Stock Guide'!$U$6:'Stock Guide'!U71,'Stock Guide'!U71)-1,"")</f>
        <v>359</v>
      </c>
      <c r="AL70" s="7">
        <f>IFERROR(RANK('Stock Guide'!H71,'Stock Guide'!H:H,0)+COUNTIF('Stock Guide'!$H$6:'Stock Guide'!H71,'Stock Guide'!H71)-1,"")</f>
        <v>212</v>
      </c>
      <c r="AM70" s="7">
        <f>IFERROR(RANK('Stock Guide'!I71,'Stock Guide'!I:I,0)+COUNTIF('Stock Guide'!$I$6:'Stock Guide'!I71,'Stock Guide'!I71)-1,"")</f>
        <v>355</v>
      </c>
      <c r="AN70" s="7">
        <f>IFERROR(RANK('Stock Guide'!J71,'Stock Guide'!J:J,0)+COUNTIF('Stock Guide'!$J$6:'Stock Guide'!J71,'Stock Guide'!J71)-1,"")</f>
        <v>297</v>
      </c>
      <c r="AO70" s="7">
        <f>IFERROR(RANK('Stock Guide'!L71,'Stock Guide'!L:L,0)+COUNTIF('Stock Guide'!$L$6:'Stock Guide'!L71,'Stock Guide'!L71)-1,"")</f>
        <v>372</v>
      </c>
      <c r="AP70" s="7">
        <f>IFERROR(RANK('Stock Guide'!N71,'Stock Guide'!N:N,0)+COUNTIF('Stock Guide'!$N$6:'Stock Guide'!N71,'Stock Guide'!N71)-1,"")</f>
        <v>382</v>
      </c>
      <c r="AQ70" s="7">
        <f>IFERROR(RANK('Stock Guide'!U71,'Stock Guide'!U:U,1)+COUNTIF('Stock Guide'!$U$6:'Stock Guide'!U71,'Stock Guide'!U71)-1,"")</f>
        <v>125</v>
      </c>
    </row>
    <row r="71" spans="32:43" ht="17.25" customHeight="1" x14ac:dyDescent="0.25">
      <c r="AF71" s="5" t="s">
        <v>60</v>
      </c>
      <c r="AG71" s="5" t="s">
        <v>734</v>
      </c>
      <c r="AH71" s="6" t="s">
        <v>1311</v>
      </c>
      <c r="AI71" s="7">
        <f>IFERROR(RANK('Stock Guide'!S72,'Stock Guide'!S:S,0)+COUNTIF('Stock Guide'!$S$6:'Stock Guide'!S72,'Stock Guide'!S72)-1,"")</f>
        <v>31</v>
      </c>
      <c r="AJ71" s="7">
        <f>IFERROR(RANK('Stock Guide'!T72,'Stock Guide'!T:T,0)+COUNTIF('Stock Guide'!$T$6:'Stock Guide'!T72,'Stock Guide'!T72)-1,"")</f>
        <v>427</v>
      </c>
      <c r="AK71" s="7">
        <f>IFERROR(RANK('Stock Guide'!U72,'Stock Guide'!U:U,0)+COUNTIF('Stock Guide'!$U$6:'Stock Guide'!U72,'Stock Guide'!U72)-1,"")</f>
        <v>463</v>
      </c>
      <c r="AL71" s="7">
        <f>IFERROR(RANK('Stock Guide'!H72,'Stock Guide'!H:H,0)+COUNTIF('Stock Guide'!$H$6:'Stock Guide'!H72,'Stock Guide'!H72)-1,"")</f>
        <v>427</v>
      </c>
      <c r="AM71" s="7">
        <f>IFERROR(RANK('Stock Guide'!I72,'Stock Guide'!I:I,0)+COUNTIF('Stock Guide'!$I$6:'Stock Guide'!I72,'Stock Guide'!I72)-1,"")</f>
        <v>406</v>
      </c>
      <c r="AN71" s="7">
        <f>IFERROR(RANK('Stock Guide'!J72,'Stock Guide'!J:J,0)+COUNTIF('Stock Guide'!$J$6:'Stock Guide'!J72,'Stock Guide'!J72)-1,"")</f>
        <v>219</v>
      </c>
      <c r="AO71" s="7">
        <f>IFERROR(RANK('Stock Guide'!L72,'Stock Guide'!L:L,0)+COUNTIF('Stock Guide'!$L$6:'Stock Guide'!L72,'Stock Guide'!L72)-1,"")</f>
        <v>119</v>
      </c>
      <c r="AP71" s="7">
        <f>IFERROR(RANK('Stock Guide'!N72,'Stock Guide'!N:N,0)+COUNTIF('Stock Guide'!$N$6:'Stock Guide'!N72,'Stock Guide'!N72)-1,"")</f>
        <v>453</v>
      </c>
      <c r="AQ71" s="7">
        <f>IFERROR(RANK('Stock Guide'!U72,'Stock Guide'!U:U,1)+COUNTIF('Stock Guide'!$U$6:'Stock Guide'!U72,'Stock Guide'!U72)-1,"")</f>
        <v>21</v>
      </c>
    </row>
    <row r="72" spans="32:43" ht="17.25" customHeight="1" x14ac:dyDescent="0.25">
      <c r="AF72" s="5" t="s">
        <v>1447</v>
      </c>
      <c r="AG72" s="5" t="s">
        <v>1470</v>
      </c>
      <c r="AH72" s="6" t="s">
        <v>1456</v>
      </c>
      <c r="AI72" s="7">
        <f>IFERROR(RANK('Stock Guide'!S73,'Stock Guide'!S:S,0)+COUNTIF('Stock Guide'!$S$6:'Stock Guide'!S73,'Stock Guide'!S73)-1,"")</f>
        <v>76</v>
      </c>
      <c r="AJ72" s="7">
        <f>IFERROR(RANK('Stock Guide'!T73,'Stock Guide'!T:T,0)+COUNTIF('Stock Guide'!$T$6:'Stock Guide'!T73,'Stock Guide'!T73)-1,"")</f>
        <v>362</v>
      </c>
      <c r="AK72" s="7">
        <f>IFERROR(RANK('Stock Guide'!U73,'Stock Guide'!U:U,0)+COUNTIF('Stock Guide'!$U$6:'Stock Guide'!U73,'Stock Guide'!U73)-1,"")</f>
        <v>405</v>
      </c>
      <c r="AL72" s="7">
        <f>IFERROR(RANK('Stock Guide'!H73,'Stock Guide'!H:H,0)+COUNTIF('Stock Guide'!$H$6:'Stock Guide'!H73,'Stock Guide'!H73)-1,"")</f>
        <v>279</v>
      </c>
      <c r="AM72" s="7">
        <f>IFERROR(RANK('Stock Guide'!I73,'Stock Guide'!I:I,0)+COUNTIF('Stock Guide'!$I$6:'Stock Guide'!I73,'Stock Guide'!I73)-1,"")</f>
        <v>407</v>
      </c>
      <c r="AN72" s="7">
        <f>IFERROR(RANK('Stock Guide'!J73,'Stock Guide'!J:J,0)+COUNTIF('Stock Guide'!$J$6:'Stock Guide'!J73,'Stock Guide'!J73)-1,"")</f>
        <v>223</v>
      </c>
      <c r="AO72" s="7">
        <f>IFERROR(RANK('Stock Guide'!L73,'Stock Guide'!L:L,0)+COUNTIF('Stock Guide'!$L$6:'Stock Guide'!L73,'Stock Guide'!L73)-1,"")</f>
        <v>64</v>
      </c>
      <c r="AP72" s="7">
        <f>IFERROR(RANK('Stock Guide'!N73,'Stock Guide'!N:N,0)+COUNTIF('Stock Guide'!$N$6:'Stock Guide'!N73,'Stock Guide'!N73)-1,"")</f>
        <v>379</v>
      </c>
      <c r="AQ72" s="7">
        <f>IFERROR(RANK('Stock Guide'!U73,'Stock Guide'!U:U,1)+COUNTIF('Stock Guide'!$U$6:'Stock Guide'!U73,'Stock Guide'!U73)-1,"")</f>
        <v>79</v>
      </c>
    </row>
    <row r="73" spans="32:43" ht="17.25" customHeight="1" x14ac:dyDescent="0.25">
      <c r="AF73" s="5" t="s">
        <v>1402</v>
      </c>
      <c r="AG73" s="5" t="s">
        <v>1412</v>
      </c>
      <c r="AH73" s="6" t="s">
        <v>1407</v>
      </c>
      <c r="AI73" s="7">
        <f>IFERROR(RANK('Stock Guide'!S74,'Stock Guide'!S:S,0)+COUNTIF('Stock Guide'!$S$6:'Stock Guide'!S74,'Stock Guide'!S74)-1,"")</f>
        <v>139</v>
      </c>
      <c r="AJ73" s="7">
        <f>IFERROR(RANK('Stock Guide'!T74,'Stock Guide'!T:T,0)+COUNTIF('Stock Guide'!$T$6:'Stock Guide'!T74,'Stock Guide'!T74)-1,"")</f>
        <v>228</v>
      </c>
      <c r="AK73" s="7">
        <f>IFERROR(RANK('Stock Guide'!U74,'Stock Guide'!U:U,0)+COUNTIF('Stock Guide'!$U$6:'Stock Guide'!U74,'Stock Guide'!U74)-1,"")</f>
        <v>385</v>
      </c>
      <c r="AL73" s="7">
        <f>IFERROR(RANK('Stock Guide'!H74,'Stock Guide'!H:H,0)+COUNTIF('Stock Guide'!$H$6:'Stock Guide'!H74,'Stock Guide'!H74)-1,"")</f>
        <v>399</v>
      </c>
      <c r="AM73" s="7">
        <f>IFERROR(RANK('Stock Guide'!I74,'Stock Guide'!I:I,0)+COUNTIF('Stock Guide'!$I$6:'Stock Guide'!I74,'Stock Guide'!I74)-1,"")</f>
        <v>135</v>
      </c>
      <c r="AN73" s="7" t="str">
        <f>IFERROR(RANK('Stock Guide'!J74,'Stock Guide'!J:J,0)+COUNTIF('Stock Guide'!$J$6:'Stock Guide'!J74,'Stock Guide'!J74)-1,"")</f>
        <v/>
      </c>
      <c r="AO73" s="7">
        <f>IFERROR(RANK('Stock Guide'!L74,'Stock Guide'!L:L,0)+COUNTIF('Stock Guide'!$L$6:'Stock Guide'!L74,'Stock Guide'!L74)-1,"")</f>
        <v>265</v>
      </c>
      <c r="AP73" s="7">
        <f>IFERROR(RANK('Stock Guide'!N74,'Stock Guide'!N:N,0)+COUNTIF('Stock Guide'!$N$6:'Stock Guide'!N74,'Stock Guide'!N74)-1,"")</f>
        <v>397</v>
      </c>
      <c r="AQ73" s="7">
        <f>IFERROR(RANK('Stock Guide'!U74,'Stock Guide'!U:U,1)+COUNTIF('Stock Guide'!$U$6:'Stock Guide'!U74,'Stock Guide'!U74)-1,"")</f>
        <v>99</v>
      </c>
    </row>
    <row r="74" spans="32:43" ht="17.25" customHeight="1" x14ac:dyDescent="0.25">
      <c r="AF74" s="5" t="s">
        <v>56</v>
      </c>
      <c r="AG74" s="5" t="s">
        <v>730</v>
      </c>
      <c r="AH74" s="6" t="s">
        <v>1503</v>
      </c>
      <c r="AI74" s="7">
        <f>IFERROR(RANK('Stock Guide'!S75,'Stock Guide'!S:S,0)+COUNTIF('Stock Guide'!$S$6:'Stock Guide'!S75,'Stock Guide'!S75)-1,"")</f>
        <v>178</v>
      </c>
      <c r="AJ74" s="7">
        <f>IFERROR(RANK('Stock Guide'!T75,'Stock Guide'!T:T,0)+COUNTIF('Stock Guide'!$T$6:'Stock Guide'!T75,'Stock Guide'!T75)-1,"")</f>
        <v>376</v>
      </c>
      <c r="AK74" s="7">
        <f>IFERROR(RANK('Stock Guide'!U75,'Stock Guide'!U:U,0)+COUNTIF('Stock Guide'!$U$6:'Stock Guide'!U75,'Stock Guide'!U75)-1,"")</f>
        <v>311</v>
      </c>
      <c r="AL74" s="7">
        <f>IFERROR(RANK('Stock Guide'!H75,'Stock Guide'!H:H,0)+COUNTIF('Stock Guide'!$H$6:'Stock Guide'!H75,'Stock Guide'!H75)-1,"")</f>
        <v>453</v>
      </c>
      <c r="AM74" s="7">
        <f>IFERROR(RANK('Stock Guide'!I75,'Stock Guide'!I:I,0)+COUNTIF('Stock Guide'!$I$6:'Stock Guide'!I75,'Stock Guide'!I75)-1,"")</f>
        <v>43</v>
      </c>
      <c r="AN74" s="7">
        <f>IFERROR(RANK('Stock Guide'!J75,'Stock Guide'!J:J,0)+COUNTIF('Stock Guide'!$J$6:'Stock Guide'!J75,'Stock Guide'!J75)-1,"")</f>
        <v>328</v>
      </c>
      <c r="AO74" s="7">
        <f>IFERROR(RANK('Stock Guide'!L75,'Stock Guide'!L:L,0)+COUNTIF('Stock Guide'!$L$6:'Stock Guide'!L75,'Stock Guide'!L75)-1,"")</f>
        <v>219</v>
      </c>
      <c r="AP74" s="7">
        <f>IFERROR(RANK('Stock Guide'!N75,'Stock Guide'!N:N,0)+COUNTIF('Stock Guide'!$N$6:'Stock Guide'!N75,'Stock Guide'!N75)-1,"")</f>
        <v>308</v>
      </c>
      <c r="AQ74" s="7">
        <f>IFERROR(RANK('Stock Guide'!U75,'Stock Guide'!U:U,1)+COUNTIF('Stock Guide'!$U$6:'Stock Guide'!U75,'Stock Guide'!U75)-1,"")</f>
        <v>173</v>
      </c>
    </row>
    <row r="75" spans="32:43" ht="17.25" customHeight="1" x14ac:dyDescent="0.25">
      <c r="AF75" s="5" t="s">
        <v>61</v>
      </c>
      <c r="AG75" s="5" t="s">
        <v>735</v>
      </c>
      <c r="AH75" s="6" t="s">
        <v>428</v>
      </c>
      <c r="AI75" s="7">
        <f>IFERROR(RANK('Stock Guide'!S76,'Stock Guide'!S:S,0)+COUNTIF('Stock Guide'!$S$6:'Stock Guide'!S76,'Stock Guide'!S76)-1,"")</f>
        <v>111</v>
      </c>
      <c r="AJ75" s="7">
        <f>IFERROR(RANK('Stock Guide'!T76,'Stock Guide'!T:T,0)+COUNTIF('Stock Guide'!$T$6:'Stock Guide'!T76,'Stock Guide'!T76)-1,"")</f>
        <v>148</v>
      </c>
      <c r="AK75" s="7">
        <f>IFERROR(RANK('Stock Guide'!U76,'Stock Guide'!U:U,0)+COUNTIF('Stock Guide'!$U$6:'Stock Guide'!U76,'Stock Guide'!U76)-1,"")</f>
        <v>184</v>
      </c>
      <c r="AL75" s="7">
        <f>IFERROR(RANK('Stock Guide'!H76,'Stock Guide'!H:H,0)+COUNTIF('Stock Guide'!$H$6:'Stock Guide'!H76,'Stock Guide'!H76)-1,"")</f>
        <v>434</v>
      </c>
      <c r="AM75" s="7">
        <f>IFERROR(RANK('Stock Guide'!I76,'Stock Guide'!I:I,0)+COUNTIF('Stock Guide'!$I$6:'Stock Guide'!I76,'Stock Guide'!I76)-1,"")</f>
        <v>225</v>
      </c>
      <c r="AN75" s="7">
        <f>IFERROR(RANK('Stock Guide'!J76,'Stock Guide'!J:J,0)+COUNTIF('Stock Guide'!$J$6:'Stock Guide'!J76,'Stock Guide'!J76)-1,"")</f>
        <v>110</v>
      </c>
      <c r="AO75" s="7">
        <f>IFERROR(RANK('Stock Guide'!L76,'Stock Guide'!L:L,0)+COUNTIF('Stock Guide'!$L$6:'Stock Guide'!L76,'Stock Guide'!L76)-1,"")</f>
        <v>220</v>
      </c>
      <c r="AP75" s="7">
        <f>IFERROR(RANK('Stock Guide'!N76,'Stock Guide'!N:N,0)+COUNTIF('Stock Guide'!$N$6:'Stock Guide'!N76,'Stock Guide'!N76)-1,"")</f>
        <v>192</v>
      </c>
      <c r="AQ75" s="7">
        <f>IFERROR(RANK('Stock Guide'!U76,'Stock Guide'!U:U,1)+COUNTIF('Stock Guide'!$U$6:'Stock Guide'!U76,'Stock Guide'!U76)-1,"")</f>
        <v>300</v>
      </c>
    </row>
    <row r="76" spans="32:43" ht="17.25" customHeight="1" x14ac:dyDescent="0.25">
      <c r="AF76" s="5" t="s">
        <v>62</v>
      </c>
      <c r="AG76" s="5" t="s">
        <v>736</v>
      </c>
      <c r="AH76" s="6" t="s">
        <v>1320</v>
      </c>
      <c r="AI76" s="7">
        <f>IFERROR(RANK('Stock Guide'!S77,'Stock Guide'!S:S,0)+COUNTIF('Stock Guide'!$S$6:'Stock Guide'!S77,'Stock Guide'!S77)-1,"")</f>
        <v>305</v>
      </c>
      <c r="AJ76" s="7">
        <f>IFERROR(RANK('Stock Guide'!T77,'Stock Guide'!T:T,0)+COUNTIF('Stock Guide'!$T$6:'Stock Guide'!T77,'Stock Guide'!T77)-1,"")</f>
        <v>102</v>
      </c>
      <c r="AK76" s="7">
        <f>IFERROR(RANK('Stock Guide'!U77,'Stock Guide'!U:U,0)+COUNTIF('Stock Guide'!$U$6:'Stock Guide'!U77,'Stock Guide'!U77)-1,"")</f>
        <v>90</v>
      </c>
      <c r="AL76" s="7">
        <f>IFERROR(RANK('Stock Guide'!H77,'Stock Guide'!H:H,0)+COUNTIF('Stock Guide'!$H$6:'Stock Guide'!H77,'Stock Guide'!H77)-1,"")</f>
        <v>122</v>
      </c>
      <c r="AM76" s="7">
        <f>IFERROR(RANK('Stock Guide'!I77,'Stock Guide'!I:I,0)+COUNTIF('Stock Guide'!$I$6:'Stock Guide'!I77,'Stock Guide'!I77)-1,"")</f>
        <v>408</v>
      </c>
      <c r="AN76" s="7">
        <f>IFERROR(RANK('Stock Guide'!J77,'Stock Guide'!J:J,0)+COUNTIF('Stock Guide'!$J$6:'Stock Guide'!J77,'Stock Guide'!J77)-1,"")</f>
        <v>39</v>
      </c>
      <c r="AO76" s="7">
        <f>IFERROR(RANK('Stock Guide'!L77,'Stock Guide'!L:L,0)+COUNTIF('Stock Guide'!$L$6:'Stock Guide'!L77,'Stock Guide'!L77)-1,"")</f>
        <v>82</v>
      </c>
      <c r="AP76" s="7">
        <f>IFERROR(RANK('Stock Guide'!N77,'Stock Guide'!N:N,0)+COUNTIF('Stock Guide'!$N$6:'Stock Guide'!N77,'Stock Guide'!N77)-1,"")</f>
        <v>105</v>
      </c>
      <c r="AQ76" s="7">
        <f>IFERROR(RANK('Stock Guide'!U77,'Stock Guide'!U:U,1)+COUNTIF('Stock Guide'!$U$6:'Stock Guide'!U77,'Stock Guide'!U77)-1,"")</f>
        <v>394</v>
      </c>
    </row>
    <row r="77" spans="32:43" ht="17.25" customHeight="1" x14ac:dyDescent="0.25">
      <c r="AF77" s="5" t="s">
        <v>1271</v>
      </c>
      <c r="AG77" s="5" t="s">
        <v>1273</v>
      </c>
      <c r="AH77" s="6" t="s">
        <v>1275</v>
      </c>
      <c r="AI77" s="7">
        <f>IFERROR(RANK('Stock Guide'!S78,'Stock Guide'!S:S,0)+COUNTIF('Stock Guide'!$S$6:'Stock Guide'!S78,'Stock Guide'!S78)-1,"")</f>
        <v>451</v>
      </c>
      <c r="AJ77" s="7">
        <f>IFERROR(RANK('Stock Guide'!T78,'Stock Guide'!T:T,0)+COUNTIF('Stock Guide'!$T$6:'Stock Guide'!T78,'Stock Guide'!T78)-1,"")</f>
        <v>458</v>
      </c>
      <c r="AK77" s="7">
        <f>IFERROR(RANK('Stock Guide'!U78,'Stock Guide'!U:U,0)+COUNTIF('Stock Guide'!$U$6:'Stock Guide'!U78,'Stock Guide'!U78)-1,"")</f>
        <v>454</v>
      </c>
      <c r="AL77" s="7">
        <f>IFERROR(RANK('Stock Guide'!H78,'Stock Guide'!H:H,0)+COUNTIF('Stock Guide'!$H$6:'Stock Guide'!H78,'Stock Guide'!H78)-1,"")</f>
        <v>407</v>
      </c>
      <c r="AM77" s="7">
        <f>IFERROR(RANK('Stock Guide'!I78,'Stock Guide'!I:I,0)+COUNTIF('Stock Guide'!$I$6:'Stock Guide'!I78,'Stock Guide'!I78)-1,"")</f>
        <v>409</v>
      </c>
      <c r="AN77" s="7">
        <f>IFERROR(RANK('Stock Guide'!J78,'Stock Guide'!J:J,0)+COUNTIF('Stock Guide'!$J$6:'Stock Guide'!J78,'Stock Guide'!J78)-1,"")</f>
        <v>398</v>
      </c>
      <c r="AO77" s="7">
        <f>IFERROR(RANK('Stock Guide'!L78,'Stock Guide'!L:L,0)+COUNTIF('Stock Guide'!$L$6:'Stock Guide'!L78,'Stock Guide'!L78)-1,"")</f>
        <v>53</v>
      </c>
      <c r="AP77" s="7">
        <f>IFERROR(RANK('Stock Guide'!N78,'Stock Guide'!N:N,0)+COUNTIF('Stock Guide'!$N$6:'Stock Guide'!N78,'Stock Guide'!N78)-1,"")</f>
        <v>413</v>
      </c>
      <c r="AQ77" s="7">
        <f>IFERROR(RANK('Stock Guide'!U78,'Stock Guide'!U:U,1)+COUNTIF('Stock Guide'!$U$6:'Stock Guide'!U78,'Stock Guide'!U78)-1,"")</f>
        <v>30</v>
      </c>
    </row>
    <row r="78" spans="32:43" ht="17.25" customHeight="1" x14ac:dyDescent="0.25">
      <c r="AF78" s="5" t="s">
        <v>1352</v>
      </c>
      <c r="AG78" s="5" t="s">
        <v>1367</v>
      </c>
      <c r="AH78" s="6" t="s">
        <v>1382</v>
      </c>
      <c r="AI78" s="7">
        <f>IFERROR(RANK('Stock Guide'!S79,'Stock Guide'!S:S,0)+COUNTIF('Stock Guide'!$S$6:'Stock Guide'!S79,'Stock Guide'!S79)-1,"")</f>
        <v>373</v>
      </c>
      <c r="AJ78" s="7">
        <f>IFERROR(RANK('Stock Guide'!T79,'Stock Guide'!T:T,0)+COUNTIF('Stock Guide'!$T$6:'Stock Guide'!T79,'Stock Guide'!T79)-1,"")</f>
        <v>346</v>
      </c>
      <c r="AK78" s="7">
        <f>IFERROR(RANK('Stock Guide'!U79,'Stock Guide'!U:U,0)+COUNTIF('Stock Guide'!$U$6:'Stock Guide'!U79,'Stock Guide'!U79)-1,"")</f>
        <v>348</v>
      </c>
      <c r="AL78" s="7">
        <f>IFERROR(RANK('Stock Guide'!H79,'Stock Guide'!H:H,0)+COUNTIF('Stock Guide'!$H$6:'Stock Guide'!H79,'Stock Guide'!H79)-1,"")</f>
        <v>455</v>
      </c>
      <c r="AM78" s="7">
        <f>IFERROR(RANK('Stock Guide'!I79,'Stock Guide'!I:I,0)+COUNTIF('Stock Guide'!$I$6:'Stock Guide'!I79,'Stock Guide'!I79)-1,"")</f>
        <v>82</v>
      </c>
      <c r="AN78" s="7">
        <f>IFERROR(RANK('Stock Guide'!J79,'Stock Guide'!J:J,0)+COUNTIF('Stock Guide'!$J$6:'Stock Guide'!J79,'Stock Guide'!J79)-1,"")</f>
        <v>277</v>
      </c>
      <c r="AO78" s="7">
        <f>IFERROR(RANK('Stock Guide'!L79,'Stock Guide'!L:L,0)+COUNTIF('Stock Guide'!$L$6:'Stock Guide'!L79,'Stock Guide'!L79)-1,"")</f>
        <v>425</v>
      </c>
      <c r="AP78" s="7">
        <f>IFERROR(RANK('Stock Guide'!N79,'Stock Guide'!N:N,0)+COUNTIF('Stock Guide'!$N$6:'Stock Guide'!N79,'Stock Guide'!N79)-1,"")</f>
        <v>381</v>
      </c>
      <c r="AQ78" s="7">
        <f>IFERROR(RANK('Stock Guide'!U79,'Stock Guide'!U:U,1)+COUNTIF('Stock Guide'!$U$6:'Stock Guide'!U79,'Stock Guide'!U79)-1,"")</f>
        <v>136</v>
      </c>
    </row>
    <row r="79" spans="32:43" ht="17.25" customHeight="1" x14ac:dyDescent="0.25">
      <c r="AF79" s="5" t="s">
        <v>64</v>
      </c>
      <c r="AG79" s="5" t="s">
        <v>738</v>
      </c>
      <c r="AH79" s="6" t="s">
        <v>429</v>
      </c>
      <c r="AI79" s="7">
        <f>IFERROR(RANK('Stock Guide'!S80,'Stock Guide'!S:S,0)+COUNTIF('Stock Guide'!$S$6:'Stock Guide'!S80,'Stock Guide'!S80)-1,"")</f>
        <v>295</v>
      </c>
      <c r="AJ79" s="7">
        <f>IFERROR(RANK('Stock Guide'!T80,'Stock Guide'!T:T,0)+COUNTIF('Stock Guide'!$T$6:'Stock Guide'!T80,'Stock Guide'!T80)-1,"")</f>
        <v>99</v>
      </c>
      <c r="AK79" s="7">
        <f>IFERROR(RANK('Stock Guide'!U80,'Stock Guide'!U:U,0)+COUNTIF('Stock Guide'!$U$6:'Stock Guide'!U80,'Stock Guide'!U80)-1,"")</f>
        <v>35</v>
      </c>
      <c r="AL79" s="7">
        <f>IFERROR(RANK('Stock Guide'!H80,'Stock Guide'!H:H,0)+COUNTIF('Stock Guide'!$H$6:'Stock Guide'!H80,'Stock Guide'!H80)-1,"")</f>
        <v>70</v>
      </c>
      <c r="AM79" s="7">
        <f>IFERROR(RANK('Stock Guide'!I80,'Stock Guide'!I:I,0)+COUNTIF('Stock Guide'!$I$6:'Stock Guide'!I80,'Stock Guide'!I80)-1,"")</f>
        <v>230</v>
      </c>
      <c r="AN79" s="7">
        <f>IFERROR(RANK('Stock Guide'!J80,'Stock Guide'!J:J,0)+COUNTIF('Stock Guide'!$J$6:'Stock Guide'!J80,'Stock Guide'!J80)-1,"")</f>
        <v>409</v>
      </c>
      <c r="AO79" s="7">
        <f>IFERROR(RANK('Stock Guide'!L80,'Stock Guide'!L:L,0)+COUNTIF('Stock Guide'!$L$6:'Stock Guide'!L80,'Stock Guide'!L80)-1,"")</f>
        <v>111</v>
      </c>
      <c r="AP79" s="7">
        <f>IFERROR(RANK('Stock Guide'!N80,'Stock Guide'!N:N,0)+COUNTIF('Stock Guide'!$N$6:'Stock Guide'!N80,'Stock Guide'!N80)-1,"")</f>
        <v>62</v>
      </c>
      <c r="AQ79" s="7">
        <f>IFERROR(RANK('Stock Guide'!U80,'Stock Guide'!U:U,1)+COUNTIF('Stock Guide'!$U$6:'Stock Guide'!U80,'Stock Guide'!U80)-1,"")</f>
        <v>449</v>
      </c>
    </row>
    <row r="80" spans="32:43" ht="17.25" customHeight="1" x14ac:dyDescent="0.25">
      <c r="AF80" s="5" t="s">
        <v>65</v>
      </c>
      <c r="AG80" s="5" t="s">
        <v>739</v>
      </c>
      <c r="AH80" s="6" t="s">
        <v>1504</v>
      </c>
      <c r="AI80" s="7">
        <f>IFERROR(RANK('Stock Guide'!S81,'Stock Guide'!S:S,0)+COUNTIF('Stock Guide'!$S$6:'Stock Guide'!S81,'Stock Guide'!S81)-1,"")</f>
        <v>179</v>
      </c>
      <c r="AJ80" s="7">
        <f>IFERROR(RANK('Stock Guide'!T81,'Stock Guide'!T:T,0)+COUNTIF('Stock Guide'!$T$6:'Stock Guide'!T81,'Stock Guide'!T81)-1,"")</f>
        <v>34</v>
      </c>
      <c r="AK80" s="7">
        <f>IFERROR(RANK('Stock Guide'!U81,'Stock Guide'!U:U,0)+COUNTIF('Stock Guide'!$U$6:'Stock Guide'!U81,'Stock Guide'!U81)-1,"")</f>
        <v>38</v>
      </c>
      <c r="AL80" s="7">
        <f>IFERROR(RANK('Stock Guide'!H81,'Stock Guide'!H:H,0)+COUNTIF('Stock Guide'!$H$6:'Stock Guide'!H81,'Stock Guide'!H81)-1,"")</f>
        <v>233</v>
      </c>
      <c r="AM80" s="7">
        <f>IFERROR(RANK('Stock Guide'!I81,'Stock Guide'!I:I,0)+COUNTIF('Stock Guide'!$I$6:'Stock Guide'!I81,'Stock Guide'!I81)-1,"")</f>
        <v>209</v>
      </c>
      <c r="AN80" s="7">
        <f>IFERROR(RANK('Stock Guide'!J81,'Stock Guide'!J:J,0)+COUNTIF('Stock Guide'!$J$6:'Stock Guide'!J81,'Stock Guide'!J81)-1,"")</f>
        <v>453</v>
      </c>
      <c r="AO80" s="7">
        <f>IFERROR(RANK('Stock Guide'!L81,'Stock Guide'!L:L,0)+COUNTIF('Stock Guide'!$L$6:'Stock Guide'!L81,'Stock Guide'!L81)-1,"")</f>
        <v>424</v>
      </c>
      <c r="AP80" s="7">
        <f>IFERROR(RANK('Stock Guide'!N81,'Stock Guide'!N:N,0)+COUNTIF('Stock Guide'!$N$6:'Stock Guide'!N81,'Stock Guide'!N81)-1,"")</f>
        <v>12</v>
      </c>
      <c r="AQ80" s="7">
        <f>IFERROR(RANK('Stock Guide'!U81,'Stock Guide'!U:U,1)+COUNTIF('Stock Guide'!$U$6:'Stock Guide'!U81,'Stock Guide'!U81)-1,"")</f>
        <v>446</v>
      </c>
    </row>
    <row r="81" spans="32:43" ht="17.25" customHeight="1" x14ac:dyDescent="0.25">
      <c r="AF81" s="5" t="s">
        <v>66</v>
      </c>
      <c r="AG81" s="5" t="s">
        <v>740</v>
      </c>
      <c r="AH81" s="6" t="s">
        <v>430</v>
      </c>
      <c r="AI81" s="7">
        <f>IFERROR(RANK('Stock Guide'!S82,'Stock Guide'!S:S,0)+COUNTIF('Stock Guide'!$S$6:'Stock Guide'!S82,'Stock Guide'!S82)-1,"")</f>
        <v>272</v>
      </c>
      <c r="AJ81" s="7">
        <f>IFERROR(RANK('Stock Guide'!T82,'Stock Guide'!T:T,0)+COUNTIF('Stock Guide'!$T$6:'Stock Guide'!T82,'Stock Guide'!T82)-1,"")</f>
        <v>470</v>
      </c>
      <c r="AK81" s="7">
        <f>IFERROR(RANK('Stock Guide'!U82,'Stock Guide'!U:U,0)+COUNTIF('Stock Guide'!$U$6:'Stock Guide'!U82,'Stock Guide'!U82)-1,"")</f>
        <v>443</v>
      </c>
      <c r="AL81" s="7">
        <f>IFERROR(RANK('Stock Guide'!H82,'Stock Guide'!H:H,0)+COUNTIF('Stock Guide'!$H$6:'Stock Guide'!H82,'Stock Guide'!H82)-1,"")</f>
        <v>324</v>
      </c>
      <c r="AM81" s="7">
        <f>IFERROR(RANK('Stock Guide'!I82,'Stock Guide'!I:I,0)+COUNTIF('Stock Guide'!$I$6:'Stock Guide'!I82,'Stock Guide'!I82)-1,"")</f>
        <v>410</v>
      </c>
      <c r="AN81" s="7">
        <f>IFERROR(RANK('Stock Guide'!J82,'Stock Guide'!J:J,0)+COUNTIF('Stock Guide'!$J$6:'Stock Guide'!J82,'Stock Guide'!J82)-1,"")</f>
        <v>392</v>
      </c>
      <c r="AO81" s="7">
        <f>IFERROR(RANK('Stock Guide'!L82,'Stock Guide'!L:L,0)+COUNTIF('Stock Guide'!$L$6:'Stock Guide'!L82,'Stock Guide'!L82)-1,"")</f>
        <v>116</v>
      </c>
      <c r="AP81" s="7">
        <f>IFERROR(RANK('Stock Guide'!N82,'Stock Guide'!N:N,0)+COUNTIF('Stock Guide'!$N$6:'Stock Guide'!N82,'Stock Guide'!N82)-1,"")</f>
        <v>433</v>
      </c>
      <c r="AQ81" s="7">
        <f>IFERROR(RANK('Stock Guide'!U82,'Stock Guide'!U:U,1)+COUNTIF('Stock Guide'!$U$6:'Stock Guide'!U82,'Stock Guide'!U82)-1,"")</f>
        <v>41</v>
      </c>
    </row>
    <row r="82" spans="32:43" ht="17.25" customHeight="1" x14ac:dyDescent="0.25">
      <c r="AF82" s="5" t="s">
        <v>67</v>
      </c>
      <c r="AG82" s="5" t="s">
        <v>741</v>
      </c>
      <c r="AH82" s="6" t="s">
        <v>431</v>
      </c>
      <c r="AI82" s="7">
        <f>IFERROR(RANK('Stock Guide'!S83,'Stock Guide'!S:S,0)+COUNTIF('Stock Guide'!$S$6:'Stock Guide'!S83,'Stock Guide'!S83)-1,"")</f>
        <v>341</v>
      </c>
      <c r="AJ82" s="7">
        <f>IFERROR(RANK('Stock Guide'!T83,'Stock Guide'!T:T,0)+COUNTIF('Stock Guide'!$T$6:'Stock Guide'!T83,'Stock Guide'!T83)-1,"")</f>
        <v>120</v>
      </c>
      <c r="AK82" s="7">
        <f>IFERROR(RANK('Stock Guide'!U83,'Stock Guide'!U:U,0)+COUNTIF('Stock Guide'!$U$6:'Stock Guide'!U83,'Stock Guide'!U83)-1,"")</f>
        <v>14</v>
      </c>
      <c r="AL82" s="7">
        <f>IFERROR(RANK('Stock Guide'!H83,'Stock Guide'!H:H,0)+COUNTIF('Stock Guide'!$H$6:'Stock Guide'!H83,'Stock Guide'!H83)-1,"")</f>
        <v>119</v>
      </c>
      <c r="AM82" s="7">
        <f>IFERROR(RANK('Stock Guide'!I83,'Stock Guide'!I:I,0)+COUNTIF('Stock Guide'!$I$6:'Stock Guide'!I83,'Stock Guide'!I83)-1,"")</f>
        <v>411</v>
      </c>
      <c r="AN82" s="7">
        <f>IFERROR(RANK('Stock Guide'!J83,'Stock Guide'!J:J,0)+COUNTIF('Stock Guide'!$J$6:'Stock Guide'!J83,'Stock Guide'!J83)-1,"")</f>
        <v>224</v>
      </c>
      <c r="AO82" s="7">
        <f>IFERROR(RANK('Stock Guide'!L83,'Stock Guide'!L:L,0)+COUNTIF('Stock Guide'!$L$6:'Stock Guide'!L83,'Stock Guide'!L83)-1,"")</f>
        <v>50</v>
      </c>
      <c r="AP82" s="7">
        <f>IFERROR(RANK('Stock Guide'!N83,'Stock Guide'!N:N,0)+COUNTIF('Stock Guide'!$N$6:'Stock Guide'!N83,'Stock Guide'!N83)-1,"")</f>
        <v>21</v>
      </c>
      <c r="AQ82" s="7">
        <f>IFERROR(RANK('Stock Guide'!U83,'Stock Guide'!U:U,1)+COUNTIF('Stock Guide'!$U$6:'Stock Guide'!U83,'Stock Guide'!U83)-1,"")</f>
        <v>470</v>
      </c>
    </row>
    <row r="83" spans="32:43" ht="17.25" customHeight="1" x14ac:dyDescent="0.25">
      <c r="AF83" s="5" t="s">
        <v>1112</v>
      </c>
      <c r="AG83" s="5" t="s">
        <v>1118</v>
      </c>
      <c r="AH83" s="6" t="s">
        <v>1124</v>
      </c>
      <c r="AI83" s="7">
        <f>IFERROR(RANK('Stock Guide'!S84,'Stock Guide'!S:S,0)+COUNTIF('Stock Guide'!$S$6:'Stock Guide'!S84,'Stock Guide'!S84)-1,"")</f>
        <v>417</v>
      </c>
      <c r="AJ83" s="7">
        <f>IFERROR(RANK('Stock Guide'!T84,'Stock Guide'!T:T,0)+COUNTIF('Stock Guide'!$T$6:'Stock Guide'!T84,'Stock Guide'!T84)-1,"")</f>
        <v>305</v>
      </c>
      <c r="AK83" s="7">
        <f>IFERROR(RANK('Stock Guide'!U84,'Stock Guide'!U:U,0)+COUNTIF('Stock Guide'!$U$6:'Stock Guide'!U84,'Stock Guide'!U84)-1,"")</f>
        <v>284</v>
      </c>
      <c r="AL83" s="7">
        <f>IFERROR(RANK('Stock Guide'!H84,'Stock Guide'!H:H,0)+COUNTIF('Stock Guide'!$H$6:'Stock Guide'!H84,'Stock Guide'!H84)-1,"")</f>
        <v>217</v>
      </c>
      <c r="AM83" s="7">
        <f>IFERROR(RANK('Stock Guide'!I84,'Stock Guide'!I:I,0)+COUNTIF('Stock Guide'!$I$6:'Stock Guide'!I84,'Stock Guide'!I84)-1,"")</f>
        <v>242</v>
      </c>
      <c r="AN83" s="7">
        <f>IFERROR(RANK('Stock Guide'!J84,'Stock Guide'!J:J,0)+COUNTIF('Stock Guide'!$J$6:'Stock Guide'!J84,'Stock Guide'!J84)-1,"")</f>
        <v>211</v>
      </c>
      <c r="AO83" s="7">
        <f>IFERROR(RANK('Stock Guide'!L84,'Stock Guide'!L:L,0)+COUNTIF('Stock Guide'!$L$6:'Stock Guide'!L84,'Stock Guide'!L84)-1,"")</f>
        <v>174</v>
      </c>
      <c r="AP83" s="7">
        <f>IFERROR(RANK('Stock Guide'!N84,'Stock Guide'!N:N,0)+COUNTIF('Stock Guide'!$N$6:'Stock Guide'!N84,'Stock Guide'!N84)-1,"")</f>
        <v>279</v>
      </c>
      <c r="AQ83" s="7">
        <f>IFERROR(RANK('Stock Guide'!U84,'Stock Guide'!U:U,1)+COUNTIF('Stock Guide'!$U$6:'Stock Guide'!U84,'Stock Guide'!U84)-1,"")</f>
        <v>200</v>
      </c>
    </row>
    <row r="84" spans="32:43" ht="17.25" customHeight="1" x14ac:dyDescent="0.25">
      <c r="AF84" s="5" t="s">
        <v>68</v>
      </c>
      <c r="AG84" s="5" t="s">
        <v>742</v>
      </c>
      <c r="AH84" s="6" t="s">
        <v>432</v>
      </c>
      <c r="AI84" s="7">
        <f>IFERROR(RANK('Stock Guide'!S85,'Stock Guide'!S:S,0)+COUNTIF('Stock Guide'!$S$6:'Stock Guide'!S85,'Stock Guide'!S85)-1,"")</f>
        <v>364</v>
      </c>
      <c r="AJ84" s="7">
        <f>IFERROR(RANK('Stock Guide'!T85,'Stock Guide'!T:T,0)+COUNTIF('Stock Guide'!$T$6:'Stock Guide'!T85,'Stock Guide'!T85)-1,"")</f>
        <v>104</v>
      </c>
      <c r="AK84" s="7">
        <f>IFERROR(RANK('Stock Guide'!U85,'Stock Guide'!U:U,0)+COUNTIF('Stock Guide'!$U$6:'Stock Guide'!U85,'Stock Guide'!U85)-1,"")</f>
        <v>104</v>
      </c>
      <c r="AL84" s="7">
        <f>IFERROR(RANK('Stock Guide'!H85,'Stock Guide'!H:H,0)+COUNTIF('Stock Guide'!$H$6:'Stock Guide'!H85,'Stock Guide'!H85)-1,"")</f>
        <v>62</v>
      </c>
      <c r="AM84" s="7">
        <f>IFERROR(RANK('Stock Guide'!I85,'Stock Guide'!I:I,0)+COUNTIF('Stock Guide'!$I$6:'Stock Guide'!I85,'Stock Guide'!I85)-1,"")</f>
        <v>235</v>
      </c>
      <c r="AN84" s="7">
        <f>IFERROR(RANK('Stock Guide'!J85,'Stock Guide'!J:J,0)+COUNTIF('Stock Guide'!$J$6:'Stock Guide'!J85,'Stock Guide'!J85)-1,"")</f>
        <v>80</v>
      </c>
      <c r="AO84" s="7">
        <f>IFERROR(RANK('Stock Guide'!L85,'Stock Guide'!L:L,0)+COUNTIF('Stock Guide'!$L$6:'Stock Guide'!L85,'Stock Guide'!L85)-1,"")</f>
        <v>239</v>
      </c>
      <c r="AP84" s="7">
        <f>IFERROR(RANK('Stock Guide'!N85,'Stock Guide'!N:N,0)+COUNTIF('Stock Guide'!$N$6:'Stock Guide'!N85,'Stock Guide'!N85)-1,"")</f>
        <v>94</v>
      </c>
      <c r="AQ84" s="7">
        <f>IFERROR(RANK('Stock Guide'!U85,'Stock Guide'!U:U,1)+COUNTIF('Stock Guide'!$U$6:'Stock Guide'!U85,'Stock Guide'!U85)-1,"")</f>
        <v>380</v>
      </c>
    </row>
    <row r="85" spans="32:43" ht="17.25" customHeight="1" x14ac:dyDescent="0.25">
      <c r="AF85" s="5" t="s">
        <v>69</v>
      </c>
      <c r="AG85" s="5" t="s">
        <v>743</v>
      </c>
      <c r="AH85" s="6" t="s">
        <v>433</v>
      </c>
      <c r="AI85" s="7">
        <f>IFERROR(RANK('Stock Guide'!S86,'Stock Guide'!S:S,0)+COUNTIF('Stock Guide'!$S$6:'Stock Guide'!S86,'Stock Guide'!S86)-1,"")</f>
        <v>75</v>
      </c>
      <c r="AJ85" s="7">
        <f>IFERROR(RANK('Stock Guide'!T86,'Stock Guide'!T:T,0)+COUNTIF('Stock Guide'!$T$6:'Stock Guide'!T86,'Stock Guide'!T86)-1,"")</f>
        <v>53</v>
      </c>
      <c r="AK85" s="7">
        <f>IFERROR(RANK('Stock Guide'!U86,'Stock Guide'!U:U,0)+COUNTIF('Stock Guide'!$U$6:'Stock Guide'!U86,'Stock Guide'!U86)-1,"")</f>
        <v>136</v>
      </c>
      <c r="AL85" s="7">
        <f>IFERROR(RANK('Stock Guide'!H86,'Stock Guide'!H:H,0)+COUNTIF('Stock Guide'!$H$6:'Stock Guide'!H86,'Stock Guide'!H86)-1,"")</f>
        <v>353</v>
      </c>
      <c r="AM85" s="7">
        <f>IFERROR(RANK('Stock Guide'!I86,'Stock Guide'!I:I,0)+COUNTIF('Stock Guide'!$I$6:'Stock Guide'!I86,'Stock Guide'!I86)-1,"")</f>
        <v>283</v>
      </c>
      <c r="AN85" s="7">
        <f>IFERROR(RANK('Stock Guide'!J86,'Stock Guide'!J:J,0)+COUNTIF('Stock Guide'!$J$6:'Stock Guide'!J86,'Stock Guide'!J86)-1,"")</f>
        <v>159</v>
      </c>
      <c r="AO85" s="7">
        <f>IFERROR(RANK('Stock Guide'!L86,'Stock Guide'!L:L,0)+COUNTIF('Stock Guide'!$L$6:'Stock Guide'!L86,'Stock Guide'!L86)-1,"")</f>
        <v>397</v>
      </c>
      <c r="AP85" s="7">
        <f>IFERROR(RANK('Stock Guide'!N86,'Stock Guide'!N:N,0)+COUNTIF('Stock Guide'!$N$6:'Stock Guide'!N86,'Stock Guide'!N86)-1,"")</f>
        <v>112</v>
      </c>
      <c r="AQ85" s="7">
        <f>IFERROR(RANK('Stock Guide'!U86,'Stock Guide'!U:U,1)+COUNTIF('Stock Guide'!$U$6:'Stock Guide'!U86,'Stock Guide'!U86)-1,"")</f>
        <v>348</v>
      </c>
    </row>
    <row r="86" spans="32:43" ht="17.25" customHeight="1" x14ac:dyDescent="0.25">
      <c r="AF86" s="5" t="s">
        <v>70</v>
      </c>
      <c r="AG86" s="5" t="s">
        <v>744</v>
      </c>
      <c r="AH86" s="6" t="s">
        <v>434</v>
      </c>
      <c r="AI86" s="7">
        <f>IFERROR(RANK('Stock Guide'!S87,'Stock Guide'!S:S,0)+COUNTIF('Stock Guide'!$S$6:'Stock Guide'!S87,'Stock Guide'!S87)-1,"")</f>
        <v>241</v>
      </c>
      <c r="AJ86" s="7">
        <f>IFERROR(RANK('Stock Guide'!T87,'Stock Guide'!T:T,0)+COUNTIF('Stock Guide'!$T$6:'Stock Guide'!T87,'Stock Guide'!T87)-1,"")</f>
        <v>111</v>
      </c>
      <c r="AK86" s="7">
        <f>IFERROR(RANK('Stock Guide'!U87,'Stock Guide'!U:U,0)+COUNTIF('Stock Guide'!$U$6:'Stock Guide'!U87,'Stock Guide'!U87)-1,"")</f>
        <v>71</v>
      </c>
      <c r="AL86" s="7">
        <f>IFERROR(RANK('Stock Guide'!H87,'Stock Guide'!H:H,0)+COUNTIF('Stock Guide'!$H$6:'Stock Guide'!H87,'Stock Guide'!H87)-1,"")</f>
        <v>319</v>
      </c>
      <c r="AM86" s="7">
        <f>IFERROR(RANK('Stock Guide'!I87,'Stock Guide'!I:I,0)+COUNTIF('Stock Guide'!$I$6:'Stock Guide'!I87,'Stock Guide'!I87)-1,"")</f>
        <v>412</v>
      </c>
      <c r="AN86" s="7">
        <f>IFERROR(RANK('Stock Guide'!J87,'Stock Guide'!J:J,0)+COUNTIF('Stock Guide'!$J$6:'Stock Guide'!J87,'Stock Guide'!J87)-1,"")</f>
        <v>158</v>
      </c>
      <c r="AO86" s="7">
        <f>IFERROR(RANK('Stock Guide'!L87,'Stock Guide'!L:L,0)+COUNTIF('Stock Guide'!$L$6:'Stock Guide'!L87,'Stock Guide'!L87)-1,"")</f>
        <v>224</v>
      </c>
      <c r="AP86" s="7">
        <f>IFERROR(RANK('Stock Guide'!N87,'Stock Guide'!N:N,0)+COUNTIF('Stock Guide'!$N$6:'Stock Guide'!N87,'Stock Guide'!N87)-1,"")</f>
        <v>70</v>
      </c>
      <c r="AQ86" s="7">
        <f>IFERROR(RANK('Stock Guide'!U87,'Stock Guide'!U:U,1)+COUNTIF('Stock Guide'!$U$6:'Stock Guide'!U87,'Stock Guide'!U87)-1,"")</f>
        <v>413</v>
      </c>
    </row>
    <row r="87" spans="32:43" ht="17.25" customHeight="1" x14ac:dyDescent="0.25">
      <c r="AF87" s="5" t="s">
        <v>71</v>
      </c>
      <c r="AG87" s="5" t="s">
        <v>745</v>
      </c>
      <c r="AH87" s="6" t="s">
        <v>435</v>
      </c>
      <c r="AI87" s="7">
        <f>IFERROR(RANK('Stock Guide'!S88,'Stock Guide'!S:S,0)+COUNTIF('Stock Guide'!$S$6:'Stock Guide'!S88,'Stock Guide'!S88)-1,"")</f>
        <v>445</v>
      </c>
      <c r="AJ87" s="7">
        <f>IFERROR(RANK('Stock Guide'!T88,'Stock Guide'!T:T,0)+COUNTIF('Stock Guide'!$T$6:'Stock Guide'!T88,'Stock Guide'!T88)-1,"")</f>
        <v>328</v>
      </c>
      <c r="AK87" s="7">
        <f>IFERROR(RANK('Stock Guide'!U88,'Stock Guide'!U:U,0)+COUNTIF('Stock Guide'!$U$6:'Stock Guide'!U88,'Stock Guide'!U88)-1,"")</f>
        <v>425</v>
      </c>
      <c r="AL87" s="7">
        <f>IFERROR(RANK('Stock Guide'!H88,'Stock Guide'!H:H,0)+COUNTIF('Stock Guide'!$H$6:'Stock Guide'!H88,'Stock Guide'!H88)-1,"")</f>
        <v>337</v>
      </c>
      <c r="AM87" s="7">
        <f>IFERROR(RANK('Stock Guide'!I88,'Stock Guide'!I:I,0)+COUNTIF('Stock Guide'!$I$6:'Stock Guide'!I88,'Stock Guide'!I88)-1,"")</f>
        <v>290</v>
      </c>
      <c r="AN87" s="7">
        <f>IFERROR(RANK('Stock Guide'!J88,'Stock Guide'!J:J,0)+COUNTIF('Stock Guide'!$J$6:'Stock Guide'!J88,'Stock Guide'!J88)-1,"")</f>
        <v>99</v>
      </c>
      <c r="AO87" s="7">
        <f>IFERROR(RANK('Stock Guide'!L88,'Stock Guide'!L:L,0)+COUNTIF('Stock Guide'!$L$6:'Stock Guide'!L88,'Stock Guide'!L88)-1,"")</f>
        <v>197</v>
      </c>
      <c r="AP87" s="7">
        <f>IFERROR(RANK('Stock Guide'!N88,'Stock Guide'!N:N,0)+COUNTIF('Stock Guide'!$N$6:'Stock Guide'!N88,'Stock Guide'!N88)-1,"")</f>
        <v>419</v>
      </c>
      <c r="AQ87" s="7">
        <f>IFERROR(RANK('Stock Guide'!U88,'Stock Guide'!U:U,1)+COUNTIF('Stock Guide'!$U$6:'Stock Guide'!U88,'Stock Guide'!U88)-1,"")</f>
        <v>59</v>
      </c>
    </row>
    <row r="88" spans="32:43" ht="17.25" customHeight="1" x14ac:dyDescent="0.25">
      <c r="AF88" s="5" t="s">
        <v>1438</v>
      </c>
      <c r="AG88" s="5" t="s">
        <v>1439</v>
      </c>
      <c r="AH88" s="6" t="s">
        <v>1441</v>
      </c>
      <c r="AI88" s="7">
        <f>IFERROR(RANK('Stock Guide'!S89,'Stock Guide'!S:S,0)+COUNTIF('Stock Guide'!$S$6:'Stock Guide'!S89,'Stock Guide'!S89)-1,"")</f>
        <v>281</v>
      </c>
      <c r="AJ88" s="7">
        <f>IFERROR(RANK('Stock Guide'!T89,'Stock Guide'!T:T,0)+COUNTIF('Stock Guide'!$T$6:'Stock Guide'!T89,'Stock Guide'!T89)-1,"")</f>
        <v>58</v>
      </c>
      <c r="AK88" s="7">
        <f>IFERROR(RANK('Stock Guide'!U89,'Stock Guide'!U:U,0)+COUNTIF('Stock Guide'!$U$6:'Stock Guide'!U89,'Stock Guide'!U89)-1,"")</f>
        <v>193</v>
      </c>
      <c r="AL88" s="7">
        <f>IFERROR(RANK('Stock Guide'!H89,'Stock Guide'!H:H,0)+COUNTIF('Stock Guide'!$H$6:'Stock Guide'!H89,'Stock Guide'!H89)-1,"")</f>
        <v>193</v>
      </c>
      <c r="AM88" s="7">
        <f>IFERROR(RANK('Stock Guide'!I89,'Stock Guide'!I:I,0)+COUNTIF('Stock Guide'!$I$6:'Stock Guide'!I89,'Stock Guide'!I89)-1,"")</f>
        <v>318</v>
      </c>
      <c r="AN88" s="7">
        <f>IFERROR(RANK('Stock Guide'!J89,'Stock Guide'!J:J,0)+COUNTIF('Stock Guide'!$J$6:'Stock Guide'!J89,'Stock Guide'!J89)-1,"")</f>
        <v>22</v>
      </c>
      <c r="AO88" s="7">
        <f>IFERROR(RANK('Stock Guide'!L89,'Stock Guide'!L:L,0)+COUNTIF('Stock Guide'!$L$6:'Stock Guide'!L89,'Stock Guide'!L89)-1,"")</f>
        <v>444</v>
      </c>
      <c r="AP88" s="7">
        <f>IFERROR(RANK('Stock Guide'!N89,'Stock Guide'!N:N,0)+COUNTIF('Stock Guide'!$N$6:'Stock Guide'!N89,'Stock Guide'!N89)-1,"")</f>
        <v>169</v>
      </c>
      <c r="AQ88" s="7">
        <f>IFERROR(RANK('Stock Guide'!U89,'Stock Guide'!U:U,1)+COUNTIF('Stock Guide'!$U$6:'Stock Guide'!U89,'Stock Guide'!U89)-1,"")</f>
        <v>291</v>
      </c>
    </row>
    <row r="89" spans="32:43" ht="17.25" customHeight="1" x14ac:dyDescent="0.25">
      <c r="AF89" s="5" t="s">
        <v>72</v>
      </c>
      <c r="AG89" s="5" t="s">
        <v>746</v>
      </c>
      <c r="AH89" s="6" t="s">
        <v>436</v>
      </c>
      <c r="AI89" s="7">
        <f>IFERROR(RANK('Stock Guide'!S90,'Stock Guide'!S:S,0)+COUNTIF('Stock Guide'!$S$6:'Stock Guide'!S90,'Stock Guide'!S90)-1,"")</f>
        <v>402</v>
      </c>
      <c r="AJ89" s="7">
        <f>IFERROR(RANK('Stock Guide'!T90,'Stock Guide'!T:T,0)+COUNTIF('Stock Guide'!$T$6:'Stock Guide'!T90,'Stock Guide'!T90)-1,"")</f>
        <v>483</v>
      </c>
      <c r="AK89" s="7">
        <f>IFERROR(RANK('Stock Guide'!U90,'Stock Guide'!U:U,0)+COUNTIF('Stock Guide'!$U$6:'Stock Guide'!U90,'Stock Guide'!U90)-1,"")</f>
        <v>481</v>
      </c>
      <c r="AL89" s="7">
        <f>IFERROR(RANK('Stock Guide'!H90,'Stock Guide'!H:H,0)+COUNTIF('Stock Guide'!$H$6:'Stock Guide'!H90,'Stock Guide'!H90)-1,"")</f>
        <v>165</v>
      </c>
      <c r="AM89" s="7">
        <f>IFERROR(RANK('Stock Guide'!I90,'Stock Guide'!I:I,0)+COUNTIF('Stock Guide'!$I$6:'Stock Guide'!I90,'Stock Guide'!I90)-1,"")</f>
        <v>413</v>
      </c>
      <c r="AN89" s="7">
        <f>IFERROR(RANK('Stock Guide'!J90,'Stock Guide'!J:J,0)+COUNTIF('Stock Guide'!$J$6:'Stock Guide'!J90,'Stock Guide'!J90)-1,"")</f>
        <v>445</v>
      </c>
      <c r="AO89" s="7">
        <f>IFERROR(RANK('Stock Guide'!L90,'Stock Guide'!L:L,0)+COUNTIF('Stock Guide'!$L$6:'Stock Guide'!L90,'Stock Guide'!L90)-1,"")</f>
        <v>12</v>
      </c>
      <c r="AP89" s="7">
        <f>IFERROR(RANK('Stock Guide'!N90,'Stock Guide'!N:N,0)+COUNTIF('Stock Guide'!$N$6:'Stock Guide'!N90,'Stock Guide'!N90)-1,"")</f>
        <v>474</v>
      </c>
      <c r="AQ89" s="7">
        <f>IFERROR(RANK('Stock Guide'!U90,'Stock Guide'!U:U,1)+COUNTIF('Stock Guide'!$U$6:'Stock Guide'!U90,'Stock Guide'!U90)-1,"")</f>
        <v>3</v>
      </c>
    </row>
    <row r="90" spans="32:43" ht="17.25" customHeight="1" x14ac:dyDescent="0.25">
      <c r="AF90" s="5" t="s">
        <v>73</v>
      </c>
      <c r="AG90" s="5" t="s">
        <v>747</v>
      </c>
      <c r="AH90" s="6" t="s">
        <v>1321</v>
      </c>
      <c r="AI90" s="7">
        <f>IFERROR(RANK('Stock Guide'!S91,'Stock Guide'!S:S,0)+COUNTIF('Stock Guide'!$S$6:'Stock Guide'!S91,'Stock Guide'!S91)-1,"")</f>
        <v>266</v>
      </c>
      <c r="AJ90" s="7">
        <f>IFERROR(RANK('Stock Guide'!T91,'Stock Guide'!T:T,0)+COUNTIF('Stock Guide'!$T$6:'Stock Guide'!T91,'Stock Guide'!T91)-1,"")</f>
        <v>86</v>
      </c>
      <c r="AK90" s="7">
        <f>IFERROR(RANK('Stock Guide'!U91,'Stock Guide'!U:U,0)+COUNTIF('Stock Guide'!$U$6:'Stock Guide'!U91,'Stock Guide'!U91)-1,"")</f>
        <v>56</v>
      </c>
      <c r="AL90" s="7">
        <f>IFERROR(RANK('Stock Guide'!H91,'Stock Guide'!H:H,0)+COUNTIF('Stock Guide'!$H$6:'Stock Guide'!H91,'Stock Guide'!H91)-1,"")</f>
        <v>338</v>
      </c>
      <c r="AM90" s="7">
        <f>IFERROR(RANK('Stock Guide'!I91,'Stock Guide'!I:I,0)+COUNTIF('Stock Guide'!$I$6:'Stock Guide'!I91,'Stock Guide'!I91)-1,"")</f>
        <v>171</v>
      </c>
      <c r="AN90" s="7">
        <f>IFERROR(RANK('Stock Guide'!J91,'Stock Guide'!J:J,0)+COUNTIF('Stock Guide'!$J$6:'Stock Guide'!J91,'Stock Guide'!J91)-1,"")</f>
        <v>295</v>
      </c>
      <c r="AO90" s="7">
        <f>IFERROR(RANK('Stock Guide'!L91,'Stock Guide'!L:L,0)+COUNTIF('Stock Guide'!$L$6:'Stock Guide'!L91,'Stock Guide'!L91)-1,"")</f>
        <v>467</v>
      </c>
      <c r="AP90" s="7">
        <f>IFERROR(RANK('Stock Guide'!N91,'Stock Guide'!N:N,0)+COUNTIF('Stock Guide'!$N$6:'Stock Guide'!N91,'Stock Guide'!N91)-1,"")</f>
        <v>10</v>
      </c>
      <c r="AQ90" s="7">
        <f>IFERROR(RANK('Stock Guide'!U91,'Stock Guide'!U:U,1)+COUNTIF('Stock Guide'!$U$6:'Stock Guide'!U91,'Stock Guide'!U91)-1,"")</f>
        <v>428</v>
      </c>
    </row>
    <row r="91" spans="32:43" ht="17.25" customHeight="1" x14ac:dyDescent="0.25">
      <c r="AF91" s="5" t="s">
        <v>74</v>
      </c>
      <c r="AG91" s="5" t="s">
        <v>748</v>
      </c>
      <c r="AH91" s="6" t="s">
        <v>437</v>
      </c>
      <c r="AI91" s="7">
        <f>IFERROR(RANK('Stock Guide'!S92,'Stock Guide'!S:S,0)+COUNTIF('Stock Guide'!$S$6:'Stock Guide'!S92,'Stock Guide'!S92)-1,"")</f>
        <v>394</v>
      </c>
      <c r="AJ91" s="7">
        <f>IFERROR(RANK('Stock Guide'!T92,'Stock Guide'!T:T,0)+COUNTIF('Stock Guide'!$T$6:'Stock Guide'!T92,'Stock Guide'!T92)-1,"")</f>
        <v>218</v>
      </c>
      <c r="AK91" s="7">
        <f>IFERROR(RANK('Stock Guide'!U92,'Stock Guide'!U:U,0)+COUNTIF('Stock Guide'!$U$6:'Stock Guide'!U92,'Stock Guide'!U92)-1,"")</f>
        <v>151</v>
      </c>
      <c r="AL91" s="7">
        <f>IFERROR(RANK('Stock Guide'!H92,'Stock Guide'!H:H,0)+COUNTIF('Stock Guide'!$H$6:'Stock Guide'!H92,'Stock Guide'!H92)-1,"")</f>
        <v>292</v>
      </c>
      <c r="AM91" s="7">
        <f>IFERROR(RANK('Stock Guide'!I92,'Stock Guide'!I:I,0)+COUNTIF('Stock Guide'!$I$6:'Stock Guide'!I92,'Stock Guide'!I92)-1,"")</f>
        <v>145</v>
      </c>
      <c r="AN91" s="7">
        <f>IFERROR(RANK('Stock Guide'!J92,'Stock Guide'!J:J,0)+COUNTIF('Stock Guide'!$J$6:'Stock Guide'!J92,'Stock Guide'!J92)-1,"")</f>
        <v>236</v>
      </c>
      <c r="AO91" s="7">
        <f>IFERROR(RANK('Stock Guide'!L92,'Stock Guide'!L:L,0)+COUNTIF('Stock Guide'!$L$6:'Stock Guide'!L92,'Stock Guide'!L92)-1,"")</f>
        <v>199</v>
      </c>
      <c r="AP91" s="7">
        <f>IFERROR(RANK('Stock Guide'!N92,'Stock Guide'!N:N,0)+COUNTIF('Stock Guide'!$N$6:'Stock Guide'!N92,'Stock Guide'!N92)-1,"")</f>
        <v>160</v>
      </c>
      <c r="AQ91" s="7">
        <f>IFERROR(RANK('Stock Guide'!U92,'Stock Guide'!U:U,1)+COUNTIF('Stock Guide'!$U$6:'Stock Guide'!U92,'Stock Guide'!U92)-1,"")</f>
        <v>333</v>
      </c>
    </row>
    <row r="92" spans="32:43" ht="17.25" customHeight="1" x14ac:dyDescent="0.25">
      <c r="AF92" s="5" t="s">
        <v>1285</v>
      </c>
      <c r="AG92" s="5" t="s">
        <v>1287</v>
      </c>
      <c r="AH92" s="6" t="s">
        <v>1289</v>
      </c>
      <c r="AI92" s="7">
        <f>IFERROR(RANK('Stock Guide'!S93,'Stock Guide'!S:S,0)+COUNTIF('Stock Guide'!$S$6:'Stock Guide'!S93,'Stock Guide'!S93)-1,"")</f>
        <v>472</v>
      </c>
      <c r="AJ92" s="7">
        <f>IFERROR(RANK('Stock Guide'!T93,'Stock Guide'!T:T,0)+COUNTIF('Stock Guide'!$T$6:'Stock Guide'!T93,'Stock Guide'!T93)-1,"")</f>
        <v>422</v>
      </c>
      <c r="AK92" s="7">
        <f>IFERROR(RANK('Stock Guide'!U93,'Stock Guide'!U:U,0)+COUNTIF('Stock Guide'!$U$6:'Stock Guide'!U93,'Stock Guide'!U93)-1,"")</f>
        <v>470</v>
      </c>
      <c r="AL92" s="7">
        <f>IFERROR(RANK('Stock Guide'!H93,'Stock Guide'!H:H,0)+COUNTIF('Stock Guide'!$H$6:'Stock Guide'!H93,'Stock Guide'!H93)-1,"")</f>
        <v>414</v>
      </c>
      <c r="AM92" s="7">
        <f>IFERROR(RANK('Stock Guide'!I93,'Stock Guide'!I:I,0)+COUNTIF('Stock Guide'!$I$6:'Stock Guide'!I93,'Stock Guide'!I93)-1,"")</f>
        <v>414</v>
      </c>
      <c r="AN92" s="7">
        <f>IFERROR(RANK('Stock Guide'!J93,'Stock Guide'!J:J,0)+COUNTIF('Stock Guide'!$J$6:'Stock Guide'!J93,'Stock Guide'!J93)-1,"")</f>
        <v>302</v>
      </c>
      <c r="AO92" s="7">
        <f>IFERROR(RANK('Stock Guide'!L93,'Stock Guide'!L:L,0)+COUNTIF('Stock Guide'!$L$6:'Stock Guide'!L93,'Stock Guide'!L93)-1,"")</f>
        <v>21</v>
      </c>
      <c r="AP92" s="7">
        <f>IFERROR(RANK('Stock Guide'!N93,'Stock Guide'!N:N,0)+COUNTIF('Stock Guide'!$N$6:'Stock Guide'!N93,'Stock Guide'!N93)-1,"")</f>
        <v>412</v>
      </c>
      <c r="AQ92" s="7">
        <f>IFERROR(RANK('Stock Guide'!U93,'Stock Guide'!U:U,1)+COUNTIF('Stock Guide'!$U$6:'Stock Guide'!U93,'Stock Guide'!U93)-1,"")</f>
        <v>14</v>
      </c>
    </row>
    <row r="93" spans="32:43" ht="17.25" customHeight="1" x14ac:dyDescent="0.25">
      <c r="AF93" s="5" t="s">
        <v>75</v>
      </c>
      <c r="AG93" s="5" t="s">
        <v>749</v>
      </c>
      <c r="AH93" s="6" t="s">
        <v>438</v>
      </c>
      <c r="AI93" s="7">
        <f>IFERROR(RANK('Stock Guide'!S94,'Stock Guide'!S:S,0)+COUNTIF('Stock Guide'!$S$6:'Stock Guide'!S94,'Stock Guide'!S94)-1,"")</f>
        <v>380</v>
      </c>
      <c r="AJ93" s="7">
        <f>IFERROR(RANK('Stock Guide'!T94,'Stock Guide'!T:T,0)+COUNTIF('Stock Guide'!$T$6:'Stock Guide'!T94,'Stock Guide'!T94)-1,"")</f>
        <v>451</v>
      </c>
      <c r="AK93" s="7">
        <f>IFERROR(RANK('Stock Guide'!U94,'Stock Guide'!U:U,0)+COUNTIF('Stock Guide'!$U$6:'Stock Guide'!U94,'Stock Guide'!U94)-1,"")</f>
        <v>447</v>
      </c>
      <c r="AL93" s="7">
        <f>IFERROR(RANK('Stock Guide'!H94,'Stock Guide'!H:H,0)+COUNTIF('Stock Guide'!$H$6:'Stock Guide'!H94,'Stock Guide'!H94)-1,"")</f>
        <v>123</v>
      </c>
      <c r="AM93" s="7">
        <f>IFERROR(RANK('Stock Guide'!I94,'Stock Guide'!I:I,0)+COUNTIF('Stock Guide'!$I$6:'Stock Guide'!I94,'Stock Guide'!I94)-1,"")</f>
        <v>415</v>
      </c>
      <c r="AN93" s="7">
        <f>IFERROR(RANK('Stock Guide'!J94,'Stock Guide'!J:J,0)+COUNTIF('Stock Guide'!$J$6:'Stock Guide'!J94,'Stock Guide'!J94)-1,"")</f>
        <v>301</v>
      </c>
      <c r="AO93" s="7">
        <f>IFERROR(RANK('Stock Guide'!L94,'Stock Guide'!L:L,0)+COUNTIF('Stock Guide'!$L$6:'Stock Guide'!L94,'Stock Guide'!L94)-1,"")</f>
        <v>69</v>
      </c>
      <c r="AP93" s="7">
        <f>IFERROR(RANK('Stock Guide'!N94,'Stock Guide'!N:N,0)+COUNTIF('Stock Guide'!$N$6:'Stock Guide'!N94,'Stock Guide'!N94)-1,"")</f>
        <v>426</v>
      </c>
      <c r="AQ93" s="7">
        <f>IFERROR(RANK('Stock Guide'!U94,'Stock Guide'!U:U,1)+COUNTIF('Stock Guide'!$U$6:'Stock Guide'!U94,'Stock Guide'!U94)-1,"")</f>
        <v>37</v>
      </c>
    </row>
    <row r="94" spans="32:43" ht="17.25" customHeight="1" x14ac:dyDescent="0.25">
      <c r="AF94" s="5" t="s">
        <v>76</v>
      </c>
      <c r="AG94" s="5" t="s">
        <v>750</v>
      </c>
      <c r="AH94" s="6" t="s">
        <v>439</v>
      </c>
      <c r="AI94" s="7">
        <f>IFERROR(RANK('Stock Guide'!S95,'Stock Guide'!S:S,0)+COUNTIF('Stock Guide'!$S$6:'Stock Guide'!S95,'Stock Guide'!S95)-1,"")</f>
        <v>187</v>
      </c>
      <c r="AJ94" s="7">
        <f>IFERROR(RANK('Stock Guide'!T95,'Stock Guide'!T:T,0)+COUNTIF('Stock Guide'!$T$6:'Stock Guide'!T95,'Stock Guide'!T95)-1,"")</f>
        <v>210</v>
      </c>
      <c r="AK94" s="7">
        <f>IFERROR(RANK('Stock Guide'!U95,'Stock Guide'!U:U,0)+COUNTIF('Stock Guide'!$U$6:'Stock Guide'!U95,'Stock Guide'!U95)-1,"")</f>
        <v>239</v>
      </c>
      <c r="AL94" s="7">
        <f>IFERROR(RANK('Stock Guide'!H95,'Stock Guide'!H:H,0)+COUNTIF('Stock Guide'!$H$6:'Stock Guide'!H95,'Stock Guide'!H95)-1,"")</f>
        <v>34</v>
      </c>
      <c r="AM94" s="7">
        <f>IFERROR(RANK('Stock Guide'!I95,'Stock Guide'!I:I,0)+COUNTIF('Stock Guide'!$I$6:'Stock Guide'!I95,'Stock Guide'!I95)-1,"")</f>
        <v>31</v>
      </c>
      <c r="AN94" s="7">
        <f>IFERROR(RANK('Stock Guide'!J95,'Stock Guide'!J:J,0)+COUNTIF('Stock Guide'!$J$6:'Stock Guide'!J95,'Stock Guide'!J95)-1,"")</f>
        <v>356</v>
      </c>
      <c r="AO94" s="7">
        <f>IFERROR(RANK('Stock Guide'!L95,'Stock Guide'!L:L,0)+COUNTIF('Stock Guide'!$L$6:'Stock Guide'!L95,'Stock Guide'!L95)-1,"")</f>
        <v>355</v>
      </c>
      <c r="AP94" s="7">
        <f>IFERROR(RANK('Stock Guide'!N95,'Stock Guide'!N:N,0)+COUNTIF('Stock Guide'!$N$6:'Stock Guide'!N95,'Stock Guide'!N95)-1,"")</f>
        <v>236</v>
      </c>
      <c r="AQ94" s="7">
        <f>IFERROR(RANK('Stock Guide'!U95,'Stock Guide'!U:U,1)+COUNTIF('Stock Guide'!$U$6:'Stock Guide'!U95,'Stock Guide'!U95)-1,"")</f>
        <v>245</v>
      </c>
    </row>
    <row r="95" spans="32:43" ht="17.25" customHeight="1" x14ac:dyDescent="0.25">
      <c r="AF95" s="5" t="s">
        <v>77</v>
      </c>
      <c r="AG95" s="5" t="s">
        <v>751</v>
      </c>
      <c r="AH95" s="6" t="s">
        <v>1344</v>
      </c>
      <c r="AI95" s="7">
        <f>IFERROR(RANK('Stock Guide'!S96,'Stock Guide'!S:S,0)+COUNTIF('Stock Guide'!$S$6:'Stock Guide'!S96,'Stock Guide'!S96)-1,"")</f>
        <v>263</v>
      </c>
      <c r="AJ95" s="7">
        <f>IFERROR(RANK('Stock Guide'!T96,'Stock Guide'!T:T,0)+COUNTIF('Stock Guide'!$T$6:'Stock Guide'!T96,'Stock Guide'!T96)-1,"")</f>
        <v>465</v>
      </c>
      <c r="AK95" s="7">
        <f>IFERROR(RANK('Stock Guide'!U96,'Stock Guide'!U:U,0)+COUNTIF('Stock Guide'!$U$6:'Stock Guide'!U96,'Stock Guide'!U96)-1,"")</f>
        <v>429</v>
      </c>
      <c r="AL95" s="7">
        <f>IFERROR(RANK('Stock Guide'!H96,'Stock Guide'!H:H,0)+COUNTIF('Stock Guide'!$H$6:'Stock Guide'!H96,'Stock Guide'!H96)-1,"")</f>
        <v>97</v>
      </c>
      <c r="AM95" s="7">
        <f>IFERROR(RANK('Stock Guide'!I96,'Stock Guide'!I:I,0)+COUNTIF('Stock Guide'!$I$6:'Stock Guide'!I96,'Stock Guide'!I96)-1,"")</f>
        <v>416</v>
      </c>
      <c r="AN95" s="7">
        <f>IFERROR(RANK('Stock Guide'!J96,'Stock Guide'!J:J,0)+COUNTIF('Stock Guide'!$J$6:'Stock Guide'!J96,'Stock Guide'!J96)-1,"")</f>
        <v>52</v>
      </c>
      <c r="AO95" s="7">
        <f>IFERROR(RANK('Stock Guide'!L96,'Stock Guide'!L:L,0)+COUNTIF('Stock Guide'!$L$6:'Stock Guide'!L96,'Stock Guide'!L96)-1,"")</f>
        <v>155</v>
      </c>
      <c r="AP95" s="7">
        <f>IFERROR(RANK('Stock Guide'!N96,'Stock Guide'!N:N,0)+COUNTIF('Stock Guide'!$N$6:'Stock Guide'!N96,'Stock Guide'!N96)-1,"")</f>
        <v>425</v>
      </c>
      <c r="AQ95" s="7">
        <f>IFERROR(RANK('Stock Guide'!U96,'Stock Guide'!U:U,1)+COUNTIF('Stock Guide'!$U$6:'Stock Guide'!U96,'Stock Guide'!U96)-1,"")</f>
        <v>55</v>
      </c>
    </row>
    <row r="96" spans="32:43" ht="17.25" customHeight="1" x14ac:dyDescent="0.25">
      <c r="AF96" s="5" t="s">
        <v>78</v>
      </c>
      <c r="AG96" s="5" t="s">
        <v>752</v>
      </c>
      <c r="AH96" s="6" t="s">
        <v>1457</v>
      </c>
      <c r="AI96" s="7">
        <f>IFERROR(RANK('Stock Guide'!S97,'Stock Guide'!S:S,0)+COUNTIF('Stock Guide'!$S$6:'Stock Guide'!S97,'Stock Guide'!S97)-1,"")</f>
        <v>313</v>
      </c>
      <c r="AJ96" s="7">
        <f>IFERROR(RANK('Stock Guide'!T97,'Stock Guide'!T:T,0)+COUNTIF('Stock Guide'!$T$6:'Stock Guide'!T97,'Stock Guide'!T97)-1,"")</f>
        <v>386</v>
      </c>
      <c r="AK96" s="7">
        <f>IFERROR(RANK('Stock Guide'!U97,'Stock Guide'!U:U,0)+COUNTIF('Stock Guide'!$U$6:'Stock Guide'!U97,'Stock Guide'!U97)-1,"")</f>
        <v>363</v>
      </c>
      <c r="AL96" s="7">
        <f>IFERROR(RANK('Stock Guide'!H97,'Stock Guide'!H:H,0)+COUNTIF('Stock Guide'!$H$6:'Stock Guide'!H97,'Stock Guide'!H97)-1,"")</f>
        <v>320</v>
      </c>
      <c r="AM96" s="7">
        <f>IFERROR(RANK('Stock Guide'!I97,'Stock Guide'!I:I,0)+COUNTIF('Stock Guide'!$I$6:'Stock Guide'!I97,'Stock Guide'!I97)-1,"")</f>
        <v>297</v>
      </c>
      <c r="AN96" s="7">
        <f>IFERROR(RANK('Stock Guide'!J97,'Stock Guide'!J:J,0)+COUNTIF('Stock Guide'!$J$6:'Stock Guide'!J97,'Stock Guide'!J97)-1,"")</f>
        <v>172</v>
      </c>
      <c r="AO96" s="7">
        <f>IFERROR(RANK('Stock Guide'!L97,'Stock Guide'!L:L,0)+COUNTIF('Stock Guide'!$L$6:'Stock Guide'!L97,'Stock Guide'!L97)-1,"")</f>
        <v>442</v>
      </c>
      <c r="AP96" s="7">
        <f>IFERROR(RANK('Stock Guide'!N97,'Stock Guide'!N:N,0)+COUNTIF('Stock Guide'!$N$6:'Stock Guide'!N97,'Stock Guide'!N97)-1,"")</f>
        <v>423</v>
      </c>
      <c r="AQ96" s="7">
        <f>IFERROR(RANK('Stock Guide'!U97,'Stock Guide'!U:U,1)+COUNTIF('Stock Guide'!$U$6:'Stock Guide'!U97,'Stock Guide'!U97)-1,"")</f>
        <v>121</v>
      </c>
    </row>
    <row r="97" spans="32:43" ht="17.25" customHeight="1" x14ac:dyDescent="0.25">
      <c r="AF97" s="5" t="s">
        <v>80</v>
      </c>
      <c r="AG97" s="5" t="s">
        <v>754</v>
      </c>
      <c r="AH97" s="6" t="s">
        <v>440</v>
      </c>
      <c r="AI97" s="7">
        <f>IFERROR(RANK('Stock Guide'!S98,'Stock Guide'!S:S,0)+COUNTIF('Stock Guide'!$S$6:'Stock Guide'!S98,'Stock Guide'!S98)-1,"")</f>
        <v>40</v>
      </c>
      <c r="AJ97" s="7">
        <f>IFERROR(RANK('Stock Guide'!T98,'Stock Guide'!T:T,0)+COUNTIF('Stock Guide'!$T$6:'Stock Guide'!T98,'Stock Guide'!T98)-1,"")</f>
        <v>213</v>
      </c>
      <c r="AK97" s="7">
        <f>IFERROR(RANK('Stock Guide'!U98,'Stock Guide'!U:U,0)+COUNTIF('Stock Guide'!$U$6:'Stock Guide'!U98,'Stock Guide'!U98)-1,"")</f>
        <v>163</v>
      </c>
      <c r="AL97" s="7">
        <f>IFERROR(RANK('Stock Guide'!H98,'Stock Guide'!H:H,0)+COUNTIF('Stock Guide'!$H$6:'Stock Guide'!H98,'Stock Guide'!H98)-1,"")</f>
        <v>475</v>
      </c>
      <c r="AM97" s="7">
        <f>IFERROR(RANK('Stock Guide'!I98,'Stock Guide'!I:I,0)+COUNTIF('Stock Guide'!$I$6:'Stock Guide'!I98,'Stock Guide'!I98)-1,"")</f>
        <v>216</v>
      </c>
      <c r="AN97" s="7">
        <f>IFERROR(RANK('Stock Guide'!J98,'Stock Guide'!J:J,0)+COUNTIF('Stock Guide'!$J$6:'Stock Guide'!J98,'Stock Guide'!J98)-1,"")</f>
        <v>365</v>
      </c>
      <c r="AO97" s="7">
        <f>IFERROR(RANK('Stock Guide'!L98,'Stock Guide'!L:L,0)+COUNTIF('Stock Guide'!$L$6:'Stock Guide'!L98,'Stock Guide'!L98)-1,"")</f>
        <v>342</v>
      </c>
      <c r="AP97" s="7">
        <f>IFERROR(RANK('Stock Guide'!N98,'Stock Guide'!N:N,0)+COUNTIF('Stock Guide'!$N$6:'Stock Guide'!N98,'Stock Guide'!N98)-1,"")</f>
        <v>161</v>
      </c>
      <c r="AQ97" s="7">
        <f>IFERROR(RANK('Stock Guide'!U98,'Stock Guide'!U:U,1)+COUNTIF('Stock Guide'!$U$6:'Stock Guide'!U98,'Stock Guide'!U98)-1,"")</f>
        <v>321</v>
      </c>
    </row>
    <row r="98" spans="32:43" ht="17.25" customHeight="1" x14ac:dyDescent="0.25">
      <c r="AF98" s="5" t="s">
        <v>81</v>
      </c>
      <c r="AG98" s="5" t="s">
        <v>755</v>
      </c>
      <c r="AH98" s="6" t="s">
        <v>441</v>
      </c>
      <c r="AI98" s="7">
        <f>IFERROR(RANK('Stock Guide'!S99,'Stock Guide'!S:S,0)+COUNTIF('Stock Guide'!$S$6:'Stock Guide'!S99,'Stock Guide'!S99)-1,"")</f>
        <v>185</v>
      </c>
      <c r="AJ98" s="7">
        <f>IFERROR(RANK('Stock Guide'!T99,'Stock Guide'!T:T,0)+COUNTIF('Stock Guide'!$T$6:'Stock Guide'!T99,'Stock Guide'!T99)-1,"")</f>
        <v>80</v>
      </c>
      <c r="AK98" s="7">
        <f>IFERROR(RANK('Stock Guide'!U99,'Stock Guide'!U:U,0)+COUNTIF('Stock Guide'!$U$6:'Stock Guide'!U99,'Stock Guide'!U99)-1,"")</f>
        <v>181</v>
      </c>
      <c r="AL98" s="7">
        <f>IFERROR(RANK('Stock Guide'!H99,'Stock Guide'!H:H,0)+COUNTIF('Stock Guide'!$H$6:'Stock Guide'!H99,'Stock Guide'!H99)-1,"")</f>
        <v>246</v>
      </c>
      <c r="AM98" s="7">
        <f>IFERROR(RANK('Stock Guide'!I99,'Stock Guide'!I:I,0)+COUNTIF('Stock Guide'!$I$6:'Stock Guide'!I99,'Stock Guide'!I99)-1,"")</f>
        <v>324</v>
      </c>
      <c r="AN98" s="7">
        <f>IFERROR(RANK('Stock Guide'!J99,'Stock Guide'!J:J,0)+COUNTIF('Stock Guide'!$J$6:'Stock Guide'!J99,'Stock Guide'!J99)-1,"")</f>
        <v>41</v>
      </c>
      <c r="AO98" s="7">
        <f>IFERROR(RANK('Stock Guide'!L99,'Stock Guide'!L:L,0)+COUNTIF('Stock Guide'!$L$6:'Stock Guide'!L99,'Stock Guide'!L99)-1,"")</f>
        <v>348</v>
      </c>
      <c r="AP98" s="7">
        <f>IFERROR(RANK('Stock Guide'!N99,'Stock Guide'!N:N,0)+COUNTIF('Stock Guide'!$N$6:'Stock Guide'!N99,'Stock Guide'!N99)-1,"")</f>
        <v>166</v>
      </c>
      <c r="AQ98" s="7">
        <f>IFERROR(RANK('Stock Guide'!U99,'Stock Guide'!U:U,1)+COUNTIF('Stock Guide'!$U$6:'Stock Guide'!U99,'Stock Guide'!U99)-1,"")</f>
        <v>303</v>
      </c>
    </row>
    <row r="99" spans="32:43" ht="17.25" customHeight="1" x14ac:dyDescent="0.25">
      <c r="AF99" s="5" t="s">
        <v>82</v>
      </c>
      <c r="AG99" s="5" t="s">
        <v>756</v>
      </c>
      <c r="AH99" s="6" t="s">
        <v>442</v>
      </c>
      <c r="AI99" s="7">
        <f>IFERROR(RANK('Stock Guide'!S100,'Stock Guide'!S:S,0)+COUNTIF('Stock Guide'!$S$6:'Stock Guide'!S100,'Stock Guide'!S100)-1,"")</f>
        <v>131</v>
      </c>
      <c r="AJ99" s="7">
        <f>IFERROR(RANK('Stock Guide'!T100,'Stock Guide'!T:T,0)+COUNTIF('Stock Guide'!$T$6:'Stock Guide'!T100,'Stock Guide'!T100)-1,"")</f>
        <v>106</v>
      </c>
      <c r="AK99" s="7">
        <f>IFERROR(RANK('Stock Guide'!U100,'Stock Guide'!U:U,0)+COUNTIF('Stock Guide'!$U$6:'Stock Guide'!U100,'Stock Guide'!U100)-1,"")</f>
        <v>44</v>
      </c>
      <c r="AL99" s="7">
        <f>IFERROR(RANK('Stock Guide'!H100,'Stock Guide'!H:H,0)+COUNTIF('Stock Guide'!$H$6:'Stock Guide'!H100,'Stock Guide'!H100)-1,"")</f>
        <v>42</v>
      </c>
      <c r="AM99" s="7">
        <f>IFERROR(RANK('Stock Guide'!I100,'Stock Guide'!I:I,0)+COUNTIF('Stock Guide'!$I$6:'Stock Guide'!I100,'Stock Guide'!I100)-1,"")</f>
        <v>77</v>
      </c>
      <c r="AN99" s="7">
        <f>IFERROR(RANK('Stock Guide'!J100,'Stock Guide'!J:J,0)+COUNTIF('Stock Guide'!$J$6:'Stock Guide'!J100,'Stock Guide'!J100)-1,"")</f>
        <v>147</v>
      </c>
      <c r="AO99" s="7">
        <f>IFERROR(RANK('Stock Guide'!L100,'Stock Guide'!L:L,0)+COUNTIF('Stock Guide'!$L$6:'Stock Guide'!L100,'Stock Guide'!L100)-1,"")</f>
        <v>399</v>
      </c>
      <c r="AP99" s="7">
        <f>IFERROR(RANK('Stock Guide'!N100,'Stock Guide'!N:N,0)+COUNTIF('Stock Guide'!$N$6:'Stock Guide'!N100,'Stock Guide'!N100)-1,"")</f>
        <v>22</v>
      </c>
      <c r="AQ99" s="7">
        <f>IFERROR(RANK('Stock Guide'!U100,'Stock Guide'!U:U,1)+COUNTIF('Stock Guide'!$U$6:'Stock Guide'!U100,'Stock Guide'!U100)-1,"")</f>
        <v>440</v>
      </c>
    </row>
    <row r="100" spans="32:43" ht="17.25" customHeight="1" x14ac:dyDescent="0.25">
      <c r="AF100" s="5" t="s">
        <v>83</v>
      </c>
      <c r="AG100" s="5" t="s">
        <v>757</v>
      </c>
      <c r="AH100" s="6" t="s">
        <v>443</v>
      </c>
      <c r="AI100" s="7">
        <f>IFERROR(RANK('Stock Guide'!S101,'Stock Guide'!S:S,0)+COUNTIF('Stock Guide'!$S$6:'Stock Guide'!S101,'Stock Guide'!S101)-1,"")</f>
        <v>289</v>
      </c>
      <c r="AJ100" s="7">
        <f>IFERROR(RANK('Stock Guide'!T101,'Stock Guide'!T:T,0)+COUNTIF('Stock Guide'!$T$6:'Stock Guide'!T101,'Stock Guide'!T101)-1,"")</f>
        <v>35</v>
      </c>
      <c r="AK100" s="7">
        <f>IFERROR(RANK('Stock Guide'!U101,'Stock Guide'!U:U,0)+COUNTIF('Stock Guide'!$U$6:'Stock Guide'!U101,'Stock Guide'!U101)-1,"")</f>
        <v>30</v>
      </c>
      <c r="AL100" s="7">
        <f>IFERROR(RANK('Stock Guide'!H101,'Stock Guide'!H:H,0)+COUNTIF('Stock Guide'!$H$6:'Stock Guide'!H101,'Stock Guide'!H101)-1,"")</f>
        <v>52</v>
      </c>
      <c r="AM100" s="7">
        <f>IFERROR(RANK('Stock Guide'!I101,'Stock Guide'!I:I,0)+COUNTIF('Stock Guide'!$I$6:'Stock Guide'!I101,'Stock Guide'!I101)-1,"")</f>
        <v>55</v>
      </c>
      <c r="AN100" s="7">
        <f>IFERROR(RANK('Stock Guide'!J101,'Stock Guide'!J:J,0)+COUNTIF('Stock Guide'!$J$6:'Stock Guide'!J101,'Stock Guide'!J101)-1,"")</f>
        <v>438</v>
      </c>
      <c r="AO100" s="7">
        <f>IFERROR(RANK('Stock Guide'!L101,'Stock Guide'!L:L,0)+COUNTIF('Stock Guide'!$L$6:'Stock Guide'!L101,'Stock Guide'!L101)-1,"")</f>
        <v>185</v>
      </c>
      <c r="AP100" s="7">
        <f>IFERROR(RANK('Stock Guide'!N101,'Stock Guide'!N:N,0)+COUNTIF('Stock Guide'!$N$6:'Stock Guide'!N101,'Stock Guide'!N101)-1,"")</f>
        <v>35</v>
      </c>
      <c r="AQ100" s="7">
        <f>IFERROR(RANK('Stock Guide'!U101,'Stock Guide'!U:U,1)+COUNTIF('Stock Guide'!$U$6:'Stock Guide'!U101,'Stock Guide'!U101)-1,"")</f>
        <v>454</v>
      </c>
    </row>
    <row r="101" spans="32:43" ht="17.25" customHeight="1" x14ac:dyDescent="0.25">
      <c r="AF101" s="5" t="s">
        <v>84</v>
      </c>
      <c r="AG101" s="5" t="s">
        <v>758</v>
      </c>
      <c r="AH101" s="6" t="s">
        <v>444</v>
      </c>
      <c r="AI101" s="7">
        <f>IFERROR(RANK('Stock Guide'!S102,'Stock Guide'!S:S,0)+COUNTIF('Stock Guide'!$S$6:'Stock Guide'!S102,'Stock Guide'!S102)-1,"")</f>
        <v>335</v>
      </c>
      <c r="AJ101" s="7">
        <f>IFERROR(RANK('Stock Guide'!T102,'Stock Guide'!T:T,0)+COUNTIF('Stock Guide'!$T$6:'Stock Guide'!T102,'Stock Guide'!T102)-1,"")</f>
        <v>186</v>
      </c>
      <c r="AK101" s="7">
        <f>IFERROR(RANK('Stock Guide'!U102,'Stock Guide'!U:U,0)+COUNTIF('Stock Guide'!$U$6:'Stock Guide'!U102,'Stock Guide'!U102)-1,"")</f>
        <v>149</v>
      </c>
      <c r="AL101" s="7">
        <f>IFERROR(RANK('Stock Guide'!H102,'Stock Guide'!H:H,0)+COUNTIF('Stock Guide'!$H$6:'Stock Guide'!H102,'Stock Guide'!H102)-1,"")</f>
        <v>327</v>
      </c>
      <c r="AM101" s="7">
        <f>IFERROR(RANK('Stock Guide'!I102,'Stock Guide'!I:I,0)+COUNTIF('Stock Guide'!$I$6:'Stock Guide'!I102,'Stock Guide'!I102)-1,"")</f>
        <v>42</v>
      </c>
      <c r="AN101" s="7">
        <f>IFERROR(RANK('Stock Guide'!J102,'Stock Guide'!J:J,0)+COUNTIF('Stock Guide'!$J$6:'Stock Guide'!J102,'Stock Guide'!J102)-1,"")</f>
        <v>435</v>
      </c>
      <c r="AO101" s="7">
        <f>IFERROR(RANK('Stock Guide'!L102,'Stock Guide'!L:L,0)+COUNTIF('Stock Guide'!$L$6:'Stock Guide'!L102,'Stock Guide'!L102)-1,"")</f>
        <v>168</v>
      </c>
      <c r="AP101" s="7">
        <f>IFERROR(RANK('Stock Guide'!N102,'Stock Guide'!N:N,0)+COUNTIF('Stock Guide'!$N$6:'Stock Guide'!N102,'Stock Guide'!N102)-1,"")</f>
        <v>185</v>
      </c>
      <c r="AQ101" s="7">
        <f>IFERROR(RANK('Stock Guide'!U102,'Stock Guide'!U:U,1)+COUNTIF('Stock Guide'!$U$6:'Stock Guide'!U102,'Stock Guide'!U102)-1,"")</f>
        <v>335</v>
      </c>
    </row>
    <row r="102" spans="32:43" ht="17.25" customHeight="1" x14ac:dyDescent="0.25">
      <c r="AF102" s="5" t="s">
        <v>85</v>
      </c>
      <c r="AG102" s="5" t="s">
        <v>759</v>
      </c>
      <c r="AH102" s="6" t="s">
        <v>445</v>
      </c>
      <c r="AI102" s="7">
        <f>IFERROR(RANK('Stock Guide'!S103,'Stock Guide'!S:S,0)+COUNTIF('Stock Guide'!$S$6:'Stock Guide'!S103,'Stock Guide'!S103)-1,"")</f>
        <v>164</v>
      </c>
      <c r="AJ102" s="7">
        <f>IFERROR(RANK('Stock Guide'!T103,'Stock Guide'!T:T,0)+COUNTIF('Stock Guide'!$T$6:'Stock Guide'!T103,'Stock Guide'!T103)-1,"")</f>
        <v>87</v>
      </c>
      <c r="AK102" s="7">
        <f>IFERROR(RANK('Stock Guide'!U103,'Stock Guide'!U:U,0)+COUNTIF('Stock Guide'!$U$6:'Stock Guide'!U103,'Stock Guide'!U103)-1,"")</f>
        <v>70</v>
      </c>
      <c r="AL102" s="7">
        <f>IFERROR(RANK('Stock Guide'!H103,'Stock Guide'!H:H,0)+COUNTIF('Stock Guide'!$H$6:'Stock Guide'!H103,'Stock Guide'!H103)-1,"")</f>
        <v>113</v>
      </c>
      <c r="AM102" s="7">
        <f>IFERROR(RANK('Stock Guide'!I103,'Stock Guide'!I:I,0)+COUNTIF('Stock Guide'!$I$6:'Stock Guide'!I103,'Stock Guide'!I103)-1,"")</f>
        <v>19</v>
      </c>
      <c r="AN102" s="7">
        <f>IFERROR(RANK('Stock Guide'!J103,'Stock Guide'!J:J,0)+COUNTIF('Stock Guide'!$J$6:'Stock Guide'!J103,'Stock Guide'!J103)-1,"")</f>
        <v>218</v>
      </c>
      <c r="AO102" s="7">
        <f>IFERROR(RANK('Stock Guide'!L103,'Stock Guide'!L:L,0)+COUNTIF('Stock Guide'!$L$6:'Stock Guide'!L103,'Stock Guide'!L103)-1,"")</f>
        <v>475</v>
      </c>
      <c r="AP102" s="7">
        <f>IFERROR(RANK('Stock Guide'!N103,'Stock Guide'!N:N,0)+COUNTIF('Stock Guide'!$N$6:'Stock Guide'!N103,'Stock Guide'!N103)-1,"")</f>
        <v>24</v>
      </c>
      <c r="AQ102" s="7">
        <f>IFERROR(RANK('Stock Guide'!U103,'Stock Guide'!U:U,1)+COUNTIF('Stock Guide'!$U$6:'Stock Guide'!U103,'Stock Guide'!U103)-1,"")</f>
        <v>414</v>
      </c>
    </row>
    <row r="103" spans="32:43" ht="17.25" customHeight="1" x14ac:dyDescent="0.25">
      <c r="AF103" s="5" t="s">
        <v>86</v>
      </c>
      <c r="AG103" s="5" t="s">
        <v>760</v>
      </c>
      <c r="AH103" s="6" t="s">
        <v>446</v>
      </c>
      <c r="AI103" s="7">
        <f>IFERROR(RANK('Stock Guide'!S104,'Stock Guide'!S:S,0)+COUNTIF('Stock Guide'!$S$6:'Stock Guide'!S104,'Stock Guide'!S104)-1,"")</f>
        <v>214</v>
      </c>
      <c r="AJ103" s="7">
        <f>IFERROR(RANK('Stock Guide'!T104,'Stock Guide'!T:T,0)+COUNTIF('Stock Guide'!$T$6:'Stock Guide'!T104,'Stock Guide'!T104)-1,"")</f>
        <v>158</v>
      </c>
      <c r="AK103" s="7">
        <f>IFERROR(RANK('Stock Guide'!U104,'Stock Guide'!U:U,0)+COUNTIF('Stock Guide'!$U$6:'Stock Guide'!U104,'Stock Guide'!U104)-1,"")</f>
        <v>209</v>
      </c>
      <c r="AL103" s="7">
        <f>IFERROR(RANK('Stock Guide'!H104,'Stock Guide'!H:H,0)+COUNTIF('Stock Guide'!$H$6:'Stock Guide'!H104,'Stock Guide'!H104)-1,"")</f>
        <v>389</v>
      </c>
      <c r="AM103" s="7">
        <f>IFERROR(RANK('Stock Guide'!I104,'Stock Guide'!I:I,0)+COUNTIF('Stock Guide'!$I$6:'Stock Guide'!I104,'Stock Guide'!I104)-1,"")</f>
        <v>168</v>
      </c>
      <c r="AN103" s="7">
        <f>IFERROR(RANK('Stock Guide'!J104,'Stock Guide'!J:J,0)+COUNTIF('Stock Guide'!$J$6:'Stock Guide'!J104,'Stock Guide'!J104)-1,"")</f>
        <v>267</v>
      </c>
      <c r="AO103" s="7">
        <f>IFERROR(RANK('Stock Guide'!L104,'Stock Guide'!L:L,0)+COUNTIF('Stock Guide'!$L$6:'Stock Guide'!L104,'Stock Guide'!L104)-1,"")</f>
        <v>478</v>
      </c>
      <c r="AP103" s="7">
        <f>IFERROR(RANK('Stock Guide'!N104,'Stock Guide'!N:N,0)+COUNTIF('Stock Guide'!$N$6:'Stock Guide'!N104,'Stock Guide'!N104)-1,"")</f>
        <v>198</v>
      </c>
      <c r="AQ103" s="7">
        <f>IFERROR(RANK('Stock Guide'!U104,'Stock Guide'!U:U,1)+COUNTIF('Stock Guide'!$U$6:'Stock Guide'!U104,'Stock Guide'!U104)-1,"")</f>
        <v>275</v>
      </c>
    </row>
    <row r="104" spans="32:43" ht="17.25" customHeight="1" x14ac:dyDescent="0.25">
      <c r="AF104" s="5" t="s">
        <v>87</v>
      </c>
      <c r="AG104" s="5" t="s">
        <v>761</v>
      </c>
      <c r="AH104" s="6" t="s">
        <v>447</v>
      </c>
      <c r="AI104" s="7">
        <f>IFERROR(RANK('Stock Guide'!S105,'Stock Guide'!S:S,0)+COUNTIF('Stock Guide'!$S$6:'Stock Guide'!S105,'Stock Guide'!S105)-1,"")</f>
        <v>97</v>
      </c>
      <c r="AJ104" s="7">
        <f>IFERROR(RANK('Stock Guide'!T105,'Stock Guide'!T:T,0)+COUNTIF('Stock Guide'!$T$6:'Stock Guide'!T105,'Stock Guide'!T105)-1,"")</f>
        <v>155</v>
      </c>
      <c r="AK104" s="7">
        <f>IFERROR(RANK('Stock Guide'!U105,'Stock Guide'!U:U,0)+COUNTIF('Stock Guide'!$U$6:'Stock Guide'!U105,'Stock Guide'!U105)-1,"")</f>
        <v>279</v>
      </c>
      <c r="AL104" s="7">
        <f>IFERROR(RANK('Stock Guide'!H105,'Stock Guide'!H:H,0)+COUNTIF('Stock Guide'!$H$6:'Stock Guide'!H105,'Stock Guide'!H105)-1,"")</f>
        <v>56</v>
      </c>
      <c r="AM104" s="7">
        <f>IFERROR(RANK('Stock Guide'!I105,'Stock Guide'!I:I,0)+COUNTIF('Stock Guide'!$I$6:'Stock Guide'!I105,'Stock Guide'!I105)-1,"")</f>
        <v>130</v>
      </c>
      <c r="AN104" s="7">
        <f>IFERROR(RANK('Stock Guide'!J105,'Stock Guide'!J:J,0)+COUNTIF('Stock Guide'!$J$6:'Stock Guide'!J105,'Stock Guide'!J105)-1,"")</f>
        <v>83</v>
      </c>
      <c r="AO104" s="7">
        <f>IFERROR(RANK('Stock Guide'!L105,'Stock Guide'!L:L,0)+COUNTIF('Stock Guide'!$L$6:'Stock Guide'!L105,'Stock Guide'!L105)-1,"")</f>
        <v>479</v>
      </c>
      <c r="AP104" s="7">
        <f>IFERROR(RANK('Stock Guide'!N105,'Stock Guide'!N:N,0)+COUNTIF('Stock Guide'!$N$6:'Stock Guide'!N105,'Stock Guide'!N105)-1,"")</f>
        <v>292</v>
      </c>
      <c r="AQ104" s="7">
        <f>IFERROR(RANK('Stock Guide'!U105,'Stock Guide'!U:U,1)+COUNTIF('Stock Guide'!$U$6:'Stock Guide'!U105,'Stock Guide'!U105)-1,"")</f>
        <v>205</v>
      </c>
    </row>
    <row r="105" spans="32:43" ht="17.25" customHeight="1" x14ac:dyDescent="0.25">
      <c r="AF105" s="5" t="s">
        <v>88</v>
      </c>
      <c r="AG105" s="5" t="s">
        <v>762</v>
      </c>
      <c r="AH105" s="6" t="s">
        <v>448</v>
      </c>
      <c r="AI105" s="7">
        <f>IFERROR(RANK('Stock Guide'!S106,'Stock Guide'!S:S,0)+COUNTIF('Stock Guide'!$S$6:'Stock Guide'!S106,'Stock Guide'!S106)-1,"")</f>
        <v>307</v>
      </c>
      <c r="AJ105" s="7">
        <f>IFERROR(RANK('Stock Guide'!T106,'Stock Guide'!T:T,0)+COUNTIF('Stock Guide'!$T$6:'Stock Guide'!T106,'Stock Guide'!T106)-1,"")</f>
        <v>351</v>
      </c>
      <c r="AK105" s="7">
        <f>IFERROR(RANK('Stock Guide'!U106,'Stock Guide'!U:U,0)+COUNTIF('Stock Guide'!$U$6:'Stock Guide'!U106,'Stock Guide'!U106)-1,"")</f>
        <v>319</v>
      </c>
      <c r="AL105" s="7">
        <f>IFERROR(RANK('Stock Guide'!H106,'Stock Guide'!H:H,0)+COUNTIF('Stock Guide'!$H$6:'Stock Guide'!H106,'Stock Guide'!H106)-1,"")</f>
        <v>272</v>
      </c>
      <c r="AM105" s="7">
        <f>IFERROR(RANK('Stock Guide'!I106,'Stock Guide'!I:I,0)+COUNTIF('Stock Guide'!$I$6:'Stock Guide'!I106,'Stock Guide'!I106)-1,"")</f>
        <v>244</v>
      </c>
      <c r="AN105" s="7">
        <f>IFERROR(RANK('Stock Guide'!J106,'Stock Guide'!J:J,0)+COUNTIF('Stock Guide'!$J$6:'Stock Guide'!J106,'Stock Guide'!J106)-1,"")</f>
        <v>296</v>
      </c>
      <c r="AO105" s="7">
        <f>IFERROR(RANK('Stock Guide'!L106,'Stock Guide'!L:L,0)+COUNTIF('Stock Guide'!$L$6:'Stock Guide'!L106,'Stock Guide'!L106)-1,"")</f>
        <v>360</v>
      </c>
      <c r="AP105" s="7">
        <f>IFERROR(RANK('Stock Guide'!N106,'Stock Guide'!N:N,0)+COUNTIF('Stock Guide'!$N$6:'Stock Guide'!N106,'Stock Guide'!N106)-1,"")</f>
        <v>342</v>
      </c>
      <c r="AQ105" s="7">
        <f>IFERROR(RANK('Stock Guide'!U106,'Stock Guide'!U:U,1)+COUNTIF('Stock Guide'!$U$6:'Stock Guide'!U106,'Stock Guide'!U106)-1,"")</f>
        <v>165</v>
      </c>
    </row>
    <row r="106" spans="32:43" ht="17.25" customHeight="1" x14ac:dyDescent="0.25">
      <c r="AF106" s="5" t="s">
        <v>1539</v>
      </c>
      <c r="AG106" s="5" t="s">
        <v>1570</v>
      </c>
      <c r="AH106" s="6" t="s">
        <v>1551</v>
      </c>
      <c r="AI106" s="7">
        <f>IFERROR(RANK('Stock Guide'!S107,'Stock Guide'!S:S,0)+COUNTIF('Stock Guide'!$S$6:'Stock Guide'!S107,'Stock Guide'!S107)-1,"")</f>
        <v>481</v>
      </c>
      <c r="AJ106" s="7">
        <f>IFERROR(RANK('Stock Guide'!T107,'Stock Guide'!T:T,0)+COUNTIF('Stock Guide'!$T$6:'Stock Guide'!T107,'Stock Guide'!T107)-1,"")</f>
        <v>88</v>
      </c>
      <c r="AK106" s="7">
        <f>IFERROR(RANK('Stock Guide'!U107,'Stock Guide'!U:U,0)+COUNTIF('Stock Guide'!$U$6:'Stock Guide'!U107,'Stock Guide'!U107)-1,"")</f>
        <v>49</v>
      </c>
      <c r="AL106" s="7">
        <f>IFERROR(RANK('Stock Guide'!H107,'Stock Guide'!H:H,0)+COUNTIF('Stock Guide'!$H$6:'Stock Guide'!H107,'Stock Guide'!H107)-1,"")</f>
        <v>13</v>
      </c>
      <c r="AM106" s="7">
        <f>IFERROR(RANK('Stock Guide'!I107,'Stock Guide'!I:I,0)+COUNTIF('Stock Guide'!$I$6:'Stock Guide'!I107,'Stock Guide'!I107)-1,"")</f>
        <v>417</v>
      </c>
      <c r="AN106" s="7">
        <f>IFERROR(RANK('Stock Guide'!J107,'Stock Guide'!J:J,0)+COUNTIF('Stock Guide'!$J$6:'Stock Guide'!J107,'Stock Guide'!J107)-1,"")</f>
        <v>142</v>
      </c>
      <c r="AO106" s="7">
        <f>IFERROR(RANK('Stock Guide'!L107,'Stock Guide'!L:L,0)+COUNTIF('Stock Guide'!$L$6:'Stock Guide'!L107,'Stock Guide'!L107)-1,"")</f>
        <v>2</v>
      </c>
      <c r="AP106" s="7">
        <f>IFERROR(RANK('Stock Guide'!N107,'Stock Guide'!N:N,0)+COUNTIF('Stock Guide'!$N$6:'Stock Guide'!N107,'Stock Guide'!N107)-1,"")</f>
        <v>184</v>
      </c>
      <c r="AQ106" s="7">
        <f>IFERROR(RANK('Stock Guide'!U107,'Stock Guide'!U:U,1)+COUNTIF('Stock Guide'!$U$6:'Stock Guide'!U107,'Stock Guide'!U107)-1,"")</f>
        <v>435</v>
      </c>
    </row>
    <row r="107" spans="32:43" ht="17.25" customHeight="1" x14ac:dyDescent="0.25">
      <c r="AF107" s="5" t="s">
        <v>89</v>
      </c>
      <c r="AG107" s="5" t="s">
        <v>763</v>
      </c>
      <c r="AH107" s="6" t="s">
        <v>1078</v>
      </c>
      <c r="AI107" s="7">
        <f>IFERROR(RANK('Stock Guide'!S108,'Stock Guide'!S:S,0)+COUNTIF('Stock Guide'!$S$6:'Stock Guide'!S108,'Stock Guide'!S108)-1,"")</f>
        <v>177</v>
      </c>
      <c r="AJ107" s="7">
        <f>IFERROR(RANK('Stock Guide'!T108,'Stock Guide'!T:T,0)+COUNTIF('Stock Guide'!$T$6:'Stock Guide'!T108,'Stock Guide'!T108)-1,"")</f>
        <v>338</v>
      </c>
      <c r="AK107" s="7">
        <f>IFERROR(RANK('Stock Guide'!U108,'Stock Guide'!U:U,0)+COUNTIF('Stock Guide'!$U$6:'Stock Guide'!U108,'Stock Guide'!U108)-1,"")</f>
        <v>401</v>
      </c>
      <c r="AL107" s="7">
        <f>IFERROR(RANK('Stock Guide'!H108,'Stock Guide'!H:H,0)+COUNTIF('Stock Guide'!$H$6:'Stock Guide'!H108,'Stock Guide'!H108)-1,"")</f>
        <v>172</v>
      </c>
      <c r="AM107" s="7">
        <f>IFERROR(RANK('Stock Guide'!I108,'Stock Guide'!I:I,0)+COUNTIF('Stock Guide'!$I$6:'Stock Guide'!I108,'Stock Guide'!I108)-1,"")</f>
        <v>214</v>
      </c>
      <c r="AN107" s="7">
        <f>IFERROR(RANK('Stock Guide'!J108,'Stock Guide'!J:J,0)+COUNTIF('Stock Guide'!$J$6:'Stock Guide'!J108,'Stock Guide'!J108)-1,"")</f>
        <v>6</v>
      </c>
      <c r="AO107" s="7">
        <f>IFERROR(RANK('Stock Guide'!L108,'Stock Guide'!L:L,0)+COUNTIF('Stock Guide'!$L$6:'Stock Guide'!L108,'Stock Guide'!L108)-1,"")</f>
        <v>443</v>
      </c>
      <c r="AP107" s="7">
        <f>IFERROR(RANK('Stock Guide'!N108,'Stock Guide'!N:N,0)+COUNTIF('Stock Guide'!$N$6:'Stock Guide'!N108,'Stock Guide'!N108)-1,"")</f>
        <v>460</v>
      </c>
      <c r="AQ107" s="7">
        <f>IFERROR(RANK('Stock Guide'!U108,'Stock Guide'!U:U,1)+COUNTIF('Stock Guide'!$U$6:'Stock Guide'!U108,'Stock Guide'!U108)-1,"")</f>
        <v>83</v>
      </c>
    </row>
    <row r="108" spans="32:43" ht="17.25" customHeight="1" x14ac:dyDescent="0.25">
      <c r="AF108" s="5" t="s">
        <v>90</v>
      </c>
      <c r="AG108" s="5" t="s">
        <v>764</v>
      </c>
      <c r="AH108" s="6" t="s">
        <v>449</v>
      </c>
      <c r="AI108" s="7">
        <f>IFERROR(RANK('Stock Guide'!S109,'Stock Guide'!S:S,0)+COUNTIF('Stock Guide'!$S$6:'Stock Guide'!S109,'Stock Guide'!S109)-1,"")</f>
        <v>399</v>
      </c>
      <c r="AJ108" s="7">
        <f>IFERROR(RANK('Stock Guide'!T109,'Stock Guide'!T:T,0)+COUNTIF('Stock Guide'!$T$6:'Stock Guide'!T109,'Stock Guide'!T109)-1,"")</f>
        <v>389</v>
      </c>
      <c r="AK108" s="7">
        <f>IFERROR(RANK('Stock Guide'!U109,'Stock Guide'!U:U,0)+COUNTIF('Stock Guide'!$U$6:'Stock Guide'!U109,'Stock Guide'!U109)-1,"")</f>
        <v>396</v>
      </c>
      <c r="AL108" s="7">
        <f>IFERROR(RANK('Stock Guide'!H109,'Stock Guide'!H:H,0)+COUNTIF('Stock Guide'!$H$6:'Stock Guide'!H109,'Stock Guide'!H109)-1,"")</f>
        <v>101</v>
      </c>
      <c r="AM108" s="7">
        <f>IFERROR(RANK('Stock Guide'!I109,'Stock Guide'!I:I,0)+COUNTIF('Stock Guide'!$I$6:'Stock Guide'!I109,'Stock Guide'!I109)-1,"")</f>
        <v>102</v>
      </c>
      <c r="AN108" s="7">
        <f>IFERROR(RANK('Stock Guide'!J109,'Stock Guide'!J:J,0)+COUNTIF('Stock Guide'!$J$6:'Stock Guide'!J109,'Stock Guide'!J109)-1,"")</f>
        <v>406</v>
      </c>
      <c r="AO108" s="7">
        <f>IFERROR(RANK('Stock Guide'!L109,'Stock Guide'!L:L,0)+COUNTIF('Stock Guide'!$L$6:'Stock Guide'!L109,'Stock Guide'!L109)-1,"")</f>
        <v>276</v>
      </c>
      <c r="AP108" s="7">
        <f>IFERROR(RANK('Stock Guide'!N109,'Stock Guide'!N:N,0)+COUNTIF('Stock Guide'!$N$6:'Stock Guide'!N109,'Stock Guide'!N109)-1,"")</f>
        <v>427</v>
      </c>
      <c r="AQ108" s="7">
        <f>IFERROR(RANK('Stock Guide'!U109,'Stock Guide'!U:U,1)+COUNTIF('Stock Guide'!$U$6:'Stock Guide'!U109,'Stock Guide'!U109)-1,"")</f>
        <v>88</v>
      </c>
    </row>
    <row r="109" spans="32:43" ht="17.25" customHeight="1" x14ac:dyDescent="0.25">
      <c r="AF109" s="5" t="s">
        <v>91</v>
      </c>
      <c r="AG109" s="5" t="s">
        <v>765</v>
      </c>
      <c r="AH109" s="6" t="s">
        <v>1505</v>
      </c>
      <c r="AI109" s="7">
        <f>IFERROR(RANK('Stock Guide'!S110,'Stock Guide'!S:S,0)+COUNTIF('Stock Guide'!$S$6:'Stock Guide'!S110,'Stock Guide'!S110)-1,"")</f>
        <v>53</v>
      </c>
      <c r="AJ109" s="7">
        <f>IFERROR(RANK('Stock Guide'!T110,'Stock Guide'!T:T,0)+COUNTIF('Stock Guide'!$T$6:'Stock Guide'!T110,'Stock Guide'!T110)-1,"")</f>
        <v>464</v>
      </c>
      <c r="AK109" s="7">
        <f>IFERROR(RANK('Stock Guide'!U110,'Stock Guide'!U:U,0)+COUNTIF('Stock Guide'!$U$6:'Stock Guide'!U110,'Stock Guide'!U110)-1,"")</f>
        <v>467</v>
      </c>
      <c r="AL109" s="7">
        <f>IFERROR(RANK('Stock Guide'!H110,'Stock Guide'!H:H,0)+COUNTIF('Stock Guide'!$H$6:'Stock Guide'!H110,'Stock Guide'!H110)-1,"")</f>
        <v>352</v>
      </c>
      <c r="AM109" s="7">
        <f>IFERROR(RANK('Stock Guide'!I110,'Stock Guide'!I:I,0)+COUNTIF('Stock Guide'!$I$6:'Stock Guide'!I110,'Stock Guide'!I110)-1,"")</f>
        <v>30</v>
      </c>
      <c r="AN109" s="7">
        <f>IFERROR(RANK('Stock Guide'!J110,'Stock Guide'!J:J,0)+COUNTIF('Stock Guide'!$J$6:'Stock Guide'!J110,'Stock Guide'!J110)-1,"")</f>
        <v>427</v>
      </c>
      <c r="AO109" s="7">
        <f>IFERROR(RANK('Stock Guide'!L110,'Stock Guide'!L:L,0)+COUNTIF('Stock Guide'!$L$6:'Stock Guide'!L110,'Stock Guide'!L110)-1,"")</f>
        <v>349</v>
      </c>
      <c r="AP109" s="7">
        <f>IFERROR(RANK('Stock Guide'!N110,'Stock Guide'!N:N,0)+COUNTIF('Stock Guide'!$N$6:'Stock Guide'!N110,'Stock Guide'!N110)-1,"")</f>
        <v>481</v>
      </c>
      <c r="AQ109" s="7">
        <f>IFERROR(RANK('Stock Guide'!U110,'Stock Guide'!U:U,1)+COUNTIF('Stock Guide'!$U$6:'Stock Guide'!U110,'Stock Guide'!U110)-1,"")</f>
        <v>17</v>
      </c>
    </row>
    <row r="110" spans="32:43" ht="17.25" customHeight="1" x14ac:dyDescent="0.25">
      <c r="AF110" s="5" t="s">
        <v>92</v>
      </c>
      <c r="AG110" s="5" t="s">
        <v>766</v>
      </c>
      <c r="AH110" s="6" t="s">
        <v>450</v>
      </c>
      <c r="AI110" s="7">
        <f>IFERROR(RANK('Stock Guide'!S111,'Stock Guide'!S:S,0)+COUNTIF('Stock Guide'!$S$6:'Stock Guide'!S111,'Stock Guide'!S111)-1,"")</f>
        <v>363</v>
      </c>
      <c r="AJ110" s="7">
        <f>IFERROR(RANK('Stock Guide'!T111,'Stock Guide'!T:T,0)+COUNTIF('Stock Guide'!$T$6:'Stock Guide'!T111,'Stock Guide'!T111)-1,"")</f>
        <v>330</v>
      </c>
      <c r="AK110" s="7">
        <f>IFERROR(RANK('Stock Guide'!U111,'Stock Guide'!U:U,0)+COUNTIF('Stock Guide'!$U$6:'Stock Guide'!U111,'Stock Guide'!U111)-1,"")</f>
        <v>372</v>
      </c>
      <c r="AL110" s="7">
        <f>IFERROR(RANK('Stock Guide'!H111,'Stock Guide'!H:H,0)+COUNTIF('Stock Guide'!$H$6:'Stock Guide'!H111,'Stock Guide'!H111)-1,"")</f>
        <v>104</v>
      </c>
      <c r="AM110" s="7">
        <f>IFERROR(RANK('Stock Guide'!I111,'Stock Guide'!I:I,0)+COUNTIF('Stock Guide'!$I$6:'Stock Guide'!I111,'Stock Guide'!I111)-1,"")</f>
        <v>129</v>
      </c>
      <c r="AN110" s="7">
        <f>IFERROR(RANK('Stock Guide'!J111,'Stock Guide'!J:J,0)+COUNTIF('Stock Guide'!$J$6:'Stock Guide'!J111,'Stock Guide'!J111)-1,"")</f>
        <v>352</v>
      </c>
      <c r="AO110" s="7">
        <f>IFERROR(RANK('Stock Guide'!L111,'Stock Guide'!L:L,0)+COUNTIF('Stock Guide'!$L$6:'Stock Guide'!L111,'Stock Guide'!L111)-1,"")</f>
        <v>175</v>
      </c>
      <c r="AP110" s="7">
        <f>IFERROR(RANK('Stock Guide'!N111,'Stock Guide'!N:N,0)+COUNTIF('Stock Guide'!$N$6:'Stock Guide'!N111,'Stock Guide'!N111)-1,"")</f>
        <v>352</v>
      </c>
      <c r="AQ110" s="7">
        <f>IFERROR(RANK('Stock Guide'!U111,'Stock Guide'!U:U,1)+COUNTIF('Stock Guide'!$U$6:'Stock Guide'!U111,'Stock Guide'!U111)-1,"")</f>
        <v>112</v>
      </c>
    </row>
    <row r="111" spans="32:43" ht="17.25" customHeight="1" x14ac:dyDescent="0.25">
      <c r="AF111" s="5" t="s">
        <v>93</v>
      </c>
      <c r="AG111" s="5" t="s">
        <v>767</v>
      </c>
      <c r="AH111" s="6" t="s">
        <v>1290</v>
      </c>
      <c r="AI111" s="7">
        <f>IFERROR(RANK('Stock Guide'!S112,'Stock Guide'!S:S,0)+COUNTIF('Stock Guide'!$S$6:'Stock Guide'!S112,'Stock Guide'!S112)-1,"")</f>
        <v>196</v>
      </c>
      <c r="AJ111" s="7">
        <f>IFERROR(RANK('Stock Guide'!T112,'Stock Guide'!T:T,0)+COUNTIF('Stock Guide'!$T$6:'Stock Guide'!T112,'Stock Guide'!T112)-1,"")</f>
        <v>109</v>
      </c>
      <c r="AK111" s="7">
        <f>IFERROR(RANK('Stock Guide'!U112,'Stock Guide'!U:U,0)+COUNTIF('Stock Guide'!$U$6:'Stock Guide'!U112,'Stock Guide'!U112)-1,"")</f>
        <v>265</v>
      </c>
      <c r="AL111" s="7">
        <f>IFERROR(RANK('Stock Guide'!H112,'Stock Guide'!H:H,0)+COUNTIF('Stock Guide'!$H$6:'Stock Guide'!H112,'Stock Guide'!H112)-1,"")</f>
        <v>285</v>
      </c>
      <c r="AM111" s="7">
        <f>IFERROR(RANK('Stock Guide'!I112,'Stock Guide'!I:I,0)+COUNTIF('Stock Guide'!$I$6:'Stock Guide'!I112,'Stock Guide'!I112)-1,"")</f>
        <v>100</v>
      </c>
      <c r="AN111" s="7">
        <f>IFERROR(RANK('Stock Guide'!J112,'Stock Guide'!J:J,0)+COUNTIF('Stock Guide'!$J$6:'Stock Guide'!J112,'Stock Guide'!J112)-1,"")</f>
        <v>380</v>
      </c>
      <c r="AO111" s="7">
        <f>IFERROR(RANK('Stock Guide'!L112,'Stock Guide'!L:L,0)+COUNTIF('Stock Guide'!$L$6:'Stock Guide'!L112,'Stock Guide'!L112)-1,"")</f>
        <v>449</v>
      </c>
      <c r="AP111" s="7">
        <f>IFERROR(RANK('Stock Guide'!N112,'Stock Guide'!N:N,0)+COUNTIF('Stock Guide'!$N$6:'Stock Guide'!N112,'Stock Guide'!N112)-1,"")</f>
        <v>276</v>
      </c>
      <c r="AQ111" s="7">
        <f>IFERROR(RANK('Stock Guide'!U112,'Stock Guide'!U:U,1)+COUNTIF('Stock Guide'!$U$6:'Stock Guide'!U112,'Stock Guide'!U112)-1,"")</f>
        <v>219</v>
      </c>
    </row>
    <row r="112" spans="32:43" ht="17.25" customHeight="1" x14ac:dyDescent="0.25">
      <c r="AF112" s="5" t="s">
        <v>94</v>
      </c>
      <c r="AG112" s="5" t="s">
        <v>768</v>
      </c>
      <c r="AH112" s="6" t="s">
        <v>451</v>
      </c>
      <c r="AI112" s="7">
        <f>IFERROR(RANK('Stock Guide'!S113,'Stock Guide'!S:S,0)+COUNTIF('Stock Guide'!$S$6:'Stock Guide'!S113,'Stock Guide'!S113)-1,"")</f>
        <v>154</v>
      </c>
      <c r="AJ112" s="7">
        <f>IFERROR(RANK('Stock Guide'!T113,'Stock Guide'!T:T,0)+COUNTIF('Stock Guide'!$T$6:'Stock Guide'!T113,'Stock Guide'!T113)-1,"")</f>
        <v>446</v>
      </c>
      <c r="AK112" s="7">
        <f>IFERROR(RANK('Stock Guide'!U113,'Stock Guide'!U:U,0)+COUNTIF('Stock Guide'!$U$6:'Stock Guide'!U113,'Stock Guide'!U113)-1,"")</f>
        <v>453</v>
      </c>
      <c r="AL112" s="7">
        <f>IFERROR(RANK('Stock Guide'!H113,'Stock Guide'!H:H,0)+COUNTIF('Stock Guide'!$H$6:'Stock Guide'!H113,'Stock Guide'!H113)-1,"")</f>
        <v>207</v>
      </c>
      <c r="AM112" s="7">
        <f>IFERROR(RANK('Stock Guide'!I113,'Stock Guide'!I:I,0)+COUNTIF('Stock Guide'!$I$6:'Stock Guide'!I113,'Stock Guide'!I113)-1,"")</f>
        <v>243</v>
      </c>
      <c r="AN112" s="7">
        <f>IFERROR(RANK('Stock Guide'!J113,'Stock Guide'!J:J,0)+COUNTIF('Stock Guide'!$J$6:'Stock Guide'!J113,'Stock Guide'!J113)-1,"")</f>
        <v>201</v>
      </c>
      <c r="AO112" s="7">
        <f>IFERROR(RANK('Stock Guide'!L113,'Stock Guide'!L:L,0)+COUNTIF('Stock Guide'!$L$6:'Stock Guide'!L113,'Stock Guide'!L113)-1,"")</f>
        <v>222</v>
      </c>
      <c r="AP112" s="7">
        <f>IFERROR(RANK('Stock Guide'!N113,'Stock Guide'!N:N,0)+COUNTIF('Stock Guide'!$N$6:'Stock Guide'!N113,'Stock Guide'!N113)-1,"")</f>
        <v>468</v>
      </c>
      <c r="AQ112" s="7">
        <f>IFERROR(RANK('Stock Guide'!U113,'Stock Guide'!U:U,1)+COUNTIF('Stock Guide'!$U$6:'Stock Guide'!U113,'Stock Guide'!U113)-1,"")</f>
        <v>31</v>
      </c>
    </row>
    <row r="113" spans="32:43" ht="17.25" customHeight="1" x14ac:dyDescent="0.25">
      <c r="AF113" s="5" t="s">
        <v>1353</v>
      </c>
      <c r="AG113" s="5" t="s">
        <v>1368</v>
      </c>
      <c r="AH113" s="6" t="s">
        <v>1383</v>
      </c>
      <c r="AI113" s="7">
        <f>IFERROR(RANK('Stock Guide'!S114,'Stock Guide'!S:S,0)+COUNTIF('Stock Guide'!$S$6:'Stock Guide'!S114,'Stock Guide'!S114)-1,"")</f>
        <v>377</v>
      </c>
      <c r="AJ113" s="7">
        <f>IFERROR(RANK('Stock Guide'!T114,'Stock Guide'!T:T,0)+COUNTIF('Stock Guide'!$T$6:'Stock Guide'!T114,'Stock Guide'!T114)-1,"")</f>
        <v>15</v>
      </c>
      <c r="AK113" s="7">
        <f>IFERROR(RANK('Stock Guide'!U114,'Stock Guide'!U:U,0)+COUNTIF('Stock Guide'!$U$6:'Stock Guide'!U114,'Stock Guide'!U114)-1,"")</f>
        <v>17</v>
      </c>
      <c r="AL113" s="7">
        <f>IFERROR(RANK('Stock Guide'!H114,'Stock Guide'!H:H,0)+COUNTIF('Stock Guide'!$H$6:'Stock Guide'!H114,'Stock Guide'!H114)-1,"")</f>
        <v>76</v>
      </c>
      <c r="AM113" s="7">
        <f>IFERROR(RANK('Stock Guide'!I114,'Stock Guide'!I:I,0)+COUNTIF('Stock Guide'!$I$6:'Stock Guide'!I114,'Stock Guide'!I114)-1,"")</f>
        <v>350</v>
      </c>
      <c r="AN113" s="7">
        <f>IFERROR(RANK('Stock Guide'!J114,'Stock Guide'!J:J,0)+COUNTIF('Stock Guide'!$J$6:'Stock Guide'!J114,'Stock Guide'!J114)-1,"")</f>
        <v>108</v>
      </c>
      <c r="AO113" s="7">
        <f>IFERROR(RANK('Stock Guide'!L114,'Stock Guide'!L:L,0)+COUNTIF('Stock Guide'!$L$6:'Stock Guide'!L114,'Stock Guide'!L114)-1,"")</f>
        <v>9</v>
      </c>
      <c r="AP113" s="7">
        <f>IFERROR(RANK('Stock Guide'!N114,'Stock Guide'!N:N,0)+COUNTIF('Stock Guide'!$N$6:'Stock Guide'!N114,'Stock Guide'!N114)-1,"")</f>
        <v>42</v>
      </c>
      <c r="AQ113" s="7">
        <f>IFERROR(RANK('Stock Guide'!U114,'Stock Guide'!U:U,1)+COUNTIF('Stock Guide'!$U$6:'Stock Guide'!U114,'Stock Guide'!U114)-1,"")</f>
        <v>467</v>
      </c>
    </row>
    <row r="114" spans="32:43" ht="17.25" customHeight="1" x14ac:dyDescent="0.25">
      <c r="AF114" s="5" t="s">
        <v>95</v>
      </c>
      <c r="AG114" s="5" t="s">
        <v>769</v>
      </c>
      <c r="AH114" s="6" t="s">
        <v>1308</v>
      </c>
      <c r="AI114" s="7">
        <f>IFERROR(RANK('Stock Guide'!S115,'Stock Guide'!S:S,0)+COUNTIF('Stock Guide'!$S$6:'Stock Guide'!S115,'Stock Guide'!S115)-1,"")</f>
        <v>44</v>
      </c>
      <c r="AJ114" s="7">
        <f>IFERROR(RANK('Stock Guide'!T115,'Stock Guide'!T:T,0)+COUNTIF('Stock Guide'!$T$6:'Stock Guide'!T115,'Stock Guide'!T115)-1,"")</f>
        <v>417</v>
      </c>
      <c r="AK114" s="7">
        <f>IFERROR(RANK('Stock Guide'!U115,'Stock Guide'!U:U,0)+COUNTIF('Stock Guide'!$U$6:'Stock Guide'!U115,'Stock Guide'!U115)-1,"")</f>
        <v>338</v>
      </c>
      <c r="AL114" s="7">
        <f>IFERROR(RANK('Stock Guide'!H115,'Stock Guide'!H:H,0)+COUNTIF('Stock Guide'!$H$6:'Stock Guide'!H115,'Stock Guide'!H115)-1,"")</f>
        <v>210</v>
      </c>
      <c r="AM114" s="7">
        <f>IFERROR(RANK('Stock Guide'!I115,'Stock Guide'!I:I,0)+COUNTIF('Stock Guide'!$I$6:'Stock Guide'!I115,'Stock Guide'!I115)-1,"")</f>
        <v>418</v>
      </c>
      <c r="AN114" s="7">
        <f>IFERROR(RANK('Stock Guide'!J115,'Stock Guide'!J:J,0)+COUNTIF('Stock Guide'!$J$6:'Stock Guide'!J115,'Stock Guide'!J115)-1,"")</f>
        <v>173</v>
      </c>
      <c r="AO114" s="7">
        <f>IFERROR(RANK('Stock Guide'!L115,'Stock Guide'!L:L,0)+COUNTIF('Stock Guide'!$L$6:'Stock Guide'!L115,'Stock Guide'!L115)-1,"")</f>
        <v>316</v>
      </c>
      <c r="AP114" s="7">
        <f>IFERROR(RANK('Stock Guide'!N115,'Stock Guide'!N:N,0)+COUNTIF('Stock Guide'!$N$6:'Stock Guide'!N115,'Stock Guide'!N115)-1,"")</f>
        <v>351</v>
      </c>
      <c r="AQ114" s="7">
        <f>IFERROR(RANK('Stock Guide'!U115,'Stock Guide'!U:U,1)+COUNTIF('Stock Guide'!$U$6:'Stock Guide'!U115,'Stock Guide'!U115)-1,"")</f>
        <v>146</v>
      </c>
    </row>
    <row r="115" spans="32:43" ht="17.25" customHeight="1" x14ac:dyDescent="0.25">
      <c r="AF115" s="5" t="s">
        <v>96</v>
      </c>
      <c r="AG115" s="5" t="s">
        <v>770</v>
      </c>
      <c r="AH115" s="6" t="s">
        <v>452</v>
      </c>
      <c r="AI115" s="7">
        <f>IFERROR(RANK('Stock Guide'!S116,'Stock Guide'!S:S,0)+COUNTIF('Stock Guide'!$S$6:'Stock Guide'!S116,'Stock Guide'!S116)-1,"")</f>
        <v>159</v>
      </c>
      <c r="AJ115" s="7">
        <f>IFERROR(RANK('Stock Guide'!T116,'Stock Guide'!T:T,0)+COUNTIF('Stock Guide'!$T$6:'Stock Guide'!T116,'Stock Guide'!T116)-1,"")</f>
        <v>28</v>
      </c>
      <c r="AK115" s="7">
        <f>IFERROR(RANK('Stock Guide'!U116,'Stock Guide'!U:U,0)+COUNTIF('Stock Guide'!$U$6:'Stock Guide'!U116,'Stock Guide'!U116)-1,"")</f>
        <v>23</v>
      </c>
      <c r="AL115" s="7">
        <f>IFERROR(RANK('Stock Guide'!H116,'Stock Guide'!H:H,0)+COUNTIF('Stock Guide'!$H$6:'Stock Guide'!H116,'Stock Guide'!H116)-1,"")</f>
        <v>290</v>
      </c>
      <c r="AM115" s="7">
        <f>IFERROR(RANK('Stock Guide'!I116,'Stock Guide'!I:I,0)+COUNTIF('Stock Guide'!$I$6:'Stock Guide'!I116,'Stock Guide'!I116)-1,"")</f>
        <v>131</v>
      </c>
      <c r="AN115" s="7">
        <f>IFERROR(RANK('Stock Guide'!J116,'Stock Guide'!J:J,0)+COUNTIF('Stock Guide'!$J$6:'Stock Guide'!J116,'Stock Guide'!J116)-1,"")</f>
        <v>180</v>
      </c>
      <c r="AO115" s="7">
        <f>IFERROR(RANK('Stock Guide'!L116,'Stock Guide'!L:L,0)+COUNTIF('Stock Guide'!$L$6:'Stock Guide'!L116,'Stock Guide'!L116)-1,"")</f>
        <v>203</v>
      </c>
      <c r="AP115" s="7">
        <f>IFERROR(RANK('Stock Guide'!N116,'Stock Guide'!N:N,0)+COUNTIF('Stock Guide'!$N$6:'Stock Guide'!N116,'Stock Guide'!N116)-1,"")</f>
        <v>26</v>
      </c>
      <c r="AQ115" s="7">
        <f>IFERROR(RANK('Stock Guide'!U116,'Stock Guide'!U:U,1)+COUNTIF('Stock Guide'!$U$6:'Stock Guide'!U116,'Stock Guide'!U116)-1,"")</f>
        <v>461</v>
      </c>
    </row>
    <row r="116" spans="32:43" ht="17.25" customHeight="1" x14ac:dyDescent="0.25">
      <c r="AF116" s="5" t="s">
        <v>1476</v>
      </c>
      <c r="AG116" s="5" t="s">
        <v>1480</v>
      </c>
      <c r="AH116" s="6" t="s">
        <v>1477</v>
      </c>
      <c r="AI116" s="7">
        <f>IFERROR(RANK('Stock Guide'!S117,'Stock Guide'!S:S,0)+COUNTIF('Stock Guide'!$S$6:'Stock Guide'!S117,'Stock Guide'!S117)-1,"")</f>
        <v>372</v>
      </c>
      <c r="AJ116" s="7">
        <f>IFERROR(RANK('Stock Guide'!T117,'Stock Guide'!T:T,0)+COUNTIF('Stock Guide'!$T$6:'Stock Guide'!T117,'Stock Guide'!T117)-1,"")</f>
        <v>349</v>
      </c>
      <c r="AK116" s="7">
        <f>IFERROR(RANK('Stock Guide'!U117,'Stock Guide'!U:U,0)+COUNTIF('Stock Guide'!$U$6:'Stock Guide'!U117,'Stock Guide'!U117)-1,"")</f>
        <v>211</v>
      </c>
      <c r="AL116" s="7">
        <f>IFERROR(RANK('Stock Guide'!H117,'Stock Guide'!H:H,0)+COUNTIF('Stock Guide'!$H$6:'Stock Guide'!H117,'Stock Guide'!H117)-1,"")</f>
        <v>388</v>
      </c>
      <c r="AM116" s="7">
        <f>IFERROR(RANK('Stock Guide'!I117,'Stock Guide'!I:I,0)+COUNTIF('Stock Guide'!$I$6:'Stock Guide'!I117,'Stock Guide'!I117)-1,"")</f>
        <v>419</v>
      </c>
      <c r="AN116" s="7">
        <f>IFERROR(RANK('Stock Guide'!J117,'Stock Guide'!J:J,0)+COUNTIF('Stock Guide'!$J$6:'Stock Guide'!J117,'Stock Guide'!J117)-1,"")</f>
        <v>139</v>
      </c>
      <c r="AO116" s="7">
        <f>IFERROR(RANK('Stock Guide'!L117,'Stock Guide'!L:L,0)+COUNTIF('Stock Guide'!$L$6:'Stock Guide'!L117,'Stock Guide'!L117)-1,"")</f>
        <v>162</v>
      </c>
      <c r="AP116" s="7">
        <f>IFERROR(RANK('Stock Guide'!N117,'Stock Guide'!N:N,0)+COUNTIF('Stock Guide'!$N$6:'Stock Guide'!N117,'Stock Guide'!N117)-1,"")</f>
        <v>226</v>
      </c>
      <c r="AQ116" s="7">
        <f>IFERROR(RANK('Stock Guide'!U117,'Stock Guide'!U:U,1)+COUNTIF('Stock Guide'!$U$6:'Stock Guide'!U117,'Stock Guide'!U117)-1,"")</f>
        <v>273</v>
      </c>
    </row>
    <row r="117" spans="32:43" ht="17.25" customHeight="1" x14ac:dyDescent="0.25">
      <c r="AF117" s="5" t="s">
        <v>97</v>
      </c>
      <c r="AG117" s="5" t="s">
        <v>771</v>
      </c>
      <c r="AH117" s="6" t="s">
        <v>453</v>
      </c>
      <c r="AI117" s="7">
        <f>IFERROR(RANK('Stock Guide'!S118,'Stock Guide'!S:S,0)+COUNTIF('Stock Guide'!$S$6:'Stock Guide'!S118,'Stock Guide'!S118)-1,"")</f>
        <v>312</v>
      </c>
      <c r="AJ117" s="7">
        <f>IFERROR(RANK('Stock Guide'!T118,'Stock Guide'!T:T,0)+COUNTIF('Stock Guide'!$T$6:'Stock Guide'!T118,'Stock Guide'!T118)-1,"")</f>
        <v>64</v>
      </c>
      <c r="AK117" s="7">
        <f>IFERROR(RANK('Stock Guide'!U118,'Stock Guide'!U:U,0)+COUNTIF('Stock Guide'!$U$6:'Stock Guide'!U118,'Stock Guide'!U118)-1,"")</f>
        <v>82</v>
      </c>
      <c r="AL117" s="7">
        <f>IFERROR(RANK('Stock Guide'!H118,'Stock Guide'!H:H,0)+COUNTIF('Stock Guide'!$H$6:'Stock Guide'!H118,'Stock Guide'!H118)-1,"")</f>
        <v>268</v>
      </c>
      <c r="AM117" s="7">
        <f>IFERROR(RANK('Stock Guide'!I118,'Stock Guide'!I:I,0)+COUNTIF('Stock Guide'!$I$6:'Stock Guide'!I118,'Stock Guide'!I118)-1,"")</f>
        <v>274</v>
      </c>
      <c r="AN117" s="7">
        <f>IFERROR(RANK('Stock Guide'!J118,'Stock Guide'!J:J,0)+COUNTIF('Stock Guide'!$J$6:'Stock Guide'!J118,'Stock Guide'!J118)-1,"")</f>
        <v>324</v>
      </c>
      <c r="AO117" s="7">
        <f>IFERROR(RANK('Stock Guide'!L118,'Stock Guide'!L:L,0)+COUNTIF('Stock Guide'!$L$6:'Stock Guide'!L118,'Stock Guide'!L118)-1,"")</f>
        <v>354</v>
      </c>
      <c r="AP117" s="7">
        <f>IFERROR(RANK('Stock Guide'!N118,'Stock Guide'!N:N,0)+COUNTIF('Stock Guide'!$N$6:'Stock Guide'!N118,'Stock Guide'!N118)-1,"")</f>
        <v>72</v>
      </c>
      <c r="AQ117" s="7">
        <f>IFERROR(RANK('Stock Guide'!U118,'Stock Guide'!U:U,1)+COUNTIF('Stock Guide'!$U$6:'Stock Guide'!U118,'Stock Guide'!U118)-1,"")</f>
        <v>402</v>
      </c>
    </row>
    <row r="118" spans="32:43" ht="17.25" customHeight="1" x14ac:dyDescent="0.25">
      <c r="AF118" s="5" t="s">
        <v>1354</v>
      </c>
      <c r="AG118" s="5" t="s">
        <v>1369</v>
      </c>
      <c r="AH118" s="6" t="s">
        <v>1384</v>
      </c>
      <c r="AI118" s="7">
        <f>IFERROR(RANK('Stock Guide'!S119,'Stock Guide'!S:S,0)+COUNTIF('Stock Guide'!$S$6:'Stock Guide'!S119,'Stock Guide'!S119)-1,"")</f>
        <v>162</v>
      </c>
      <c r="AJ118" s="7">
        <f>IFERROR(RANK('Stock Guide'!T119,'Stock Guide'!T:T,0)+COUNTIF('Stock Guide'!$T$6:'Stock Guide'!T119,'Stock Guide'!T119)-1,"")</f>
        <v>33</v>
      </c>
      <c r="AK118" s="7">
        <f>IFERROR(RANK('Stock Guide'!U119,'Stock Guide'!U:U,0)+COUNTIF('Stock Guide'!$U$6:'Stock Guide'!U119,'Stock Guide'!U119)-1,"")</f>
        <v>112</v>
      </c>
      <c r="AL118" s="7">
        <f>IFERROR(RANK('Stock Guide'!H119,'Stock Guide'!H:H,0)+COUNTIF('Stock Guide'!$H$6:'Stock Guide'!H119,'Stock Guide'!H119)-1,"")</f>
        <v>309</v>
      </c>
      <c r="AM118" s="7">
        <f>IFERROR(RANK('Stock Guide'!I119,'Stock Guide'!I:I,0)+COUNTIF('Stock Guide'!$I$6:'Stock Guide'!I119,'Stock Guide'!I119)-1,"")</f>
        <v>420</v>
      </c>
      <c r="AN118" s="7">
        <f>IFERROR(RANK('Stock Guide'!J119,'Stock Guide'!J:J,0)+COUNTIF('Stock Guide'!$J$6:'Stock Guide'!J119,'Stock Guide'!J119)-1,"")</f>
        <v>182</v>
      </c>
      <c r="AO118" s="7">
        <f>IFERROR(RANK('Stock Guide'!L119,'Stock Guide'!L:L,0)+COUNTIF('Stock Guide'!$L$6:'Stock Guide'!L119,'Stock Guide'!L119)-1,"")</f>
        <v>206</v>
      </c>
      <c r="AP118" s="7">
        <f>IFERROR(RANK('Stock Guide'!N119,'Stock Guide'!N:N,0)+COUNTIF('Stock Guide'!$N$6:'Stock Guide'!N119,'Stock Guide'!N119)-1,"")</f>
        <v>114</v>
      </c>
      <c r="AQ118" s="7">
        <f>IFERROR(RANK('Stock Guide'!U119,'Stock Guide'!U:U,1)+COUNTIF('Stock Guide'!$U$6:'Stock Guide'!U119,'Stock Guide'!U119)-1,"")</f>
        <v>372</v>
      </c>
    </row>
    <row r="119" spans="32:43" ht="17.25" customHeight="1" x14ac:dyDescent="0.25">
      <c r="AF119" s="5" t="s">
        <v>98</v>
      </c>
      <c r="AG119" s="5" t="s">
        <v>772</v>
      </c>
      <c r="AH119" s="6" t="s">
        <v>454</v>
      </c>
      <c r="AI119" s="7">
        <f>IFERROR(RANK('Stock Guide'!S120,'Stock Guide'!S:S,0)+COUNTIF('Stock Guide'!$S$6:'Stock Guide'!S120,'Stock Guide'!S120)-1,"")</f>
        <v>66</v>
      </c>
      <c r="AJ119" s="7">
        <f>IFERROR(RANK('Stock Guide'!T120,'Stock Guide'!T:T,0)+COUNTIF('Stock Guide'!$T$6:'Stock Guide'!T120,'Stock Guide'!T120)-1,"")</f>
        <v>226</v>
      </c>
      <c r="AK119" s="7">
        <f>IFERROR(RANK('Stock Guide'!U120,'Stock Guide'!U:U,0)+COUNTIF('Stock Guide'!$U$6:'Stock Guide'!U120,'Stock Guide'!U120)-1,"")</f>
        <v>194</v>
      </c>
      <c r="AL119" s="7">
        <f>IFERROR(RANK('Stock Guide'!H120,'Stock Guide'!H:H,0)+COUNTIF('Stock Guide'!$H$6:'Stock Guide'!H120,'Stock Guide'!H120)-1,"")</f>
        <v>22</v>
      </c>
      <c r="AM119" s="7">
        <f>IFERROR(RANK('Stock Guide'!I120,'Stock Guide'!I:I,0)+COUNTIF('Stock Guide'!$I$6:'Stock Guide'!I120,'Stock Guide'!I120)-1,"")</f>
        <v>351</v>
      </c>
      <c r="AN119" s="7">
        <f>IFERROR(RANK('Stock Guide'!J120,'Stock Guide'!J:J,0)+COUNTIF('Stock Guide'!$J$6:'Stock Guide'!J120,'Stock Guide'!J120)-1,"")</f>
        <v>55</v>
      </c>
      <c r="AO119" s="7">
        <f>IFERROR(RANK('Stock Guide'!L120,'Stock Guide'!L:L,0)+COUNTIF('Stock Guide'!$L$6:'Stock Guide'!L120,'Stock Guide'!L120)-1,"")</f>
        <v>418</v>
      </c>
      <c r="AP119" s="7">
        <f>IFERROR(RANK('Stock Guide'!N120,'Stock Guide'!N:N,0)+COUNTIF('Stock Guide'!$N$6:'Stock Guide'!N120,'Stock Guide'!N120)-1,"")</f>
        <v>147</v>
      </c>
      <c r="AQ119" s="7">
        <f>IFERROR(RANK('Stock Guide'!U120,'Stock Guide'!U:U,1)+COUNTIF('Stock Guide'!$U$6:'Stock Guide'!U120,'Stock Guide'!U120)-1,"")</f>
        <v>290</v>
      </c>
    </row>
    <row r="120" spans="32:43" ht="17.25" customHeight="1" x14ac:dyDescent="0.25">
      <c r="AF120" s="5" t="s">
        <v>1293</v>
      </c>
      <c r="AG120" s="5" t="s">
        <v>1295</v>
      </c>
      <c r="AH120" s="6" t="s">
        <v>1294</v>
      </c>
      <c r="AI120" s="7">
        <f>IFERROR(RANK('Stock Guide'!S121,'Stock Guide'!S:S,0)+COUNTIF('Stock Guide'!$S$6:'Stock Guide'!S121,'Stock Guide'!S121)-1,"")</f>
        <v>267</v>
      </c>
      <c r="AJ120" s="7">
        <f>IFERROR(RANK('Stock Guide'!T121,'Stock Guide'!T:T,0)+COUNTIF('Stock Guide'!$T$6:'Stock Guide'!T121,'Stock Guide'!T121)-1,"")</f>
        <v>311</v>
      </c>
      <c r="AK120" s="7">
        <f>IFERROR(RANK('Stock Guide'!U121,'Stock Guide'!U:U,0)+COUNTIF('Stock Guide'!$U$6:'Stock Guide'!U121,'Stock Guide'!U121)-1,"")</f>
        <v>266</v>
      </c>
      <c r="AL120" s="7">
        <f>IFERROR(RANK('Stock Guide'!H121,'Stock Guide'!H:H,0)+COUNTIF('Stock Guide'!$H$6:'Stock Guide'!H121,'Stock Guide'!H121)-1,"")</f>
        <v>371</v>
      </c>
      <c r="AM120" s="7">
        <f>IFERROR(RANK('Stock Guide'!I121,'Stock Guide'!I:I,0)+COUNTIF('Stock Guide'!$I$6:'Stock Guide'!I121,'Stock Guide'!I121)-1,"")</f>
        <v>73</v>
      </c>
      <c r="AN120" s="7">
        <f>IFERROR(RANK('Stock Guide'!J121,'Stock Guide'!J:J,0)+COUNTIF('Stock Guide'!$J$6:'Stock Guide'!J121,'Stock Guide'!J121)-1,"")</f>
        <v>405</v>
      </c>
      <c r="AO120" s="7">
        <f>IFERROR(RANK('Stock Guide'!L121,'Stock Guide'!L:L,0)+COUNTIF('Stock Guide'!$L$6:'Stock Guide'!L121,'Stock Guide'!L121)-1,"")</f>
        <v>226</v>
      </c>
      <c r="AP120" s="7">
        <f>IFERROR(RANK('Stock Guide'!N121,'Stock Guide'!N:N,0)+COUNTIF('Stock Guide'!$N$6:'Stock Guide'!N121,'Stock Guide'!N121)-1,"")</f>
        <v>270</v>
      </c>
      <c r="AQ120" s="7">
        <f>IFERROR(RANK('Stock Guide'!U121,'Stock Guide'!U:U,1)+COUNTIF('Stock Guide'!$U$6:'Stock Guide'!U121,'Stock Guide'!U121)-1,"")</f>
        <v>218</v>
      </c>
    </row>
    <row r="121" spans="32:43" ht="17.25" customHeight="1" x14ac:dyDescent="0.25">
      <c r="AF121" s="5" t="s">
        <v>1490</v>
      </c>
      <c r="AG121" s="5" t="s">
        <v>1523</v>
      </c>
      <c r="AH121" s="6" t="s">
        <v>1506</v>
      </c>
      <c r="AI121" s="7">
        <f>IFERROR(RANK('Stock Guide'!S122,'Stock Guide'!S:S,0)+COUNTIF('Stock Guide'!$S$6:'Stock Guide'!S122,'Stock Guide'!S122)-1,"")</f>
        <v>270</v>
      </c>
      <c r="AJ121" s="7">
        <f>IFERROR(RANK('Stock Guide'!T122,'Stock Guide'!T:T,0)+COUNTIF('Stock Guide'!$T$6:'Stock Guide'!T122,'Stock Guide'!T122)-1,"")</f>
        <v>45</v>
      </c>
      <c r="AK121" s="7">
        <f>IFERROR(RANK('Stock Guide'!U122,'Stock Guide'!U:U,0)+COUNTIF('Stock Guide'!$U$6:'Stock Guide'!U122,'Stock Guide'!U122)-1,"")</f>
        <v>15</v>
      </c>
      <c r="AL121" s="7">
        <f>IFERROR(RANK('Stock Guide'!H122,'Stock Guide'!H:H,0)+COUNTIF('Stock Guide'!$H$6:'Stock Guide'!H122,'Stock Guide'!H122)-1,"")</f>
        <v>31</v>
      </c>
      <c r="AM121" s="7">
        <f>IFERROR(RANK('Stock Guide'!I122,'Stock Guide'!I:I,0)+COUNTIF('Stock Guide'!$I$6:'Stock Guide'!I122,'Stock Guide'!I122)-1,"")</f>
        <v>421</v>
      </c>
      <c r="AN121" s="7">
        <f>IFERROR(RANK('Stock Guide'!J122,'Stock Guide'!J:J,0)+COUNTIF('Stock Guide'!$J$6:'Stock Guide'!J122,'Stock Guide'!J122)-1,"")</f>
        <v>19</v>
      </c>
      <c r="AO121" s="7">
        <f>IFERROR(RANK('Stock Guide'!L122,'Stock Guide'!L:L,0)+COUNTIF('Stock Guide'!$L$6:'Stock Guide'!L122,'Stock Guide'!L122)-1,"")</f>
        <v>52</v>
      </c>
      <c r="AP121" s="7">
        <f>IFERROR(RANK('Stock Guide'!N122,'Stock Guide'!N:N,0)+COUNTIF('Stock Guide'!$N$6:'Stock Guide'!N122,'Stock Guide'!N122)-1,"")</f>
        <v>23</v>
      </c>
      <c r="AQ121" s="7">
        <f>IFERROR(RANK('Stock Guide'!U122,'Stock Guide'!U:U,1)+COUNTIF('Stock Guide'!$U$6:'Stock Guide'!U122,'Stock Guide'!U122)-1,"")</f>
        <v>469</v>
      </c>
    </row>
    <row r="122" spans="32:43" ht="17.25" customHeight="1" x14ac:dyDescent="0.25">
      <c r="AF122" s="5" t="s">
        <v>99</v>
      </c>
      <c r="AG122" s="5" t="s">
        <v>773</v>
      </c>
      <c r="AH122" s="6" t="s">
        <v>1345</v>
      </c>
      <c r="AI122" s="7">
        <f>IFERROR(RANK('Stock Guide'!S123,'Stock Guide'!S:S,0)+COUNTIF('Stock Guide'!$S$6:'Stock Guide'!S123,'Stock Guide'!S123)-1,"")</f>
        <v>232</v>
      </c>
      <c r="AJ122" s="7">
        <f>IFERROR(RANK('Stock Guide'!T123,'Stock Guide'!T:T,0)+COUNTIF('Stock Guide'!$T$6:'Stock Guide'!T123,'Stock Guide'!T123)-1,"")</f>
        <v>105</v>
      </c>
      <c r="AK122" s="7">
        <f>IFERROR(RANK('Stock Guide'!U123,'Stock Guide'!U:U,0)+COUNTIF('Stock Guide'!$U$6:'Stock Guide'!U123,'Stock Guide'!U123)-1,"")</f>
        <v>320</v>
      </c>
      <c r="AL122" s="7">
        <f>IFERROR(RANK('Stock Guide'!H123,'Stock Guide'!H:H,0)+COUNTIF('Stock Guide'!$H$6:'Stock Guide'!H123,'Stock Guide'!H123)-1,"")</f>
        <v>244</v>
      </c>
      <c r="AM122" s="7">
        <f>IFERROR(RANK('Stock Guide'!I123,'Stock Guide'!I:I,0)+COUNTIF('Stock Guide'!$I$6:'Stock Guide'!I123,'Stock Guide'!I123)-1,"")</f>
        <v>21</v>
      </c>
      <c r="AN122" s="7">
        <f>IFERROR(RANK('Stock Guide'!J123,'Stock Guide'!J:J,0)+COUNTIF('Stock Guide'!$J$6:'Stock Guide'!J123,'Stock Guide'!J123)-1,"")</f>
        <v>469</v>
      </c>
      <c r="AO122" s="7">
        <f>IFERROR(RANK('Stock Guide'!L123,'Stock Guide'!L:L,0)+COUNTIF('Stock Guide'!$L$6:'Stock Guide'!L123,'Stock Guide'!L123)-1,"")</f>
        <v>329</v>
      </c>
      <c r="AP122" s="7">
        <f>IFERROR(RANK('Stock Guide'!N123,'Stock Guide'!N:N,0)+COUNTIF('Stock Guide'!$N$6:'Stock Guide'!N123,'Stock Guide'!N123)-1,"")</f>
        <v>321</v>
      </c>
      <c r="AQ122" s="7">
        <f>IFERROR(RANK('Stock Guide'!U123,'Stock Guide'!U:U,1)+COUNTIF('Stock Guide'!$U$6:'Stock Guide'!U123,'Stock Guide'!U123)-1,"")</f>
        <v>164</v>
      </c>
    </row>
    <row r="123" spans="32:43" ht="17.25" customHeight="1" x14ac:dyDescent="0.25">
      <c r="AF123" s="5" t="s">
        <v>100</v>
      </c>
      <c r="AG123" s="5" t="s">
        <v>774</v>
      </c>
      <c r="AH123" s="6" t="s">
        <v>455</v>
      </c>
      <c r="AI123" s="7">
        <f>IFERROR(RANK('Stock Guide'!S124,'Stock Guide'!S:S,0)+COUNTIF('Stock Guide'!$S$6:'Stock Guide'!S124,'Stock Guide'!S124)-1,"")</f>
        <v>147</v>
      </c>
      <c r="AJ123" s="7">
        <f>IFERROR(RANK('Stock Guide'!T124,'Stock Guide'!T:T,0)+COUNTIF('Stock Guide'!$T$6:'Stock Guide'!T124,'Stock Guide'!T124)-1,"")</f>
        <v>161</v>
      </c>
      <c r="AK123" s="7">
        <f>IFERROR(RANK('Stock Guide'!U124,'Stock Guide'!U:U,0)+COUNTIF('Stock Guide'!$U$6:'Stock Guide'!U124,'Stock Guide'!U124)-1,"")</f>
        <v>260</v>
      </c>
      <c r="AL123" s="7">
        <f>IFERROR(RANK('Stock Guide'!H124,'Stock Guide'!H:H,0)+COUNTIF('Stock Guide'!$H$6:'Stock Guide'!H124,'Stock Guide'!H124)-1,"")</f>
        <v>134</v>
      </c>
      <c r="AM123" s="7">
        <f>IFERROR(RANK('Stock Guide'!I124,'Stock Guide'!I:I,0)+COUNTIF('Stock Guide'!$I$6:'Stock Guide'!I124,'Stock Guide'!I124)-1,"")</f>
        <v>263</v>
      </c>
      <c r="AN123" s="7">
        <f>IFERROR(RANK('Stock Guide'!J124,'Stock Guide'!J:J,0)+COUNTIF('Stock Guide'!$J$6:'Stock Guide'!J124,'Stock Guide'!J124)-1,"")</f>
        <v>163</v>
      </c>
      <c r="AO123" s="7">
        <f>IFERROR(RANK('Stock Guide'!L124,'Stock Guide'!L:L,0)+COUNTIF('Stock Guide'!$L$6:'Stock Guide'!L124,'Stock Guide'!L124)-1,"")</f>
        <v>347</v>
      </c>
      <c r="AP123" s="7">
        <f>IFERROR(RANK('Stock Guide'!N124,'Stock Guide'!N:N,0)+COUNTIF('Stock Guide'!$N$6:'Stock Guide'!N124,'Stock Guide'!N124)-1,"")</f>
        <v>274</v>
      </c>
      <c r="AQ123" s="7">
        <f>IFERROR(RANK('Stock Guide'!U124,'Stock Guide'!U:U,1)+COUNTIF('Stock Guide'!$U$6:'Stock Guide'!U124,'Stock Guide'!U124)-1,"")</f>
        <v>224</v>
      </c>
    </row>
    <row r="124" spans="32:43" ht="17.25" customHeight="1" x14ac:dyDescent="0.25">
      <c r="AF124" s="5" t="s">
        <v>101</v>
      </c>
      <c r="AG124" s="5" t="s">
        <v>775</v>
      </c>
      <c r="AH124" s="6" t="s">
        <v>456</v>
      </c>
      <c r="AI124" s="7">
        <f>IFERROR(RANK('Stock Guide'!S125,'Stock Guide'!S:S,0)+COUNTIF('Stock Guide'!$S$6:'Stock Guide'!S125,'Stock Guide'!S125)-1,"")</f>
        <v>48</v>
      </c>
      <c r="AJ124" s="7">
        <f>IFERROR(RANK('Stock Guide'!T125,'Stock Guide'!T:T,0)+COUNTIF('Stock Guide'!$T$6:'Stock Guide'!T125,'Stock Guide'!T125)-1,"")</f>
        <v>182</v>
      </c>
      <c r="AK124" s="7">
        <f>IFERROR(RANK('Stock Guide'!U125,'Stock Guide'!U:U,0)+COUNTIF('Stock Guide'!$U$6:'Stock Guide'!U125,'Stock Guide'!U125)-1,"")</f>
        <v>103</v>
      </c>
      <c r="AL124" s="7">
        <f>IFERROR(RANK('Stock Guide'!H125,'Stock Guide'!H:H,0)+COUNTIF('Stock Guide'!$H$6:'Stock Guide'!H125,'Stock Guide'!H125)-1,"")</f>
        <v>275</v>
      </c>
      <c r="AM124" s="7">
        <f>IFERROR(RANK('Stock Guide'!I125,'Stock Guide'!I:I,0)+COUNTIF('Stock Guide'!$I$6:'Stock Guide'!I125,'Stock Guide'!I125)-1,"")</f>
        <v>165</v>
      </c>
      <c r="AN124" s="7">
        <f>IFERROR(RANK('Stock Guide'!J125,'Stock Guide'!J:J,0)+COUNTIF('Stock Guide'!$J$6:'Stock Guide'!J125,'Stock Guide'!J125)-1,"")</f>
        <v>188</v>
      </c>
      <c r="AO124" s="7">
        <f>IFERROR(RANK('Stock Guide'!L125,'Stock Guide'!L:L,0)+COUNTIF('Stock Guide'!$L$6:'Stock Guide'!L125,'Stock Guide'!L125)-1,"")</f>
        <v>238</v>
      </c>
      <c r="AP124" s="7">
        <f>IFERROR(RANK('Stock Guide'!N125,'Stock Guide'!N:N,0)+COUNTIF('Stock Guide'!$N$6:'Stock Guide'!N125,'Stock Guide'!N125)-1,"")</f>
        <v>107</v>
      </c>
      <c r="AQ124" s="7">
        <f>IFERROR(RANK('Stock Guide'!U125,'Stock Guide'!U:U,1)+COUNTIF('Stock Guide'!$U$6:'Stock Guide'!U125,'Stock Guide'!U125)-1,"")</f>
        <v>381</v>
      </c>
    </row>
    <row r="125" spans="32:43" ht="17.25" customHeight="1" x14ac:dyDescent="0.25">
      <c r="AF125" s="5" t="s">
        <v>102</v>
      </c>
      <c r="AG125" s="5" t="s">
        <v>776</v>
      </c>
      <c r="AH125" s="6" t="s">
        <v>457</v>
      </c>
      <c r="AI125" s="7">
        <f>IFERROR(RANK('Stock Guide'!S126,'Stock Guide'!S:S,0)+COUNTIF('Stock Guide'!$S$6:'Stock Guide'!S126,'Stock Guide'!S126)-1,"")</f>
        <v>102</v>
      </c>
      <c r="AJ125" s="7">
        <f>IFERROR(RANK('Stock Guide'!T126,'Stock Guide'!T:T,0)+COUNTIF('Stock Guide'!$T$6:'Stock Guide'!T126,'Stock Guide'!T126)-1,"")</f>
        <v>21</v>
      </c>
      <c r="AK125" s="7">
        <f>IFERROR(RANK('Stock Guide'!U126,'Stock Guide'!U:U,0)+COUNTIF('Stock Guide'!$U$6:'Stock Guide'!U126,'Stock Guide'!U126)-1,"")</f>
        <v>234</v>
      </c>
      <c r="AL125" s="7">
        <f>IFERROR(RANK('Stock Guide'!H126,'Stock Guide'!H:H,0)+COUNTIF('Stock Guide'!$H$6:'Stock Guide'!H126,'Stock Guide'!H126)-1,"")</f>
        <v>135</v>
      </c>
      <c r="AM125" s="7">
        <f>IFERROR(RANK('Stock Guide'!I126,'Stock Guide'!I:I,0)+COUNTIF('Stock Guide'!$I$6:'Stock Guide'!I126,'Stock Guide'!I126)-1,"")</f>
        <v>92</v>
      </c>
      <c r="AN125" s="7">
        <f>IFERROR(RANK('Stock Guide'!J126,'Stock Guide'!J:J,0)+COUNTIF('Stock Guide'!$J$6:'Stock Guide'!J126,'Stock Guide'!J126)-1,"")</f>
        <v>426</v>
      </c>
      <c r="AO125" s="7">
        <f>IFERROR(RANK('Stock Guide'!L126,'Stock Guide'!L:L,0)+COUNTIF('Stock Guide'!$L$6:'Stock Guide'!L126,'Stock Guide'!L126)-1,"")</f>
        <v>134</v>
      </c>
      <c r="AP125" s="7">
        <f>IFERROR(RANK('Stock Guide'!N126,'Stock Guide'!N:N,0)+COUNTIF('Stock Guide'!$N$6:'Stock Guide'!N126,'Stock Guide'!N126)-1,"")</f>
        <v>246</v>
      </c>
      <c r="AQ125" s="7">
        <f>IFERROR(RANK('Stock Guide'!U126,'Stock Guide'!U:U,1)+COUNTIF('Stock Guide'!$U$6:'Stock Guide'!U126,'Stock Guide'!U126)-1,"")</f>
        <v>250</v>
      </c>
    </row>
    <row r="126" spans="32:43" ht="17.25" customHeight="1" x14ac:dyDescent="0.25">
      <c r="AF126" s="5" t="s">
        <v>178</v>
      </c>
      <c r="AG126" s="5" t="s">
        <v>852</v>
      </c>
      <c r="AH126" s="6" t="s">
        <v>1507</v>
      </c>
      <c r="AI126" s="7">
        <f>IFERROR(RANK('Stock Guide'!S127,'Stock Guide'!S:S,0)+COUNTIF('Stock Guide'!$S$6:'Stock Guide'!S127,'Stock Guide'!S127)-1,"")</f>
        <v>14</v>
      </c>
      <c r="AJ126" s="7">
        <f>IFERROR(RANK('Stock Guide'!T127,'Stock Guide'!T:T,0)+COUNTIF('Stock Guide'!$T$6:'Stock Guide'!T127,'Stock Guide'!T127)-1,"")</f>
        <v>180</v>
      </c>
      <c r="AK126" s="7">
        <f>IFERROR(RANK('Stock Guide'!U127,'Stock Guide'!U:U,0)+COUNTIF('Stock Guide'!$U$6:'Stock Guide'!U127,'Stock Guide'!U127)-1,"")</f>
        <v>376</v>
      </c>
      <c r="AL126" s="7">
        <f>IFERROR(RANK('Stock Guide'!H127,'Stock Guide'!H:H,0)+COUNTIF('Stock Guide'!$H$6:'Stock Guide'!H127,'Stock Guide'!H127)-1,"")</f>
        <v>141</v>
      </c>
      <c r="AM126" s="7">
        <f>IFERROR(RANK('Stock Guide'!I127,'Stock Guide'!I:I,0)+COUNTIF('Stock Guide'!$I$6:'Stock Guide'!I127,'Stock Guide'!I127)-1,"")</f>
        <v>340</v>
      </c>
      <c r="AN126" s="7">
        <f>IFERROR(RANK('Stock Guide'!J127,'Stock Guide'!J:J,0)+COUNTIF('Stock Guide'!$J$6:'Stock Guide'!J127,'Stock Guide'!J127)-1,"")</f>
        <v>330</v>
      </c>
      <c r="AO126" s="7">
        <f>IFERROR(RANK('Stock Guide'!L127,'Stock Guide'!L:L,0)+COUNTIF('Stock Guide'!$L$6:'Stock Guide'!L127,'Stock Guide'!L127)-1,"")</f>
        <v>151</v>
      </c>
      <c r="AP126" s="7">
        <f>IFERROR(RANK('Stock Guide'!N127,'Stock Guide'!N:N,0)+COUNTIF('Stock Guide'!$N$6:'Stock Guide'!N127,'Stock Guide'!N127)-1,"")</f>
        <v>358</v>
      </c>
      <c r="AQ126" s="7">
        <f>IFERROR(RANK('Stock Guide'!U127,'Stock Guide'!U:U,1)+COUNTIF('Stock Guide'!$U$6:'Stock Guide'!U127,'Stock Guide'!U127)-1,"")</f>
        <v>108</v>
      </c>
    </row>
    <row r="127" spans="32:43" ht="17.25" customHeight="1" x14ac:dyDescent="0.25">
      <c r="AF127" s="5" t="s">
        <v>103</v>
      </c>
      <c r="AG127" s="5" t="s">
        <v>777</v>
      </c>
      <c r="AH127" s="6" t="s">
        <v>458</v>
      </c>
      <c r="AI127" s="7">
        <f>IFERROR(RANK('Stock Guide'!S128,'Stock Guide'!S:S,0)+COUNTIF('Stock Guide'!$S$6:'Stock Guide'!S128,'Stock Guide'!S128)-1,"")</f>
        <v>296</v>
      </c>
      <c r="AJ127" s="7">
        <f>IFERROR(RANK('Stock Guide'!T128,'Stock Guide'!T:T,0)+COUNTIF('Stock Guide'!$T$6:'Stock Guide'!T128,'Stock Guide'!T128)-1,"")</f>
        <v>407</v>
      </c>
      <c r="AK127" s="7">
        <f>IFERROR(RANK('Stock Guide'!U128,'Stock Guide'!U:U,0)+COUNTIF('Stock Guide'!$U$6:'Stock Guide'!U128,'Stock Guide'!U128)-1,"")</f>
        <v>452</v>
      </c>
      <c r="AL127" s="7">
        <f>IFERROR(RANK('Stock Guide'!H128,'Stock Guide'!H:H,0)+COUNTIF('Stock Guide'!$H$6:'Stock Guide'!H128,'Stock Guide'!H128)-1,"")</f>
        <v>86</v>
      </c>
      <c r="AM127" s="7">
        <f>IFERROR(RANK('Stock Guide'!I128,'Stock Guide'!I:I,0)+COUNTIF('Stock Guide'!$I$6:'Stock Guide'!I128,'Stock Guide'!I128)-1,"")</f>
        <v>369</v>
      </c>
      <c r="AN127" s="7">
        <f>IFERROR(RANK('Stock Guide'!J128,'Stock Guide'!J:J,0)+COUNTIF('Stock Guide'!$J$6:'Stock Guide'!J128,'Stock Guide'!J128)-1,"")</f>
        <v>266</v>
      </c>
      <c r="AO127" s="7">
        <f>IFERROR(RANK('Stock Guide'!L128,'Stock Guide'!L:L,0)+COUNTIF('Stock Guide'!$L$6:'Stock Guide'!L128,'Stock Guide'!L128)-1,"")</f>
        <v>227</v>
      </c>
      <c r="AP127" s="7">
        <f>IFERROR(RANK('Stock Guide'!N128,'Stock Guide'!N:N,0)+COUNTIF('Stock Guide'!$N$6:'Stock Guide'!N128,'Stock Guide'!N128)-1,"")</f>
        <v>464</v>
      </c>
      <c r="AQ127" s="7">
        <f>IFERROR(RANK('Stock Guide'!U128,'Stock Guide'!U:U,1)+COUNTIF('Stock Guide'!$U$6:'Stock Guide'!U128,'Stock Guide'!U128)-1,"")</f>
        <v>32</v>
      </c>
    </row>
    <row r="128" spans="32:43" ht="17.25" customHeight="1" x14ac:dyDescent="0.25">
      <c r="AF128" s="5" t="s">
        <v>104</v>
      </c>
      <c r="AG128" s="5" t="s">
        <v>778</v>
      </c>
      <c r="AH128" s="6" t="s">
        <v>1342</v>
      </c>
      <c r="AI128" s="7">
        <f>IFERROR(RANK('Stock Guide'!S129,'Stock Guide'!S:S,0)+COUNTIF('Stock Guide'!$S$6:'Stock Guide'!S129,'Stock Guide'!S129)-1,"")</f>
        <v>125</v>
      </c>
      <c r="AJ128" s="7">
        <f>IFERROR(RANK('Stock Guide'!T129,'Stock Guide'!T:T,0)+COUNTIF('Stock Guide'!$T$6:'Stock Guide'!T129,'Stock Guide'!T129)-1,"")</f>
        <v>164</v>
      </c>
      <c r="AK128" s="7">
        <f>IFERROR(RANK('Stock Guide'!U129,'Stock Guide'!U:U,0)+COUNTIF('Stock Guide'!$U$6:'Stock Guide'!U129,'Stock Guide'!U129)-1,"")</f>
        <v>65</v>
      </c>
      <c r="AL128" s="7">
        <f>IFERROR(RANK('Stock Guide'!H129,'Stock Guide'!H:H,0)+COUNTIF('Stock Guide'!$H$6:'Stock Guide'!H129,'Stock Guide'!H129)-1,"")</f>
        <v>242</v>
      </c>
      <c r="AM128" s="7">
        <f>IFERROR(RANK('Stock Guide'!I129,'Stock Guide'!I:I,0)+COUNTIF('Stock Guide'!$I$6:'Stock Guide'!I129,'Stock Guide'!I129)-1,"")</f>
        <v>59</v>
      </c>
      <c r="AN128" s="7">
        <f>IFERROR(RANK('Stock Guide'!J129,'Stock Guide'!J:J,0)+COUNTIF('Stock Guide'!$J$6:'Stock Guide'!J129,'Stock Guide'!J129)-1,"")</f>
        <v>84</v>
      </c>
      <c r="AO128" s="7">
        <f>IFERROR(RANK('Stock Guide'!L129,'Stock Guide'!L:L,0)+COUNTIF('Stock Guide'!$L$6:'Stock Guide'!L129,'Stock Guide'!L129)-1,"")</f>
        <v>250</v>
      </c>
      <c r="AP128" s="7">
        <f>IFERROR(RANK('Stock Guide'!N129,'Stock Guide'!N:N,0)+COUNTIF('Stock Guide'!$N$6:'Stock Guide'!N129,'Stock Guide'!N129)-1,"")</f>
        <v>63</v>
      </c>
      <c r="AQ128" s="7">
        <f>IFERROR(RANK('Stock Guide'!U129,'Stock Guide'!U:U,1)+COUNTIF('Stock Guide'!$U$6:'Stock Guide'!U129,'Stock Guide'!U129)-1,"")</f>
        <v>419</v>
      </c>
    </row>
    <row r="129" spans="32:43" ht="17.25" customHeight="1" x14ac:dyDescent="0.25">
      <c r="AF129" s="5" t="s">
        <v>1540</v>
      </c>
      <c r="AG129" s="5" t="s">
        <v>1571</v>
      </c>
      <c r="AH129" s="6" t="s">
        <v>1552</v>
      </c>
      <c r="AI129" s="7">
        <f>IFERROR(RANK('Stock Guide'!S130,'Stock Guide'!S:S,0)+COUNTIF('Stock Guide'!$S$6:'Stock Guide'!S130,'Stock Guide'!S130)-1,"")</f>
        <v>354</v>
      </c>
      <c r="AJ129" s="7">
        <f>IFERROR(RANK('Stock Guide'!T130,'Stock Guide'!T:T,0)+COUNTIF('Stock Guide'!$T$6:'Stock Guide'!T130,'Stock Guide'!T130)-1,"")</f>
        <v>323</v>
      </c>
      <c r="AK129" s="7">
        <f>IFERROR(RANK('Stock Guide'!U130,'Stock Guide'!U:U,0)+COUNTIF('Stock Guide'!$U$6:'Stock Guide'!U130,'Stock Guide'!U130)-1,"")</f>
        <v>121</v>
      </c>
      <c r="AL129" s="7">
        <f>IFERROR(RANK('Stock Guide'!H130,'Stock Guide'!H:H,0)+COUNTIF('Stock Guide'!$H$6:'Stock Guide'!H130,'Stock Guide'!H130)-1,"")</f>
        <v>74</v>
      </c>
      <c r="AM129" s="7">
        <f>IFERROR(RANK('Stock Guide'!I130,'Stock Guide'!I:I,0)+COUNTIF('Stock Guide'!$I$6:'Stock Guide'!I130,'Stock Guide'!I130)-1,"")</f>
        <v>422</v>
      </c>
      <c r="AN129" s="7">
        <f>IFERROR(RANK('Stock Guide'!J130,'Stock Guide'!J:J,0)+COUNTIF('Stock Guide'!$J$6:'Stock Guide'!J130,'Stock Guide'!J130)-1,"")</f>
        <v>53</v>
      </c>
      <c r="AO129" s="7">
        <f>IFERROR(RANK('Stock Guide'!L130,'Stock Guide'!L:L,0)+COUNTIF('Stock Guide'!$L$6:'Stock Guide'!L130,'Stock Guide'!L130)-1,"")</f>
        <v>72</v>
      </c>
      <c r="AP129" s="7">
        <f>IFERROR(RANK('Stock Guide'!N130,'Stock Guide'!N:N,0)+COUNTIF('Stock Guide'!$N$6:'Stock Guide'!N130,'Stock Guide'!N130)-1,"")</f>
        <v>130</v>
      </c>
      <c r="AQ129" s="7">
        <f>IFERROR(RANK('Stock Guide'!U130,'Stock Guide'!U:U,1)+COUNTIF('Stock Guide'!$U$6:'Stock Guide'!U130,'Stock Guide'!U130)-1,"")</f>
        <v>363</v>
      </c>
    </row>
    <row r="130" spans="32:43" ht="17.25" customHeight="1" x14ac:dyDescent="0.25">
      <c r="AF130" s="5" t="s">
        <v>105</v>
      </c>
      <c r="AG130" s="5" t="s">
        <v>779</v>
      </c>
      <c r="AH130" s="6" t="s">
        <v>459</v>
      </c>
      <c r="AI130" s="7">
        <f>IFERROR(RANK('Stock Guide'!S131,'Stock Guide'!S:S,0)+COUNTIF('Stock Guide'!$S$6:'Stock Guide'!S131,'Stock Guide'!S131)-1,"")</f>
        <v>465</v>
      </c>
      <c r="AJ130" s="7">
        <f>IFERROR(RANK('Stock Guide'!T131,'Stock Guide'!T:T,0)+COUNTIF('Stock Guide'!$T$6:'Stock Guide'!T131,'Stock Guide'!T131)-1,"")</f>
        <v>405</v>
      </c>
      <c r="AK130" s="7">
        <f>IFERROR(RANK('Stock Guide'!U131,'Stock Guide'!U:U,0)+COUNTIF('Stock Guide'!$U$6:'Stock Guide'!U131,'Stock Guide'!U131)-1,"")</f>
        <v>354</v>
      </c>
      <c r="AL130" s="7">
        <f>IFERROR(RANK('Stock Guide'!H131,'Stock Guide'!H:H,0)+COUNTIF('Stock Guide'!$H$6:'Stock Guide'!H131,'Stock Guide'!H131)-1,"")</f>
        <v>447</v>
      </c>
      <c r="AM130" s="7">
        <f>IFERROR(RANK('Stock Guide'!I131,'Stock Guide'!I:I,0)+COUNTIF('Stock Guide'!$I$6:'Stock Guide'!I131,'Stock Guide'!I131)-1,"")</f>
        <v>423</v>
      </c>
      <c r="AN130" s="7">
        <f>IFERROR(RANK('Stock Guide'!J131,'Stock Guide'!J:J,0)+COUNTIF('Stock Guide'!$J$6:'Stock Guide'!J131,'Stock Guide'!J131)-1,"")</f>
        <v>464</v>
      </c>
      <c r="AO130" s="7">
        <f>IFERROR(RANK('Stock Guide'!L131,'Stock Guide'!L:L,0)+COUNTIF('Stock Guide'!$L$6:'Stock Guide'!L131,'Stock Guide'!L131)-1,"")</f>
        <v>182</v>
      </c>
      <c r="AP130" s="7">
        <f>IFERROR(RANK('Stock Guide'!N131,'Stock Guide'!N:N,0)+COUNTIF('Stock Guide'!$N$6:'Stock Guide'!N131,'Stock Guide'!N131)-1,"")</f>
        <v>362</v>
      </c>
      <c r="AQ130" s="7">
        <f>IFERROR(RANK('Stock Guide'!U131,'Stock Guide'!U:U,1)+COUNTIF('Stock Guide'!$U$6:'Stock Guide'!U131,'Stock Guide'!U131)-1,"")</f>
        <v>130</v>
      </c>
    </row>
    <row r="131" spans="32:43" ht="17.25" customHeight="1" x14ac:dyDescent="0.25">
      <c r="AF131" s="5" t="s">
        <v>1443</v>
      </c>
      <c r="AG131" s="5" t="s">
        <v>1444</v>
      </c>
      <c r="AH131" s="6" t="s">
        <v>1458</v>
      </c>
      <c r="AI131" s="7">
        <f>IFERROR(RANK('Stock Guide'!S132,'Stock Guide'!S:S,0)+COUNTIF('Stock Guide'!$S$6:'Stock Guide'!S132,'Stock Guide'!S132)-1,"")</f>
        <v>457</v>
      </c>
      <c r="AJ131" s="7">
        <f>IFERROR(RANK('Stock Guide'!T132,'Stock Guide'!T:T,0)+COUNTIF('Stock Guide'!$T$6:'Stock Guide'!T132,'Stock Guide'!T132)-1,"")</f>
        <v>460</v>
      </c>
      <c r="AK131" s="7">
        <f>IFERROR(RANK('Stock Guide'!U132,'Stock Guide'!U:U,0)+COUNTIF('Stock Guide'!$U$6:'Stock Guide'!U132,'Stock Guide'!U132)-1,"")</f>
        <v>300</v>
      </c>
      <c r="AL131" s="7">
        <f>IFERROR(RANK('Stock Guide'!H132,'Stock Guide'!H:H,0)+COUNTIF('Stock Guide'!$H$6:'Stock Guide'!H132,'Stock Guide'!H132)-1,"")</f>
        <v>456</v>
      </c>
      <c r="AM131" s="7">
        <f>IFERROR(RANK('Stock Guide'!I132,'Stock Guide'!I:I,0)+COUNTIF('Stock Guide'!$I$6:'Stock Guide'!I132,'Stock Guide'!I132)-1,"")</f>
        <v>424</v>
      </c>
      <c r="AN131" s="7">
        <f>IFERROR(RANK('Stock Guide'!J132,'Stock Guide'!J:J,0)+COUNTIF('Stock Guide'!$J$6:'Stock Guide'!J132,'Stock Guide'!J132)-1,"")</f>
        <v>230</v>
      </c>
      <c r="AO131" s="7">
        <f>IFERROR(RANK('Stock Guide'!L132,'Stock Guide'!L:L,0)+COUNTIF('Stock Guide'!$L$6:'Stock Guide'!L132,'Stock Guide'!L132)-1,"")</f>
        <v>130</v>
      </c>
      <c r="AP131" s="7">
        <f>IFERROR(RANK('Stock Guide'!N132,'Stock Guide'!N:N,0)+COUNTIF('Stock Guide'!$N$6:'Stock Guide'!N132,'Stock Guide'!N132)-1,"")</f>
        <v>294</v>
      </c>
      <c r="AQ131" s="7">
        <f>IFERROR(RANK('Stock Guide'!U132,'Stock Guide'!U:U,1)+COUNTIF('Stock Guide'!$U$6:'Stock Guide'!U132,'Stock Guide'!U132)-1,"")</f>
        <v>184</v>
      </c>
    </row>
    <row r="132" spans="32:43" ht="17.25" customHeight="1" x14ac:dyDescent="0.25">
      <c r="AF132" s="5" t="s">
        <v>1491</v>
      </c>
      <c r="AG132" s="5" t="s">
        <v>1524</v>
      </c>
      <c r="AH132" s="6" t="s">
        <v>1508</v>
      </c>
      <c r="AI132" s="7">
        <f>IFERROR(RANK('Stock Guide'!S133,'Stock Guide'!S:S,0)+COUNTIF('Stock Guide'!$S$6:'Stock Guide'!S133,'Stock Guide'!S133)-1,"")</f>
        <v>261</v>
      </c>
      <c r="AJ132" s="7">
        <f>IFERROR(RANK('Stock Guide'!T133,'Stock Guide'!T:T,0)+COUNTIF('Stock Guide'!$T$6:'Stock Guide'!T133,'Stock Guide'!T133)-1,"")</f>
        <v>479</v>
      </c>
      <c r="AK132" s="7">
        <f>IFERROR(RANK('Stock Guide'!U133,'Stock Guide'!U:U,0)+COUNTIF('Stock Guide'!$U$6:'Stock Guide'!U133,'Stock Guide'!U133)-1,"")</f>
        <v>451</v>
      </c>
      <c r="AL132" s="7">
        <f>IFERROR(RANK('Stock Guide'!H133,'Stock Guide'!H:H,0)+COUNTIF('Stock Guide'!$H$6:'Stock Guide'!H133,'Stock Guide'!H133)-1,"")</f>
        <v>189</v>
      </c>
      <c r="AM132" s="7">
        <f>IFERROR(RANK('Stock Guide'!I133,'Stock Guide'!I:I,0)+COUNTIF('Stock Guide'!$I$6:'Stock Guide'!I133,'Stock Guide'!I133)-1,"")</f>
        <v>425</v>
      </c>
      <c r="AN132" s="7">
        <f>IFERROR(RANK('Stock Guide'!J133,'Stock Guide'!J:J,0)+COUNTIF('Stock Guide'!$J$6:'Stock Guide'!J133,'Stock Guide'!J133)-1,"")</f>
        <v>141</v>
      </c>
      <c r="AO132" s="7">
        <f>IFERROR(RANK('Stock Guide'!L133,'Stock Guide'!L:L,0)+COUNTIF('Stock Guide'!$L$6:'Stock Guide'!L133,'Stock Guide'!L133)-1,"")</f>
        <v>29</v>
      </c>
      <c r="AP132" s="7">
        <f>IFERROR(RANK('Stock Guide'!N133,'Stock Guide'!N:N,0)+COUNTIF('Stock Guide'!$N$6:'Stock Guide'!N133,'Stock Guide'!N133)-1,"")</f>
        <v>377</v>
      </c>
      <c r="AQ132" s="7">
        <f>IFERROR(RANK('Stock Guide'!U133,'Stock Guide'!U:U,1)+COUNTIF('Stock Guide'!$U$6:'Stock Guide'!U133,'Stock Guide'!U133)-1,"")</f>
        <v>33</v>
      </c>
    </row>
    <row r="133" spans="32:43" ht="17.25" customHeight="1" x14ac:dyDescent="0.25">
      <c r="AF133" s="5" t="s">
        <v>106</v>
      </c>
      <c r="AG133" s="5" t="s">
        <v>780</v>
      </c>
      <c r="AH133" s="6" t="s">
        <v>460</v>
      </c>
      <c r="AI133" s="7">
        <f>IFERROR(RANK('Stock Guide'!S134,'Stock Guide'!S:S,0)+COUNTIF('Stock Guide'!$S$6:'Stock Guide'!S134,'Stock Guide'!S134)-1,"")</f>
        <v>385</v>
      </c>
      <c r="AJ133" s="7">
        <f>IFERROR(RANK('Stock Guide'!T134,'Stock Guide'!T:T,0)+COUNTIF('Stock Guide'!$T$6:'Stock Guide'!T134,'Stock Guide'!T134)-1,"")</f>
        <v>96</v>
      </c>
      <c r="AK133" s="7">
        <f>IFERROR(RANK('Stock Guide'!U134,'Stock Guide'!U:U,0)+COUNTIF('Stock Guide'!$U$6:'Stock Guide'!U134,'Stock Guide'!U134)-1,"")</f>
        <v>61</v>
      </c>
      <c r="AL133" s="7">
        <f>IFERROR(RANK('Stock Guide'!H134,'Stock Guide'!H:H,0)+COUNTIF('Stock Guide'!$H$6:'Stock Guide'!H134,'Stock Guide'!H134)-1,"")</f>
        <v>118</v>
      </c>
      <c r="AM133" s="7">
        <f>IFERROR(RANK('Stock Guide'!I134,'Stock Guide'!I:I,0)+COUNTIF('Stock Guide'!$I$6:'Stock Guide'!I134,'Stock Guide'!I134)-1,"")</f>
        <v>229</v>
      </c>
      <c r="AN133" s="7">
        <f>IFERROR(RANK('Stock Guide'!J134,'Stock Guide'!J:J,0)+COUNTIF('Stock Guide'!$J$6:'Stock Guide'!J134,'Stock Guide'!J134)-1,"")</f>
        <v>157</v>
      </c>
      <c r="AO133" s="7">
        <f>IFERROR(RANK('Stock Guide'!L134,'Stock Guide'!L:L,0)+COUNTIF('Stock Guide'!$L$6:'Stock Guide'!L134,'Stock Guide'!L134)-1,"")</f>
        <v>285</v>
      </c>
      <c r="AP133" s="7">
        <f>IFERROR(RANK('Stock Guide'!N134,'Stock Guide'!N:N,0)+COUNTIF('Stock Guide'!$N$6:'Stock Guide'!N134,'Stock Guide'!N134)-1,"")</f>
        <v>57</v>
      </c>
      <c r="AQ133" s="7">
        <f>IFERROR(RANK('Stock Guide'!U134,'Stock Guide'!U:U,1)+COUNTIF('Stock Guide'!$U$6:'Stock Guide'!U134,'Stock Guide'!U134)-1,"")</f>
        <v>423</v>
      </c>
    </row>
    <row r="134" spans="32:43" ht="17.25" customHeight="1" x14ac:dyDescent="0.25">
      <c r="AF134" s="5" t="s">
        <v>1492</v>
      </c>
      <c r="AG134" s="5" t="s">
        <v>1525</v>
      </c>
      <c r="AH134" s="6" t="s">
        <v>1509</v>
      </c>
      <c r="AI134" s="7">
        <f>IFERROR(RANK('Stock Guide'!S135,'Stock Guide'!S:S,0)+COUNTIF('Stock Guide'!$S$6:'Stock Guide'!S135,'Stock Guide'!S135)-1,"")</f>
        <v>409</v>
      </c>
      <c r="AJ134" s="7">
        <f>IFERROR(RANK('Stock Guide'!T135,'Stock Guide'!T:T,0)+COUNTIF('Stock Guide'!$T$6:'Stock Guide'!T135,'Stock Guide'!T135)-1,"")</f>
        <v>159</v>
      </c>
      <c r="AK134" s="7">
        <f>IFERROR(RANK('Stock Guide'!U135,'Stock Guide'!U:U,0)+COUNTIF('Stock Guide'!$U$6:'Stock Guide'!U135,'Stock Guide'!U135)-1,"")</f>
        <v>92</v>
      </c>
      <c r="AL134" s="7">
        <f>IFERROR(RANK('Stock Guide'!H135,'Stock Guide'!H:H,0)+COUNTIF('Stock Guide'!$H$6:'Stock Guide'!H135,'Stock Guide'!H135)-1,"")</f>
        <v>111</v>
      </c>
      <c r="AM134" s="7">
        <f>IFERROR(RANK('Stock Guide'!I135,'Stock Guide'!I:I,0)+COUNTIF('Stock Guide'!$I$6:'Stock Guide'!I135,'Stock Guide'!I135)-1,"")</f>
        <v>205</v>
      </c>
      <c r="AN134" s="7">
        <f>IFERROR(RANK('Stock Guide'!J135,'Stock Guide'!J:J,0)+COUNTIF('Stock Guide'!$J$6:'Stock Guide'!J135,'Stock Guide'!J135)-1,"")</f>
        <v>466</v>
      </c>
      <c r="AO134" s="7">
        <f>IFERROR(RANK('Stock Guide'!L135,'Stock Guide'!L:L,0)+COUNTIF('Stock Guide'!$L$6:'Stock Guide'!L135,'Stock Guide'!L135)-1,"")</f>
        <v>37</v>
      </c>
      <c r="AP134" s="7">
        <f>IFERROR(RANK('Stock Guide'!N135,'Stock Guide'!N:N,0)+COUNTIF('Stock Guide'!$N$6:'Stock Guide'!N135,'Stock Guide'!N135)-1,"")</f>
        <v>134</v>
      </c>
      <c r="AQ134" s="7">
        <f>IFERROR(RANK('Stock Guide'!U135,'Stock Guide'!U:U,1)+COUNTIF('Stock Guide'!$U$6:'Stock Guide'!U135,'Stock Guide'!U135)-1,"")</f>
        <v>392</v>
      </c>
    </row>
    <row r="135" spans="32:43" ht="17.25" customHeight="1" x14ac:dyDescent="0.25">
      <c r="AF135" s="5" t="s">
        <v>107</v>
      </c>
      <c r="AG135" s="5" t="s">
        <v>781</v>
      </c>
      <c r="AH135" s="6" t="s">
        <v>461</v>
      </c>
      <c r="AI135" s="7">
        <f>IFERROR(RANK('Stock Guide'!S136,'Stock Guide'!S:S,0)+COUNTIF('Stock Guide'!$S$6:'Stock Guide'!S136,'Stock Guide'!S136)-1,"")</f>
        <v>126</v>
      </c>
      <c r="AJ135" s="7">
        <f>IFERROR(RANK('Stock Guide'!T136,'Stock Guide'!T:T,0)+COUNTIF('Stock Guide'!$T$6:'Stock Guide'!T136,'Stock Guide'!T136)-1,"")</f>
        <v>374</v>
      </c>
      <c r="AK135" s="7">
        <f>IFERROR(RANK('Stock Guide'!U136,'Stock Guide'!U:U,0)+COUNTIF('Stock Guide'!$U$6:'Stock Guide'!U136,'Stock Guide'!U136)-1,"")</f>
        <v>73</v>
      </c>
      <c r="AL135" s="7">
        <f>IFERROR(RANK('Stock Guide'!H136,'Stock Guide'!H:H,0)+COUNTIF('Stock Guide'!$H$6:'Stock Guide'!H136,'Stock Guide'!H136)-1,"")</f>
        <v>138</v>
      </c>
      <c r="AM135" s="7">
        <f>IFERROR(RANK('Stock Guide'!I136,'Stock Guide'!I:I,0)+COUNTIF('Stock Guide'!$I$6:'Stock Guide'!I136,'Stock Guide'!I136)-1,"")</f>
        <v>245</v>
      </c>
      <c r="AN135" s="7">
        <f>IFERROR(RANK('Stock Guide'!J136,'Stock Guide'!J:J,0)+COUNTIF('Stock Guide'!$J$6:'Stock Guide'!J136,'Stock Guide'!J136)-1,"")</f>
        <v>322</v>
      </c>
      <c r="AO135" s="7">
        <f>IFERROR(RANK('Stock Guide'!L136,'Stock Guide'!L:L,0)+COUNTIF('Stock Guide'!$L$6:'Stock Guide'!L136,'Stock Guide'!L136)-1,"")</f>
        <v>46</v>
      </c>
      <c r="AP135" s="7">
        <f>IFERROR(RANK('Stock Guide'!N136,'Stock Guide'!N:N,0)+COUNTIF('Stock Guide'!$N$6:'Stock Guide'!N136,'Stock Guide'!N136)-1,"")</f>
        <v>135</v>
      </c>
      <c r="AQ135" s="7">
        <f>IFERROR(RANK('Stock Guide'!U136,'Stock Guide'!U:U,1)+COUNTIF('Stock Guide'!$U$6:'Stock Guide'!U136,'Stock Guide'!U136)-1,"")</f>
        <v>411</v>
      </c>
    </row>
    <row r="136" spans="32:43" ht="17.25" customHeight="1" x14ac:dyDescent="0.25">
      <c r="AF136" s="5" t="s">
        <v>108</v>
      </c>
      <c r="AG136" s="5" t="s">
        <v>782</v>
      </c>
      <c r="AH136" s="6" t="s">
        <v>462</v>
      </c>
      <c r="AI136" s="7">
        <f>IFERROR(RANK('Stock Guide'!S137,'Stock Guide'!S:S,0)+COUNTIF('Stock Guide'!$S$6:'Stock Guide'!S137,'Stock Guide'!S137)-1,"")</f>
        <v>360</v>
      </c>
      <c r="AJ136" s="7">
        <f>IFERROR(RANK('Stock Guide'!T137,'Stock Guide'!T:T,0)+COUNTIF('Stock Guide'!$T$6:'Stock Guide'!T137,'Stock Guide'!T137)-1,"")</f>
        <v>277</v>
      </c>
      <c r="AK136" s="7">
        <f>IFERROR(RANK('Stock Guide'!U137,'Stock Guide'!U:U,0)+COUNTIF('Stock Guide'!$U$6:'Stock Guide'!U137,'Stock Guide'!U137)-1,"")</f>
        <v>428</v>
      </c>
      <c r="AL136" s="7">
        <f>IFERROR(RANK('Stock Guide'!H137,'Stock Guide'!H:H,0)+COUNTIF('Stock Guide'!$H$6:'Stock Guide'!H137,'Stock Guide'!H137)-1,"")</f>
        <v>287</v>
      </c>
      <c r="AM136" s="7">
        <f>IFERROR(RANK('Stock Guide'!I137,'Stock Guide'!I:I,0)+COUNTIF('Stock Guide'!$I$6:'Stock Guide'!I137,'Stock Guide'!I137)-1,"")</f>
        <v>191</v>
      </c>
      <c r="AN136" s="7">
        <f>IFERROR(RANK('Stock Guide'!J137,'Stock Guide'!J:J,0)+COUNTIF('Stock Guide'!$J$6:'Stock Guide'!J137,'Stock Guide'!J137)-1,"")</f>
        <v>1</v>
      </c>
      <c r="AO136" s="7">
        <f>IFERROR(RANK('Stock Guide'!L137,'Stock Guide'!L:L,0)+COUNTIF('Stock Guide'!$L$6:'Stock Guide'!L137,'Stock Guide'!L137)-1,"")</f>
        <v>85</v>
      </c>
      <c r="AP136" s="7">
        <f>IFERROR(RANK('Stock Guide'!N137,'Stock Guide'!N:N,0)+COUNTIF('Stock Guide'!$N$6:'Stock Guide'!N137,'Stock Guide'!N137)-1,"")</f>
        <v>393</v>
      </c>
      <c r="AQ136" s="7">
        <f>IFERROR(RANK('Stock Guide'!U137,'Stock Guide'!U:U,1)+COUNTIF('Stock Guide'!$U$6:'Stock Guide'!U137,'Stock Guide'!U137)-1,"")</f>
        <v>56</v>
      </c>
    </row>
    <row r="137" spans="32:43" ht="17.25" customHeight="1" x14ac:dyDescent="0.25">
      <c r="AF137" s="5" t="s">
        <v>1113</v>
      </c>
      <c r="AG137" s="5" t="s">
        <v>1119</v>
      </c>
      <c r="AH137" s="6" t="s">
        <v>1125</v>
      </c>
      <c r="AI137" s="7">
        <f>IFERROR(RANK('Stock Guide'!S138,'Stock Guide'!S:S,0)+COUNTIF('Stock Guide'!$S$6:'Stock Guide'!S138,'Stock Guide'!S138)-1,"")</f>
        <v>447</v>
      </c>
      <c r="AJ137" s="7">
        <f>IFERROR(RANK('Stock Guide'!T138,'Stock Guide'!T:T,0)+COUNTIF('Stock Guide'!$T$6:'Stock Guide'!T138,'Stock Guide'!T138)-1,"")</f>
        <v>300</v>
      </c>
      <c r="AK137" s="7">
        <f>IFERROR(RANK('Stock Guide'!U138,'Stock Guide'!U:U,0)+COUNTIF('Stock Guide'!$U$6:'Stock Guide'!U138,'Stock Guide'!U138)-1,"")</f>
        <v>302</v>
      </c>
      <c r="AL137" s="7">
        <f>IFERROR(RANK('Stock Guide'!H138,'Stock Guide'!H:H,0)+COUNTIF('Stock Guide'!$H$6:'Stock Guide'!H138,'Stock Guide'!H138)-1,"")</f>
        <v>262</v>
      </c>
      <c r="AM137" s="7">
        <f>IFERROR(RANK('Stock Guide'!I138,'Stock Guide'!I:I,0)+COUNTIF('Stock Guide'!$I$6:'Stock Guide'!I138,'Stock Guide'!I138)-1,"")</f>
        <v>426</v>
      </c>
      <c r="AN137" s="7">
        <f>IFERROR(RANK('Stock Guide'!J138,'Stock Guide'!J:J,0)+COUNTIF('Stock Guide'!$J$6:'Stock Guide'!J138,'Stock Guide'!J138)-1,"")</f>
        <v>74</v>
      </c>
      <c r="AO137" s="7">
        <f>IFERROR(RANK('Stock Guide'!L138,'Stock Guide'!L:L,0)+COUNTIF('Stock Guide'!$L$6:'Stock Guide'!L138,'Stock Guide'!L138)-1,"")</f>
        <v>76</v>
      </c>
      <c r="AP137" s="7">
        <f>IFERROR(RANK('Stock Guide'!N138,'Stock Guide'!N:N,0)+COUNTIF('Stock Guide'!$N$6:'Stock Guide'!N138,'Stock Guide'!N138)-1,"")</f>
        <v>288</v>
      </c>
      <c r="AQ137" s="7">
        <f>IFERROR(RANK('Stock Guide'!U138,'Stock Guide'!U:U,1)+COUNTIF('Stock Guide'!$U$6:'Stock Guide'!U138,'Stock Guide'!U138)-1,"")</f>
        <v>182</v>
      </c>
    </row>
    <row r="138" spans="32:43" ht="17.25" customHeight="1" x14ac:dyDescent="0.25">
      <c r="AF138" s="5" t="s">
        <v>109</v>
      </c>
      <c r="AG138" s="5" t="s">
        <v>783</v>
      </c>
      <c r="AH138" s="6" t="s">
        <v>463</v>
      </c>
      <c r="AI138" s="7">
        <f>IFERROR(RANK('Stock Guide'!S139,'Stock Guide'!S:S,0)+COUNTIF('Stock Guide'!$S$6:'Stock Guide'!S139,'Stock Guide'!S139)-1,"")</f>
        <v>388</v>
      </c>
      <c r="AJ138" s="7">
        <f>IFERROR(RANK('Stock Guide'!T139,'Stock Guide'!T:T,0)+COUNTIF('Stock Guide'!$T$6:'Stock Guide'!T139,'Stock Guide'!T139)-1,"")</f>
        <v>383</v>
      </c>
      <c r="AK138" s="7">
        <f>IFERROR(RANK('Stock Guide'!U139,'Stock Guide'!U:U,0)+COUNTIF('Stock Guide'!$U$6:'Stock Guide'!U139,'Stock Guide'!U139)-1,"")</f>
        <v>430</v>
      </c>
      <c r="AL138" s="7">
        <f>IFERROR(RANK('Stock Guide'!H139,'Stock Guide'!H:H,0)+COUNTIF('Stock Guide'!$H$6:'Stock Guide'!H139,'Stock Guide'!H139)-1,"")</f>
        <v>236</v>
      </c>
      <c r="AM138" s="7">
        <f>IFERROR(RANK('Stock Guide'!I139,'Stock Guide'!I:I,0)+COUNTIF('Stock Guide'!$I$6:'Stock Guide'!I139,'Stock Guide'!I139)-1,"")</f>
        <v>141</v>
      </c>
      <c r="AN138" s="7">
        <f>IFERROR(RANK('Stock Guide'!J139,'Stock Guide'!J:J,0)+COUNTIF('Stock Guide'!$J$6:'Stock Guide'!J139,'Stock Guide'!J139)-1,"")</f>
        <v>423</v>
      </c>
      <c r="AO138" s="7">
        <f>IFERROR(RANK('Stock Guide'!L139,'Stock Guide'!L:L,0)+COUNTIF('Stock Guide'!$L$6:'Stock Guide'!L139,'Stock Guide'!L139)-1,"")</f>
        <v>96</v>
      </c>
      <c r="AP138" s="7">
        <f>IFERROR(RANK('Stock Guide'!N139,'Stock Guide'!N:N,0)+COUNTIF('Stock Guide'!$N$6:'Stock Guide'!N139,'Stock Guide'!N139)-1,"")</f>
        <v>383</v>
      </c>
      <c r="AQ138" s="7">
        <f>IFERROR(RANK('Stock Guide'!U139,'Stock Guide'!U:U,1)+COUNTIF('Stock Guide'!$U$6:'Stock Guide'!U139,'Stock Guide'!U139)-1,"")</f>
        <v>54</v>
      </c>
    </row>
    <row r="139" spans="32:43" ht="17.25" customHeight="1" x14ac:dyDescent="0.25">
      <c r="AF139" s="5" t="s">
        <v>110</v>
      </c>
      <c r="AG139" s="5" t="s">
        <v>784</v>
      </c>
      <c r="AH139" s="6" t="s">
        <v>464</v>
      </c>
      <c r="AI139" s="7">
        <f>IFERROR(RANK('Stock Guide'!S140,'Stock Guide'!S:S,0)+COUNTIF('Stock Guide'!$S$6:'Stock Guide'!S140,'Stock Guide'!S140)-1,"")</f>
        <v>425</v>
      </c>
      <c r="AJ139" s="7">
        <f>IFERROR(RANK('Stock Guide'!T140,'Stock Guide'!T:T,0)+COUNTIF('Stock Guide'!$T$6:'Stock Guide'!T140,'Stock Guide'!T140)-1,"")</f>
        <v>309</v>
      </c>
      <c r="AK139" s="7">
        <f>IFERROR(RANK('Stock Guide'!U140,'Stock Guide'!U:U,0)+COUNTIF('Stock Guide'!$U$6:'Stock Guide'!U140,'Stock Guide'!U140)-1,"")</f>
        <v>204</v>
      </c>
      <c r="AL139" s="7">
        <f>IFERROR(RANK('Stock Guide'!H140,'Stock Guide'!H:H,0)+COUNTIF('Stock Guide'!$H$6:'Stock Guide'!H140,'Stock Guide'!H140)-1,"")</f>
        <v>261</v>
      </c>
      <c r="AM139" s="7">
        <f>IFERROR(RANK('Stock Guide'!I140,'Stock Guide'!I:I,0)+COUNTIF('Stock Guide'!$I$6:'Stock Guide'!I140,'Stock Guide'!I140)-1,"")</f>
        <v>104</v>
      </c>
      <c r="AN139" s="7">
        <f>IFERROR(RANK('Stock Guide'!J140,'Stock Guide'!J:J,0)+COUNTIF('Stock Guide'!$J$6:'Stock Guide'!J140,'Stock Guide'!J140)-1,"")</f>
        <v>275</v>
      </c>
      <c r="AO139" s="7">
        <f>IFERROR(RANK('Stock Guide'!L140,'Stock Guide'!L:L,0)+COUNTIF('Stock Guide'!$L$6:'Stock Guide'!L140,'Stock Guide'!L140)-1,"")</f>
        <v>292</v>
      </c>
      <c r="AP139" s="7">
        <f>IFERROR(RANK('Stock Guide'!N140,'Stock Guide'!N:N,0)+COUNTIF('Stock Guide'!$N$6:'Stock Guide'!N140,'Stock Guide'!N140)-1,"")</f>
        <v>210</v>
      </c>
      <c r="AQ139" s="7">
        <f>IFERROR(RANK('Stock Guide'!U140,'Stock Guide'!U:U,1)+COUNTIF('Stock Guide'!$U$6:'Stock Guide'!U140,'Stock Guide'!U140)-1,"")</f>
        <v>280</v>
      </c>
    </row>
    <row r="140" spans="32:43" ht="17.25" customHeight="1" x14ac:dyDescent="0.25">
      <c r="AF140" s="5" t="s">
        <v>111</v>
      </c>
      <c r="AG140" s="5" t="s">
        <v>785</v>
      </c>
      <c r="AH140" s="6" t="s">
        <v>1553</v>
      </c>
      <c r="AI140" s="7">
        <f>IFERROR(RANK('Stock Guide'!S141,'Stock Guide'!S:S,0)+COUNTIF('Stock Guide'!$S$6:'Stock Guide'!S141,'Stock Guide'!S141)-1,"")</f>
        <v>12</v>
      </c>
      <c r="AJ140" s="7">
        <f>IFERROR(RANK('Stock Guide'!T141,'Stock Guide'!T:T,0)+COUNTIF('Stock Guide'!$T$6:'Stock Guide'!T141,'Stock Guide'!T141)-1,"")</f>
        <v>14</v>
      </c>
      <c r="AK140" s="7">
        <f>IFERROR(RANK('Stock Guide'!U141,'Stock Guide'!U:U,0)+COUNTIF('Stock Guide'!$U$6:'Stock Guide'!U141,'Stock Guide'!U141)-1,"")</f>
        <v>344</v>
      </c>
      <c r="AL140" s="7">
        <f>IFERROR(RANK('Stock Guide'!H141,'Stock Guide'!H:H,0)+COUNTIF('Stock Guide'!$H$6:'Stock Guide'!H141,'Stock Guide'!H141)-1,"")</f>
        <v>215</v>
      </c>
      <c r="AM140" s="7">
        <f>IFERROR(RANK('Stock Guide'!I141,'Stock Guide'!I:I,0)+COUNTIF('Stock Guide'!$I$6:'Stock Guide'!I141,'Stock Guide'!I141)-1,"")</f>
        <v>221</v>
      </c>
      <c r="AN140" s="7">
        <f>IFERROR(RANK('Stock Guide'!J141,'Stock Guide'!J:J,0)+COUNTIF('Stock Guide'!$J$6:'Stock Guide'!J141,'Stock Guide'!J141)-1,"")</f>
        <v>232</v>
      </c>
      <c r="AO140" s="7">
        <f>IFERROR(RANK('Stock Guide'!L141,'Stock Guide'!L:L,0)+COUNTIF('Stock Guide'!$L$6:'Stock Guide'!L141,'Stock Guide'!L141)-1,"")</f>
        <v>39</v>
      </c>
      <c r="AP140" s="7">
        <f>IFERROR(RANK('Stock Guide'!N141,'Stock Guide'!N:N,0)+COUNTIF('Stock Guide'!$N$6:'Stock Guide'!N141,'Stock Guide'!N141)-1,"")</f>
        <v>283</v>
      </c>
      <c r="AQ140" s="7">
        <f>IFERROR(RANK('Stock Guide'!U141,'Stock Guide'!U:U,1)+COUNTIF('Stock Guide'!$U$6:'Stock Guide'!U141,'Stock Guide'!U141)-1,"")</f>
        <v>140</v>
      </c>
    </row>
    <row r="141" spans="32:43" ht="17.25" customHeight="1" x14ac:dyDescent="0.25">
      <c r="AF141" s="5" t="s">
        <v>112</v>
      </c>
      <c r="AG141" s="5" t="s">
        <v>786</v>
      </c>
      <c r="AH141" s="6" t="s">
        <v>465</v>
      </c>
      <c r="AI141" s="7">
        <f>IFERROR(RANK('Stock Guide'!S142,'Stock Guide'!S:S,0)+COUNTIF('Stock Guide'!$S$6:'Stock Guide'!S142,'Stock Guide'!S142)-1,"")</f>
        <v>95</v>
      </c>
      <c r="AJ141" s="7">
        <f>IFERROR(RANK('Stock Guide'!T142,'Stock Guide'!T:T,0)+COUNTIF('Stock Guide'!$T$6:'Stock Guide'!T142,'Stock Guide'!T142)-1,"")</f>
        <v>9</v>
      </c>
      <c r="AK141" s="7">
        <f>IFERROR(RANK('Stock Guide'!U142,'Stock Guide'!U:U,0)+COUNTIF('Stock Guide'!$U$6:'Stock Guide'!U142,'Stock Guide'!U142)-1,"")</f>
        <v>186</v>
      </c>
      <c r="AL141" s="7">
        <f>IFERROR(RANK('Stock Guide'!H142,'Stock Guide'!H:H,0)+COUNTIF('Stock Guide'!$H$6:'Stock Guide'!H142,'Stock Guide'!H142)-1,"")</f>
        <v>206</v>
      </c>
      <c r="AM141" s="7">
        <f>IFERROR(RANK('Stock Guide'!I142,'Stock Guide'!I:I,0)+COUNTIF('Stock Guide'!$I$6:'Stock Guide'!I142,'Stock Guide'!I142)-1,"")</f>
        <v>427</v>
      </c>
      <c r="AN141" s="7">
        <f>IFERROR(RANK('Stock Guide'!J142,'Stock Guide'!J:J,0)+COUNTIF('Stock Guide'!$J$6:'Stock Guide'!J142,'Stock Guide'!J142)-1,"")</f>
        <v>138</v>
      </c>
      <c r="AO141" s="7">
        <f>IFERROR(RANK('Stock Guide'!L142,'Stock Guide'!L:L,0)+COUNTIF('Stock Guide'!$L$6:'Stock Guide'!L142,'Stock Guide'!L142)-1,"")</f>
        <v>43</v>
      </c>
      <c r="AP141" s="7">
        <f>IFERROR(RANK('Stock Guide'!N142,'Stock Guide'!N:N,0)+COUNTIF('Stock Guide'!$N$6:'Stock Guide'!N142,'Stock Guide'!N142)-1,"")</f>
        <v>180</v>
      </c>
      <c r="AQ141" s="7">
        <f>IFERROR(RANK('Stock Guide'!U142,'Stock Guide'!U:U,1)+COUNTIF('Stock Guide'!$U$6:'Stock Guide'!U142,'Stock Guide'!U142)-1,"")</f>
        <v>298</v>
      </c>
    </row>
    <row r="142" spans="32:43" ht="17.25" customHeight="1" x14ac:dyDescent="0.25">
      <c r="AF142" s="5" t="s">
        <v>113</v>
      </c>
      <c r="AG142" s="5" t="s">
        <v>787</v>
      </c>
      <c r="AH142" s="6" t="s">
        <v>466</v>
      </c>
      <c r="AI142" s="7">
        <f>IFERROR(RANK('Stock Guide'!S143,'Stock Guide'!S:S,0)+COUNTIF('Stock Guide'!$S$6:'Stock Guide'!S143,'Stock Guide'!S143)-1,"")</f>
        <v>41</v>
      </c>
      <c r="AJ142" s="7">
        <f>IFERROR(RANK('Stock Guide'!T143,'Stock Guide'!T:T,0)+COUNTIF('Stock Guide'!$T$6:'Stock Guide'!T143,'Stock Guide'!T143)-1,"")</f>
        <v>135</v>
      </c>
      <c r="AK142" s="7">
        <f>IFERROR(RANK('Stock Guide'!U143,'Stock Guide'!U:U,0)+COUNTIF('Stock Guide'!$U$6:'Stock Guide'!U143,'Stock Guide'!U143)-1,"")</f>
        <v>202</v>
      </c>
      <c r="AL142" s="7">
        <f>IFERROR(RANK('Stock Guide'!H143,'Stock Guide'!H:H,0)+COUNTIF('Stock Guide'!$H$6:'Stock Guide'!H143,'Stock Guide'!H143)-1,"")</f>
        <v>243</v>
      </c>
      <c r="AM142" s="7">
        <f>IFERROR(RANK('Stock Guide'!I143,'Stock Guide'!I:I,0)+COUNTIF('Stock Guide'!$I$6:'Stock Guide'!I143,'Stock Guide'!I143)-1,"")</f>
        <v>25</v>
      </c>
      <c r="AN142" s="7">
        <f>IFERROR(RANK('Stock Guide'!J143,'Stock Guide'!J:J,0)+COUNTIF('Stock Guide'!$J$6:'Stock Guide'!J143,'Stock Guide'!J143)-1,"")</f>
        <v>329</v>
      </c>
      <c r="AO142" s="7">
        <f>IFERROR(RANK('Stock Guide'!L143,'Stock Guide'!L:L,0)+COUNTIF('Stock Guide'!$L$6:'Stock Guide'!L143,'Stock Guide'!L143)-1,"")</f>
        <v>387</v>
      </c>
      <c r="AP142" s="7">
        <f>IFERROR(RANK('Stock Guide'!N143,'Stock Guide'!N:N,0)+COUNTIF('Stock Guide'!$N$6:'Stock Guide'!N143,'Stock Guide'!N143)-1,"")</f>
        <v>201</v>
      </c>
      <c r="AQ142" s="7">
        <f>IFERROR(RANK('Stock Guide'!U143,'Stock Guide'!U:U,1)+COUNTIF('Stock Guide'!$U$6:'Stock Guide'!U143,'Stock Guide'!U143)-1,"")</f>
        <v>282</v>
      </c>
    </row>
    <row r="143" spans="32:43" ht="17.25" customHeight="1" x14ac:dyDescent="0.25">
      <c r="AF143" s="5" t="s">
        <v>1114</v>
      </c>
      <c r="AG143" s="5" t="s">
        <v>1120</v>
      </c>
      <c r="AH143" s="6" t="s">
        <v>1459</v>
      </c>
      <c r="AI143" s="7">
        <f>IFERROR(RANK('Stock Guide'!S144,'Stock Guide'!S:S,0)+COUNTIF('Stock Guide'!$S$6:'Stock Guide'!S144,'Stock Guide'!S144)-1,"")</f>
        <v>434</v>
      </c>
      <c r="AJ143" s="7">
        <f>IFERROR(RANK('Stock Guide'!T144,'Stock Guide'!T:T,0)+COUNTIF('Stock Guide'!$T$6:'Stock Guide'!T144,'Stock Guide'!T144)-1,"")</f>
        <v>219</v>
      </c>
      <c r="AK143" s="7">
        <f>IFERROR(RANK('Stock Guide'!U144,'Stock Guide'!U:U,0)+COUNTIF('Stock Guide'!$U$6:'Stock Guide'!U144,'Stock Guide'!U144)-1,"")</f>
        <v>282</v>
      </c>
      <c r="AL143" s="7">
        <f>IFERROR(RANK('Stock Guide'!H144,'Stock Guide'!H:H,0)+COUNTIF('Stock Guide'!$H$6:'Stock Guide'!H144,'Stock Guide'!H144)-1,"")</f>
        <v>263</v>
      </c>
      <c r="AM143" s="7">
        <f>IFERROR(RANK('Stock Guide'!I144,'Stock Guide'!I:I,0)+COUNTIF('Stock Guide'!$I$6:'Stock Guide'!I144,'Stock Guide'!I144)-1,"")</f>
        <v>259</v>
      </c>
      <c r="AN143" s="7">
        <f>IFERROR(RANK('Stock Guide'!J144,'Stock Guide'!J:J,0)+COUNTIF('Stock Guide'!$J$6:'Stock Guide'!J144,'Stock Guide'!J144)-1,"")</f>
        <v>448</v>
      </c>
      <c r="AO143" s="7">
        <f>IFERROR(RANK('Stock Guide'!L144,'Stock Guide'!L:L,0)+COUNTIF('Stock Guide'!$L$6:'Stock Guide'!L144,'Stock Guide'!L144)-1,"")</f>
        <v>294</v>
      </c>
      <c r="AP143" s="7">
        <f>IFERROR(RANK('Stock Guide'!N144,'Stock Guide'!N:N,0)+COUNTIF('Stock Guide'!$N$6:'Stock Guide'!N144,'Stock Guide'!N144)-1,"")</f>
        <v>256</v>
      </c>
      <c r="AQ143" s="7">
        <f>IFERROR(RANK('Stock Guide'!U144,'Stock Guide'!U:U,1)+COUNTIF('Stock Guide'!$U$6:'Stock Guide'!U144,'Stock Guide'!U144)-1,"")</f>
        <v>202</v>
      </c>
    </row>
    <row r="144" spans="32:43" ht="17.25" customHeight="1" x14ac:dyDescent="0.25">
      <c r="AF144" s="5" t="s">
        <v>1541</v>
      </c>
      <c r="AG144" s="5" t="s">
        <v>1572</v>
      </c>
      <c r="AH144" s="6" t="s">
        <v>1554</v>
      </c>
      <c r="AI144" s="7">
        <f>IFERROR(RANK('Stock Guide'!S145,'Stock Guide'!S:S,0)+COUNTIF('Stock Guide'!$S$6:'Stock Guide'!S145,'Stock Guide'!S145)-1,"")</f>
        <v>69</v>
      </c>
      <c r="AJ144" s="7">
        <f>IFERROR(RANK('Stock Guide'!T145,'Stock Guide'!T:T,0)+COUNTIF('Stock Guide'!$T$6:'Stock Guide'!T145,'Stock Guide'!T145)-1,"")</f>
        <v>11</v>
      </c>
      <c r="AK144" s="7">
        <f>IFERROR(RANK('Stock Guide'!U145,'Stock Guide'!U:U,0)+COUNTIF('Stock Guide'!$U$6:'Stock Guide'!U145,'Stock Guide'!U145)-1,"")</f>
        <v>11</v>
      </c>
      <c r="AL144" s="7">
        <f>IFERROR(RANK('Stock Guide'!H145,'Stock Guide'!H:H,0)+COUNTIF('Stock Guide'!$H$6:'Stock Guide'!H145,'Stock Guide'!H145)-1,"")</f>
        <v>77</v>
      </c>
      <c r="AM144" s="7">
        <f>IFERROR(RANK('Stock Guide'!I145,'Stock Guide'!I:I,0)+COUNTIF('Stock Guide'!$I$6:'Stock Guide'!I145,'Stock Guide'!I145)-1,"")</f>
        <v>428</v>
      </c>
      <c r="AN144" s="7">
        <f>IFERROR(RANK('Stock Guide'!J145,'Stock Guide'!J:J,0)+COUNTIF('Stock Guide'!$J$6:'Stock Guide'!J145,'Stock Guide'!J145)-1,"")</f>
        <v>70</v>
      </c>
      <c r="AO144" s="7">
        <f>IFERROR(RANK('Stock Guide'!L145,'Stock Guide'!L:L,0)+COUNTIF('Stock Guide'!$L$6:'Stock Guide'!L145,'Stock Guide'!L145)-1,"")</f>
        <v>137</v>
      </c>
      <c r="AP144" s="7">
        <f>IFERROR(RANK('Stock Guide'!N145,'Stock Guide'!N:N,0)+COUNTIF('Stock Guide'!$N$6:'Stock Guide'!N145,'Stock Guide'!N145)-1,"")</f>
        <v>7</v>
      </c>
      <c r="AQ144" s="7">
        <f>IFERROR(RANK('Stock Guide'!U145,'Stock Guide'!U:U,1)+COUNTIF('Stock Guide'!$U$6:'Stock Guide'!U145,'Stock Guide'!U145)-1,"")</f>
        <v>473</v>
      </c>
    </row>
    <row r="145" spans="32:43" ht="17.25" customHeight="1" x14ac:dyDescent="0.25">
      <c r="AF145" s="5" t="s">
        <v>114</v>
      </c>
      <c r="AG145" s="5" t="s">
        <v>788</v>
      </c>
      <c r="AH145" s="6" t="s">
        <v>467</v>
      </c>
      <c r="AI145" s="7">
        <f>IFERROR(RANK('Stock Guide'!S146,'Stock Guide'!S:S,0)+COUNTIF('Stock Guide'!$S$6:'Stock Guide'!S146,'Stock Guide'!S146)-1,"")</f>
        <v>421</v>
      </c>
      <c r="AJ145" s="7">
        <f>IFERROR(RANK('Stock Guide'!T146,'Stock Guide'!T:T,0)+COUNTIF('Stock Guide'!$T$6:'Stock Guide'!T146,'Stock Guide'!T146)-1,"")</f>
        <v>345</v>
      </c>
      <c r="AK145" s="7">
        <f>IFERROR(RANK('Stock Guide'!U146,'Stock Guide'!U:U,0)+COUNTIF('Stock Guide'!$U$6:'Stock Guide'!U146,'Stock Guide'!U146)-1,"")</f>
        <v>308</v>
      </c>
      <c r="AL145" s="7">
        <f>IFERROR(RANK('Stock Guide'!H146,'Stock Guide'!H:H,0)+COUNTIF('Stock Guide'!$H$6:'Stock Guide'!H146,'Stock Guide'!H146)-1,"")</f>
        <v>365</v>
      </c>
      <c r="AM145" s="7">
        <f>IFERROR(RANK('Stock Guide'!I146,'Stock Guide'!I:I,0)+COUNTIF('Stock Guide'!$I$6:'Stock Guide'!I146,'Stock Guide'!I146)-1,"")</f>
        <v>294</v>
      </c>
      <c r="AN145" s="7">
        <f>IFERROR(RANK('Stock Guide'!J146,'Stock Guide'!J:J,0)+COUNTIF('Stock Guide'!$J$6:'Stock Guide'!J146,'Stock Guide'!J146)-1,"")</f>
        <v>234</v>
      </c>
      <c r="AO145" s="7">
        <f>IFERROR(RANK('Stock Guide'!L146,'Stock Guide'!L:L,0)+COUNTIF('Stock Guide'!$L$6:'Stock Guide'!L146,'Stock Guide'!L146)-1,"")</f>
        <v>312</v>
      </c>
      <c r="AP145" s="7">
        <f>IFERROR(RANK('Stock Guide'!N146,'Stock Guide'!N:N,0)+COUNTIF('Stock Guide'!$N$6:'Stock Guide'!N146,'Stock Guide'!N146)-1,"")</f>
        <v>330</v>
      </c>
      <c r="AQ145" s="7">
        <f>IFERROR(RANK('Stock Guide'!U146,'Stock Guide'!U:U,1)+COUNTIF('Stock Guide'!$U$6:'Stock Guide'!U146,'Stock Guide'!U146)-1,"")</f>
        <v>176</v>
      </c>
    </row>
    <row r="146" spans="32:43" ht="17.25" customHeight="1" x14ac:dyDescent="0.25">
      <c r="AF146" s="5" t="s">
        <v>115</v>
      </c>
      <c r="AG146" s="5" t="s">
        <v>789</v>
      </c>
      <c r="AH146" s="6" t="s">
        <v>1137</v>
      </c>
      <c r="AI146" s="7">
        <f>IFERROR(RANK('Stock Guide'!S147,'Stock Guide'!S:S,0)+COUNTIF('Stock Guide'!$S$6:'Stock Guide'!S147,'Stock Guide'!S147)-1,"")</f>
        <v>463</v>
      </c>
      <c r="AJ146" s="7">
        <f>IFERROR(RANK('Stock Guide'!T147,'Stock Guide'!T:T,0)+COUNTIF('Stock Guide'!$T$6:'Stock Guide'!T147,'Stock Guide'!T147)-1,"")</f>
        <v>477</v>
      </c>
      <c r="AK146" s="7">
        <f>IFERROR(RANK('Stock Guide'!U147,'Stock Guide'!U:U,0)+COUNTIF('Stock Guide'!$U$6:'Stock Guide'!U147,'Stock Guide'!U147)-1,"")</f>
        <v>480</v>
      </c>
      <c r="AL146" s="7">
        <f>IFERROR(RANK('Stock Guide'!H147,'Stock Guide'!H:H,0)+COUNTIF('Stock Guide'!$H$6:'Stock Guide'!H147,'Stock Guide'!H147)-1,"")</f>
        <v>213</v>
      </c>
      <c r="AM146" s="7">
        <f>IFERROR(RANK('Stock Guide'!I147,'Stock Guide'!I:I,0)+COUNTIF('Stock Guide'!$I$6:'Stock Guide'!I147,'Stock Guide'!I147)-1,"")</f>
        <v>15</v>
      </c>
      <c r="AN146" s="7">
        <f>IFERROR(RANK('Stock Guide'!J147,'Stock Guide'!J:J,0)+COUNTIF('Stock Guide'!$J$6:'Stock Guide'!J147,'Stock Guide'!J147)-1,"")</f>
        <v>436</v>
      </c>
      <c r="AO146" s="7">
        <f>IFERROR(RANK('Stock Guide'!L147,'Stock Guide'!L:L,0)+COUNTIF('Stock Guide'!$L$6:'Stock Guide'!L147,'Stock Guide'!L147)-1,"")</f>
        <v>61</v>
      </c>
      <c r="AP146" s="7">
        <f>IFERROR(RANK('Stock Guide'!N147,'Stock Guide'!N:N,0)+COUNTIF('Stock Guide'!$N$6:'Stock Guide'!N147,'Stock Guide'!N147)-1,"")</f>
        <v>479</v>
      </c>
      <c r="AQ146" s="7">
        <f>IFERROR(RANK('Stock Guide'!U147,'Stock Guide'!U:U,1)+COUNTIF('Stock Guide'!$U$6:'Stock Guide'!U147,'Stock Guide'!U147)-1,"")</f>
        <v>4</v>
      </c>
    </row>
    <row r="147" spans="32:43" ht="17.25" customHeight="1" x14ac:dyDescent="0.25">
      <c r="AF147" s="5" t="s">
        <v>116</v>
      </c>
      <c r="AG147" s="5" t="s">
        <v>790</v>
      </c>
      <c r="AH147" s="6" t="s">
        <v>468</v>
      </c>
      <c r="AI147" s="7">
        <f>IFERROR(RANK('Stock Guide'!S148,'Stock Guide'!S:S,0)+COUNTIF('Stock Guide'!$S$6:'Stock Guide'!S148,'Stock Guide'!S148)-1,"")</f>
        <v>203</v>
      </c>
      <c r="AJ147" s="7">
        <f>IFERROR(RANK('Stock Guide'!T148,'Stock Guide'!T:T,0)+COUNTIF('Stock Guide'!$T$6:'Stock Guide'!T148,'Stock Guide'!T148)-1,"")</f>
        <v>123</v>
      </c>
      <c r="AK147" s="7">
        <f>IFERROR(RANK('Stock Guide'!U148,'Stock Guide'!U:U,0)+COUNTIF('Stock Guide'!$U$6:'Stock Guide'!U148,'Stock Guide'!U148)-1,"")</f>
        <v>185</v>
      </c>
      <c r="AL147" s="7">
        <f>IFERROR(RANK('Stock Guide'!H148,'Stock Guide'!H:H,0)+COUNTIF('Stock Guide'!$H$6:'Stock Guide'!H148,'Stock Guide'!H148)-1,"")</f>
        <v>367</v>
      </c>
      <c r="AM147" s="7">
        <f>IFERROR(RANK('Stock Guide'!I148,'Stock Guide'!I:I,0)+COUNTIF('Stock Guide'!$I$6:'Stock Guide'!I148,'Stock Guide'!I148)-1,"")</f>
        <v>76</v>
      </c>
      <c r="AN147" s="7">
        <f>IFERROR(RANK('Stock Guide'!J148,'Stock Guide'!J:J,0)+COUNTIF('Stock Guide'!$J$6:'Stock Guide'!J148,'Stock Guide'!J148)-1,"")</f>
        <v>282</v>
      </c>
      <c r="AO147" s="7">
        <f>IFERROR(RANK('Stock Guide'!L148,'Stock Guide'!L:L,0)+COUNTIF('Stock Guide'!$L$6:'Stock Guide'!L148,'Stock Guide'!L148)-1,"")</f>
        <v>474</v>
      </c>
      <c r="AP147" s="7">
        <f>IFERROR(RANK('Stock Guide'!N148,'Stock Guide'!N:N,0)+COUNTIF('Stock Guide'!$N$6:'Stock Guide'!N148,'Stock Guide'!N148)-1,"")</f>
        <v>143</v>
      </c>
      <c r="AQ147" s="7">
        <f>IFERROR(RANK('Stock Guide'!U148,'Stock Guide'!U:U,1)+COUNTIF('Stock Guide'!$U$6:'Stock Guide'!U148,'Stock Guide'!U148)-1,"")</f>
        <v>299</v>
      </c>
    </row>
    <row r="148" spans="32:43" ht="17.25" customHeight="1" x14ac:dyDescent="0.25">
      <c r="AF148" s="5" t="s">
        <v>117</v>
      </c>
      <c r="AG148" s="5" t="s">
        <v>791</v>
      </c>
      <c r="AH148" s="6" t="s">
        <v>1322</v>
      </c>
      <c r="AI148" s="7">
        <f>IFERROR(RANK('Stock Guide'!S149,'Stock Guide'!S:S,0)+COUNTIF('Stock Guide'!$S$6:'Stock Guide'!S149,'Stock Guide'!S149)-1,"")</f>
        <v>74</v>
      </c>
      <c r="AJ148" s="7">
        <f>IFERROR(RANK('Stock Guide'!T149,'Stock Guide'!T:T,0)+COUNTIF('Stock Guide'!$T$6:'Stock Guide'!T149,'Stock Guide'!T149)-1,"")</f>
        <v>114</v>
      </c>
      <c r="AK148" s="7">
        <f>IFERROR(RANK('Stock Guide'!U149,'Stock Guide'!U:U,0)+COUNTIF('Stock Guide'!$U$6:'Stock Guide'!U149,'Stock Guide'!U149)-1,"")</f>
        <v>217</v>
      </c>
      <c r="AL148" s="7">
        <f>IFERROR(RANK('Stock Guide'!H149,'Stock Guide'!H:H,0)+COUNTIF('Stock Guide'!$H$6:'Stock Guide'!H149,'Stock Guide'!H149)-1,"")</f>
        <v>204</v>
      </c>
      <c r="AM148" s="7">
        <f>IFERROR(RANK('Stock Guide'!I149,'Stock Guide'!I:I,0)+COUNTIF('Stock Guide'!$I$6:'Stock Guide'!I149,'Stock Guide'!I149)-1,"")</f>
        <v>71</v>
      </c>
      <c r="AN148" s="7">
        <f>IFERROR(RANK('Stock Guide'!J149,'Stock Guide'!J:J,0)+COUNTIF('Stock Guide'!$J$6:'Stock Guide'!J149,'Stock Guide'!J149)-1,"")</f>
        <v>333</v>
      </c>
      <c r="AO148" s="7">
        <f>IFERROR(RANK('Stock Guide'!L149,'Stock Guide'!L:L,0)+COUNTIF('Stock Guide'!$L$6:'Stock Guide'!L149,'Stock Guide'!L149)-1,"")</f>
        <v>476</v>
      </c>
      <c r="AP148" s="7">
        <f>IFERROR(RANK('Stock Guide'!N149,'Stock Guide'!N:N,0)+COUNTIF('Stock Guide'!$N$6:'Stock Guide'!N149,'Stock Guide'!N149)-1,"")</f>
        <v>190</v>
      </c>
      <c r="AQ148" s="7">
        <f>IFERROR(RANK('Stock Guide'!U149,'Stock Guide'!U:U,1)+COUNTIF('Stock Guide'!$U$6:'Stock Guide'!U149,'Stock Guide'!U149)-1,"")</f>
        <v>267</v>
      </c>
    </row>
    <row r="149" spans="32:43" ht="17.25" customHeight="1" x14ac:dyDescent="0.25">
      <c r="AF149" s="5" t="s">
        <v>118</v>
      </c>
      <c r="AG149" s="5" t="s">
        <v>792</v>
      </c>
      <c r="AH149" s="6" t="s">
        <v>469</v>
      </c>
      <c r="AI149" s="7">
        <f>IFERROR(RANK('Stock Guide'!S150,'Stock Guide'!S:S,0)+COUNTIF('Stock Guide'!$S$6:'Stock Guide'!S150,'Stock Guide'!S150)-1,"")</f>
        <v>326</v>
      </c>
      <c r="AJ149" s="7">
        <f>IFERROR(RANK('Stock Guide'!T150,'Stock Guide'!T:T,0)+COUNTIF('Stock Guide'!$T$6:'Stock Guide'!T150,'Stock Guide'!T150)-1,"")</f>
        <v>343</v>
      </c>
      <c r="AK149" s="7">
        <f>IFERROR(RANK('Stock Guide'!U150,'Stock Guide'!U:U,0)+COUNTIF('Stock Guide'!$U$6:'Stock Guide'!U150,'Stock Guide'!U150)-1,"")</f>
        <v>361</v>
      </c>
      <c r="AL149" s="7">
        <f>IFERROR(RANK('Stock Guide'!H150,'Stock Guide'!H:H,0)+COUNTIF('Stock Guide'!$H$6:'Stock Guide'!H150,'Stock Guide'!H150)-1,"")</f>
        <v>350</v>
      </c>
      <c r="AM149" s="7">
        <f>IFERROR(RANK('Stock Guide'!I150,'Stock Guide'!I:I,0)+COUNTIF('Stock Guide'!$I$6:'Stock Guide'!I150,'Stock Guide'!I150)-1,"")</f>
        <v>211</v>
      </c>
      <c r="AN149" s="7">
        <f>IFERROR(RANK('Stock Guide'!J150,'Stock Guide'!J:J,0)+COUNTIF('Stock Guide'!$J$6:'Stock Guide'!J150,'Stock Guide'!J150)-1,"")</f>
        <v>404</v>
      </c>
      <c r="AO149" s="7">
        <f>IFERROR(RANK('Stock Guide'!L150,'Stock Guide'!L:L,0)+COUNTIF('Stock Guide'!$L$6:'Stock Guide'!L150,'Stock Guide'!L150)-1,"")</f>
        <v>186</v>
      </c>
      <c r="AP149" s="7">
        <f>IFERROR(RANK('Stock Guide'!N150,'Stock Guide'!N:N,0)+COUNTIF('Stock Guide'!$N$6:'Stock Guide'!N150,'Stock Guide'!N150)-1,"")</f>
        <v>341</v>
      </c>
      <c r="AQ149" s="7">
        <f>IFERROR(RANK('Stock Guide'!U150,'Stock Guide'!U:U,1)+COUNTIF('Stock Guide'!$U$6:'Stock Guide'!U150,'Stock Guide'!U150)-1,"")</f>
        <v>123</v>
      </c>
    </row>
    <row r="150" spans="32:43" ht="17.25" customHeight="1" x14ac:dyDescent="0.25">
      <c r="AF150" s="5" t="s">
        <v>119</v>
      </c>
      <c r="AG150" s="5" t="s">
        <v>793</v>
      </c>
      <c r="AH150" s="6" t="s">
        <v>470</v>
      </c>
      <c r="AI150" s="7">
        <f>IFERROR(RANK('Stock Guide'!S151,'Stock Guide'!S:S,0)+COUNTIF('Stock Guide'!$S$6:'Stock Guide'!S151,'Stock Guide'!S151)-1,"")</f>
        <v>479</v>
      </c>
      <c r="AJ150" s="7">
        <f>IFERROR(RANK('Stock Guide'!T151,'Stock Guide'!T:T,0)+COUNTIF('Stock Guide'!$T$6:'Stock Guide'!T151,'Stock Guide'!T151)-1,"")</f>
        <v>471</v>
      </c>
      <c r="AK150" s="7">
        <f>IFERROR(RANK('Stock Guide'!U151,'Stock Guide'!U:U,0)+COUNTIF('Stock Guide'!$U$6:'Stock Guide'!U151,'Stock Guide'!U151)-1,"")</f>
        <v>469</v>
      </c>
      <c r="AL150" s="7">
        <f>IFERROR(RANK('Stock Guide'!H151,'Stock Guide'!H:H,0)+COUNTIF('Stock Guide'!$H$6:'Stock Guide'!H151,'Stock Guide'!H151)-1,"")</f>
        <v>415</v>
      </c>
      <c r="AM150" s="7">
        <f>IFERROR(RANK('Stock Guide'!I151,'Stock Guide'!I:I,0)+COUNTIF('Stock Guide'!$I$6:'Stock Guide'!I151,'Stock Guide'!I151)-1,"")</f>
        <v>90</v>
      </c>
      <c r="AN150" s="7">
        <f>IFERROR(RANK('Stock Guide'!J151,'Stock Guide'!J:J,0)+COUNTIF('Stock Guide'!$J$6:'Stock Guide'!J151,'Stock Guide'!J151)-1,"")</f>
        <v>412</v>
      </c>
      <c r="AO150" s="7">
        <f>IFERROR(RANK('Stock Guide'!L151,'Stock Guide'!L:L,0)+COUNTIF('Stock Guide'!$L$6:'Stock Guide'!L151,'Stock Guide'!L151)-1,"")</f>
        <v>117</v>
      </c>
      <c r="AP150" s="7">
        <f>IFERROR(RANK('Stock Guide'!N151,'Stock Guide'!N:N,0)+COUNTIF('Stock Guide'!$N$6:'Stock Guide'!N151,'Stock Guide'!N151)-1,"")</f>
        <v>461</v>
      </c>
      <c r="AQ150" s="7">
        <f>IFERROR(RANK('Stock Guide'!U151,'Stock Guide'!U:U,1)+COUNTIF('Stock Guide'!$U$6:'Stock Guide'!U151,'Stock Guide'!U151)-1,"")</f>
        <v>15</v>
      </c>
    </row>
    <row r="151" spans="32:43" ht="17.25" customHeight="1" x14ac:dyDescent="0.25">
      <c r="AF151" s="5" t="s">
        <v>120</v>
      </c>
      <c r="AG151" s="5" t="s">
        <v>794</v>
      </c>
      <c r="AH151" s="6" t="s">
        <v>471</v>
      </c>
      <c r="AI151" s="7">
        <f>IFERROR(RANK('Stock Guide'!S152,'Stock Guide'!S:S,0)+COUNTIF('Stock Guide'!$S$6:'Stock Guide'!S152,'Stock Guide'!S152)-1,"")</f>
        <v>453</v>
      </c>
      <c r="AJ151" s="7">
        <f>IFERROR(RANK('Stock Guide'!T152,'Stock Guide'!T:T,0)+COUNTIF('Stock Guide'!$T$6:'Stock Guide'!T152,'Stock Guide'!T152)-1,"")</f>
        <v>205</v>
      </c>
      <c r="AK151" s="7">
        <f>IFERROR(RANK('Stock Guide'!U152,'Stock Guide'!U:U,0)+COUNTIF('Stock Guide'!$U$6:'Stock Guide'!U152,'Stock Guide'!U152)-1,"")</f>
        <v>118</v>
      </c>
      <c r="AL151" s="7">
        <f>IFERROR(RANK('Stock Guide'!H152,'Stock Guide'!H:H,0)+COUNTIF('Stock Guide'!$H$6:'Stock Guide'!H152,'Stock Guide'!H152)-1,"")</f>
        <v>87</v>
      </c>
      <c r="AM151" s="7">
        <f>IFERROR(RANK('Stock Guide'!I152,'Stock Guide'!I:I,0)+COUNTIF('Stock Guide'!$I$6:'Stock Guide'!I152,'Stock Guide'!I152)-1,"")</f>
        <v>302</v>
      </c>
      <c r="AN151" s="7">
        <f>IFERROR(RANK('Stock Guide'!J152,'Stock Guide'!J:J,0)+COUNTIF('Stock Guide'!$J$6:'Stock Guide'!J152,'Stock Guide'!J152)-1,"")</f>
        <v>115</v>
      </c>
      <c r="AO151" s="7">
        <f>IFERROR(RANK('Stock Guide'!L152,'Stock Guide'!L:L,0)+COUNTIF('Stock Guide'!$L$6:'Stock Guide'!L152,'Stock Guide'!L152)-1,"")</f>
        <v>136</v>
      </c>
      <c r="AP151" s="7">
        <f>IFERROR(RANK('Stock Guide'!N152,'Stock Guide'!N:N,0)+COUNTIF('Stock Guide'!$N$6:'Stock Guide'!N152,'Stock Guide'!N152)-1,"")</f>
        <v>152</v>
      </c>
      <c r="AQ151" s="7">
        <f>IFERROR(RANK('Stock Guide'!U152,'Stock Guide'!U:U,1)+COUNTIF('Stock Guide'!$U$6:'Stock Guide'!U152,'Stock Guide'!U152)-1,"")</f>
        <v>366</v>
      </c>
    </row>
    <row r="152" spans="32:43" ht="17.25" customHeight="1" x14ac:dyDescent="0.25">
      <c r="AF152" s="5" t="s">
        <v>121</v>
      </c>
      <c r="AG152" s="5" t="s">
        <v>795</v>
      </c>
      <c r="AH152" s="6" t="s">
        <v>472</v>
      </c>
      <c r="AI152" s="7">
        <f>IFERROR(RANK('Stock Guide'!S153,'Stock Guide'!S:S,0)+COUNTIF('Stock Guide'!$S$6:'Stock Guide'!S153,'Stock Guide'!S153)-1,"")</f>
        <v>181</v>
      </c>
      <c r="AJ152" s="7">
        <f>IFERROR(RANK('Stock Guide'!T153,'Stock Guide'!T:T,0)+COUNTIF('Stock Guide'!$T$6:'Stock Guide'!T153,'Stock Guide'!T153)-1,"")</f>
        <v>17</v>
      </c>
      <c r="AK152" s="7">
        <f>IFERROR(RANK('Stock Guide'!U153,'Stock Guide'!U:U,0)+COUNTIF('Stock Guide'!$U$6:'Stock Guide'!U153,'Stock Guide'!U153)-1,"")</f>
        <v>28</v>
      </c>
      <c r="AL152" s="7">
        <f>IFERROR(RANK('Stock Guide'!H153,'Stock Guide'!H:H,0)+COUNTIF('Stock Guide'!$H$6:'Stock Guide'!H153,'Stock Guide'!H153)-1,"")</f>
        <v>175</v>
      </c>
      <c r="AM152" s="7">
        <f>IFERROR(RANK('Stock Guide'!I153,'Stock Guide'!I:I,0)+COUNTIF('Stock Guide'!$I$6:'Stock Guide'!I153,'Stock Guide'!I153)-1,"")</f>
        <v>213</v>
      </c>
      <c r="AN152" s="7">
        <f>IFERROR(RANK('Stock Guide'!J153,'Stock Guide'!J:J,0)+COUNTIF('Stock Guide'!$J$6:'Stock Guide'!J153,'Stock Guide'!J153)-1,"")</f>
        <v>96</v>
      </c>
      <c r="AO152" s="7">
        <f>IFERROR(RANK('Stock Guide'!L153,'Stock Guide'!L:L,0)+COUNTIF('Stock Guide'!$L$6:'Stock Guide'!L153,'Stock Guide'!L153)-1,"")</f>
        <v>190</v>
      </c>
      <c r="AP152" s="7">
        <f>IFERROR(RANK('Stock Guide'!N153,'Stock Guide'!N:N,0)+COUNTIF('Stock Guide'!$N$6:'Stock Guide'!N153,'Stock Guide'!N153)-1,"")</f>
        <v>37</v>
      </c>
      <c r="AQ152" s="7">
        <f>IFERROR(RANK('Stock Guide'!U153,'Stock Guide'!U:U,1)+COUNTIF('Stock Guide'!$U$6:'Stock Guide'!U153,'Stock Guide'!U153)-1,"")</f>
        <v>456</v>
      </c>
    </row>
    <row r="153" spans="32:43" ht="17.25" customHeight="1" x14ac:dyDescent="0.25">
      <c r="AF153" s="5" t="s">
        <v>122</v>
      </c>
      <c r="AG153" s="5" t="s">
        <v>796</v>
      </c>
      <c r="AH153" s="6" t="s">
        <v>473</v>
      </c>
      <c r="AI153" s="7">
        <f>IFERROR(RANK('Stock Guide'!S154,'Stock Guide'!S:S,0)+COUNTIF('Stock Guide'!$S$6:'Stock Guide'!S154,'Stock Guide'!S154)-1,"")</f>
        <v>86</v>
      </c>
      <c r="AJ153" s="7">
        <f>IFERROR(RANK('Stock Guide'!T154,'Stock Guide'!T:T,0)+COUNTIF('Stock Guide'!$T$6:'Stock Guide'!T154,'Stock Guide'!T154)-1,"")</f>
        <v>140</v>
      </c>
      <c r="AK153" s="7">
        <f>IFERROR(RANK('Stock Guide'!U154,'Stock Guide'!U:U,0)+COUNTIF('Stock Guide'!$U$6:'Stock Guide'!U154,'Stock Guide'!U154)-1,"")</f>
        <v>212</v>
      </c>
      <c r="AL153" s="7">
        <f>IFERROR(RANK('Stock Guide'!H154,'Stock Guide'!H:H,0)+COUNTIF('Stock Guide'!$H$6:'Stock Guide'!H154,'Stock Guide'!H154)-1,"")</f>
        <v>248</v>
      </c>
      <c r="AM153" s="7">
        <f>IFERROR(RANK('Stock Guide'!I154,'Stock Guide'!I:I,0)+COUNTIF('Stock Guide'!$I$6:'Stock Guide'!I154,'Stock Guide'!I154)-1,"")</f>
        <v>303</v>
      </c>
      <c r="AN153" s="7">
        <f>IFERROR(RANK('Stock Guide'!J154,'Stock Guide'!J:J,0)+COUNTIF('Stock Guide'!$J$6:'Stock Guide'!J154,'Stock Guide'!J154)-1,"")</f>
        <v>102</v>
      </c>
      <c r="AO153" s="7">
        <f>IFERROR(RANK('Stock Guide'!L154,'Stock Guide'!L:L,0)+COUNTIF('Stock Guide'!$L$6:'Stock Guide'!L154,'Stock Guide'!L154)-1,"")</f>
        <v>455</v>
      </c>
      <c r="AP153" s="7">
        <f>IFERROR(RANK('Stock Guide'!N154,'Stock Guide'!N:N,0)+COUNTIF('Stock Guide'!$N$6:'Stock Guide'!N154,'Stock Guide'!N154)-1,"")</f>
        <v>195</v>
      </c>
      <c r="AQ153" s="7">
        <f>IFERROR(RANK('Stock Guide'!U154,'Stock Guide'!U:U,1)+COUNTIF('Stock Guide'!$U$6:'Stock Guide'!U154,'Stock Guide'!U154)-1,"")</f>
        <v>272</v>
      </c>
    </row>
    <row r="154" spans="32:43" ht="17.25" customHeight="1" x14ac:dyDescent="0.25">
      <c r="AF154" s="5" t="s">
        <v>123</v>
      </c>
      <c r="AG154" s="5" t="s">
        <v>797</v>
      </c>
      <c r="AH154" s="6" t="s">
        <v>474</v>
      </c>
      <c r="AI154" s="7">
        <f>IFERROR(RANK('Stock Guide'!S155,'Stock Guide'!S:S,0)+COUNTIF('Stock Guide'!$S$6:'Stock Guide'!S155,'Stock Guide'!S155)-1,"")</f>
        <v>33</v>
      </c>
      <c r="AJ154" s="7">
        <f>IFERROR(RANK('Stock Guide'!T155,'Stock Guide'!T:T,0)+COUNTIF('Stock Guide'!$T$6:'Stock Guide'!T155,'Stock Guide'!T155)-1,"")</f>
        <v>463</v>
      </c>
      <c r="AK154" s="7">
        <f>IFERROR(RANK('Stock Guide'!U155,'Stock Guide'!U:U,0)+COUNTIF('Stock Guide'!$U$6:'Stock Guide'!U155,'Stock Guide'!U155)-1,"")</f>
        <v>456</v>
      </c>
      <c r="AL154" s="7">
        <f>IFERROR(RANK('Stock Guide'!H155,'Stock Guide'!H:H,0)+COUNTIF('Stock Guide'!$H$6:'Stock Guide'!H155,'Stock Guide'!H155)-1,"")</f>
        <v>354</v>
      </c>
      <c r="AM154" s="7">
        <f>IFERROR(RANK('Stock Guide'!I155,'Stock Guide'!I:I,0)+COUNTIF('Stock Guide'!$I$6:'Stock Guide'!I155,'Stock Guide'!I155)-1,"")</f>
        <v>57</v>
      </c>
      <c r="AN154" s="7">
        <f>IFERROR(RANK('Stock Guide'!J155,'Stock Guide'!J:J,0)+COUNTIF('Stock Guide'!$J$6:'Stock Guide'!J155,'Stock Guide'!J155)-1,"")</f>
        <v>388</v>
      </c>
      <c r="AO154" s="7">
        <f>IFERROR(RANK('Stock Guide'!L155,'Stock Guide'!L:L,0)+COUNTIF('Stock Guide'!$L$6:'Stock Guide'!L155,'Stock Guide'!L155)-1,"")</f>
        <v>178</v>
      </c>
      <c r="AP154" s="7">
        <f>IFERROR(RANK('Stock Guide'!N155,'Stock Guide'!N:N,0)+COUNTIF('Stock Guide'!$N$6:'Stock Guide'!N155,'Stock Guide'!N155)-1,"")</f>
        <v>465</v>
      </c>
      <c r="AQ154" s="7">
        <f>IFERROR(RANK('Stock Guide'!U155,'Stock Guide'!U:U,1)+COUNTIF('Stock Guide'!$U$6:'Stock Guide'!U155,'Stock Guide'!U155)-1,"")</f>
        <v>28</v>
      </c>
    </row>
    <row r="155" spans="32:43" ht="17.25" customHeight="1" x14ac:dyDescent="0.25">
      <c r="AF155" s="5" t="s">
        <v>124</v>
      </c>
      <c r="AG155" s="5" t="s">
        <v>798</v>
      </c>
      <c r="AH155" s="6" t="s">
        <v>475</v>
      </c>
      <c r="AI155" s="7">
        <f>IFERROR(RANK('Stock Guide'!S156,'Stock Guide'!S:S,0)+COUNTIF('Stock Guide'!$S$6:'Stock Guide'!S156,'Stock Guide'!S156)-1,"")</f>
        <v>286</v>
      </c>
      <c r="AJ155" s="7">
        <f>IFERROR(RANK('Stock Guide'!T156,'Stock Guide'!T:T,0)+COUNTIF('Stock Guide'!$T$6:'Stock Guide'!T156,'Stock Guide'!T156)-1,"")</f>
        <v>225</v>
      </c>
      <c r="AK155" s="7">
        <f>IFERROR(RANK('Stock Guide'!U156,'Stock Guide'!U:U,0)+COUNTIF('Stock Guide'!$U$6:'Stock Guide'!U156,'Stock Guide'!U156)-1,"")</f>
        <v>138</v>
      </c>
      <c r="AL155" s="7">
        <f>IFERROR(RANK('Stock Guide'!H156,'Stock Guide'!H:H,0)+COUNTIF('Stock Guide'!$H$6:'Stock Guide'!H156,'Stock Guide'!H156)-1,"")</f>
        <v>231</v>
      </c>
      <c r="AM155" s="7">
        <f>IFERROR(RANK('Stock Guide'!I156,'Stock Guide'!I:I,0)+COUNTIF('Stock Guide'!$I$6:'Stock Guide'!I156,'Stock Guide'!I156)-1,"")</f>
        <v>429</v>
      </c>
      <c r="AN155" s="7">
        <f>IFERROR(RANK('Stock Guide'!J156,'Stock Guide'!J:J,0)+COUNTIF('Stock Guide'!$J$6:'Stock Guide'!J156,'Stock Guide'!J156)-1,"")</f>
        <v>194</v>
      </c>
      <c r="AO155" s="7">
        <f>IFERROR(RANK('Stock Guide'!L156,'Stock Guide'!L:L,0)+COUNTIF('Stock Guide'!$L$6:'Stock Guide'!L156,'Stock Guide'!L156)-1,"")</f>
        <v>336</v>
      </c>
      <c r="AP155" s="7">
        <f>IFERROR(RANK('Stock Guide'!N156,'Stock Guide'!N:N,0)+COUNTIF('Stock Guide'!$N$6:'Stock Guide'!N156,'Stock Guide'!N156)-1,"")</f>
        <v>145</v>
      </c>
      <c r="AQ155" s="7">
        <f>IFERROR(RANK('Stock Guide'!U156,'Stock Guide'!U:U,1)+COUNTIF('Stock Guide'!$U$6:'Stock Guide'!U156,'Stock Guide'!U156)-1,"")</f>
        <v>346</v>
      </c>
    </row>
    <row r="156" spans="32:43" ht="17.25" customHeight="1" x14ac:dyDescent="0.25">
      <c r="AF156" s="5" t="s">
        <v>125</v>
      </c>
      <c r="AG156" s="5" t="s">
        <v>799</v>
      </c>
      <c r="AH156" s="6" t="s">
        <v>476</v>
      </c>
      <c r="AI156" s="7">
        <f>IFERROR(RANK('Stock Guide'!S157,'Stock Guide'!S:S,0)+COUNTIF('Stock Guide'!$S$6:'Stock Guide'!S157,'Stock Guide'!S157)-1,"")</f>
        <v>20</v>
      </c>
      <c r="AJ156" s="7">
        <f>IFERROR(RANK('Stock Guide'!T157,'Stock Guide'!T:T,0)+COUNTIF('Stock Guide'!$T$6:'Stock Guide'!T157,'Stock Guide'!T157)-1,"")</f>
        <v>171</v>
      </c>
      <c r="AK156" s="7">
        <f>IFERROR(RANK('Stock Guide'!U157,'Stock Guide'!U:U,0)+COUNTIF('Stock Guide'!$U$6:'Stock Guide'!U157,'Stock Guide'!U157)-1,"")</f>
        <v>235</v>
      </c>
      <c r="AL156" s="7">
        <f>IFERROR(RANK('Stock Guide'!H157,'Stock Guide'!H:H,0)+COUNTIF('Stock Guide'!$H$6:'Stock Guide'!H157,'Stock Guide'!H157)-1,"")</f>
        <v>169</v>
      </c>
      <c r="AM156" s="7">
        <f>IFERROR(RANK('Stock Guide'!I157,'Stock Guide'!I:I,0)+COUNTIF('Stock Guide'!$I$6:'Stock Guide'!I157,'Stock Guide'!I157)-1,"")</f>
        <v>360</v>
      </c>
      <c r="AN156" s="7">
        <f>IFERROR(RANK('Stock Guide'!J157,'Stock Guide'!J:J,0)+COUNTIF('Stock Guide'!$J$6:'Stock Guide'!J157,'Stock Guide'!J157)-1,"")</f>
        <v>133</v>
      </c>
      <c r="AO156" s="7">
        <f>IFERROR(RANK('Stock Guide'!L157,'Stock Guide'!L:L,0)+COUNTIF('Stock Guide'!$L$6:'Stock Guide'!L157,'Stock Guide'!L157)-1,"")</f>
        <v>235</v>
      </c>
      <c r="AP156" s="7">
        <f>IFERROR(RANK('Stock Guide'!N157,'Stock Guide'!N:N,0)+COUNTIF('Stock Guide'!$N$6:'Stock Guide'!N157,'Stock Guide'!N157)-1,"")</f>
        <v>243</v>
      </c>
      <c r="AQ156" s="7">
        <f>IFERROR(RANK('Stock Guide'!U157,'Stock Guide'!U:U,1)+COUNTIF('Stock Guide'!$U$6:'Stock Guide'!U157,'Stock Guide'!U157)-1,"")</f>
        <v>249</v>
      </c>
    </row>
    <row r="157" spans="32:43" ht="17.25" customHeight="1" x14ac:dyDescent="0.25">
      <c r="AF157" s="5" t="s">
        <v>1340</v>
      </c>
      <c r="AG157" s="5" t="s">
        <v>1341</v>
      </c>
      <c r="AH157" s="6" t="s">
        <v>1343</v>
      </c>
      <c r="AI157" s="7">
        <f>IFERROR(RANK('Stock Guide'!S158,'Stock Guide'!S:S,0)+COUNTIF('Stock Guide'!$S$6:'Stock Guide'!S158,'Stock Guide'!S158)-1,"")</f>
        <v>367</v>
      </c>
      <c r="AJ157" s="7">
        <f>IFERROR(RANK('Stock Guide'!T158,'Stock Guide'!T:T,0)+COUNTIF('Stock Guide'!$T$6:'Stock Guide'!T158,'Stock Guide'!T158)-1,"")</f>
        <v>453</v>
      </c>
      <c r="AK157" s="7">
        <f>IFERROR(RANK('Stock Guide'!U158,'Stock Guide'!U:U,0)+COUNTIF('Stock Guide'!$U$6:'Stock Guide'!U158,'Stock Guide'!U158)-1,"")</f>
        <v>475</v>
      </c>
      <c r="AL157" s="7">
        <f>IFERROR(RANK('Stock Guide'!H158,'Stock Guide'!H:H,0)+COUNTIF('Stock Guide'!$H$6:'Stock Guide'!H158,'Stock Guide'!H158)-1,"")</f>
        <v>89</v>
      </c>
      <c r="AM157" s="7">
        <f>IFERROR(RANK('Stock Guide'!I158,'Stock Guide'!I:I,0)+COUNTIF('Stock Guide'!$I$6:'Stock Guide'!I158,'Stock Guide'!I158)-1,"")</f>
        <v>284</v>
      </c>
      <c r="AN157" s="7">
        <f>IFERROR(RANK('Stock Guide'!J158,'Stock Guide'!J:J,0)+COUNTIF('Stock Guide'!$J$6:'Stock Guide'!J158,'Stock Guide'!J158)-1,"")</f>
        <v>386</v>
      </c>
      <c r="AO157" s="7">
        <f>IFERROR(RANK('Stock Guide'!L158,'Stock Guide'!L:L,0)+COUNTIF('Stock Guide'!$L$6:'Stock Guide'!L158,'Stock Guide'!L158)-1,"")</f>
        <v>147</v>
      </c>
      <c r="AP157" s="7">
        <f>IFERROR(RANK('Stock Guide'!N158,'Stock Guide'!N:N,0)+COUNTIF('Stock Guide'!$N$6:'Stock Guide'!N158,'Stock Guide'!N158)-1,"")</f>
        <v>482</v>
      </c>
      <c r="AQ157" s="7">
        <f>IFERROR(RANK('Stock Guide'!U158,'Stock Guide'!U:U,1)+COUNTIF('Stock Guide'!$U$6:'Stock Guide'!U158,'Stock Guide'!U158)-1,"")</f>
        <v>9</v>
      </c>
    </row>
    <row r="158" spans="32:43" ht="17.25" customHeight="1" x14ac:dyDescent="0.25">
      <c r="AF158" s="5" t="s">
        <v>217</v>
      </c>
      <c r="AG158" s="5" t="s">
        <v>891</v>
      </c>
      <c r="AH158" s="6" t="s">
        <v>1079</v>
      </c>
      <c r="AI158" s="7">
        <f>IFERROR(RANK('Stock Guide'!S159,'Stock Guide'!S:S,0)+COUNTIF('Stock Guide'!$S$6:'Stock Guide'!S159,'Stock Guide'!S159)-1,"")</f>
        <v>182</v>
      </c>
      <c r="AJ158" s="7">
        <f>IFERROR(RANK('Stock Guide'!T159,'Stock Guide'!T:T,0)+COUNTIF('Stock Guide'!$T$6:'Stock Guide'!T159,'Stock Guide'!T159)-1,"")</f>
        <v>310</v>
      </c>
      <c r="AK158" s="7">
        <f>IFERROR(RANK('Stock Guide'!U159,'Stock Guide'!U:U,0)+COUNTIF('Stock Guide'!$U$6:'Stock Guide'!U159,'Stock Guide'!U159)-1,"")</f>
        <v>339</v>
      </c>
      <c r="AL158" s="7">
        <f>IFERROR(RANK('Stock Guide'!H159,'Stock Guide'!H:H,0)+COUNTIF('Stock Guide'!$H$6:'Stock Guide'!H159,'Stock Guide'!H159)-1,"")</f>
        <v>15</v>
      </c>
      <c r="AM158" s="7">
        <f>IFERROR(RANK('Stock Guide'!I159,'Stock Guide'!I:I,0)+COUNTIF('Stock Guide'!$I$6:'Stock Guide'!I159,'Stock Guide'!I159)-1,"")</f>
        <v>337</v>
      </c>
      <c r="AN158" s="7">
        <f>IFERROR(RANK('Stock Guide'!J159,'Stock Guide'!J:J,0)+COUNTIF('Stock Guide'!$J$6:'Stock Guide'!J159,'Stock Guide'!J159)-1,"")</f>
        <v>13</v>
      </c>
      <c r="AO158" s="7">
        <f>IFERROR(RANK('Stock Guide'!L159,'Stock Guide'!L:L,0)+COUNTIF('Stock Guide'!$L$6:'Stock Guide'!L159,'Stock Guide'!L159)-1,"")</f>
        <v>120</v>
      </c>
      <c r="AP158" s="7">
        <f>IFERROR(RANK('Stock Guide'!N159,'Stock Guide'!N:N,0)+COUNTIF('Stock Guide'!$N$6:'Stock Guide'!N159,'Stock Guide'!N159)-1,"")</f>
        <v>320</v>
      </c>
      <c r="AQ158" s="7">
        <f>IFERROR(RANK('Stock Guide'!U159,'Stock Guide'!U:U,1)+COUNTIF('Stock Guide'!$U$6:'Stock Guide'!U159,'Stock Guide'!U159)-1,"")</f>
        <v>145</v>
      </c>
    </row>
    <row r="159" spans="32:43" ht="17.25" customHeight="1" x14ac:dyDescent="0.25">
      <c r="AF159" s="5" t="s">
        <v>126</v>
      </c>
      <c r="AG159" s="5" t="s">
        <v>800</v>
      </c>
      <c r="AH159" s="6" t="s">
        <v>1427</v>
      </c>
      <c r="AI159" s="7">
        <f>IFERROR(RANK('Stock Guide'!S160,'Stock Guide'!S:S,0)+COUNTIF('Stock Guide'!$S$6:'Stock Guide'!S160,'Stock Guide'!S160)-1,"")</f>
        <v>461</v>
      </c>
      <c r="AJ159" s="7">
        <f>IFERROR(RANK('Stock Guide'!T160,'Stock Guide'!T:T,0)+COUNTIF('Stock Guide'!$T$6:'Stock Guide'!T160,'Stock Guide'!T160)-1,"")</f>
        <v>201</v>
      </c>
      <c r="AK159" s="7">
        <f>IFERROR(RANK('Stock Guide'!U160,'Stock Guide'!U:U,0)+COUNTIF('Stock Guide'!$U$6:'Stock Guide'!U160,'Stock Guide'!U160)-1,"")</f>
        <v>140</v>
      </c>
      <c r="AL159" s="7">
        <f>IFERROR(RANK('Stock Guide'!H160,'Stock Guide'!H:H,0)+COUNTIF('Stock Guide'!$H$6:'Stock Guide'!H160,'Stock Guide'!H160)-1,"")</f>
        <v>187</v>
      </c>
      <c r="AM159" s="7">
        <f>IFERROR(RANK('Stock Guide'!I160,'Stock Guide'!I:I,0)+COUNTIF('Stock Guide'!$I$6:'Stock Guide'!I160,'Stock Guide'!I160)-1,"")</f>
        <v>218</v>
      </c>
      <c r="AN159" s="7">
        <f>IFERROR(RANK('Stock Guide'!J160,'Stock Guide'!J:J,0)+COUNTIF('Stock Guide'!$J$6:'Stock Guide'!J160,'Stock Guide'!J160)-1,"")</f>
        <v>216</v>
      </c>
      <c r="AO159" s="7">
        <f>IFERROR(RANK('Stock Guide'!L160,'Stock Guide'!L:L,0)+COUNTIF('Stock Guide'!$L$6:'Stock Guide'!L160,'Stock Guide'!L160)-1,"")</f>
        <v>212</v>
      </c>
      <c r="AP159" s="7">
        <f>IFERROR(RANK('Stock Guide'!N160,'Stock Guide'!N:N,0)+COUNTIF('Stock Guide'!$N$6:'Stock Guide'!N160,'Stock Guide'!N160)-1,"")</f>
        <v>162</v>
      </c>
      <c r="AQ159" s="7">
        <f>IFERROR(RANK('Stock Guide'!U160,'Stock Guide'!U:U,1)+COUNTIF('Stock Guide'!$U$6:'Stock Guide'!U160,'Stock Guide'!U160)-1,"")</f>
        <v>344</v>
      </c>
    </row>
    <row r="160" spans="32:43" ht="17.25" customHeight="1" x14ac:dyDescent="0.25">
      <c r="AF160" s="5" t="s">
        <v>1251</v>
      </c>
      <c r="AG160" s="5" t="s">
        <v>1255</v>
      </c>
      <c r="AH160" s="6" t="s">
        <v>1259</v>
      </c>
      <c r="AI160" s="7">
        <f>IFERROR(RANK('Stock Guide'!S161,'Stock Guide'!S:S,0)+COUNTIF('Stock Guide'!$S$6:'Stock Guide'!S161,'Stock Guide'!S161)-1,"")</f>
        <v>454</v>
      </c>
      <c r="AJ160" s="7">
        <f>IFERROR(RANK('Stock Guide'!T161,'Stock Guide'!T:T,0)+COUNTIF('Stock Guide'!$T$6:'Stock Guide'!T161,'Stock Guide'!T161)-1,"")</f>
        <v>482</v>
      </c>
      <c r="AK160" s="7">
        <f>IFERROR(RANK('Stock Guide'!U161,'Stock Guide'!U:U,0)+COUNTIF('Stock Guide'!$U$6:'Stock Guide'!U161,'Stock Guide'!U161)-1,"")</f>
        <v>483</v>
      </c>
      <c r="AL160" s="7">
        <f>IFERROR(RANK('Stock Guide'!H161,'Stock Guide'!H:H,0)+COUNTIF('Stock Guide'!$H$6:'Stock Guide'!H161,'Stock Guide'!H161)-1,"")</f>
        <v>209</v>
      </c>
      <c r="AM160" s="7">
        <f>IFERROR(RANK('Stock Guide'!I161,'Stock Guide'!I:I,0)+COUNTIF('Stock Guide'!$I$6:'Stock Guide'!I161,'Stock Guide'!I161)-1,"")</f>
        <v>430</v>
      </c>
      <c r="AN160" s="7">
        <f>IFERROR(RANK('Stock Guide'!J161,'Stock Guide'!J:J,0)+COUNTIF('Stock Guide'!$J$6:'Stock Guide'!J161,'Stock Guide'!J161)-1,"")</f>
        <v>187</v>
      </c>
      <c r="AO160" s="7">
        <f>IFERROR(RANK('Stock Guide'!L161,'Stock Guide'!L:L,0)+COUNTIF('Stock Guide'!$L$6:'Stock Guide'!L161,'Stock Guide'!L161)-1,"")</f>
        <v>3</v>
      </c>
      <c r="AP160" s="7">
        <f>IFERROR(RANK('Stock Guide'!N161,'Stock Guide'!N:N,0)+COUNTIF('Stock Guide'!$N$6:'Stock Guide'!N161,'Stock Guide'!N161)-1,"")</f>
        <v>456</v>
      </c>
      <c r="AQ160" s="7">
        <f>IFERROR(RANK('Stock Guide'!U161,'Stock Guide'!U:U,1)+COUNTIF('Stock Guide'!$U$6:'Stock Guide'!U161,'Stock Guide'!U161)-1,"")</f>
        <v>1</v>
      </c>
    </row>
    <row r="161" spans="32:43" ht="17.25" customHeight="1" x14ac:dyDescent="0.25">
      <c r="AF161" s="5" t="s">
        <v>127</v>
      </c>
      <c r="AG161" s="5" t="s">
        <v>801</v>
      </c>
      <c r="AH161" s="6" t="s">
        <v>477</v>
      </c>
      <c r="AI161" s="7">
        <f>IFERROR(RANK('Stock Guide'!S162,'Stock Guide'!S:S,0)+COUNTIF('Stock Guide'!$S$6:'Stock Guide'!S162,'Stock Guide'!S162)-1,"")</f>
        <v>247</v>
      </c>
      <c r="AJ161" s="7">
        <f>IFERROR(RANK('Stock Guide'!T162,'Stock Guide'!T:T,0)+COUNTIF('Stock Guide'!$T$6:'Stock Guide'!T162,'Stock Guide'!T162)-1,"")</f>
        <v>100</v>
      </c>
      <c r="AK161" s="7">
        <f>IFERROR(RANK('Stock Guide'!U162,'Stock Guide'!U:U,0)+COUNTIF('Stock Guide'!$U$6:'Stock Guide'!U162,'Stock Guide'!U162)-1,"")</f>
        <v>41</v>
      </c>
      <c r="AL161" s="7">
        <f>IFERROR(RANK('Stock Guide'!H162,'Stock Guide'!H:H,0)+COUNTIF('Stock Guide'!$H$6:'Stock Guide'!H162,'Stock Guide'!H162)-1,"")</f>
        <v>304</v>
      </c>
      <c r="AM161" s="7">
        <f>IFERROR(RANK('Stock Guide'!I162,'Stock Guide'!I:I,0)+COUNTIF('Stock Guide'!$I$6:'Stock Guide'!I162,'Stock Guide'!I162)-1,"")</f>
        <v>123</v>
      </c>
      <c r="AN161" s="7">
        <f>IFERROR(RANK('Stock Guide'!J162,'Stock Guide'!J:J,0)+COUNTIF('Stock Guide'!$J$6:'Stock Guide'!J162,'Stock Guide'!J162)-1,"")</f>
        <v>281</v>
      </c>
      <c r="AO161" s="7">
        <f>IFERROR(RANK('Stock Guide'!L162,'Stock Guide'!L:L,0)+COUNTIF('Stock Guide'!$L$6:'Stock Guide'!L162,'Stock Guide'!L162)-1,"")</f>
        <v>330</v>
      </c>
      <c r="AP161" s="7">
        <f>IFERROR(RANK('Stock Guide'!N162,'Stock Guide'!N:N,0)+COUNTIF('Stock Guide'!$N$6:'Stock Guide'!N162,'Stock Guide'!N162)-1,"")</f>
        <v>32</v>
      </c>
      <c r="AQ161" s="7">
        <f>IFERROR(RANK('Stock Guide'!U162,'Stock Guide'!U:U,1)+COUNTIF('Stock Guide'!$U$6:'Stock Guide'!U162,'Stock Guide'!U162)-1,"")</f>
        <v>443</v>
      </c>
    </row>
    <row r="162" spans="32:43" ht="17.25" customHeight="1" x14ac:dyDescent="0.25">
      <c r="AF162" s="5" t="s">
        <v>128</v>
      </c>
      <c r="AG162" s="5" t="s">
        <v>802</v>
      </c>
      <c r="AH162" s="6" t="s">
        <v>1510</v>
      </c>
      <c r="AI162" s="7">
        <f>IFERROR(RANK('Stock Guide'!S163,'Stock Guide'!S:S,0)+COUNTIF('Stock Guide'!$S$6:'Stock Guide'!S163,'Stock Guide'!S163)-1,"")</f>
        <v>386</v>
      </c>
      <c r="AJ162" s="7">
        <f>IFERROR(RANK('Stock Guide'!T163,'Stock Guide'!T:T,0)+COUNTIF('Stock Guide'!$T$6:'Stock Guide'!T163,'Stock Guide'!T163)-1,"")</f>
        <v>307</v>
      </c>
      <c r="AK162" s="7">
        <f>IFERROR(RANK('Stock Guide'!U163,'Stock Guide'!U:U,0)+COUNTIF('Stock Guide'!$U$6:'Stock Guide'!U163,'Stock Guide'!U163)-1,"")</f>
        <v>321</v>
      </c>
      <c r="AL162" s="7">
        <f>IFERROR(RANK('Stock Guide'!H163,'Stock Guide'!H:H,0)+COUNTIF('Stock Guide'!$H$6:'Stock Guide'!H163,'Stock Guide'!H163)-1,"")</f>
        <v>188</v>
      </c>
      <c r="AM162" s="7">
        <f>IFERROR(RANK('Stock Guide'!I163,'Stock Guide'!I:I,0)+COUNTIF('Stock Guide'!$I$6:'Stock Guide'!I163,'Stock Guide'!I163)-1,"")</f>
        <v>117</v>
      </c>
      <c r="AN162" s="7">
        <f>IFERROR(RANK('Stock Guide'!J163,'Stock Guide'!J:J,0)+COUNTIF('Stock Guide'!$J$6:'Stock Guide'!J163,'Stock Guide'!J163)-1,"")</f>
        <v>306</v>
      </c>
      <c r="AO162" s="7">
        <f>IFERROR(RANK('Stock Guide'!L163,'Stock Guide'!L:L,0)+COUNTIF('Stock Guide'!$L$6:'Stock Guide'!L163,'Stock Guide'!L163)-1,"")</f>
        <v>241</v>
      </c>
      <c r="AP162" s="7">
        <f>IFERROR(RANK('Stock Guide'!N163,'Stock Guide'!N:N,0)+COUNTIF('Stock Guide'!$N$6:'Stock Guide'!N163,'Stock Guide'!N163)-1,"")</f>
        <v>309</v>
      </c>
      <c r="AQ162" s="7">
        <f>IFERROR(RANK('Stock Guide'!U163,'Stock Guide'!U:U,1)+COUNTIF('Stock Guide'!$U$6:'Stock Guide'!U163,'Stock Guide'!U163)-1,"")</f>
        <v>163</v>
      </c>
    </row>
    <row r="163" spans="32:43" ht="17.25" customHeight="1" x14ac:dyDescent="0.25">
      <c r="AF163" s="5" t="s">
        <v>1355</v>
      </c>
      <c r="AG163" s="5" t="s">
        <v>1370</v>
      </c>
      <c r="AH163" s="6" t="s">
        <v>1385</v>
      </c>
      <c r="AI163" s="7">
        <f>IFERROR(RANK('Stock Guide'!S164,'Stock Guide'!S:S,0)+COUNTIF('Stock Guide'!$S$6:'Stock Guide'!S164,'Stock Guide'!S164)-1,"")</f>
        <v>430</v>
      </c>
      <c r="AJ163" s="7">
        <f>IFERROR(RANK('Stock Guide'!T164,'Stock Guide'!T:T,0)+COUNTIF('Stock Guide'!$T$6:'Stock Guide'!T164,'Stock Guide'!T164)-1,"")</f>
        <v>474</v>
      </c>
      <c r="AK163" s="7">
        <f>IFERROR(RANK('Stock Guide'!U164,'Stock Guide'!U:U,0)+COUNTIF('Stock Guide'!$U$6:'Stock Guide'!U164,'Stock Guide'!U164)-1,"")</f>
        <v>449</v>
      </c>
      <c r="AL163" s="7">
        <f>IFERROR(RANK('Stock Guide'!H164,'Stock Guide'!H:H,0)+COUNTIF('Stock Guide'!$H$6:'Stock Guide'!H164,'Stock Guide'!H164)-1,"")</f>
        <v>429</v>
      </c>
      <c r="AM163" s="7">
        <f>IFERROR(RANK('Stock Guide'!I164,'Stock Guide'!I:I,0)+COUNTIF('Stock Guide'!$I$6:'Stock Guide'!I164,'Stock Guide'!I164)-1,"")</f>
        <v>431</v>
      </c>
      <c r="AN163" s="7">
        <f>IFERROR(RANK('Stock Guide'!J164,'Stock Guide'!J:J,0)+COUNTIF('Stock Guide'!$J$6:'Stock Guide'!J164,'Stock Guide'!J164)-1,"")</f>
        <v>289</v>
      </c>
      <c r="AO163" s="7">
        <f>IFERROR(RANK('Stock Guide'!L164,'Stock Guide'!L:L,0)+COUNTIF('Stock Guide'!$L$6:'Stock Guide'!L164,'Stock Guide'!L164)-1,"")</f>
        <v>81</v>
      </c>
      <c r="AP163" s="7">
        <f>IFERROR(RANK('Stock Guide'!N164,'Stock Guide'!N:N,0)+COUNTIF('Stock Guide'!$N$6:'Stock Guide'!N164,'Stock Guide'!N164)-1,"")</f>
        <v>435</v>
      </c>
      <c r="AQ163" s="7">
        <f>IFERROR(RANK('Stock Guide'!U164,'Stock Guide'!U:U,1)+COUNTIF('Stock Guide'!$U$6:'Stock Guide'!U164,'Stock Guide'!U164)-1,"")</f>
        <v>35</v>
      </c>
    </row>
    <row r="164" spans="32:43" ht="17.25" customHeight="1" x14ac:dyDescent="0.25">
      <c r="AF164" s="5" t="s">
        <v>1356</v>
      </c>
      <c r="AG164" s="5" t="s">
        <v>1371</v>
      </c>
      <c r="AH164" s="6" t="s">
        <v>1386</v>
      </c>
      <c r="AI164" s="7">
        <f>IFERROR(RANK('Stock Guide'!S165,'Stock Guide'!S:S,0)+COUNTIF('Stock Guide'!$S$6:'Stock Guide'!S165,'Stock Guide'!S165)-1,"")</f>
        <v>427</v>
      </c>
      <c r="AJ164" s="7">
        <f>IFERROR(RANK('Stock Guide'!T165,'Stock Guide'!T:T,0)+COUNTIF('Stock Guide'!$T$6:'Stock Guide'!T165,'Stock Guide'!T165)-1,"")</f>
        <v>160</v>
      </c>
      <c r="AK164" s="7">
        <f>IFERROR(RANK('Stock Guide'!U165,'Stock Guide'!U:U,0)+COUNTIF('Stock Guide'!$U$6:'Stock Guide'!U165,'Stock Guide'!U165)-1,"")</f>
        <v>25</v>
      </c>
      <c r="AL164" s="7">
        <f>IFERROR(RANK('Stock Guide'!H165,'Stock Guide'!H:H,0)+COUNTIF('Stock Guide'!$H$6:'Stock Guide'!H165,'Stock Guide'!H165)-1,"")</f>
        <v>171</v>
      </c>
      <c r="AM164" s="7">
        <f>IFERROR(RANK('Stock Guide'!I165,'Stock Guide'!I:I,0)+COUNTIF('Stock Guide'!$I$6:'Stock Guide'!I165,'Stock Guide'!I165)-1,"")</f>
        <v>161</v>
      </c>
      <c r="AN164" s="7">
        <f>IFERROR(RANK('Stock Guide'!J165,'Stock Guide'!J:J,0)+COUNTIF('Stock Guide'!$J$6:'Stock Guide'!J165,'Stock Guide'!J165)-1,"")</f>
        <v>385</v>
      </c>
      <c r="AO164" s="7">
        <f>IFERROR(RANK('Stock Guide'!L165,'Stock Guide'!L:L,0)+COUNTIF('Stock Guide'!$L$6:'Stock Guide'!L165,'Stock Guide'!L165)-1,"")</f>
        <v>106</v>
      </c>
      <c r="AP164" s="7">
        <f>IFERROR(RANK('Stock Guide'!N165,'Stock Guide'!N:N,0)+COUNTIF('Stock Guide'!$N$6:'Stock Guide'!N165,'Stock Guide'!N165)-1,"")</f>
        <v>46</v>
      </c>
      <c r="AQ164" s="7">
        <f>IFERROR(RANK('Stock Guide'!U165,'Stock Guide'!U:U,1)+COUNTIF('Stock Guide'!$U$6:'Stock Guide'!U165,'Stock Guide'!U165)-1,"")</f>
        <v>459</v>
      </c>
    </row>
    <row r="165" spans="32:43" ht="17.25" customHeight="1" x14ac:dyDescent="0.25">
      <c r="AF165" s="5" t="s">
        <v>129</v>
      </c>
      <c r="AG165" s="5" t="s">
        <v>803</v>
      </c>
      <c r="AH165" s="6" t="s">
        <v>478</v>
      </c>
      <c r="AI165" s="7">
        <f>IFERROR(RANK('Stock Guide'!S166,'Stock Guide'!S:S,0)+COUNTIF('Stock Guide'!$S$6:'Stock Guide'!S166,'Stock Guide'!S166)-1,"")</f>
        <v>235</v>
      </c>
      <c r="AJ165" s="7">
        <f>IFERROR(RANK('Stock Guide'!T166,'Stock Guide'!T:T,0)+COUNTIF('Stock Guide'!$T$6:'Stock Guide'!T166,'Stock Guide'!T166)-1,"")</f>
        <v>336</v>
      </c>
      <c r="AK165" s="7">
        <f>IFERROR(RANK('Stock Guide'!U166,'Stock Guide'!U:U,0)+COUNTIF('Stock Guide'!$U$6:'Stock Guide'!U166,'Stock Guide'!U166)-1,"")</f>
        <v>391</v>
      </c>
      <c r="AL165" s="7">
        <f>IFERROR(RANK('Stock Guide'!H166,'Stock Guide'!H:H,0)+COUNTIF('Stock Guide'!$H$6:'Stock Guide'!H166,'Stock Guide'!H166)-1,"")</f>
        <v>293</v>
      </c>
      <c r="AM165" s="7">
        <f>IFERROR(RANK('Stock Guide'!I166,'Stock Guide'!I:I,0)+COUNTIF('Stock Guide'!$I$6:'Stock Guide'!I166,'Stock Guide'!I166)-1,"")</f>
        <v>353</v>
      </c>
      <c r="AN165" s="7">
        <f>IFERROR(RANK('Stock Guide'!J166,'Stock Guide'!J:J,0)+COUNTIF('Stock Guide'!$J$6:'Stock Guide'!J166,'Stock Guide'!J166)-1,"")</f>
        <v>153</v>
      </c>
      <c r="AO165" s="7">
        <f>IFERROR(RANK('Stock Guide'!L166,'Stock Guide'!L:L,0)+COUNTIF('Stock Guide'!$L$6:'Stock Guide'!L166,'Stock Guide'!L166)-1,"")</f>
        <v>171</v>
      </c>
      <c r="AP165" s="7">
        <f>IFERROR(RANK('Stock Guide'!N166,'Stock Guide'!N:N,0)+COUNTIF('Stock Guide'!$N$6:'Stock Guide'!N166,'Stock Guide'!N166)-1,"")</f>
        <v>387</v>
      </c>
      <c r="AQ165" s="7">
        <f>IFERROR(RANK('Stock Guide'!U166,'Stock Guide'!U:U,1)+COUNTIF('Stock Guide'!$U$6:'Stock Guide'!U166,'Stock Guide'!U166)-1,"")</f>
        <v>93</v>
      </c>
    </row>
    <row r="166" spans="32:43" ht="17.25" customHeight="1" x14ac:dyDescent="0.25">
      <c r="AF166" s="5" t="s">
        <v>130</v>
      </c>
      <c r="AG166" s="5" t="s">
        <v>804</v>
      </c>
      <c r="AH166" s="6" t="s">
        <v>479</v>
      </c>
      <c r="AI166" s="7">
        <f>IFERROR(RANK('Stock Guide'!S167,'Stock Guide'!S:S,0)+COUNTIF('Stock Guide'!$S$6:'Stock Guide'!S167,'Stock Guide'!S167)-1,"")</f>
        <v>327</v>
      </c>
      <c r="AJ166" s="7">
        <f>IFERROR(RANK('Stock Guide'!T167,'Stock Guide'!T:T,0)+COUNTIF('Stock Guide'!$T$6:'Stock Guide'!T167,'Stock Guide'!T167)-1,"")</f>
        <v>415</v>
      </c>
      <c r="AK166" s="7">
        <f>IFERROR(RANK('Stock Guide'!U167,'Stock Guide'!U:U,0)+COUNTIF('Stock Guide'!$U$6:'Stock Guide'!U167,'Stock Guide'!U167)-1,"")</f>
        <v>310</v>
      </c>
      <c r="AL166" s="7">
        <f>IFERROR(RANK('Stock Guide'!H167,'Stock Guide'!H:H,0)+COUNTIF('Stock Guide'!$H$6:'Stock Guide'!H167,'Stock Guide'!H167)-1,"")</f>
        <v>139</v>
      </c>
      <c r="AM166" s="7">
        <f>IFERROR(RANK('Stock Guide'!I167,'Stock Guide'!I:I,0)+COUNTIF('Stock Guide'!$I$6:'Stock Guide'!I167,'Stock Guide'!I167)-1,"")</f>
        <v>184</v>
      </c>
      <c r="AN166" s="7">
        <f>IFERROR(RANK('Stock Guide'!J167,'Stock Guide'!J:J,0)+COUNTIF('Stock Guide'!$J$6:'Stock Guide'!J167,'Stock Guide'!J167)-1,"")</f>
        <v>164</v>
      </c>
      <c r="AO166" s="7">
        <f>IFERROR(RANK('Stock Guide'!L167,'Stock Guide'!L:L,0)+COUNTIF('Stock Guide'!$L$6:'Stock Guide'!L167,'Stock Guide'!L167)-1,"")</f>
        <v>298</v>
      </c>
      <c r="AP166" s="7">
        <f>IFERROR(RANK('Stock Guide'!N167,'Stock Guide'!N:N,0)+COUNTIF('Stock Guide'!$N$6:'Stock Guide'!N167,'Stock Guide'!N167)-1,"")</f>
        <v>300</v>
      </c>
      <c r="AQ166" s="7">
        <f>IFERROR(RANK('Stock Guide'!U167,'Stock Guide'!U:U,1)+COUNTIF('Stock Guide'!$U$6:'Stock Guide'!U167,'Stock Guide'!U167)-1,"")</f>
        <v>174</v>
      </c>
    </row>
    <row r="167" spans="32:43" ht="17.25" customHeight="1" x14ac:dyDescent="0.25">
      <c r="AF167" s="5" t="s">
        <v>131</v>
      </c>
      <c r="AG167" s="5" t="s">
        <v>805</v>
      </c>
      <c r="AH167" s="6" t="s">
        <v>480</v>
      </c>
      <c r="AI167" s="7">
        <f>IFERROR(RANK('Stock Guide'!S168,'Stock Guide'!S:S,0)+COUNTIF('Stock Guide'!$S$6:'Stock Guide'!S168,'Stock Guide'!S168)-1,"")</f>
        <v>223</v>
      </c>
      <c r="AJ167" s="7">
        <f>IFERROR(RANK('Stock Guide'!T168,'Stock Guide'!T:T,0)+COUNTIF('Stock Guide'!$T$6:'Stock Guide'!T168,'Stock Guide'!T168)-1,"")</f>
        <v>367</v>
      </c>
      <c r="AK167" s="7">
        <f>IFERROR(RANK('Stock Guide'!U168,'Stock Guide'!U:U,0)+COUNTIF('Stock Guide'!$U$6:'Stock Guide'!U168,'Stock Guide'!U168)-1,"")</f>
        <v>365</v>
      </c>
      <c r="AL167" s="7">
        <f>IFERROR(RANK('Stock Guide'!H168,'Stock Guide'!H:H,0)+COUNTIF('Stock Guide'!$H$6:'Stock Guide'!H168,'Stock Guide'!H168)-1,"")</f>
        <v>426</v>
      </c>
      <c r="AM167" s="7">
        <f>IFERROR(RANK('Stock Guide'!I168,'Stock Guide'!I:I,0)+COUNTIF('Stock Guide'!$I$6:'Stock Guide'!I168,'Stock Guide'!I168)-1,"")</f>
        <v>67</v>
      </c>
      <c r="AN167" s="7">
        <f>IFERROR(RANK('Stock Guide'!J168,'Stock Guide'!J:J,0)+COUNTIF('Stock Guide'!$J$6:'Stock Guide'!J168,'Stock Guide'!J168)-1,"")</f>
        <v>305</v>
      </c>
      <c r="AO167" s="7">
        <f>IFERROR(RANK('Stock Guide'!L168,'Stock Guide'!L:L,0)+COUNTIF('Stock Guide'!$L$6:'Stock Guide'!L168,'Stock Guide'!L168)-1,"")</f>
        <v>380</v>
      </c>
      <c r="AP167" s="7">
        <f>IFERROR(RANK('Stock Guide'!N168,'Stock Guide'!N:N,0)+COUNTIF('Stock Guide'!$N$6:'Stock Guide'!N168,'Stock Guide'!N168)-1,"")</f>
        <v>394</v>
      </c>
      <c r="AQ167" s="7">
        <f>IFERROR(RANK('Stock Guide'!U168,'Stock Guide'!U:U,1)+COUNTIF('Stock Guide'!$U$6:'Stock Guide'!U168,'Stock Guide'!U168)-1,"")</f>
        <v>119</v>
      </c>
    </row>
    <row r="168" spans="32:43" ht="17.25" customHeight="1" x14ac:dyDescent="0.25">
      <c r="AF168" s="5" t="s">
        <v>1493</v>
      </c>
      <c r="AG168" s="5" t="s">
        <v>1526</v>
      </c>
      <c r="AH168" s="6" t="s">
        <v>1511</v>
      </c>
      <c r="AI168" s="7">
        <f>IFERROR(RANK('Stock Guide'!S169,'Stock Guide'!S:S,0)+COUNTIF('Stock Guide'!$S$6:'Stock Guide'!S169,'Stock Guide'!S169)-1,"")</f>
        <v>189</v>
      </c>
      <c r="AJ168" s="7">
        <f>IFERROR(RANK('Stock Guide'!T169,'Stock Guide'!T:T,0)+COUNTIF('Stock Guide'!$T$6:'Stock Guide'!T169,'Stock Guide'!T169)-1,"")</f>
        <v>388</v>
      </c>
      <c r="AK168" s="7">
        <f>IFERROR(RANK('Stock Guide'!U169,'Stock Guide'!U:U,0)+COUNTIF('Stock Guide'!$U$6:'Stock Guide'!U169,'Stock Guide'!U169)-1,"")</f>
        <v>412</v>
      </c>
      <c r="AL168" s="7">
        <f>IFERROR(RANK('Stock Guide'!H169,'Stock Guide'!H:H,0)+COUNTIF('Stock Guide'!$H$6:'Stock Guide'!H169,'Stock Guide'!H169)-1,"")</f>
        <v>482</v>
      </c>
      <c r="AM168" s="7">
        <f>IFERROR(RANK('Stock Guide'!I169,'Stock Guide'!I:I,0)+COUNTIF('Stock Guide'!$I$6:'Stock Guide'!I169,'Stock Guide'!I169)-1,"")</f>
        <v>289</v>
      </c>
      <c r="AN168" s="7">
        <f>IFERROR(RANK('Stock Guide'!J169,'Stock Guide'!J:J,0)+COUNTIF('Stock Guide'!$J$6:'Stock Guide'!J169,'Stock Guide'!J169)-1,"")</f>
        <v>95</v>
      </c>
      <c r="AO168" s="7">
        <f>IFERROR(RANK('Stock Guide'!L169,'Stock Guide'!L:L,0)+COUNTIF('Stock Guide'!$L$6:'Stock Guide'!L169,'Stock Guide'!L169)-1,"")</f>
        <v>189</v>
      </c>
      <c r="AP168" s="7">
        <f>IFERROR(RANK('Stock Guide'!N169,'Stock Guide'!N:N,0)+COUNTIF('Stock Guide'!$N$6:'Stock Guide'!N169,'Stock Guide'!N169)-1,"")</f>
        <v>402</v>
      </c>
      <c r="AQ168" s="7">
        <f>IFERROR(RANK('Stock Guide'!U169,'Stock Guide'!U:U,1)+COUNTIF('Stock Guide'!$U$6:'Stock Guide'!U169,'Stock Guide'!U169)-1,"")</f>
        <v>72</v>
      </c>
    </row>
    <row r="169" spans="32:43" ht="17.25" customHeight="1" x14ac:dyDescent="0.25">
      <c r="AF169" s="5" t="s">
        <v>132</v>
      </c>
      <c r="AG169" s="5" t="s">
        <v>806</v>
      </c>
      <c r="AH169" s="6" t="s">
        <v>481</v>
      </c>
      <c r="AI169" s="7">
        <f>IFERROR(RANK('Stock Guide'!S170,'Stock Guide'!S:S,0)+COUNTIF('Stock Guide'!$S$6:'Stock Guide'!S170,'Stock Guide'!S170)-1,"")</f>
        <v>355</v>
      </c>
      <c r="AJ169" s="7">
        <f>IFERROR(RANK('Stock Guide'!T170,'Stock Guide'!T:T,0)+COUNTIF('Stock Guide'!$T$6:'Stock Guide'!T170,'Stock Guide'!T170)-1,"")</f>
        <v>358</v>
      </c>
      <c r="AK169" s="7">
        <f>IFERROR(RANK('Stock Guide'!U170,'Stock Guide'!U:U,0)+COUNTIF('Stock Guide'!$U$6:'Stock Guide'!U170,'Stock Guide'!U170)-1,"")</f>
        <v>350</v>
      </c>
      <c r="AL169" s="7">
        <f>IFERROR(RANK('Stock Guide'!H170,'Stock Guide'!H:H,0)+COUNTIF('Stock Guide'!$H$6:'Stock Guide'!H170,'Stock Guide'!H170)-1,"")</f>
        <v>423</v>
      </c>
      <c r="AM169" s="7">
        <f>IFERROR(RANK('Stock Guide'!I170,'Stock Guide'!I:I,0)+COUNTIF('Stock Guide'!$I$6:'Stock Guide'!I170,'Stock Guide'!I170)-1,"")</f>
        <v>79</v>
      </c>
      <c r="AN169" s="7">
        <f>IFERROR(RANK('Stock Guide'!J170,'Stock Guide'!J:J,0)+COUNTIF('Stock Guide'!$J$6:'Stock Guide'!J170,'Stock Guide'!J170)-1,"")</f>
        <v>253</v>
      </c>
      <c r="AO169" s="7">
        <f>IFERROR(RANK('Stock Guide'!L170,'Stock Guide'!L:L,0)+COUNTIF('Stock Guide'!$L$6:'Stock Guide'!L170,'Stock Guide'!L170)-1,"")</f>
        <v>343</v>
      </c>
      <c r="AP169" s="7">
        <f>IFERROR(RANK('Stock Guide'!N170,'Stock Guide'!N:N,0)+COUNTIF('Stock Guide'!$N$6:'Stock Guide'!N170,'Stock Guide'!N170)-1,"")</f>
        <v>366</v>
      </c>
      <c r="AQ169" s="7">
        <f>IFERROR(RANK('Stock Guide'!U170,'Stock Guide'!U:U,1)+COUNTIF('Stock Guide'!$U$6:'Stock Guide'!U170,'Stock Guide'!U170)-1,"")</f>
        <v>134</v>
      </c>
    </row>
    <row r="170" spans="32:43" ht="17.25" customHeight="1" x14ac:dyDescent="0.25">
      <c r="AF170" s="5" t="s">
        <v>133</v>
      </c>
      <c r="AG170" s="5" t="s">
        <v>807</v>
      </c>
      <c r="AH170" s="6" t="s">
        <v>1292</v>
      </c>
      <c r="AI170" s="7">
        <f>IFERROR(RANK('Stock Guide'!S171,'Stock Guide'!S:S,0)+COUNTIF('Stock Guide'!$S$6:'Stock Guide'!S171,'Stock Guide'!S171)-1,"")</f>
        <v>408</v>
      </c>
      <c r="AJ170" s="7">
        <f>IFERROR(RANK('Stock Guide'!T171,'Stock Guide'!T:T,0)+COUNTIF('Stock Guide'!$T$6:'Stock Guide'!T171,'Stock Guide'!T171)-1,"")</f>
        <v>95</v>
      </c>
      <c r="AK170" s="7">
        <f>IFERROR(RANK('Stock Guide'!U171,'Stock Guide'!U:U,0)+COUNTIF('Stock Guide'!$U$6:'Stock Guide'!U171,'Stock Guide'!U171)-1,"")</f>
        <v>322</v>
      </c>
      <c r="AL170" s="7">
        <f>IFERROR(RANK('Stock Guide'!H171,'Stock Guide'!H:H,0)+COUNTIF('Stock Guide'!$H$6:'Stock Guide'!H171,'Stock Guide'!H171)-1,"")</f>
        <v>254</v>
      </c>
      <c r="AM170" s="7">
        <f>IFERROR(RANK('Stock Guide'!I171,'Stock Guide'!I:I,0)+COUNTIF('Stock Guide'!$I$6:'Stock Guide'!I171,'Stock Guide'!I171)-1,"")</f>
        <v>266</v>
      </c>
      <c r="AN170" s="7">
        <f>IFERROR(RANK('Stock Guide'!J171,'Stock Guide'!J:J,0)+COUNTIF('Stock Guide'!$J$6:'Stock Guide'!J171,'Stock Guide'!J171)-1,"")</f>
        <v>116</v>
      </c>
      <c r="AO170" s="7">
        <f>IFERROR(RANK('Stock Guide'!L171,'Stock Guide'!L:L,0)+COUNTIF('Stock Guide'!$L$6:'Stock Guide'!L171,'Stock Guide'!L171)-1,"")</f>
        <v>32</v>
      </c>
      <c r="AP170" s="7">
        <f>IFERROR(RANK('Stock Guide'!N171,'Stock Guide'!N:N,0)+COUNTIF('Stock Guide'!$N$6:'Stock Guide'!N171,'Stock Guide'!N171)-1,"")</f>
        <v>273</v>
      </c>
      <c r="AQ170" s="7">
        <f>IFERROR(RANK('Stock Guide'!U171,'Stock Guide'!U:U,1)+COUNTIF('Stock Guide'!$U$6:'Stock Guide'!U171,'Stock Guide'!U171)-1,"")</f>
        <v>162</v>
      </c>
    </row>
    <row r="171" spans="32:43" ht="17.25" customHeight="1" x14ac:dyDescent="0.25">
      <c r="AF171" s="5" t="s">
        <v>134</v>
      </c>
      <c r="AG171" s="5" t="s">
        <v>808</v>
      </c>
      <c r="AH171" s="6" t="s">
        <v>1555</v>
      </c>
      <c r="AI171" s="7">
        <f>IFERROR(RANK('Stock Guide'!S172,'Stock Guide'!S:S,0)+COUNTIF('Stock Guide'!$S$6:'Stock Guide'!S172,'Stock Guide'!S172)-1,"")</f>
        <v>61</v>
      </c>
      <c r="AJ171" s="7">
        <f>IFERROR(RANK('Stock Guide'!T172,'Stock Guide'!T:T,0)+COUNTIF('Stock Guide'!$T$6:'Stock Guide'!T172,'Stock Guide'!T172)-1,"")</f>
        <v>94</v>
      </c>
      <c r="AK171" s="7">
        <f>IFERROR(RANK('Stock Guide'!U172,'Stock Guide'!U:U,0)+COUNTIF('Stock Guide'!$U$6:'Stock Guide'!U172,'Stock Guide'!U172)-1,"")</f>
        <v>120</v>
      </c>
      <c r="AL171" s="7">
        <f>IFERROR(RANK('Stock Guide'!H172,'Stock Guide'!H:H,0)+COUNTIF('Stock Guide'!$H$6:'Stock Guide'!H172,'Stock Guide'!H172)-1,"")</f>
        <v>383</v>
      </c>
      <c r="AM171" s="7">
        <f>IFERROR(RANK('Stock Guide'!I172,'Stock Guide'!I:I,0)+COUNTIF('Stock Guide'!$I$6:'Stock Guide'!I172,'Stock Guide'!I172)-1,"")</f>
        <v>38</v>
      </c>
      <c r="AN171" s="7">
        <f>IFERROR(RANK('Stock Guide'!J172,'Stock Guide'!J:J,0)+COUNTIF('Stock Guide'!$J$6:'Stock Guide'!J172,'Stock Guide'!J172)-1,"")</f>
        <v>363</v>
      </c>
      <c r="AO171" s="7">
        <f>IFERROR(RANK('Stock Guide'!L172,'Stock Guide'!L:L,0)+COUNTIF('Stock Guide'!$L$6:'Stock Guide'!L172,'Stock Guide'!L172)-1,"")</f>
        <v>482</v>
      </c>
      <c r="AP171" s="7">
        <f>IFERROR(RANK('Stock Guide'!N172,'Stock Guide'!N:N,0)+COUNTIF('Stock Guide'!$N$6:'Stock Guide'!N172,'Stock Guide'!N172)-1,"")</f>
        <v>71</v>
      </c>
      <c r="AQ171" s="7">
        <f>IFERROR(RANK('Stock Guide'!U172,'Stock Guide'!U:U,1)+COUNTIF('Stock Guide'!$U$6:'Stock Guide'!U172,'Stock Guide'!U172)-1,"")</f>
        <v>364</v>
      </c>
    </row>
    <row r="172" spans="32:43" ht="17.25" customHeight="1" x14ac:dyDescent="0.25">
      <c r="AF172" s="5" t="s">
        <v>135</v>
      </c>
      <c r="AG172" s="5" t="s">
        <v>809</v>
      </c>
      <c r="AH172" s="6" t="s">
        <v>482</v>
      </c>
      <c r="AI172" s="7">
        <f>IFERROR(RANK('Stock Guide'!S173,'Stock Guide'!S:S,0)+COUNTIF('Stock Guide'!$S$6:'Stock Guide'!S173,'Stock Guide'!S173)-1,"")</f>
        <v>297</v>
      </c>
      <c r="AJ172" s="7">
        <f>IFERROR(RANK('Stock Guide'!T173,'Stock Guide'!T:T,0)+COUNTIF('Stock Guide'!$T$6:'Stock Guide'!T173,'Stock Guide'!T173)-1,"")</f>
        <v>126</v>
      </c>
      <c r="AK172" s="7">
        <f>IFERROR(RANK('Stock Guide'!U173,'Stock Guide'!U:U,0)+COUNTIF('Stock Guide'!$U$6:'Stock Guide'!U173,'Stock Guide'!U173)-1,"")</f>
        <v>283</v>
      </c>
      <c r="AL172" s="7">
        <f>IFERROR(RANK('Stock Guide'!H173,'Stock Guide'!H:H,0)+COUNTIF('Stock Guide'!$H$6:'Stock Guide'!H173,'Stock Guide'!H173)-1,"")</f>
        <v>404</v>
      </c>
      <c r="AM172" s="7">
        <f>IFERROR(RANK('Stock Guide'!I173,'Stock Guide'!I:I,0)+COUNTIF('Stock Guide'!$I$6:'Stock Guide'!I173,'Stock Guide'!I173)-1,"")</f>
        <v>39</v>
      </c>
      <c r="AN172" s="7">
        <f>IFERROR(RANK('Stock Guide'!J173,'Stock Guide'!J:J,0)+COUNTIF('Stock Guide'!$J$6:'Stock Guide'!J173,'Stock Guide'!J173)-1,"")</f>
        <v>376</v>
      </c>
      <c r="AO172" s="7">
        <f>IFERROR(RANK('Stock Guide'!L173,'Stock Guide'!L:L,0)+COUNTIF('Stock Guide'!$L$6:'Stock Guide'!L173,'Stock Guide'!L173)-1,"")</f>
        <v>377</v>
      </c>
      <c r="AP172" s="7">
        <f>IFERROR(RANK('Stock Guide'!N173,'Stock Guide'!N:N,0)+COUNTIF('Stock Guide'!$N$6:'Stock Guide'!N173,'Stock Guide'!N173)-1,"")</f>
        <v>284</v>
      </c>
      <c r="AQ172" s="7">
        <f>IFERROR(RANK('Stock Guide'!U173,'Stock Guide'!U:U,1)+COUNTIF('Stock Guide'!$U$6:'Stock Guide'!U173,'Stock Guide'!U173)-1,"")</f>
        <v>201</v>
      </c>
    </row>
    <row r="173" spans="32:43" ht="17.25" customHeight="1" x14ac:dyDescent="0.25">
      <c r="AF173" s="5" t="s">
        <v>136</v>
      </c>
      <c r="AG173" s="5" t="s">
        <v>810</v>
      </c>
      <c r="AH173" s="6" t="s">
        <v>483</v>
      </c>
      <c r="AI173" s="7">
        <f>IFERROR(RANK('Stock Guide'!S174,'Stock Guide'!S:S,0)+COUNTIF('Stock Guide'!$S$6:'Stock Guide'!S174,'Stock Guide'!S174)-1,"")</f>
        <v>228</v>
      </c>
      <c r="AJ173" s="7">
        <f>IFERROR(RANK('Stock Guide'!T174,'Stock Guide'!T:T,0)+COUNTIF('Stock Guide'!$T$6:'Stock Guide'!T174,'Stock Guide'!T174)-1,"")</f>
        <v>89</v>
      </c>
      <c r="AK173" s="7">
        <f>IFERROR(RANK('Stock Guide'!U174,'Stock Guide'!U:U,0)+COUNTIF('Stock Guide'!$U$6:'Stock Guide'!U174,'Stock Guide'!U174)-1,"")</f>
        <v>160</v>
      </c>
      <c r="AL173" s="7">
        <f>IFERROR(RANK('Stock Guide'!H174,'Stock Guide'!H:H,0)+COUNTIF('Stock Guide'!$H$6:'Stock Guide'!H174,'Stock Guide'!H174)-1,"")</f>
        <v>270</v>
      </c>
      <c r="AM173" s="7">
        <f>IFERROR(RANK('Stock Guide'!I174,'Stock Guide'!I:I,0)+COUNTIF('Stock Guide'!$I$6:'Stock Guide'!I174,'Stock Guide'!I174)-1,"")</f>
        <v>48</v>
      </c>
      <c r="AN173" s="7">
        <f>IFERROR(RANK('Stock Guide'!J174,'Stock Guide'!J:J,0)+COUNTIF('Stock Guide'!$J$6:'Stock Guide'!J174,'Stock Guide'!J174)-1,"")</f>
        <v>367</v>
      </c>
      <c r="AO173" s="7">
        <f>IFERROR(RANK('Stock Guide'!L174,'Stock Guide'!L:L,0)+COUNTIF('Stock Guide'!$L$6:'Stock Guide'!L174,'Stock Guide'!L174)-1,"")</f>
        <v>460</v>
      </c>
      <c r="AP173" s="7">
        <f>IFERROR(RANK('Stock Guide'!N174,'Stock Guide'!N:N,0)+COUNTIF('Stock Guide'!$N$6:'Stock Guide'!N174,'Stock Guide'!N174)-1,"")</f>
        <v>109</v>
      </c>
      <c r="AQ173" s="7">
        <f>IFERROR(RANK('Stock Guide'!U174,'Stock Guide'!U:U,1)+COUNTIF('Stock Guide'!$U$6:'Stock Guide'!U174,'Stock Guide'!U174)-1,"")</f>
        <v>324</v>
      </c>
    </row>
    <row r="174" spans="32:43" ht="17.25" customHeight="1" x14ac:dyDescent="0.25">
      <c r="AF174" s="5" t="s">
        <v>1542</v>
      </c>
      <c r="AG174" s="5" t="s">
        <v>1573</v>
      </c>
      <c r="AH174" s="6" t="s">
        <v>1556</v>
      </c>
      <c r="AI174" s="7">
        <f>IFERROR(RANK('Stock Guide'!S175,'Stock Guide'!S:S,0)+COUNTIF('Stock Guide'!$S$6:'Stock Guide'!S175,'Stock Guide'!S175)-1,"")</f>
        <v>390</v>
      </c>
      <c r="AJ174" s="7">
        <f>IFERROR(RANK('Stock Guide'!T175,'Stock Guide'!T:T,0)+COUNTIF('Stock Guide'!$T$6:'Stock Guide'!T175,'Stock Guide'!T175)-1,"")</f>
        <v>253</v>
      </c>
      <c r="AK174" s="7">
        <f>IFERROR(RANK('Stock Guide'!U175,'Stock Guide'!U:U,0)+COUNTIF('Stock Guide'!$U$6:'Stock Guide'!U175,'Stock Guide'!U175)-1,"")</f>
        <v>66</v>
      </c>
      <c r="AL174" s="7">
        <f>IFERROR(RANK('Stock Guide'!H175,'Stock Guide'!H:H,0)+COUNTIF('Stock Guide'!$H$6:'Stock Guide'!H175,'Stock Guide'!H175)-1,"")</f>
        <v>221</v>
      </c>
      <c r="AM174" s="7">
        <f>IFERROR(RANK('Stock Guide'!I175,'Stock Guide'!I:I,0)+COUNTIF('Stock Guide'!$I$6:'Stock Guide'!I175,'Stock Guide'!I175)-1,"")</f>
        <v>108</v>
      </c>
      <c r="AN174" s="7">
        <f>IFERROR(RANK('Stock Guide'!J175,'Stock Guide'!J:J,0)+COUNTIF('Stock Guide'!$J$6:'Stock Guide'!J175,'Stock Guide'!J175)-1,"")</f>
        <v>393</v>
      </c>
      <c r="AO174" s="7">
        <f>IFERROR(RANK('Stock Guide'!L175,'Stock Guide'!L:L,0)+COUNTIF('Stock Guide'!$L$6:'Stock Guide'!L175,'Stock Guide'!L175)-1,"")</f>
        <v>229</v>
      </c>
      <c r="AP174" s="7">
        <f>IFERROR(RANK('Stock Guide'!N175,'Stock Guide'!N:N,0)+COUNTIF('Stock Guide'!$N$6:'Stock Guide'!N175,'Stock Guide'!N175)-1,"")</f>
        <v>69</v>
      </c>
      <c r="AQ174" s="7">
        <f>IFERROR(RANK('Stock Guide'!U175,'Stock Guide'!U:U,1)+COUNTIF('Stock Guide'!$U$6:'Stock Guide'!U175,'Stock Guide'!U175)-1,"")</f>
        <v>418</v>
      </c>
    </row>
    <row r="175" spans="32:43" ht="17.25" customHeight="1" x14ac:dyDescent="0.25">
      <c r="AF175" s="5" t="s">
        <v>137</v>
      </c>
      <c r="AG175" s="5" t="s">
        <v>811</v>
      </c>
      <c r="AH175" s="6" t="s">
        <v>484</v>
      </c>
      <c r="AI175" s="7">
        <f>IFERROR(RANK('Stock Guide'!S176,'Stock Guide'!S:S,0)+COUNTIF('Stock Guide'!$S$6:'Stock Guide'!S176,'Stock Guide'!S176)-1,"")</f>
        <v>83</v>
      </c>
      <c r="AJ175" s="7">
        <f>IFERROR(RANK('Stock Guide'!T176,'Stock Guide'!T:T,0)+COUNTIF('Stock Guide'!$T$6:'Stock Guide'!T176,'Stock Guide'!T176)-1,"")</f>
        <v>289</v>
      </c>
      <c r="AK175" s="7">
        <f>IFERROR(RANK('Stock Guide'!U176,'Stock Guide'!U:U,0)+COUNTIF('Stock Guide'!$U$6:'Stock Guide'!U176,'Stock Guide'!U176)-1,"")</f>
        <v>42</v>
      </c>
      <c r="AL175" s="7">
        <f>IFERROR(RANK('Stock Guide'!H176,'Stock Guide'!H:H,0)+COUNTIF('Stock Guide'!$H$6:'Stock Guide'!H176,'Stock Guide'!H176)-1,"")</f>
        <v>252</v>
      </c>
      <c r="AM175" s="7">
        <f>IFERROR(RANK('Stock Guide'!I176,'Stock Guide'!I:I,0)+COUNTIF('Stock Guide'!$I$6:'Stock Guide'!I176,'Stock Guide'!I176)-1,"")</f>
        <v>342</v>
      </c>
      <c r="AN175" s="7">
        <f>IFERROR(RANK('Stock Guide'!J176,'Stock Guide'!J:J,0)+COUNTIF('Stock Guide'!$J$6:'Stock Guide'!J176,'Stock Guide'!J176)-1,"")</f>
        <v>29</v>
      </c>
      <c r="AO175" s="7">
        <f>IFERROR(RANK('Stock Guide'!L176,'Stock Guide'!L:L,0)+COUNTIF('Stock Guide'!$L$6:'Stock Guide'!L176,'Stock Guide'!L176)-1,"")</f>
        <v>74</v>
      </c>
      <c r="AP175" s="7">
        <f>IFERROR(RANK('Stock Guide'!N176,'Stock Guide'!N:N,0)+COUNTIF('Stock Guide'!$N$6:'Stock Guide'!N176,'Stock Guide'!N176)-1,"")</f>
        <v>74</v>
      </c>
      <c r="AQ175" s="7">
        <f>IFERROR(RANK('Stock Guide'!U176,'Stock Guide'!U:U,1)+COUNTIF('Stock Guide'!$U$6:'Stock Guide'!U176,'Stock Guide'!U176)-1,"")</f>
        <v>442</v>
      </c>
    </row>
    <row r="176" spans="32:43" ht="17.25" customHeight="1" x14ac:dyDescent="0.25">
      <c r="AF176" s="5" t="s">
        <v>138</v>
      </c>
      <c r="AG176" s="5" t="s">
        <v>812</v>
      </c>
      <c r="AH176" s="6" t="s">
        <v>1460</v>
      </c>
      <c r="AI176" s="7">
        <f>IFERROR(RANK('Stock Guide'!S177,'Stock Guide'!S:S,0)+COUNTIF('Stock Guide'!$S$6:'Stock Guide'!S177,'Stock Guide'!S177)-1,"")</f>
        <v>108</v>
      </c>
      <c r="AJ176" s="7">
        <f>IFERROR(RANK('Stock Guide'!T177,'Stock Guide'!T:T,0)+COUNTIF('Stock Guide'!$T$6:'Stock Guide'!T177,'Stock Guide'!T177)-1,"")</f>
        <v>211</v>
      </c>
      <c r="AK176" s="7">
        <f>IFERROR(RANK('Stock Guide'!U177,'Stock Guide'!U:U,0)+COUNTIF('Stock Guide'!$U$6:'Stock Guide'!U177,'Stock Guide'!U177)-1,"")</f>
        <v>288</v>
      </c>
      <c r="AL176" s="7">
        <f>IFERROR(RANK('Stock Guide'!H177,'Stock Guide'!H:H,0)+COUNTIF('Stock Guide'!$H$6:'Stock Guide'!H177,'Stock Guide'!H177)-1,"")</f>
        <v>408</v>
      </c>
      <c r="AM176" s="7">
        <f>IFERROR(RANK('Stock Guide'!I177,'Stock Guide'!I:I,0)+COUNTIF('Stock Guide'!$I$6:'Stock Guide'!I177,'Stock Guide'!I177)-1,"")</f>
        <v>280</v>
      </c>
      <c r="AN176" s="7">
        <f>IFERROR(RANK('Stock Guide'!J177,'Stock Guide'!J:J,0)+COUNTIF('Stock Guide'!$J$6:'Stock Guide'!J177,'Stock Guide'!J177)-1,"")</f>
        <v>123</v>
      </c>
      <c r="AO176" s="7">
        <f>IFERROR(RANK('Stock Guide'!L177,'Stock Guide'!L:L,0)+COUNTIF('Stock Guide'!$L$6:'Stock Guide'!L177,'Stock Guide'!L177)-1,"")</f>
        <v>334</v>
      </c>
      <c r="AP176" s="7">
        <f>IFERROR(RANK('Stock Guide'!N177,'Stock Guide'!N:N,0)+COUNTIF('Stock Guide'!$N$6:'Stock Guide'!N177,'Stock Guide'!N177)-1,"")</f>
        <v>281</v>
      </c>
      <c r="AQ176" s="7">
        <f>IFERROR(RANK('Stock Guide'!U177,'Stock Guide'!U:U,1)+COUNTIF('Stock Guide'!$U$6:'Stock Guide'!U177,'Stock Guide'!U177)-1,"")</f>
        <v>196</v>
      </c>
    </row>
    <row r="177" spans="32:43" ht="17.25" customHeight="1" x14ac:dyDescent="0.25">
      <c r="AF177" s="5" t="s">
        <v>139</v>
      </c>
      <c r="AG177" s="5" t="s">
        <v>813</v>
      </c>
      <c r="AH177" s="6" t="s">
        <v>485</v>
      </c>
      <c r="AI177" s="7">
        <f>IFERROR(RANK('Stock Guide'!S178,'Stock Guide'!S:S,0)+COUNTIF('Stock Guide'!$S$6:'Stock Guide'!S178,'Stock Guide'!S178)-1,"")</f>
        <v>81</v>
      </c>
      <c r="AJ177" s="7">
        <f>IFERROR(RANK('Stock Guide'!T178,'Stock Guide'!T:T,0)+COUNTIF('Stock Guide'!$T$6:'Stock Guide'!T178,'Stock Guide'!T178)-1,"")</f>
        <v>347</v>
      </c>
      <c r="AK177" s="7">
        <f>IFERROR(RANK('Stock Guide'!U178,'Stock Guide'!U:U,0)+COUNTIF('Stock Guide'!$U$6:'Stock Guide'!U178,'Stock Guide'!U178)-1,"")</f>
        <v>387</v>
      </c>
      <c r="AL177" s="7">
        <f>IFERROR(RANK('Stock Guide'!H178,'Stock Guide'!H:H,0)+COUNTIF('Stock Guide'!$H$6:'Stock Guide'!H178,'Stock Guide'!H178)-1,"")</f>
        <v>390</v>
      </c>
      <c r="AM177" s="7">
        <f>IFERROR(RANK('Stock Guide'!I178,'Stock Guide'!I:I,0)+COUNTIF('Stock Guide'!$I$6:'Stock Guide'!I178,'Stock Guide'!I178)-1,"")</f>
        <v>127</v>
      </c>
      <c r="AN177" s="7">
        <f>IFERROR(RANK('Stock Guide'!J178,'Stock Guide'!J:J,0)+COUNTIF('Stock Guide'!$J$6:'Stock Guide'!J178,'Stock Guide'!J178)-1,"")</f>
        <v>313</v>
      </c>
      <c r="AO177" s="7">
        <f>IFERROR(RANK('Stock Guide'!L178,'Stock Guide'!L:L,0)+COUNTIF('Stock Guide'!$L$6:'Stock Guide'!L178,'Stock Guide'!L178)-1,"")</f>
        <v>317</v>
      </c>
      <c r="AP177" s="7">
        <f>IFERROR(RANK('Stock Guide'!N178,'Stock Guide'!N:N,0)+COUNTIF('Stock Guide'!$N$6:'Stock Guide'!N178,'Stock Guide'!N178)-1,"")</f>
        <v>405</v>
      </c>
      <c r="AQ177" s="7">
        <f>IFERROR(RANK('Stock Guide'!U178,'Stock Guide'!U:U,1)+COUNTIF('Stock Guide'!$U$6:'Stock Guide'!U178,'Stock Guide'!U178)-1,"")</f>
        <v>97</v>
      </c>
    </row>
    <row r="178" spans="32:43" ht="17.25" customHeight="1" x14ac:dyDescent="0.25">
      <c r="AF178" s="5" t="s">
        <v>140</v>
      </c>
      <c r="AG178" s="5" t="s">
        <v>814</v>
      </c>
      <c r="AH178" s="6" t="s">
        <v>486</v>
      </c>
      <c r="AI178" s="7">
        <f>IFERROR(RANK('Stock Guide'!S179,'Stock Guide'!S:S,0)+COUNTIF('Stock Guide'!$S$6:'Stock Guide'!S179,'Stock Guide'!S179)-1,"")</f>
        <v>440</v>
      </c>
      <c r="AJ178" s="7">
        <f>IFERROR(RANK('Stock Guide'!T179,'Stock Guide'!T:T,0)+COUNTIF('Stock Guide'!$T$6:'Stock Guide'!T179,'Stock Guide'!T179)-1,"")</f>
        <v>274</v>
      </c>
      <c r="AK178" s="7">
        <f>IFERROR(RANK('Stock Guide'!U179,'Stock Guide'!U:U,0)+COUNTIF('Stock Guide'!$U$6:'Stock Guide'!U179,'Stock Guide'!U179)-1,"")</f>
        <v>334</v>
      </c>
      <c r="AL178" s="7">
        <f>IFERROR(RANK('Stock Guide'!H179,'Stock Guide'!H:H,0)+COUNTIF('Stock Guide'!$H$6:'Stock Guide'!H179,'Stock Guide'!H179)-1,"")</f>
        <v>25</v>
      </c>
      <c r="AM178" s="7">
        <f>IFERROR(RANK('Stock Guide'!I179,'Stock Guide'!I:I,0)+COUNTIF('Stock Guide'!$I$6:'Stock Guide'!I179,'Stock Guide'!I179)-1,"")</f>
        <v>91</v>
      </c>
      <c r="AN178" s="7">
        <f>IFERROR(RANK('Stock Guide'!J179,'Stock Guide'!J:J,0)+COUNTIF('Stock Guide'!$J$6:'Stock Guide'!J179,'Stock Guide'!J179)-1,"")</f>
        <v>361</v>
      </c>
      <c r="AO178" s="7">
        <f>IFERROR(RANK('Stock Guide'!L179,'Stock Guide'!L:L,0)+COUNTIF('Stock Guide'!$L$6:'Stock Guide'!L179,'Stock Guide'!L179)-1,"")</f>
        <v>366</v>
      </c>
      <c r="AP178" s="7">
        <f>IFERROR(RANK('Stock Guide'!N179,'Stock Guide'!N:N,0)+COUNTIF('Stock Guide'!$N$6:'Stock Guide'!N179,'Stock Guide'!N179)-1,"")</f>
        <v>345</v>
      </c>
      <c r="AQ178" s="7">
        <f>IFERROR(RANK('Stock Guide'!U179,'Stock Guide'!U:U,1)+COUNTIF('Stock Guide'!$U$6:'Stock Guide'!U179,'Stock Guide'!U179)-1,"")</f>
        <v>150</v>
      </c>
    </row>
    <row r="179" spans="32:43" ht="17.25" customHeight="1" x14ac:dyDescent="0.25">
      <c r="AF179" s="5" t="s">
        <v>141</v>
      </c>
      <c r="AG179" s="5" t="s">
        <v>815</v>
      </c>
      <c r="AH179" s="6" t="s">
        <v>1307</v>
      </c>
      <c r="AI179" s="7">
        <f>IFERROR(RANK('Stock Guide'!S180,'Stock Guide'!S:S,0)+COUNTIF('Stock Guide'!$S$6:'Stock Guide'!S180,'Stock Guide'!S180)-1,"")</f>
        <v>94</v>
      </c>
      <c r="AJ179" s="7">
        <f>IFERROR(RANK('Stock Guide'!T180,'Stock Guide'!T:T,0)+COUNTIF('Stock Guide'!$T$6:'Stock Guide'!T180,'Stock Guide'!T180)-1,"")</f>
        <v>52</v>
      </c>
      <c r="AK179" s="7">
        <f>IFERROR(RANK('Stock Guide'!U180,'Stock Guide'!U:U,0)+COUNTIF('Stock Guide'!$U$6:'Stock Guide'!U180,'Stock Guide'!U180)-1,"")</f>
        <v>24</v>
      </c>
      <c r="AL179" s="7">
        <f>IFERROR(RANK('Stock Guide'!H180,'Stock Guide'!H:H,0)+COUNTIF('Stock Guide'!$H$6:'Stock Guide'!H180,'Stock Guide'!H180)-1,"")</f>
        <v>424</v>
      </c>
      <c r="AM179" s="7">
        <f>IFERROR(RANK('Stock Guide'!I180,'Stock Guide'!I:I,0)+COUNTIF('Stock Guide'!$I$6:'Stock Guide'!I180,'Stock Guide'!I180)-1,"")</f>
        <v>432</v>
      </c>
      <c r="AN179" s="7">
        <f>IFERROR(RANK('Stock Guide'!J180,'Stock Guide'!J:J,0)+COUNTIF('Stock Guide'!$J$6:'Stock Guide'!J180,'Stock Guide'!J180)-1,"")</f>
        <v>166</v>
      </c>
      <c r="AO179" s="7">
        <f>IFERROR(RANK('Stock Guide'!L180,'Stock Guide'!L:L,0)+COUNTIF('Stock Guide'!$L$6:'Stock Guide'!L180,'Stock Guide'!L180)-1,"")</f>
        <v>268</v>
      </c>
      <c r="AP179" s="7">
        <f>IFERROR(RANK('Stock Guide'!N180,'Stock Guide'!N:N,0)+COUNTIF('Stock Guide'!$N$6:'Stock Guide'!N180,'Stock Guide'!N180)-1,"")</f>
        <v>16</v>
      </c>
      <c r="AQ179" s="7">
        <f>IFERROR(RANK('Stock Guide'!U180,'Stock Guide'!U:U,1)+COUNTIF('Stock Guide'!$U$6:'Stock Guide'!U180,'Stock Guide'!U180)-1,"")</f>
        <v>460</v>
      </c>
    </row>
    <row r="180" spans="32:43" ht="17.25" customHeight="1" x14ac:dyDescent="0.25">
      <c r="AF180" s="5" t="s">
        <v>1357</v>
      </c>
      <c r="AG180" s="5" t="s">
        <v>1372</v>
      </c>
      <c r="AH180" s="6" t="s">
        <v>1387</v>
      </c>
      <c r="AI180" s="7">
        <f>IFERROR(RANK('Stock Guide'!S181,'Stock Guide'!S:S,0)+COUNTIF('Stock Guide'!$S$6:'Stock Guide'!S181,'Stock Guide'!S181)-1,"")</f>
        <v>381</v>
      </c>
      <c r="AJ180" s="7">
        <f>IFERROR(RANK('Stock Guide'!T181,'Stock Guide'!T:T,0)+COUNTIF('Stock Guide'!$T$6:'Stock Guide'!T181,'Stock Guide'!T181)-1,"")</f>
        <v>419</v>
      </c>
      <c r="AK180" s="7">
        <f>IFERROR(RANK('Stock Guide'!U181,'Stock Guide'!U:U,0)+COUNTIF('Stock Guide'!$U$6:'Stock Guide'!U181,'Stock Guide'!U181)-1,"")</f>
        <v>325</v>
      </c>
      <c r="AL180" s="7">
        <f>IFERROR(RANK('Stock Guide'!H181,'Stock Guide'!H:H,0)+COUNTIF('Stock Guide'!$H$6:'Stock Guide'!H181,'Stock Guide'!H181)-1,"")</f>
        <v>396</v>
      </c>
      <c r="AM180" s="7">
        <f>IFERROR(RANK('Stock Guide'!I181,'Stock Guide'!I:I,0)+COUNTIF('Stock Guide'!$I$6:'Stock Guide'!I181,'Stock Guide'!I181)-1,"")</f>
        <v>308</v>
      </c>
      <c r="AN180" s="7">
        <f>IFERROR(RANK('Stock Guide'!J181,'Stock Guide'!J:J,0)+COUNTIF('Stock Guide'!$J$6:'Stock Guide'!J181,'Stock Guide'!J181)-1,"")</f>
        <v>128</v>
      </c>
      <c r="AO180" s="7">
        <f>IFERROR(RANK('Stock Guide'!L181,'Stock Guide'!L:L,0)+COUNTIF('Stock Guide'!$L$6:'Stock Guide'!L181,'Stock Guide'!L181)-1,"")</f>
        <v>427</v>
      </c>
      <c r="AP180" s="7">
        <f>IFERROR(RANK('Stock Guide'!N181,'Stock Guide'!N:N,0)+COUNTIF('Stock Guide'!$N$6:'Stock Guide'!N181,'Stock Guide'!N181)-1,"")</f>
        <v>363</v>
      </c>
      <c r="AQ180" s="7">
        <f>IFERROR(RANK('Stock Guide'!U181,'Stock Guide'!U:U,1)+COUNTIF('Stock Guide'!$U$6:'Stock Guide'!U181,'Stock Guide'!U181)-1,"")</f>
        <v>159</v>
      </c>
    </row>
    <row r="181" spans="32:43" ht="17.25" customHeight="1" x14ac:dyDescent="0.25">
      <c r="AF181" s="5" t="s">
        <v>1403</v>
      </c>
      <c r="AG181" s="5" t="s">
        <v>1413</v>
      </c>
      <c r="AH181" s="6" t="s">
        <v>1408</v>
      </c>
      <c r="AI181" s="7">
        <f>IFERROR(RANK('Stock Guide'!S182,'Stock Guide'!S:S,0)+COUNTIF('Stock Guide'!$S$6:'Stock Guide'!S182,'Stock Guide'!S182)-1,"")</f>
        <v>391</v>
      </c>
      <c r="AJ181" s="7">
        <f>IFERROR(RANK('Stock Guide'!T182,'Stock Guide'!T:T,0)+COUNTIF('Stock Guide'!$T$6:'Stock Guide'!T182,'Stock Guide'!T182)-1,"")</f>
        <v>467</v>
      </c>
      <c r="AK181" s="7">
        <f>IFERROR(RANK('Stock Guide'!U182,'Stock Guide'!U:U,0)+COUNTIF('Stock Guide'!$U$6:'Stock Guide'!U182,'Stock Guide'!U182)-1,"")</f>
        <v>402</v>
      </c>
      <c r="AL181" s="7">
        <f>IFERROR(RANK('Stock Guide'!H182,'Stock Guide'!H:H,0)+COUNTIF('Stock Guide'!$H$6:'Stock Guide'!H182,'Stock Guide'!H182)-1,"")</f>
        <v>128</v>
      </c>
      <c r="AM181" s="7">
        <f>IFERROR(RANK('Stock Guide'!I182,'Stock Guide'!I:I,0)+COUNTIF('Stock Guide'!$I$6:'Stock Guide'!I182,'Stock Guide'!I182)-1,"")</f>
        <v>433</v>
      </c>
      <c r="AN181" s="7">
        <f>IFERROR(RANK('Stock Guide'!J182,'Stock Guide'!J:J,0)+COUNTIF('Stock Guide'!$J$6:'Stock Guide'!J182,'Stock Guide'!J182)-1,"")</f>
        <v>462</v>
      </c>
      <c r="AO181" s="7">
        <f>IFERROR(RANK('Stock Guide'!L182,'Stock Guide'!L:L,0)+COUNTIF('Stock Guide'!$L$6:'Stock Guide'!L182,'Stock Guide'!L182)-1,"")</f>
        <v>73</v>
      </c>
      <c r="AP181" s="7">
        <f>IFERROR(RANK('Stock Guide'!N182,'Stock Guide'!N:N,0)+COUNTIF('Stock Guide'!$N$6:'Stock Guide'!N182,'Stock Guide'!N182)-1,"")</f>
        <v>374</v>
      </c>
      <c r="AQ181" s="7">
        <f>IFERROR(RANK('Stock Guide'!U182,'Stock Guide'!U:U,1)+COUNTIF('Stock Guide'!$U$6:'Stock Guide'!U182,'Stock Guide'!U182)-1,"")</f>
        <v>82</v>
      </c>
    </row>
    <row r="182" spans="32:43" ht="17.25" customHeight="1" x14ac:dyDescent="0.25">
      <c r="AF182" s="5" t="s">
        <v>142</v>
      </c>
      <c r="AG182" s="5" t="s">
        <v>816</v>
      </c>
      <c r="AH182" s="6" t="s">
        <v>487</v>
      </c>
      <c r="AI182" s="7">
        <f>IFERROR(RANK('Stock Guide'!S183,'Stock Guide'!S:S,0)+COUNTIF('Stock Guide'!$S$6:'Stock Guide'!S183,'Stock Guide'!S183)-1,"")</f>
        <v>145</v>
      </c>
      <c r="AJ182" s="7">
        <f>IFERROR(RANK('Stock Guide'!T183,'Stock Guide'!T:T,0)+COUNTIF('Stock Guide'!$T$6:'Stock Guide'!T183,'Stock Guide'!T183)-1,"")</f>
        <v>41</v>
      </c>
      <c r="AK182" s="7">
        <f>IFERROR(RANK('Stock Guide'!U183,'Stock Guide'!U:U,0)+COUNTIF('Stock Guide'!$U$6:'Stock Guide'!U183,'Stock Guide'!U183)-1,"")</f>
        <v>69</v>
      </c>
      <c r="AL182" s="7">
        <f>IFERROR(RANK('Stock Guide'!H183,'Stock Guide'!H:H,0)+COUNTIF('Stock Guide'!$H$6:'Stock Guide'!H183,'Stock Guide'!H183)-1,"")</f>
        <v>291</v>
      </c>
      <c r="AM182" s="7">
        <f>IFERROR(RANK('Stock Guide'!I183,'Stock Guide'!I:I,0)+COUNTIF('Stock Guide'!$I$6:'Stock Guide'!I183,'Stock Guide'!I183)-1,"")</f>
        <v>154</v>
      </c>
      <c r="AN182" s="7">
        <f>IFERROR(RANK('Stock Guide'!J183,'Stock Guide'!J:J,0)+COUNTIF('Stock Guide'!$J$6:'Stock Guide'!J183,'Stock Guide'!J183)-1,"")</f>
        <v>64</v>
      </c>
      <c r="AO182" s="7">
        <f>IFERROR(RANK('Stock Guide'!L183,'Stock Guide'!L:L,0)+COUNTIF('Stock Guide'!$L$6:'Stock Guide'!L183,'Stock Guide'!L183)-1,"")</f>
        <v>359</v>
      </c>
      <c r="AP182" s="7">
        <f>IFERROR(RANK('Stock Guide'!N183,'Stock Guide'!N:N,0)+COUNTIF('Stock Guide'!$N$6:'Stock Guide'!N183,'Stock Guide'!N183)-1,"")</f>
        <v>52</v>
      </c>
      <c r="AQ182" s="7">
        <f>IFERROR(RANK('Stock Guide'!U183,'Stock Guide'!U:U,1)+COUNTIF('Stock Guide'!$U$6:'Stock Guide'!U183,'Stock Guide'!U183)-1,"")</f>
        <v>415</v>
      </c>
    </row>
    <row r="183" spans="32:43" ht="17.25" customHeight="1" x14ac:dyDescent="0.25">
      <c r="AF183" s="5" t="s">
        <v>143</v>
      </c>
      <c r="AG183" s="5" t="s">
        <v>817</v>
      </c>
      <c r="AH183" s="6" t="s">
        <v>488</v>
      </c>
      <c r="AI183" s="7">
        <f>IFERROR(RANK('Stock Guide'!S184,'Stock Guide'!S:S,0)+COUNTIF('Stock Guide'!$S$6:'Stock Guide'!S184,'Stock Guide'!S184)-1,"")</f>
        <v>163</v>
      </c>
      <c r="AJ183" s="7">
        <f>IFERROR(RANK('Stock Guide'!T184,'Stock Guide'!T:T,0)+COUNTIF('Stock Guide'!$T$6:'Stock Guide'!T184,'Stock Guide'!T184)-1,"")</f>
        <v>404</v>
      </c>
      <c r="AK183" s="7">
        <f>IFERROR(RANK('Stock Guide'!U184,'Stock Guide'!U:U,0)+COUNTIF('Stock Guide'!$U$6:'Stock Guide'!U184,'Stock Guide'!U184)-1,"")</f>
        <v>392</v>
      </c>
      <c r="AL183" s="7">
        <f>IFERROR(RANK('Stock Guide'!H184,'Stock Guide'!H:H,0)+COUNTIF('Stock Guide'!$H$6:'Stock Guide'!H184,'Stock Guide'!H184)-1,"")</f>
        <v>479</v>
      </c>
      <c r="AM183" s="7">
        <f>IFERROR(RANK('Stock Guide'!I184,'Stock Guide'!I:I,0)+COUNTIF('Stock Guide'!$I$6:'Stock Guide'!I184,'Stock Guide'!I184)-1,"")</f>
        <v>62</v>
      </c>
      <c r="AN183" s="7">
        <f>IFERROR(RANK('Stock Guide'!J184,'Stock Guide'!J:J,0)+COUNTIF('Stock Guide'!$J$6:'Stock Guide'!J184,'Stock Guide'!J184)-1,"")</f>
        <v>279</v>
      </c>
      <c r="AO183" s="7">
        <f>IFERROR(RANK('Stock Guide'!L184,'Stock Guide'!L:L,0)+COUNTIF('Stock Guide'!$L$6:'Stock Guide'!L184,'Stock Guide'!L184)-1,"")</f>
        <v>386</v>
      </c>
      <c r="AP183" s="7">
        <f>IFERROR(RANK('Stock Guide'!N184,'Stock Guide'!N:N,0)+COUNTIF('Stock Guide'!$N$6:'Stock Guide'!N184,'Stock Guide'!N184)-1,"")</f>
        <v>432</v>
      </c>
      <c r="AQ183" s="7">
        <f>IFERROR(RANK('Stock Guide'!U184,'Stock Guide'!U:U,1)+COUNTIF('Stock Guide'!$U$6:'Stock Guide'!U184,'Stock Guide'!U184)-1,"")</f>
        <v>92</v>
      </c>
    </row>
    <row r="184" spans="32:43" ht="17.25" customHeight="1" x14ac:dyDescent="0.25">
      <c r="AF184" s="5" t="s">
        <v>144</v>
      </c>
      <c r="AG184" s="5" t="s">
        <v>818</v>
      </c>
      <c r="AH184" s="6" t="s">
        <v>489</v>
      </c>
      <c r="AI184" s="7">
        <f>IFERROR(RANK('Stock Guide'!S185,'Stock Guide'!S:S,0)+COUNTIF('Stock Guide'!$S$6:'Stock Guide'!S185,'Stock Guide'!S185)-1,"")</f>
        <v>146</v>
      </c>
      <c r="AJ184" s="7">
        <f>IFERROR(RANK('Stock Guide'!T185,'Stock Guide'!T:T,0)+COUNTIF('Stock Guide'!$T$6:'Stock Guide'!T185,'Stock Guide'!T185)-1,"")</f>
        <v>420</v>
      </c>
      <c r="AK184" s="7">
        <f>IFERROR(RANK('Stock Guide'!U185,'Stock Guide'!U:U,0)+COUNTIF('Stock Guide'!$U$6:'Stock Guide'!U185,'Stock Guide'!U185)-1,"")</f>
        <v>421</v>
      </c>
      <c r="AL184" s="7">
        <f>IFERROR(RANK('Stock Guide'!H185,'Stock Guide'!H:H,0)+COUNTIF('Stock Guide'!$H$6:'Stock Guide'!H185,'Stock Guide'!H185)-1,"")</f>
        <v>161</v>
      </c>
      <c r="AM184" s="7">
        <f>IFERROR(RANK('Stock Guide'!I185,'Stock Guide'!I:I,0)+COUNTIF('Stock Guide'!$I$6:'Stock Guide'!I185,'Stock Guide'!I185)-1,"")</f>
        <v>217</v>
      </c>
      <c r="AN184" s="7">
        <f>IFERROR(RANK('Stock Guide'!J185,'Stock Guide'!J:J,0)+COUNTIF('Stock Guide'!$J$6:'Stock Guide'!J185,'Stock Guide'!J185)-1,"")</f>
        <v>336</v>
      </c>
      <c r="AO184" s="7">
        <f>IFERROR(RANK('Stock Guide'!L185,'Stock Guide'!L:L,0)+COUNTIF('Stock Guide'!$L$6:'Stock Guide'!L185,'Stock Guide'!L185)-1,"")</f>
        <v>156</v>
      </c>
      <c r="AP184" s="7">
        <f>IFERROR(RANK('Stock Guide'!N185,'Stock Guide'!N:N,0)+COUNTIF('Stock Guide'!$N$6:'Stock Guide'!N185,'Stock Guide'!N185)-1,"")</f>
        <v>416</v>
      </c>
      <c r="AQ184" s="7">
        <f>IFERROR(RANK('Stock Guide'!U185,'Stock Guide'!U:U,1)+COUNTIF('Stock Guide'!$U$6:'Stock Guide'!U185,'Stock Guide'!U185)-1,"")</f>
        <v>63</v>
      </c>
    </row>
    <row r="185" spans="32:43" ht="17.25" customHeight="1" x14ac:dyDescent="0.25">
      <c r="AF185" s="5" t="s">
        <v>145</v>
      </c>
      <c r="AG185" s="5" t="s">
        <v>819</v>
      </c>
      <c r="AH185" s="6" t="s">
        <v>490</v>
      </c>
      <c r="AI185" s="7">
        <f>IFERROR(RANK('Stock Guide'!S186,'Stock Guide'!S:S,0)+COUNTIF('Stock Guide'!$S$6:'Stock Guide'!S186,'Stock Guide'!S186)-1,"")</f>
        <v>473</v>
      </c>
      <c r="AJ185" s="7">
        <f>IFERROR(RANK('Stock Guide'!T186,'Stock Guide'!T:T,0)+COUNTIF('Stock Guide'!$T$6:'Stock Guide'!T186,'Stock Guide'!T186)-1,"")</f>
        <v>391</v>
      </c>
      <c r="AK185" s="7">
        <f>IFERROR(RANK('Stock Guide'!U186,'Stock Guide'!U:U,0)+COUNTIF('Stock Guide'!$U$6:'Stock Guide'!U186,'Stock Guide'!U186)-1,"")</f>
        <v>357</v>
      </c>
      <c r="AL185" s="7">
        <f>IFERROR(RANK('Stock Guide'!H186,'Stock Guide'!H:H,0)+COUNTIF('Stock Guide'!$H$6:'Stock Guide'!H186,'Stock Guide'!H186)-1,"")</f>
        <v>299</v>
      </c>
      <c r="AM185" s="7">
        <f>IFERROR(RANK('Stock Guide'!I186,'Stock Guide'!I:I,0)+COUNTIF('Stock Guide'!$I$6:'Stock Guide'!I186,'Stock Guide'!I186)-1,"")</f>
        <v>215</v>
      </c>
      <c r="AN185" s="7">
        <f>IFERROR(RANK('Stock Guide'!J186,'Stock Guide'!J:J,0)+COUNTIF('Stock Guide'!$J$6:'Stock Guide'!J186,'Stock Guide'!J186)-1,"")</f>
        <v>268</v>
      </c>
      <c r="AO185" s="7">
        <f>IFERROR(RANK('Stock Guide'!L186,'Stock Guide'!L:L,0)+COUNTIF('Stock Guide'!$L$6:'Stock Guide'!L186,'Stock Guide'!L186)-1,"")</f>
        <v>280</v>
      </c>
      <c r="AP185" s="7">
        <f>IFERROR(RANK('Stock Guide'!N186,'Stock Guide'!N:N,0)+COUNTIF('Stock Guide'!$N$6:'Stock Guide'!N186,'Stock Guide'!N186)-1,"")</f>
        <v>367</v>
      </c>
      <c r="AQ185" s="7">
        <f>IFERROR(RANK('Stock Guide'!U186,'Stock Guide'!U:U,1)+COUNTIF('Stock Guide'!$U$6:'Stock Guide'!U186,'Stock Guide'!U186)-1,"")</f>
        <v>127</v>
      </c>
    </row>
    <row r="186" spans="32:43" ht="17.25" customHeight="1" x14ac:dyDescent="0.25">
      <c r="AF186" s="5" t="s">
        <v>146</v>
      </c>
      <c r="AG186" s="5" t="s">
        <v>820</v>
      </c>
      <c r="AH186" s="6" t="s">
        <v>491</v>
      </c>
      <c r="AI186" s="7">
        <f>IFERROR(RANK('Stock Guide'!S187,'Stock Guide'!S:S,0)+COUNTIF('Stock Guide'!$S$6:'Stock Guide'!S187,'Stock Guide'!S187)-1,"")</f>
        <v>279</v>
      </c>
      <c r="AJ186" s="7">
        <f>IFERROR(RANK('Stock Guide'!T187,'Stock Guide'!T:T,0)+COUNTIF('Stock Guide'!$T$6:'Stock Guide'!T187,'Stock Guide'!T187)-1,"")</f>
        <v>293</v>
      </c>
      <c r="AK186" s="7">
        <f>IFERROR(RANK('Stock Guide'!U187,'Stock Guide'!U:U,0)+COUNTIF('Stock Guide'!$U$6:'Stock Guide'!U187,'Stock Guide'!U187)-1,"")</f>
        <v>255</v>
      </c>
      <c r="AL186" s="7">
        <f>IFERROR(RANK('Stock Guide'!H187,'Stock Guide'!H:H,0)+COUNTIF('Stock Guide'!$H$6:'Stock Guide'!H187,'Stock Guide'!H187)-1,"")</f>
        <v>342</v>
      </c>
      <c r="AM186" s="7">
        <f>IFERROR(RANK('Stock Guide'!I187,'Stock Guide'!I:I,0)+COUNTIF('Stock Guide'!$I$6:'Stock Guide'!I187,'Stock Guide'!I187)-1,"")</f>
        <v>69</v>
      </c>
      <c r="AN186" s="7">
        <f>IFERROR(RANK('Stock Guide'!J187,'Stock Guide'!J:J,0)+COUNTIF('Stock Guide'!$J$6:'Stock Guide'!J187,'Stock Guide'!J187)-1,"")</f>
        <v>384</v>
      </c>
      <c r="AO186" s="7">
        <f>IFERROR(RANK('Stock Guide'!L187,'Stock Guide'!L:L,0)+COUNTIF('Stock Guide'!$L$6:'Stock Guide'!L187,'Stock Guide'!L187)-1,"")</f>
        <v>281</v>
      </c>
      <c r="AP186" s="7">
        <f>IFERROR(RANK('Stock Guide'!N187,'Stock Guide'!N:N,0)+COUNTIF('Stock Guide'!$N$6:'Stock Guide'!N187,'Stock Guide'!N187)-1,"")</f>
        <v>272</v>
      </c>
      <c r="AQ186" s="7">
        <f>IFERROR(RANK('Stock Guide'!U187,'Stock Guide'!U:U,1)+COUNTIF('Stock Guide'!$U$6:'Stock Guide'!U187,'Stock Guide'!U187)-1,"")</f>
        <v>229</v>
      </c>
    </row>
    <row r="187" spans="32:43" ht="17.25" customHeight="1" x14ac:dyDescent="0.25">
      <c r="AF187" s="5" t="s">
        <v>1358</v>
      </c>
      <c r="AG187" s="5" t="s">
        <v>1373</v>
      </c>
      <c r="AH187" s="6" t="s">
        <v>1388</v>
      </c>
      <c r="AI187" s="7">
        <f>IFERROR(RANK('Stock Guide'!S188,'Stock Guide'!S:S,0)+COUNTIF('Stock Guide'!$S$6:'Stock Guide'!S188,'Stock Guide'!S188)-1,"")</f>
        <v>28</v>
      </c>
      <c r="AJ187" s="7">
        <f>IFERROR(RANK('Stock Guide'!T188,'Stock Guide'!T:T,0)+COUNTIF('Stock Guide'!$T$6:'Stock Guide'!T188,'Stock Guide'!T188)-1,"")</f>
        <v>236</v>
      </c>
      <c r="AK187" s="7">
        <f>IFERROR(RANK('Stock Guide'!U188,'Stock Guide'!U:U,0)+COUNTIF('Stock Guide'!$U$6:'Stock Guide'!U188,'Stock Guide'!U188)-1,"")</f>
        <v>384</v>
      </c>
      <c r="AL187" s="7">
        <f>IFERROR(RANK('Stock Guide'!H188,'Stock Guide'!H:H,0)+COUNTIF('Stock Guide'!$H$6:'Stock Guide'!H188,'Stock Guide'!H188)-1,"")</f>
        <v>92</v>
      </c>
      <c r="AM187" s="7">
        <f>IFERROR(RANK('Stock Guide'!I188,'Stock Guide'!I:I,0)+COUNTIF('Stock Guide'!$I$6:'Stock Guide'!I188,'Stock Guide'!I188)-1,"")</f>
        <v>434</v>
      </c>
      <c r="AN187" s="7">
        <f>IFERROR(RANK('Stock Guide'!J188,'Stock Guide'!J:J,0)+COUNTIF('Stock Guide'!$J$6:'Stock Guide'!J188,'Stock Guide'!J188)-1,"")</f>
        <v>292</v>
      </c>
      <c r="AO187" s="7">
        <f>IFERROR(RANK('Stock Guide'!L188,'Stock Guide'!L:L,0)+COUNTIF('Stock Guide'!$L$6:'Stock Guide'!L188,'Stock Guide'!L188)-1,"")</f>
        <v>13</v>
      </c>
      <c r="AP187" s="7">
        <f>IFERROR(RANK('Stock Guide'!N188,'Stock Guide'!N:N,0)+COUNTIF('Stock Guide'!$N$6:'Stock Guide'!N188,'Stock Guide'!N188)-1,"")</f>
        <v>303</v>
      </c>
      <c r="AQ187" s="7">
        <f>IFERROR(RANK('Stock Guide'!U188,'Stock Guide'!U:U,1)+COUNTIF('Stock Guide'!$U$6:'Stock Guide'!U188,'Stock Guide'!U188)-1,"")</f>
        <v>100</v>
      </c>
    </row>
    <row r="188" spans="32:43" ht="17.25" customHeight="1" x14ac:dyDescent="0.25">
      <c r="AF188" s="5" t="s">
        <v>147</v>
      </c>
      <c r="AG188" s="5" t="s">
        <v>821</v>
      </c>
      <c r="AH188" s="6" t="s">
        <v>492</v>
      </c>
      <c r="AI188" s="7">
        <f>IFERROR(RANK('Stock Guide'!S189,'Stock Guide'!S:S,0)+COUNTIF('Stock Guide'!$S$6:'Stock Guide'!S189,'Stock Guide'!S189)-1,"")</f>
        <v>127</v>
      </c>
      <c r="AJ188" s="7">
        <f>IFERROR(RANK('Stock Guide'!T189,'Stock Guide'!T:T,0)+COUNTIF('Stock Guide'!$T$6:'Stock Guide'!T189,'Stock Guide'!T189)-1,"")</f>
        <v>174</v>
      </c>
      <c r="AK188" s="7">
        <f>IFERROR(RANK('Stock Guide'!U189,'Stock Guide'!U:U,0)+COUNTIF('Stock Guide'!$U$6:'Stock Guide'!U189,'Stock Guide'!U189)-1,"")</f>
        <v>262</v>
      </c>
      <c r="AL188" s="7">
        <f>IFERROR(RANK('Stock Guide'!H189,'Stock Guide'!H:H,0)+COUNTIF('Stock Guide'!$H$6:'Stock Guide'!H189,'Stock Guide'!H189)-1,"")</f>
        <v>372</v>
      </c>
      <c r="AM188" s="7">
        <f>IFERROR(RANK('Stock Guide'!I189,'Stock Guide'!I:I,0)+COUNTIF('Stock Guide'!$I$6:'Stock Guide'!I189,'Stock Guide'!I189)-1,"")</f>
        <v>51</v>
      </c>
      <c r="AN188" s="7">
        <f>IFERROR(RANK('Stock Guide'!J189,'Stock Guide'!J:J,0)+COUNTIF('Stock Guide'!$J$6:'Stock Guide'!J189,'Stock Guide'!J189)-1,"")</f>
        <v>332</v>
      </c>
      <c r="AO188" s="7">
        <f>IFERROR(RANK('Stock Guide'!L189,'Stock Guide'!L:L,0)+COUNTIF('Stock Guide'!$L$6:'Stock Guide'!L189,'Stock Guide'!L189)-1,"")</f>
        <v>440</v>
      </c>
      <c r="AP188" s="7">
        <f>IFERROR(RANK('Stock Guide'!N189,'Stock Guide'!N:N,0)+COUNTIF('Stock Guide'!$N$6:'Stock Guide'!N189,'Stock Guide'!N189)-1,"")</f>
        <v>271</v>
      </c>
      <c r="AQ188" s="7">
        <f>IFERROR(RANK('Stock Guide'!U189,'Stock Guide'!U:U,1)+COUNTIF('Stock Guide'!$U$6:'Stock Guide'!U189,'Stock Guide'!U189)-1,"")</f>
        <v>222</v>
      </c>
    </row>
    <row r="189" spans="32:43" ht="17.25" customHeight="1" x14ac:dyDescent="0.25">
      <c r="AF189" s="5" t="s">
        <v>1421</v>
      </c>
      <c r="AG189" s="5" t="s">
        <v>1422</v>
      </c>
      <c r="AH189" s="6" t="s">
        <v>493</v>
      </c>
      <c r="AI189" s="7">
        <f>IFERROR(RANK('Stock Guide'!S190,'Stock Guide'!S:S,0)+COUNTIF('Stock Guide'!$S$6:'Stock Guide'!S190,'Stock Guide'!S190)-1,"")</f>
        <v>411</v>
      </c>
      <c r="AJ189" s="7">
        <f>IFERROR(RANK('Stock Guide'!T190,'Stock Guide'!T:T,0)+COUNTIF('Stock Guide'!$T$6:'Stock Guide'!T190,'Stock Guide'!T190)-1,"")</f>
        <v>473</v>
      </c>
      <c r="AK189" s="7">
        <f>IFERROR(RANK('Stock Guide'!U190,'Stock Guide'!U:U,0)+COUNTIF('Stock Guide'!$U$6:'Stock Guide'!U190,'Stock Guide'!U190)-1,"")</f>
        <v>398</v>
      </c>
      <c r="AL189" s="7">
        <f>IFERROR(RANK('Stock Guide'!H190,'Stock Guide'!H:H,0)+COUNTIF('Stock Guide'!$H$6:'Stock Guide'!H190,'Stock Guide'!H190)-1,"")</f>
        <v>67</v>
      </c>
      <c r="AM189" s="7">
        <f>IFERROR(RANK('Stock Guide'!I190,'Stock Guide'!I:I,0)+COUNTIF('Stock Guide'!$I$6:'Stock Guide'!I190,'Stock Guide'!I190)-1,"")</f>
        <v>435</v>
      </c>
      <c r="AN189" s="7">
        <f>IFERROR(RANK('Stock Guide'!J190,'Stock Guide'!J:J,0)+COUNTIF('Stock Guide'!$J$6:'Stock Guide'!J190,'Stock Guide'!J190)-1,"")</f>
        <v>251</v>
      </c>
      <c r="AO189" s="7">
        <f>IFERROR(RANK('Stock Guide'!L190,'Stock Guide'!L:L,0)+COUNTIF('Stock Guide'!$L$6:'Stock Guide'!L190,'Stock Guide'!L190)-1,"")</f>
        <v>97</v>
      </c>
      <c r="AP189" s="7">
        <f>IFERROR(RANK('Stock Guide'!N190,'Stock Guide'!N:N,0)+COUNTIF('Stock Guide'!$N$6:'Stock Guide'!N190,'Stock Guide'!N190)-1,"")</f>
        <v>384</v>
      </c>
      <c r="AQ189" s="7">
        <f>IFERROR(RANK('Stock Guide'!U190,'Stock Guide'!U:U,1)+COUNTIF('Stock Guide'!$U$6:'Stock Guide'!U190,'Stock Guide'!U190)-1,"")</f>
        <v>86</v>
      </c>
    </row>
    <row r="190" spans="32:43" ht="17.25" customHeight="1" x14ac:dyDescent="0.25">
      <c r="AF190" s="5" t="s">
        <v>148</v>
      </c>
      <c r="AG190" s="5" t="s">
        <v>822</v>
      </c>
      <c r="AH190" s="6" t="s">
        <v>494</v>
      </c>
      <c r="AI190" s="7">
        <f>IFERROR(RANK('Stock Guide'!S191,'Stock Guide'!S:S,0)+COUNTIF('Stock Guide'!$S$6:'Stock Guide'!S191,'Stock Guide'!S191)-1,"")</f>
        <v>155</v>
      </c>
      <c r="AJ190" s="7">
        <f>IFERROR(RANK('Stock Guide'!T191,'Stock Guide'!T:T,0)+COUNTIF('Stock Guide'!$T$6:'Stock Guide'!T191,'Stock Guide'!T191)-1,"")</f>
        <v>127</v>
      </c>
      <c r="AK190" s="7">
        <f>IFERROR(RANK('Stock Guide'!U191,'Stock Guide'!U:U,0)+COUNTIF('Stock Guide'!$U$6:'Stock Guide'!U191,'Stock Guide'!U191)-1,"")</f>
        <v>179</v>
      </c>
      <c r="AL190" s="7">
        <f>IFERROR(RANK('Stock Guide'!H191,'Stock Guide'!H:H,0)+COUNTIF('Stock Guide'!$H$6:'Stock Guide'!H191,'Stock Guide'!H191)-1,"")</f>
        <v>69</v>
      </c>
      <c r="AM190" s="7">
        <f>IFERROR(RANK('Stock Guide'!I191,'Stock Guide'!I:I,0)+COUNTIF('Stock Guide'!$I$6:'Stock Guide'!I191,'Stock Guide'!I191)-1,"")</f>
        <v>4</v>
      </c>
      <c r="AN190" s="7">
        <f>IFERROR(RANK('Stock Guide'!J191,'Stock Guide'!J:J,0)+COUNTIF('Stock Guide'!$J$6:'Stock Guide'!J191,'Stock Guide'!J191)-1,"")</f>
        <v>428</v>
      </c>
      <c r="AO190" s="7">
        <f>IFERROR(RANK('Stock Guide'!L191,'Stock Guide'!L:L,0)+COUNTIF('Stock Guide'!$L$6:'Stock Guide'!L191,'Stock Guide'!L191)-1,"")</f>
        <v>195</v>
      </c>
      <c r="AP190" s="7">
        <f>IFERROR(RANK('Stock Guide'!N191,'Stock Guide'!N:N,0)+COUNTIF('Stock Guide'!$N$6:'Stock Guide'!N191,'Stock Guide'!N191)-1,"")</f>
        <v>212</v>
      </c>
      <c r="AQ190" s="7">
        <f>IFERROR(RANK('Stock Guide'!U191,'Stock Guide'!U:U,1)+COUNTIF('Stock Guide'!$U$6:'Stock Guide'!U191,'Stock Guide'!U191)-1,"")</f>
        <v>305</v>
      </c>
    </row>
    <row r="191" spans="32:43" ht="17.25" customHeight="1" x14ac:dyDescent="0.25">
      <c r="AF191" s="5" t="s">
        <v>149</v>
      </c>
      <c r="AG191" s="5" t="s">
        <v>823</v>
      </c>
      <c r="AH191" s="6" t="s">
        <v>495</v>
      </c>
      <c r="AI191" s="7">
        <f>IFERROR(RANK('Stock Guide'!S192,'Stock Guide'!S:S,0)+COUNTIF('Stock Guide'!$S$6:'Stock Guide'!S192,'Stock Guide'!S192)-1,"")</f>
        <v>404</v>
      </c>
      <c r="AJ191" s="7">
        <f>IFERROR(RANK('Stock Guide'!T192,'Stock Guide'!T:T,0)+COUNTIF('Stock Guide'!$T$6:'Stock Guide'!T192,'Stock Guide'!T192)-1,"")</f>
        <v>255</v>
      </c>
      <c r="AK191" s="7">
        <f>IFERROR(RANK('Stock Guide'!U192,'Stock Guide'!U:U,0)+COUNTIF('Stock Guide'!$U$6:'Stock Guide'!U192,'Stock Guide'!U192)-1,"")</f>
        <v>20</v>
      </c>
      <c r="AL191" s="7">
        <f>IFERROR(RANK('Stock Guide'!H192,'Stock Guide'!H:H,0)+COUNTIF('Stock Guide'!$H$6:'Stock Guide'!H192,'Stock Guide'!H192)-1,"")</f>
        <v>164</v>
      </c>
      <c r="AM191" s="7">
        <f>IFERROR(RANK('Stock Guide'!I192,'Stock Guide'!I:I,0)+COUNTIF('Stock Guide'!$I$6:'Stock Guide'!I192,'Stock Guide'!I192)-1,"")</f>
        <v>436</v>
      </c>
      <c r="AN191" s="7">
        <f>IFERROR(RANK('Stock Guide'!J192,'Stock Guide'!J:J,0)+COUNTIF('Stock Guide'!$J$6:'Stock Guide'!J192,'Stock Guide'!J192)-1,"")</f>
        <v>15</v>
      </c>
      <c r="AO191" s="7">
        <f>IFERROR(RANK('Stock Guide'!L192,'Stock Guide'!L:L,0)+COUNTIF('Stock Guide'!$L$6:'Stock Guide'!L192,'Stock Guide'!L192)-1,"")</f>
        <v>80</v>
      </c>
      <c r="AP191" s="7">
        <f>IFERROR(RANK('Stock Guide'!N192,'Stock Guide'!N:N,0)+COUNTIF('Stock Guide'!$N$6:'Stock Guide'!N192,'Stock Guide'!N192)-1,"")</f>
        <v>56</v>
      </c>
      <c r="AQ191" s="7">
        <f>IFERROR(RANK('Stock Guide'!U192,'Stock Guide'!U:U,1)+COUNTIF('Stock Guide'!$U$6:'Stock Guide'!U192,'Stock Guide'!U192)-1,"")</f>
        <v>464</v>
      </c>
    </row>
    <row r="192" spans="32:43" ht="17.25" customHeight="1" x14ac:dyDescent="0.25">
      <c r="AF192" s="5" t="s">
        <v>150</v>
      </c>
      <c r="AG192" s="5" t="s">
        <v>824</v>
      </c>
      <c r="AH192" s="6" t="s">
        <v>496</v>
      </c>
      <c r="AI192" s="7">
        <f>IFERROR(RANK('Stock Guide'!S193,'Stock Guide'!S:S,0)+COUNTIF('Stock Guide'!$S$6:'Stock Guide'!S193,'Stock Guide'!S193)-1,"")</f>
        <v>274</v>
      </c>
      <c r="AJ192" s="7">
        <f>IFERROR(RANK('Stock Guide'!T193,'Stock Guide'!T:T,0)+COUNTIF('Stock Guide'!$T$6:'Stock Guide'!T193,'Stock Guide'!T193)-1,"")</f>
        <v>476</v>
      </c>
      <c r="AK192" s="7">
        <f>IFERROR(RANK('Stock Guide'!U193,'Stock Guide'!U:U,0)+COUNTIF('Stock Guide'!$U$6:'Stock Guide'!U193,'Stock Guide'!U193)-1,"")</f>
        <v>457</v>
      </c>
      <c r="AL192" s="7">
        <f>IFERROR(RANK('Stock Guide'!H193,'Stock Guide'!H:H,0)+COUNTIF('Stock Guide'!$H$6:'Stock Guide'!H193,'Stock Guide'!H193)-1,"")</f>
        <v>318</v>
      </c>
      <c r="AM192" s="7">
        <f>IFERROR(RANK('Stock Guide'!I193,'Stock Guide'!I:I,0)+COUNTIF('Stock Guide'!$I$6:'Stock Guide'!I193,'Stock Guide'!I193)-1,"")</f>
        <v>366</v>
      </c>
      <c r="AN192" s="7">
        <f>IFERROR(RANK('Stock Guide'!J193,'Stock Guide'!J:J,0)+COUNTIF('Stock Guide'!$J$6:'Stock Guide'!J193,'Stock Guide'!J193)-1,"")</f>
        <v>374</v>
      </c>
      <c r="AO192" s="7">
        <f>IFERROR(RANK('Stock Guide'!L193,'Stock Guide'!L:L,0)+COUNTIF('Stock Guide'!$L$6:'Stock Guide'!L193,'Stock Guide'!L193)-1,"")</f>
        <v>86</v>
      </c>
      <c r="AP192" s="7">
        <f>IFERROR(RANK('Stock Guide'!N193,'Stock Guide'!N:N,0)+COUNTIF('Stock Guide'!$N$6:'Stock Guide'!N193,'Stock Guide'!N193)-1,"")</f>
        <v>444</v>
      </c>
      <c r="AQ192" s="7">
        <f>IFERROR(RANK('Stock Guide'!U193,'Stock Guide'!U:U,1)+COUNTIF('Stock Guide'!$U$6:'Stock Guide'!U193,'Stock Guide'!U193)-1,"")</f>
        <v>27</v>
      </c>
    </row>
    <row r="193" spans="32:43" ht="17.25" customHeight="1" x14ac:dyDescent="0.25">
      <c r="AF193" s="5" t="s">
        <v>151</v>
      </c>
      <c r="AG193" s="5" t="s">
        <v>825</v>
      </c>
      <c r="AH193" s="6" t="s">
        <v>497</v>
      </c>
      <c r="AI193" s="7">
        <f>IFERROR(RANK('Stock Guide'!S194,'Stock Guide'!S:S,0)+COUNTIF('Stock Guide'!$S$6:'Stock Guide'!S194,'Stock Guide'!S194)-1,"")</f>
        <v>383</v>
      </c>
      <c r="AJ193" s="7">
        <f>IFERROR(RANK('Stock Guide'!T194,'Stock Guide'!T:T,0)+COUNTIF('Stock Guide'!$T$6:'Stock Guide'!T194,'Stock Guide'!T194)-1,"")</f>
        <v>167</v>
      </c>
      <c r="AK193" s="7">
        <f>IFERROR(RANK('Stock Guide'!U194,'Stock Guide'!U:U,0)+COUNTIF('Stock Guide'!$U$6:'Stock Guide'!U194,'Stock Guide'!U194)-1,"")</f>
        <v>79</v>
      </c>
      <c r="AL193" s="7">
        <f>IFERROR(RANK('Stock Guide'!H194,'Stock Guide'!H:H,0)+COUNTIF('Stock Guide'!$H$6:'Stock Guide'!H194,'Stock Guide'!H194)-1,"")</f>
        <v>340</v>
      </c>
      <c r="AM193" s="7">
        <f>IFERROR(RANK('Stock Guide'!I194,'Stock Guide'!I:I,0)+COUNTIF('Stock Guide'!$I$6:'Stock Guide'!I194,'Stock Guide'!I194)-1,"")</f>
        <v>269</v>
      </c>
      <c r="AN193" s="7">
        <f>IFERROR(RANK('Stock Guide'!J194,'Stock Guide'!J:J,0)+COUNTIF('Stock Guide'!$J$6:'Stock Guide'!J194,'Stock Guide'!J194)-1,"")</f>
        <v>319</v>
      </c>
      <c r="AO193" s="7">
        <f>IFERROR(RANK('Stock Guide'!L194,'Stock Guide'!L:L,0)+COUNTIF('Stock Guide'!$L$6:'Stock Guide'!L194,'Stock Guide'!L194)-1,"")</f>
        <v>320</v>
      </c>
      <c r="AP193" s="7">
        <f>IFERROR(RANK('Stock Guide'!N194,'Stock Guide'!N:N,0)+COUNTIF('Stock Guide'!$N$6:'Stock Guide'!N194,'Stock Guide'!N194)-1,"")</f>
        <v>80</v>
      </c>
      <c r="AQ193" s="7">
        <f>IFERROR(RANK('Stock Guide'!U194,'Stock Guide'!U:U,1)+COUNTIF('Stock Guide'!$U$6:'Stock Guide'!U194,'Stock Guide'!U194)-1,"")</f>
        <v>405</v>
      </c>
    </row>
    <row r="194" spans="32:43" ht="17.25" customHeight="1" x14ac:dyDescent="0.25">
      <c r="AF194" s="5" t="s">
        <v>152</v>
      </c>
      <c r="AG194" s="5" t="s">
        <v>826</v>
      </c>
      <c r="AH194" s="6" t="s">
        <v>497</v>
      </c>
      <c r="AI194" s="7">
        <f>IFERROR(RANK('Stock Guide'!S195,'Stock Guide'!S:S,0)+COUNTIF('Stock Guide'!$S$6:'Stock Guide'!S195,'Stock Guide'!S195)-1,"")</f>
        <v>398</v>
      </c>
      <c r="AJ194" s="7">
        <f>IFERROR(RANK('Stock Guide'!T195,'Stock Guide'!T:T,0)+COUNTIF('Stock Guide'!$T$6:'Stock Guide'!T195,'Stock Guide'!T195)-1,"")</f>
        <v>203</v>
      </c>
      <c r="AK194" s="7">
        <f>IFERROR(RANK('Stock Guide'!U195,'Stock Guide'!U:U,0)+COUNTIF('Stock Guide'!$U$6:'Stock Guide'!U195,'Stock Guide'!U195)-1,"")</f>
        <v>91</v>
      </c>
      <c r="AL194" s="7">
        <f>IFERROR(RANK('Stock Guide'!H195,'Stock Guide'!H:H,0)+COUNTIF('Stock Guide'!$H$6:'Stock Guide'!H195,'Stock Guide'!H195)-1,"")</f>
        <v>481</v>
      </c>
      <c r="AM194" s="7">
        <f>IFERROR(RANK('Stock Guide'!I195,'Stock Guide'!I:I,0)+COUNTIF('Stock Guide'!$I$6:'Stock Guide'!I195,'Stock Guide'!I195)-1,"")</f>
        <v>262</v>
      </c>
      <c r="AN194" s="7">
        <f>IFERROR(RANK('Stock Guide'!J195,'Stock Guide'!J:J,0)+COUNTIF('Stock Guide'!$J$6:'Stock Guide'!J195,'Stock Guide'!J195)-1,"")</f>
        <v>350</v>
      </c>
      <c r="AO194" s="7">
        <f>IFERROR(RANK('Stock Guide'!L195,'Stock Guide'!L:L,0)+COUNTIF('Stock Guide'!$L$6:'Stock Guide'!L195,'Stock Guide'!L195)-1,"")</f>
        <v>319</v>
      </c>
      <c r="AP194" s="7">
        <f>IFERROR(RANK('Stock Guide'!N195,'Stock Guide'!N:N,0)+COUNTIF('Stock Guide'!$N$6:'Stock Guide'!N195,'Stock Guide'!N195)-1,"")</f>
        <v>83</v>
      </c>
      <c r="AQ194" s="7">
        <f>IFERROR(RANK('Stock Guide'!U195,'Stock Guide'!U:U,1)+COUNTIF('Stock Guide'!$U$6:'Stock Guide'!U195,'Stock Guide'!U195)-1,"")</f>
        <v>393</v>
      </c>
    </row>
    <row r="195" spans="32:43" ht="17.25" customHeight="1" x14ac:dyDescent="0.25">
      <c r="AF195" s="5" t="s">
        <v>153</v>
      </c>
      <c r="AG195" s="5" t="s">
        <v>827</v>
      </c>
      <c r="AH195" s="6" t="s">
        <v>498</v>
      </c>
      <c r="AI195" s="7">
        <f>IFERROR(RANK('Stock Guide'!S196,'Stock Guide'!S:S,0)+COUNTIF('Stock Guide'!$S$6:'Stock Guide'!S196,'Stock Guide'!S196)-1,"")</f>
        <v>36</v>
      </c>
      <c r="AJ195" s="7">
        <f>IFERROR(RANK('Stock Guide'!T196,'Stock Guide'!T:T,0)+COUNTIF('Stock Guide'!$T$6:'Stock Guide'!T196,'Stock Guide'!T196)-1,"")</f>
        <v>50</v>
      </c>
      <c r="AK195" s="7">
        <f>IFERROR(RANK('Stock Guide'!U196,'Stock Guide'!U:U,0)+COUNTIF('Stock Guide'!$U$6:'Stock Guide'!U196,'Stock Guide'!U196)-1,"")</f>
        <v>174</v>
      </c>
      <c r="AL195" s="7">
        <f>IFERROR(RANK('Stock Guide'!H196,'Stock Guide'!H:H,0)+COUNTIF('Stock Guide'!$H$6:'Stock Guide'!H196,'Stock Guide'!H196)-1,"")</f>
        <v>460</v>
      </c>
      <c r="AM195" s="7">
        <f>IFERROR(RANK('Stock Guide'!I196,'Stock Guide'!I:I,0)+COUNTIF('Stock Guide'!$I$6:'Stock Guide'!I196,'Stock Guide'!I196)-1,"")</f>
        <v>7</v>
      </c>
      <c r="AN195" s="7">
        <f>IFERROR(RANK('Stock Guide'!J196,'Stock Guide'!J:J,0)+COUNTIF('Stock Guide'!$J$6:'Stock Guide'!J196,'Stock Guide'!J196)-1,"")</f>
        <v>424</v>
      </c>
      <c r="AO195" s="7">
        <f>IFERROR(RANK('Stock Guide'!L196,'Stock Guide'!L:L,0)+COUNTIF('Stock Guide'!$L$6:'Stock Guide'!L196,'Stock Guide'!L196)-1,"")</f>
        <v>170</v>
      </c>
      <c r="AP195" s="7">
        <f>IFERROR(RANK('Stock Guide'!N196,'Stock Guide'!N:N,0)+COUNTIF('Stock Guide'!$N$6:'Stock Guide'!N196,'Stock Guide'!N196)-1,"")</f>
        <v>194</v>
      </c>
      <c r="AQ195" s="7">
        <f>IFERROR(RANK('Stock Guide'!U196,'Stock Guide'!U:U,1)+COUNTIF('Stock Guide'!$U$6:'Stock Guide'!U196,'Stock Guide'!U196)-1,"")</f>
        <v>310</v>
      </c>
    </row>
    <row r="196" spans="32:43" ht="17.25" customHeight="1" x14ac:dyDescent="0.25">
      <c r="AF196" s="5" t="s">
        <v>154</v>
      </c>
      <c r="AG196" s="5" t="s">
        <v>828</v>
      </c>
      <c r="AH196" s="6" t="s">
        <v>499</v>
      </c>
      <c r="AI196" s="7">
        <f>IFERROR(RANK('Stock Guide'!S197,'Stock Guide'!S:S,0)+COUNTIF('Stock Guide'!$S$6:'Stock Guide'!S197,'Stock Guide'!S197)-1,"")</f>
        <v>290</v>
      </c>
      <c r="AJ196" s="7">
        <f>IFERROR(RANK('Stock Guide'!T197,'Stock Guide'!T:T,0)+COUNTIF('Stock Guide'!$T$6:'Stock Guide'!T197,'Stock Guide'!T197)-1,"")</f>
        <v>234</v>
      </c>
      <c r="AK196" s="7">
        <f>IFERROR(RANK('Stock Guide'!U197,'Stock Guide'!U:U,0)+COUNTIF('Stock Guide'!$U$6:'Stock Guide'!U197,'Stock Guide'!U197)-1,"")</f>
        <v>326</v>
      </c>
      <c r="AL196" s="7">
        <f>IFERROR(RANK('Stock Guide'!H197,'Stock Guide'!H:H,0)+COUNTIF('Stock Guide'!$H$6:'Stock Guide'!H197,'Stock Guide'!H197)-1,"")</f>
        <v>121</v>
      </c>
      <c r="AM196" s="7">
        <f>IFERROR(RANK('Stock Guide'!I197,'Stock Guide'!I:I,0)+COUNTIF('Stock Guide'!$I$6:'Stock Guide'!I197,'Stock Guide'!I197)-1,"")</f>
        <v>358</v>
      </c>
      <c r="AN196" s="7">
        <f>IFERROR(RANK('Stock Guide'!J197,'Stock Guide'!J:J,0)+COUNTIF('Stock Guide'!$J$6:'Stock Guide'!J197,'Stock Guide'!J197)-1,"")</f>
        <v>231</v>
      </c>
      <c r="AO196" s="7">
        <f>IFERROR(RANK('Stock Guide'!L197,'Stock Guide'!L:L,0)+COUNTIF('Stock Guide'!$L$6:'Stock Guide'!L197,'Stock Guide'!L197)-1,"")</f>
        <v>55</v>
      </c>
      <c r="AP196" s="7">
        <f>IFERROR(RANK('Stock Guide'!N197,'Stock Guide'!N:N,0)+COUNTIF('Stock Guide'!$N$6:'Stock Guide'!N197,'Stock Guide'!N197)-1,"")</f>
        <v>265</v>
      </c>
      <c r="AQ196" s="7">
        <f>IFERROR(RANK('Stock Guide'!U197,'Stock Guide'!U:U,1)+COUNTIF('Stock Guide'!$U$6:'Stock Guide'!U197,'Stock Guide'!U197)-1,"")</f>
        <v>158</v>
      </c>
    </row>
    <row r="197" spans="32:43" ht="17.25" customHeight="1" x14ac:dyDescent="0.25">
      <c r="AF197" s="5" t="s">
        <v>155</v>
      </c>
      <c r="AG197" s="5" t="s">
        <v>829</v>
      </c>
      <c r="AH197" s="6" t="s">
        <v>500</v>
      </c>
      <c r="AI197" s="7">
        <f>IFERROR(RANK('Stock Guide'!S198,'Stock Guide'!S:S,0)+COUNTIF('Stock Guide'!$S$6:'Stock Guide'!S198,'Stock Guide'!S198)-1,"")</f>
        <v>483</v>
      </c>
      <c r="AJ197" s="7">
        <f>IFERROR(RANK('Stock Guide'!T198,'Stock Guide'!T:T,0)+COUNTIF('Stock Guide'!$T$6:'Stock Guide'!T198,'Stock Guide'!T198)-1,"")</f>
        <v>480</v>
      </c>
      <c r="AK197" s="7">
        <f>IFERROR(RANK('Stock Guide'!U198,'Stock Guide'!U:U,0)+COUNTIF('Stock Guide'!$U$6:'Stock Guide'!U198,'Stock Guide'!U198)-1,"")</f>
        <v>477</v>
      </c>
      <c r="AL197" s="7">
        <f>IFERROR(RANK('Stock Guide'!H198,'Stock Guide'!H:H,0)+COUNTIF('Stock Guide'!$H$6:'Stock Guide'!H198,'Stock Guide'!H198)-1,"")</f>
        <v>226</v>
      </c>
      <c r="AM197" s="7">
        <f>IFERROR(RANK('Stock Guide'!I198,'Stock Guide'!I:I,0)+COUNTIF('Stock Guide'!$I$6:'Stock Guide'!I198,'Stock Guide'!I198)-1,"")</f>
        <v>437</v>
      </c>
      <c r="AN197" s="7">
        <f>IFERROR(RANK('Stock Guide'!J198,'Stock Guide'!J:J,0)+COUNTIF('Stock Guide'!$J$6:'Stock Guide'!J198,'Stock Guide'!J198)-1,"")</f>
        <v>71</v>
      </c>
      <c r="AO197" s="7">
        <f>IFERROR(RANK('Stock Guide'!L198,'Stock Guide'!L:L,0)+COUNTIF('Stock Guide'!$L$6:'Stock Guide'!L198,'Stock Guide'!L198)-1,"")</f>
        <v>98</v>
      </c>
      <c r="AP197" s="7">
        <f>IFERROR(RANK('Stock Guide'!N198,'Stock Guide'!N:N,0)+COUNTIF('Stock Guide'!$N$6:'Stock Guide'!N198,'Stock Guide'!N198)-1,"")</f>
        <v>483</v>
      </c>
      <c r="AQ197" s="7">
        <f>IFERROR(RANK('Stock Guide'!U198,'Stock Guide'!U:U,1)+COUNTIF('Stock Guide'!$U$6:'Stock Guide'!U198,'Stock Guide'!U198)-1,"")</f>
        <v>7</v>
      </c>
    </row>
    <row r="198" spans="32:43" ht="17.25" customHeight="1" x14ac:dyDescent="0.25">
      <c r="AF198" s="5" t="s">
        <v>1404</v>
      </c>
      <c r="AG198" s="5" t="s">
        <v>1414</v>
      </c>
      <c r="AH198" s="6" t="s">
        <v>1409</v>
      </c>
      <c r="AI198" s="7">
        <f>IFERROR(RANK('Stock Guide'!S199,'Stock Guide'!S:S,0)+COUNTIF('Stock Guide'!$S$6:'Stock Guide'!S199,'Stock Guide'!S199)-1,"")</f>
        <v>347</v>
      </c>
      <c r="AJ198" s="7">
        <f>IFERROR(RANK('Stock Guide'!T199,'Stock Guide'!T:T,0)+COUNTIF('Stock Guide'!$T$6:'Stock Guide'!T199,'Stock Guide'!T199)-1,"")</f>
        <v>379</v>
      </c>
      <c r="AK198" s="7">
        <f>IFERROR(RANK('Stock Guide'!U199,'Stock Guide'!U:U,0)+COUNTIF('Stock Guide'!$U$6:'Stock Guide'!U199,'Stock Guide'!U199)-1,"")</f>
        <v>395</v>
      </c>
      <c r="AL198" s="7">
        <f>IFERROR(RANK('Stock Guide'!H199,'Stock Guide'!H:H,0)+COUNTIF('Stock Guide'!$H$6:'Stock Guide'!H199,'Stock Guide'!H199)-1,"")</f>
        <v>269</v>
      </c>
      <c r="AM198" s="7">
        <f>IFERROR(RANK('Stock Guide'!I199,'Stock Guide'!I:I,0)+COUNTIF('Stock Guide'!$I$6:'Stock Guide'!I199,'Stock Guide'!I199)-1,"")</f>
        <v>386</v>
      </c>
      <c r="AN198" s="7">
        <f>IFERROR(RANK('Stock Guide'!J199,'Stock Guide'!J:J,0)+COUNTIF('Stock Guide'!$J$6:'Stock Guide'!J199,'Stock Guide'!J199)-1,"")</f>
        <v>229</v>
      </c>
      <c r="AO198" s="7">
        <f>IFERROR(RANK('Stock Guide'!L199,'Stock Guide'!L:L,0)+COUNTIF('Stock Guide'!$L$6:'Stock Guide'!L199,'Stock Guide'!L199)-1,"")</f>
        <v>161</v>
      </c>
      <c r="AP198" s="7">
        <f>IFERROR(RANK('Stock Guide'!N199,'Stock Guide'!N:N,0)+COUNTIF('Stock Guide'!$N$6:'Stock Guide'!N199,'Stock Guide'!N199)-1,"")</f>
        <v>376</v>
      </c>
      <c r="AQ198" s="7">
        <f>IFERROR(RANK('Stock Guide'!U199,'Stock Guide'!U:U,1)+COUNTIF('Stock Guide'!$U$6:'Stock Guide'!U199,'Stock Guide'!U199)-1,"")</f>
        <v>89</v>
      </c>
    </row>
    <row r="199" spans="32:43" ht="17.25" customHeight="1" x14ac:dyDescent="0.25">
      <c r="AF199" s="5" t="s">
        <v>1494</v>
      </c>
      <c r="AG199" s="5" t="s">
        <v>1527</v>
      </c>
      <c r="AH199" s="6" t="s">
        <v>1512</v>
      </c>
      <c r="AI199" s="7">
        <f>IFERROR(RANK('Stock Guide'!S200,'Stock Guide'!S:S,0)+COUNTIF('Stock Guide'!$S$6:'Stock Guide'!S200,'Stock Guide'!S200)-1,"")</f>
        <v>194</v>
      </c>
      <c r="AJ199" s="7">
        <f>IFERROR(RANK('Stock Guide'!T200,'Stock Guide'!T:T,0)+COUNTIF('Stock Guide'!$T$6:'Stock Guide'!T200,'Stock Guide'!T200)-1,"")</f>
        <v>2</v>
      </c>
      <c r="AK199" s="7">
        <f>IFERROR(RANK('Stock Guide'!U200,'Stock Guide'!U:U,0)+COUNTIF('Stock Guide'!$U$6:'Stock Guide'!U200,'Stock Guide'!U200)-1,"")</f>
        <v>2</v>
      </c>
      <c r="AL199" s="7">
        <f>IFERROR(RANK('Stock Guide'!H200,'Stock Guide'!H:H,0)+COUNTIF('Stock Guide'!$H$6:'Stock Guide'!H200,'Stock Guide'!H200)-1,"")</f>
        <v>32</v>
      </c>
      <c r="AM199" s="7">
        <f>IFERROR(RANK('Stock Guide'!I200,'Stock Guide'!I:I,0)+COUNTIF('Stock Guide'!$I$6:'Stock Guide'!I200,'Stock Guide'!I200)-1,"")</f>
        <v>368</v>
      </c>
      <c r="AN199" s="7">
        <f>IFERROR(RANK('Stock Guide'!J200,'Stock Guide'!J:J,0)+COUNTIF('Stock Guide'!$J$6:'Stock Guide'!J200,'Stock Guide'!J200)-1,"")</f>
        <v>34</v>
      </c>
      <c r="AO199" s="7">
        <f>IFERROR(RANK('Stock Guide'!L200,'Stock Guide'!L:L,0)+COUNTIF('Stock Guide'!$L$6:'Stock Guide'!L200,'Stock Guide'!L200)-1,"")</f>
        <v>28</v>
      </c>
      <c r="AP199" s="7">
        <f>IFERROR(RANK('Stock Guide'!N200,'Stock Guide'!N:N,0)+COUNTIF('Stock Guide'!$N$6:'Stock Guide'!N200,'Stock Guide'!N200)-1,"")</f>
        <v>2</v>
      </c>
      <c r="AQ199" s="7">
        <f>IFERROR(RANK('Stock Guide'!U200,'Stock Guide'!U:U,1)+COUNTIF('Stock Guide'!$U$6:'Stock Guide'!U200,'Stock Guide'!U200)-1,"")</f>
        <v>482</v>
      </c>
    </row>
    <row r="200" spans="32:43" ht="17.25" customHeight="1" x14ac:dyDescent="0.25">
      <c r="AF200" s="5" t="s">
        <v>1348</v>
      </c>
      <c r="AG200" s="5" t="s">
        <v>1349</v>
      </c>
      <c r="AH200" s="6" t="s">
        <v>1350</v>
      </c>
      <c r="AI200" s="7">
        <f>IFERROR(RANK('Stock Guide'!S201,'Stock Guide'!S:S,0)+COUNTIF('Stock Guide'!$S$6:'Stock Guide'!S201,'Stock Guide'!S201)-1,"")</f>
        <v>379</v>
      </c>
      <c r="AJ200" s="7">
        <f>IFERROR(RANK('Stock Guide'!T201,'Stock Guide'!T:T,0)+COUNTIF('Stock Guide'!$T$6:'Stock Guide'!T201,'Stock Guide'!T201)-1,"")</f>
        <v>230</v>
      </c>
      <c r="AK200" s="7">
        <f>IFERROR(RANK('Stock Guide'!U201,'Stock Guide'!U:U,0)+COUNTIF('Stock Guide'!$U$6:'Stock Guide'!U201,'Stock Guide'!U201)-1,"")</f>
        <v>191</v>
      </c>
      <c r="AL200" s="7">
        <f>IFERROR(RANK('Stock Guide'!H201,'Stock Guide'!H:H,0)+COUNTIF('Stock Guide'!$H$6:'Stock Guide'!H201,'Stock Guide'!H201)-1,"")</f>
        <v>433</v>
      </c>
      <c r="AM200" s="7">
        <f>IFERROR(RANK('Stock Guide'!I201,'Stock Guide'!I:I,0)+COUNTIF('Stock Guide'!$I$6:'Stock Guide'!I201,'Stock Guide'!I201)-1,"")</f>
        <v>206</v>
      </c>
      <c r="AN200" s="7">
        <f>IFERROR(RANK('Stock Guide'!J201,'Stock Guide'!J:J,0)+COUNTIF('Stock Guide'!$J$6:'Stock Guide'!J201,'Stock Guide'!J201)-1,"")</f>
        <v>111</v>
      </c>
      <c r="AO200" s="7">
        <f>IFERROR(RANK('Stock Guide'!L201,'Stock Guide'!L:L,0)+COUNTIF('Stock Guide'!$L$6:'Stock Guide'!L201,'Stock Guide'!L201)-1,"")</f>
        <v>306</v>
      </c>
      <c r="AP200" s="7">
        <f>IFERROR(RANK('Stock Guide'!N201,'Stock Guide'!N:N,0)+COUNTIF('Stock Guide'!$N$6:'Stock Guide'!N201,'Stock Guide'!N201)-1,"")</f>
        <v>214</v>
      </c>
      <c r="AQ200" s="7">
        <f>IFERROR(RANK('Stock Guide'!U201,'Stock Guide'!U:U,1)+COUNTIF('Stock Guide'!$U$6:'Stock Guide'!U201,'Stock Guide'!U201)-1,"")</f>
        <v>293</v>
      </c>
    </row>
    <row r="201" spans="32:43" ht="17.25" customHeight="1" x14ac:dyDescent="0.25">
      <c r="AF201" s="5" t="s">
        <v>1272</v>
      </c>
      <c r="AG201" s="5" t="s">
        <v>1274</v>
      </c>
      <c r="AH201" s="6" t="s">
        <v>1276</v>
      </c>
      <c r="AI201" s="7">
        <f>IFERROR(RANK('Stock Guide'!S202,'Stock Guide'!S:S,0)+COUNTIF('Stock Guide'!$S$6:'Stock Guide'!S202,'Stock Guide'!S202)-1,"")</f>
        <v>259</v>
      </c>
      <c r="AJ201" s="7">
        <f>IFERROR(RANK('Stock Guide'!T202,'Stock Guide'!T:T,0)+COUNTIF('Stock Guide'!$T$6:'Stock Guide'!T202,'Stock Guide'!T202)-1,"")</f>
        <v>69</v>
      </c>
      <c r="AK201" s="7">
        <f>IFERROR(RANK('Stock Guide'!U202,'Stock Guide'!U:U,0)+COUNTIF('Stock Guide'!$U$6:'Stock Guide'!U202,'Stock Guide'!U202)-1,"")</f>
        <v>89</v>
      </c>
      <c r="AL201" s="7">
        <f>IFERROR(RANK('Stock Guide'!H202,'Stock Guide'!H:H,0)+COUNTIF('Stock Guide'!$H$6:'Stock Guide'!H202,'Stock Guide'!H202)-1,"")</f>
        <v>412</v>
      </c>
      <c r="AM201" s="7">
        <f>IFERROR(RANK('Stock Guide'!I202,'Stock Guide'!I:I,0)+COUNTIF('Stock Guide'!$I$6:'Stock Guide'!I202,'Stock Guide'!I202)-1,"")</f>
        <v>438</v>
      </c>
      <c r="AN201" s="7">
        <f>IFERROR(RANK('Stock Guide'!J202,'Stock Guide'!J:J,0)+COUNTIF('Stock Guide'!$J$6:'Stock Guide'!J202,'Stock Guide'!J202)-1,"")</f>
        <v>189</v>
      </c>
      <c r="AO201" s="7">
        <f>IFERROR(RANK('Stock Guide'!L202,'Stock Guide'!L:L,0)+COUNTIF('Stock Guide'!$L$6:'Stock Guide'!L202,'Stock Guide'!L202)-1,"")</f>
        <v>71</v>
      </c>
      <c r="AP201" s="7">
        <f>IFERROR(RANK('Stock Guide'!N202,'Stock Guide'!N:N,0)+COUNTIF('Stock Guide'!$N$6:'Stock Guide'!N202,'Stock Guide'!N202)-1,"")</f>
        <v>119</v>
      </c>
      <c r="AQ201" s="7">
        <f>IFERROR(RANK('Stock Guide'!U202,'Stock Guide'!U:U,1)+COUNTIF('Stock Guide'!$U$6:'Stock Guide'!U202,'Stock Guide'!U202)-1,"")</f>
        <v>395</v>
      </c>
    </row>
    <row r="202" spans="32:43" ht="17.25" customHeight="1" x14ac:dyDescent="0.25">
      <c r="AF202" s="5" t="s">
        <v>156</v>
      </c>
      <c r="AG202" s="5" t="s">
        <v>830</v>
      </c>
      <c r="AH202" s="6" t="s">
        <v>501</v>
      </c>
      <c r="AI202" s="7">
        <f>IFERROR(RANK('Stock Guide'!S203,'Stock Guide'!S:S,0)+COUNTIF('Stock Guide'!$S$6:'Stock Guide'!S203,'Stock Guide'!S203)-1,"")</f>
        <v>166</v>
      </c>
      <c r="AJ202" s="7">
        <f>IFERROR(RANK('Stock Guide'!T203,'Stock Guide'!T:T,0)+COUNTIF('Stock Guide'!$T$6:'Stock Guide'!T203,'Stock Guide'!T203)-1,"")</f>
        <v>93</v>
      </c>
      <c r="AK202" s="7">
        <f>IFERROR(RANK('Stock Guide'!U203,'Stock Guide'!U:U,0)+COUNTIF('Stock Guide'!$U$6:'Stock Guide'!U203,'Stock Guide'!U203)-1,"")</f>
        <v>232</v>
      </c>
      <c r="AL202" s="7">
        <f>IFERROR(RANK('Stock Guide'!H203,'Stock Guide'!H:H,0)+COUNTIF('Stock Guide'!$H$6:'Stock Guide'!H203,'Stock Guide'!H203)-1,"")</f>
        <v>225</v>
      </c>
      <c r="AM202" s="7">
        <f>IFERROR(RANK('Stock Guide'!I203,'Stock Guide'!I:I,0)+COUNTIF('Stock Guide'!$I$6:'Stock Guide'!I203,'Stock Guide'!I203)-1,"")</f>
        <v>207</v>
      </c>
      <c r="AN202" s="7">
        <f>IFERROR(RANK('Stock Guide'!J203,'Stock Guide'!J:J,0)+COUNTIF('Stock Guide'!$J$6:'Stock Guide'!J203,'Stock Guide'!J203)-1,"")</f>
        <v>221</v>
      </c>
      <c r="AO202" s="7">
        <f>IFERROR(RANK('Stock Guide'!L203,'Stock Guide'!L:L,0)+COUNTIF('Stock Guide'!$L$6:'Stock Guide'!L203,'Stock Guide'!L203)-1,"")</f>
        <v>391</v>
      </c>
      <c r="AP202" s="7">
        <f>IFERROR(RANK('Stock Guide'!N203,'Stock Guide'!N:N,0)+COUNTIF('Stock Guide'!$N$6:'Stock Guide'!N203,'Stock Guide'!N203)-1,"")</f>
        <v>244</v>
      </c>
      <c r="AQ202" s="7">
        <f>IFERROR(RANK('Stock Guide'!U203,'Stock Guide'!U:U,1)+COUNTIF('Stock Guide'!$U$6:'Stock Guide'!U203,'Stock Guide'!U203)-1,"")</f>
        <v>252</v>
      </c>
    </row>
    <row r="203" spans="32:43" ht="17.25" customHeight="1" x14ac:dyDescent="0.25">
      <c r="AF203" s="5" t="s">
        <v>157</v>
      </c>
      <c r="AG203" s="5" t="s">
        <v>831</v>
      </c>
      <c r="AH203" s="6" t="s">
        <v>1482</v>
      </c>
      <c r="AI203" s="7">
        <f>IFERROR(RANK('Stock Guide'!S204,'Stock Guide'!S:S,0)+COUNTIF('Stock Guide'!$S$6:'Stock Guide'!S204,'Stock Guide'!S204)-1,"")</f>
        <v>212</v>
      </c>
      <c r="AJ203" s="7">
        <f>IFERROR(RANK('Stock Guide'!T204,'Stock Guide'!T:T,0)+COUNTIF('Stock Guide'!$T$6:'Stock Guide'!T204,'Stock Guide'!T204)-1,"")</f>
        <v>7</v>
      </c>
      <c r="AK203" s="7">
        <f>IFERROR(RANK('Stock Guide'!U204,'Stock Guide'!U:U,0)+COUNTIF('Stock Guide'!$U$6:'Stock Guide'!U204,'Stock Guide'!U204)-1,"")</f>
        <v>27</v>
      </c>
      <c r="AL203" s="7">
        <f>IFERROR(RANK('Stock Guide'!H204,'Stock Guide'!H:H,0)+COUNTIF('Stock Guide'!$H$6:'Stock Guide'!H204,'Stock Guide'!H204)-1,"")</f>
        <v>30</v>
      </c>
      <c r="AM203" s="7">
        <f>IFERROR(RANK('Stock Guide'!I204,'Stock Guide'!I:I,0)+COUNTIF('Stock Guide'!$I$6:'Stock Guide'!I204,'Stock Guide'!I204)-1,"")</f>
        <v>329</v>
      </c>
      <c r="AN203" s="7">
        <f>IFERROR(RANK('Stock Guide'!J204,'Stock Guide'!J:J,0)+COUNTIF('Stock Guide'!$J$6:'Stock Guide'!J204,'Stock Guide'!J204)-1,"")</f>
        <v>58</v>
      </c>
      <c r="AO203" s="7">
        <f>IFERROR(RANK('Stock Guide'!L204,'Stock Guide'!L:L,0)+COUNTIF('Stock Guide'!$L$6:'Stock Guide'!L204,'Stock Guide'!L204)-1,"")</f>
        <v>196</v>
      </c>
      <c r="AP203" s="7">
        <f>IFERROR(RANK('Stock Guide'!N204,'Stock Guide'!N:N,0)+COUNTIF('Stock Guide'!$N$6:'Stock Guide'!N204,'Stock Guide'!N204)-1,"")</f>
        <v>29</v>
      </c>
      <c r="AQ203" s="7">
        <f>IFERROR(RANK('Stock Guide'!U204,'Stock Guide'!U:U,1)+COUNTIF('Stock Guide'!$U$6:'Stock Guide'!U204,'Stock Guide'!U204)-1,"")</f>
        <v>457</v>
      </c>
    </row>
    <row r="204" spans="32:43" ht="17.25" customHeight="1" x14ac:dyDescent="0.25">
      <c r="AF204" s="5" t="s">
        <v>158</v>
      </c>
      <c r="AG204" s="5" t="s">
        <v>832</v>
      </c>
      <c r="AH204" s="6" t="s">
        <v>1401</v>
      </c>
      <c r="AI204" s="7">
        <f>IFERROR(RANK('Stock Guide'!S205,'Stock Guide'!S:S,0)+COUNTIF('Stock Guide'!$S$6:'Stock Guide'!S205,'Stock Guide'!S205)-1,"")</f>
        <v>193</v>
      </c>
      <c r="AJ204" s="7">
        <f>IFERROR(RANK('Stock Guide'!T205,'Stock Guide'!T:T,0)+COUNTIF('Stock Guide'!$T$6:'Stock Guide'!T205,'Stock Guide'!T205)-1,"")</f>
        <v>428</v>
      </c>
      <c r="AK204" s="7">
        <f>IFERROR(RANK('Stock Guide'!U205,'Stock Guide'!U:U,0)+COUNTIF('Stock Guide'!$U$6:'Stock Guide'!U205,'Stock Guide'!U205)-1,"")</f>
        <v>439</v>
      </c>
      <c r="AL204" s="7">
        <f>IFERROR(RANK('Stock Guide'!H205,'Stock Guide'!H:H,0)+COUNTIF('Stock Guide'!$H$6:'Stock Guide'!H205,'Stock Guide'!H205)-1,"")</f>
        <v>265</v>
      </c>
      <c r="AM204" s="7">
        <f>IFERROR(RANK('Stock Guide'!I205,'Stock Guide'!I:I,0)+COUNTIF('Stock Guide'!$I$6:'Stock Guide'!I205,'Stock Guide'!I205)-1,"")</f>
        <v>83</v>
      </c>
      <c r="AN204" s="7">
        <f>IFERROR(RANK('Stock Guide'!J205,'Stock Guide'!J:J,0)+COUNTIF('Stock Guide'!$J$6:'Stock Guide'!J205,'Stock Guide'!J205)-1,"")</f>
        <v>252</v>
      </c>
      <c r="AO204" s="7">
        <f>IFERROR(RANK('Stock Guide'!L205,'Stock Guide'!L:L,0)+COUNTIF('Stock Guide'!$L$6:'Stock Guide'!L205,'Stock Guide'!L205)-1,"")</f>
        <v>414</v>
      </c>
      <c r="AP204" s="7">
        <f>IFERROR(RANK('Stock Guide'!N205,'Stock Guide'!N:N,0)+COUNTIF('Stock Guide'!$N$6:'Stock Guide'!N205,'Stock Guide'!N205)-1,"")</f>
        <v>473</v>
      </c>
      <c r="AQ204" s="7">
        <f>IFERROR(RANK('Stock Guide'!U205,'Stock Guide'!U:U,1)+COUNTIF('Stock Guide'!$U$6:'Stock Guide'!U205,'Stock Guide'!U205)-1,"")</f>
        <v>45</v>
      </c>
    </row>
    <row r="205" spans="32:43" ht="17.25" customHeight="1" x14ac:dyDescent="0.25">
      <c r="AF205" s="5" t="s">
        <v>159</v>
      </c>
      <c r="AG205" s="5" t="s">
        <v>833</v>
      </c>
      <c r="AH205" s="6" t="s">
        <v>1328</v>
      </c>
      <c r="AI205" s="7">
        <f>IFERROR(RANK('Stock Guide'!S206,'Stock Guide'!S:S,0)+COUNTIF('Stock Guide'!$S$6:'Stock Guide'!S206,'Stock Guide'!S206)-1,"")</f>
        <v>333</v>
      </c>
      <c r="AJ205" s="7">
        <f>IFERROR(RANK('Stock Guide'!T206,'Stock Guide'!T:T,0)+COUNTIF('Stock Guide'!$T$6:'Stock Guide'!T206,'Stock Guide'!T206)-1,"")</f>
        <v>297</v>
      </c>
      <c r="AK205" s="7">
        <f>IFERROR(RANK('Stock Guide'!U206,'Stock Guide'!U:U,0)+COUNTIF('Stock Guide'!$U$6:'Stock Guide'!U206,'Stock Guide'!U206)-1,"")</f>
        <v>114</v>
      </c>
      <c r="AL205" s="7">
        <f>IFERROR(RANK('Stock Guide'!H206,'Stock Guide'!H:H,0)+COUNTIF('Stock Guide'!$H$6:'Stock Guide'!H206,'Stock Guide'!H206)-1,"")</f>
        <v>157</v>
      </c>
      <c r="AM205" s="7">
        <f>IFERROR(RANK('Stock Guide'!I206,'Stock Guide'!I:I,0)+COUNTIF('Stock Guide'!$I$6:'Stock Guide'!I206,'Stock Guide'!I206)-1,"")</f>
        <v>287</v>
      </c>
      <c r="AN205" s="7">
        <f>IFERROR(RANK('Stock Guide'!J206,'Stock Guide'!J:J,0)+COUNTIF('Stock Guide'!$J$6:'Stock Guide'!J206,'Stock Guide'!J206)-1,"")</f>
        <v>441</v>
      </c>
      <c r="AO205" s="7">
        <f>IFERROR(RANK('Stock Guide'!L206,'Stock Guide'!L:L,0)+COUNTIF('Stock Guide'!$L$6:'Stock Guide'!L206,'Stock Guide'!L206)-1,"")</f>
        <v>128</v>
      </c>
      <c r="AP205" s="7">
        <f>IFERROR(RANK('Stock Guide'!N206,'Stock Guide'!N:N,0)+COUNTIF('Stock Guide'!$N$6:'Stock Guide'!N206,'Stock Guide'!N206)-1,"")</f>
        <v>176</v>
      </c>
      <c r="AQ205" s="7">
        <f>IFERROR(RANK('Stock Guide'!U206,'Stock Guide'!U:U,1)+COUNTIF('Stock Guide'!$U$6:'Stock Guide'!U206,'Stock Guide'!U206)-1,"")</f>
        <v>370</v>
      </c>
    </row>
    <row r="206" spans="32:43" ht="17.25" customHeight="1" x14ac:dyDescent="0.25">
      <c r="AF206" s="5" t="s">
        <v>160</v>
      </c>
      <c r="AG206" s="5" t="s">
        <v>834</v>
      </c>
      <c r="AH206" s="6" t="s">
        <v>502</v>
      </c>
      <c r="AI206" s="7">
        <f>IFERROR(RANK('Stock Guide'!S207,'Stock Guide'!S:S,0)+COUNTIF('Stock Guide'!$S$6:'Stock Guide'!S207,'Stock Guide'!S207)-1,"")</f>
        <v>58</v>
      </c>
      <c r="AJ206" s="7">
        <f>IFERROR(RANK('Stock Guide'!T207,'Stock Guide'!T:T,0)+COUNTIF('Stock Guide'!$T$6:'Stock Guide'!T207,'Stock Guide'!T207)-1,"")</f>
        <v>143</v>
      </c>
      <c r="AK206" s="7">
        <f>IFERROR(RANK('Stock Guide'!U207,'Stock Guide'!U:U,0)+COUNTIF('Stock Guide'!$U$6:'Stock Guide'!U207,'Stock Guide'!U207)-1,"")</f>
        <v>328</v>
      </c>
      <c r="AL206" s="7">
        <f>IFERROR(RANK('Stock Guide'!H207,'Stock Guide'!H:H,0)+COUNTIF('Stock Guide'!$H$6:'Stock Guide'!H207,'Stock Guide'!H207)-1,"")</f>
        <v>405</v>
      </c>
      <c r="AM206" s="7">
        <f>IFERROR(RANK('Stock Guide'!I207,'Stock Guide'!I:I,0)+COUNTIF('Stock Guide'!$I$6:'Stock Guide'!I207,'Stock Guide'!I207)-1,"")</f>
        <v>197</v>
      </c>
      <c r="AN206" s="7">
        <f>IFERROR(RANK('Stock Guide'!J207,'Stock Guide'!J:J,0)+COUNTIF('Stock Guide'!$J$6:'Stock Guide'!J207,'Stock Guide'!J207)-1,"")</f>
        <v>209</v>
      </c>
      <c r="AO206" s="7">
        <f>IFERROR(RANK('Stock Guide'!L207,'Stock Guide'!L:L,0)+COUNTIF('Stock Guide'!$L$6:'Stock Guide'!L207,'Stock Guide'!L207)-1,"")</f>
        <v>167</v>
      </c>
      <c r="AP206" s="7">
        <f>IFERROR(RANK('Stock Guide'!N207,'Stock Guide'!N:N,0)+COUNTIF('Stock Guide'!$N$6:'Stock Guide'!N207,'Stock Guide'!N207)-1,"")</f>
        <v>325</v>
      </c>
      <c r="AQ206" s="7">
        <f>IFERROR(RANK('Stock Guide'!U207,'Stock Guide'!U:U,1)+COUNTIF('Stock Guide'!$U$6:'Stock Guide'!U207,'Stock Guide'!U207)-1,"")</f>
        <v>156</v>
      </c>
    </row>
    <row r="207" spans="32:43" ht="17.25" customHeight="1" x14ac:dyDescent="0.25">
      <c r="AF207" s="5" t="s">
        <v>161</v>
      </c>
      <c r="AG207" s="5" t="s">
        <v>835</v>
      </c>
      <c r="AH207" s="6" t="s">
        <v>503</v>
      </c>
      <c r="AI207" s="7">
        <f>IFERROR(RANK('Stock Guide'!S208,'Stock Guide'!S:S,0)+COUNTIF('Stock Guide'!$S$6:'Stock Guide'!S208,'Stock Guide'!S208)-1,"")</f>
        <v>343</v>
      </c>
      <c r="AJ207" s="7">
        <f>IFERROR(RANK('Stock Guide'!T208,'Stock Guide'!T:T,0)+COUNTIF('Stock Guide'!$T$6:'Stock Guide'!T208,'Stock Guide'!T208)-1,"")</f>
        <v>97</v>
      </c>
      <c r="AK207" s="7">
        <f>IFERROR(RANK('Stock Guide'!U208,'Stock Guide'!U:U,0)+COUNTIF('Stock Guide'!$U$6:'Stock Guide'!U208,'Stock Guide'!U208)-1,"")</f>
        <v>55</v>
      </c>
      <c r="AL207" s="7">
        <f>IFERROR(RANK('Stock Guide'!H208,'Stock Guide'!H:H,0)+COUNTIF('Stock Guide'!$H$6:'Stock Guide'!H208,'Stock Guide'!H208)-1,"")</f>
        <v>83</v>
      </c>
      <c r="AM207" s="7">
        <f>IFERROR(RANK('Stock Guide'!I208,'Stock Guide'!I:I,0)+COUNTIF('Stock Guide'!$I$6:'Stock Guide'!I208,'Stock Guide'!I208)-1,"")</f>
        <v>46</v>
      </c>
      <c r="AN207" s="7">
        <f>IFERROR(RANK('Stock Guide'!J208,'Stock Guide'!J:J,0)+COUNTIF('Stock Guide'!$J$6:'Stock Guide'!J208,'Stock Guide'!J208)-1,"")</f>
        <v>124</v>
      </c>
      <c r="AO207" s="7">
        <f>IFERROR(RANK('Stock Guide'!L208,'Stock Guide'!L:L,0)+COUNTIF('Stock Guide'!$L$6:'Stock Guide'!L208,'Stock Guide'!L208)-1,"")</f>
        <v>325</v>
      </c>
      <c r="AP207" s="7">
        <f>IFERROR(RANK('Stock Guide'!N208,'Stock Guide'!N:N,0)+COUNTIF('Stock Guide'!$N$6:'Stock Guide'!N208,'Stock Guide'!N208)-1,"")</f>
        <v>39</v>
      </c>
      <c r="AQ207" s="7">
        <f>IFERROR(RANK('Stock Guide'!U208,'Stock Guide'!U:U,1)+COUNTIF('Stock Guide'!$U$6:'Stock Guide'!U208,'Stock Guide'!U208)-1,"")</f>
        <v>429</v>
      </c>
    </row>
    <row r="208" spans="32:43" ht="17.25" customHeight="1" x14ac:dyDescent="0.25">
      <c r="AF208" s="5" t="s">
        <v>162</v>
      </c>
      <c r="AG208" s="5" t="s">
        <v>836</v>
      </c>
      <c r="AH208" s="6" t="s">
        <v>504</v>
      </c>
      <c r="AI208" s="7">
        <f>IFERROR(RANK('Stock Guide'!S209,'Stock Guide'!S:S,0)+COUNTIF('Stock Guide'!$S$6:'Stock Guide'!S209,'Stock Guide'!S209)-1,"")</f>
        <v>19</v>
      </c>
      <c r="AJ208" s="7">
        <f>IFERROR(RANK('Stock Guide'!T209,'Stock Guide'!T:T,0)+COUNTIF('Stock Guide'!$T$6:'Stock Guide'!T209,'Stock Guide'!T209)-1,"")</f>
        <v>450</v>
      </c>
      <c r="AK208" s="7">
        <f>IFERROR(RANK('Stock Guide'!U209,'Stock Guide'!U:U,0)+COUNTIF('Stock Guide'!$U$6:'Stock Guide'!U209,'Stock Guide'!U209)-1,"")</f>
        <v>358</v>
      </c>
      <c r="AL208" s="7">
        <f>IFERROR(RANK('Stock Guide'!H209,'Stock Guide'!H:H,0)+COUNTIF('Stock Guide'!$H$6:'Stock Guide'!H209,'Stock Guide'!H209)-1,"")</f>
        <v>335</v>
      </c>
      <c r="AM208" s="7">
        <f>IFERROR(RANK('Stock Guide'!I209,'Stock Guide'!I:I,0)+COUNTIF('Stock Guide'!$I$6:'Stock Guide'!I209,'Stock Guide'!I209)-1,"")</f>
        <v>304</v>
      </c>
      <c r="AN208" s="7">
        <f>IFERROR(RANK('Stock Guide'!J209,'Stock Guide'!J:J,0)+COUNTIF('Stock Guide'!$J$6:'Stock Guide'!J209,'Stock Guide'!J209)-1,"")</f>
        <v>432</v>
      </c>
      <c r="AO208" s="7">
        <f>IFERROR(RANK('Stock Guide'!L209,'Stock Guide'!L:L,0)+COUNTIF('Stock Guide'!$L$6:'Stock Guide'!L209,'Stock Guide'!L209)-1,"")</f>
        <v>79</v>
      </c>
      <c r="AP208" s="7">
        <f>IFERROR(RANK('Stock Guide'!N209,'Stock Guide'!N:N,0)+COUNTIF('Stock Guide'!$N$6:'Stock Guide'!N209,'Stock Guide'!N209)-1,"")</f>
        <v>350</v>
      </c>
      <c r="AQ208" s="7">
        <f>IFERROR(RANK('Stock Guide'!U209,'Stock Guide'!U:U,1)+COUNTIF('Stock Guide'!$U$6:'Stock Guide'!U209,'Stock Guide'!U209)-1,"")</f>
        <v>126</v>
      </c>
    </row>
    <row r="209" spans="32:43" ht="17.25" customHeight="1" x14ac:dyDescent="0.25">
      <c r="AF209" s="5" t="s">
        <v>163</v>
      </c>
      <c r="AG209" s="5" t="s">
        <v>837</v>
      </c>
      <c r="AH209" s="6" t="s">
        <v>505</v>
      </c>
      <c r="AI209" s="7">
        <f>IFERROR(RANK('Stock Guide'!S210,'Stock Guide'!S:S,0)+COUNTIF('Stock Guide'!$S$6:'Stock Guide'!S210,'Stock Guide'!S210)-1,"")</f>
        <v>202</v>
      </c>
      <c r="AJ209" s="7">
        <f>IFERROR(RANK('Stock Guide'!T210,'Stock Guide'!T:T,0)+COUNTIF('Stock Guide'!$T$6:'Stock Guide'!T210,'Stock Guide'!T210)-1,"")</f>
        <v>54</v>
      </c>
      <c r="AK209" s="7">
        <f>IFERROR(RANK('Stock Guide'!U210,'Stock Guide'!U:U,0)+COUNTIF('Stock Guide'!$U$6:'Stock Guide'!U210,'Stock Guide'!U210)-1,"")</f>
        <v>36</v>
      </c>
      <c r="AL209" s="7">
        <f>IFERROR(RANK('Stock Guide'!H210,'Stock Guide'!H:H,0)+COUNTIF('Stock Guide'!$H$6:'Stock Guide'!H210,'Stock Guide'!H210)-1,"")</f>
        <v>477</v>
      </c>
      <c r="AM209" s="7">
        <f>IFERROR(RANK('Stock Guide'!I210,'Stock Guide'!I:I,0)+COUNTIF('Stock Guide'!$I$6:'Stock Guide'!I210,'Stock Guide'!I210)-1,"")</f>
        <v>296</v>
      </c>
      <c r="AN209" s="7">
        <f>IFERROR(RANK('Stock Guide'!J210,'Stock Guide'!J:J,0)+COUNTIF('Stock Guide'!$J$6:'Stock Guide'!J210,'Stock Guide'!J210)-1,"")</f>
        <v>310</v>
      </c>
      <c r="AO209" s="7">
        <f>IFERROR(RANK('Stock Guide'!L210,'Stock Guide'!L:L,0)+COUNTIF('Stock Guide'!$L$6:'Stock Guide'!L210,'Stock Guide'!L210)-1,"")</f>
        <v>297</v>
      </c>
      <c r="AP209" s="7">
        <f>IFERROR(RANK('Stock Guide'!N210,'Stock Guide'!N:N,0)+COUNTIF('Stock Guide'!$N$6:'Stock Guide'!N210,'Stock Guide'!N210)-1,"")</f>
        <v>31</v>
      </c>
      <c r="AQ209" s="7">
        <f>IFERROR(RANK('Stock Guide'!U210,'Stock Guide'!U:U,1)+COUNTIF('Stock Guide'!$U$6:'Stock Guide'!U210,'Stock Guide'!U210)-1,"")</f>
        <v>448</v>
      </c>
    </row>
    <row r="210" spans="32:43" ht="17.25" customHeight="1" x14ac:dyDescent="0.25">
      <c r="AF210" s="5" t="s">
        <v>1495</v>
      </c>
      <c r="AG210" s="5" t="s">
        <v>1528</v>
      </c>
      <c r="AH210" s="6" t="s">
        <v>1513</v>
      </c>
      <c r="AI210" s="7">
        <f>IFERROR(RANK('Stock Guide'!S211,'Stock Guide'!S:S,0)+COUNTIF('Stock Guide'!$S$6:'Stock Guide'!S211,'Stock Guide'!S211)-1,"")</f>
        <v>433</v>
      </c>
      <c r="AJ210" s="7">
        <f>IFERROR(RANK('Stock Guide'!T211,'Stock Guide'!T:T,0)+COUNTIF('Stock Guide'!$T$6:'Stock Guide'!T211,'Stock Guide'!T211)-1,"")</f>
        <v>437</v>
      </c>
      <c r="AK210" s="7">
        <f>IFERROR(RANK('Stock Guide'!U211,'Stock Guide'!U:U,0)+COUNTIF('Stock Guide'!$U$6:'Stock Guide'!U211,'Stock Guide'!U211)-1,"")</f>
        <v>296</v>
      </c>
      <c r="AL210" s="7">
        <f>IFERROR(RANK('Stock Guide'!H211,'Stock Guide'!H:H,0)+COUNTIF('Stock Guide'!$H$6:'Stock Guide'!H211,'Stock Guide'!H211)-1,"")</f>
        <v>303</v>
      </c>
      <c r="AM210" s="7">
        <f>IFERROR(RANK('Stock Guide'!I211,'Stock Guide'!I:I,0)+COUNTIF('Stock Guide'!$I$6:'Stock Guide'!I211,'Stock Guide'!I211)-1,"")</f>
        <v>439</v>
      </c>
      <c r="AN210" s="7">
        <f>IFERROR(RANK('Stock Guide'!J211,'Stock Guide'!J:J,0)+COUNTIF('Stock Guide'!$J$6:'Stock Guide'!J211,'Stock Guide'!J211)-1,"")</f>
        <v>5</v>
      </c>
      <c r="AO210" s="7">
        <f>IFERROR(RANK('Stock Guide'!L211,'Stock Guide'!L:L,0)+COUNTIF('Stock Guide'!$L$6:'Stock Guide'!L211,'Stock Guide'!L211)-1,"")</f>
        <v>217</v>
      </c>
      <c r="AP210" s="7">
        <f>IFERROR(RANK('Stock Guide'!N211,'Stock Guide'!N:N,0)+COUNTIF('Stock Guide'!$N$6:'Stock Guide'!N211,'Stock Guide'!N211)-1,"")</f>
        <v>317</v>
      </c>
      <c r="AQ210" s="7">
        <f>IFERROR(RANK('Stock Guide'!U211,'Stock Guide'!U:U,1)+COUNTIF('Stock Guide'!$U$6:'Stock Guide'!U211,'Stock Guide'!U211)-1,"")</f>
        <v>188</v>
      </c>
    </row>
    <row r="211" spans="32:43" ht="17.25" customHeight="1" x14ac:dyDescent="0.25">
      <c r="AF211" s="5" t="s">
        <v>165</v>
      </c>
      <c r="AG211" s="5" t="s">
        <v>839</v>
      </c>
      <c r="AH211" s="6" t="s">
        <v>1483</v>
      </c>
      <c r="AI211" s="7">
        <f>IFERROR(RANK('Stock Guide'!S212,'Stock Guide'!S:S,0)+COUNTIF('Stock Guide'!$S$6:'Stock Guide'!S212,'Stock Guide'!S212)-1,"")</f>
        <v>446</v>
      </c>
      <c r="AJ211" s="7">
        <f>IFERROR(RANK('Stock Guide'!T212,'Stock Guide'!T:T,0)+COUNTIF('Stock Guide'!$T$6:'Stock Guide'!T212,'Stock Guide'!T212)-1,"")</f>
        <v>431</v>
      </c>
      <c r="AK211" s="7">
        <f>IFERROR(RANK('Stock Guide'!U212,'Stock Guide'!U:U,0)+COUNTIF('Stock Guide'!$U$6:'Stock Guide'!U212,'Stock Guide'!U212)-1,"")</f>
        <v>459</v>
      </c>
      <c r="AL211" s="7">
        <f>IFERROR(RANK('Stock Guide'!H212,'Stock Guide'!H:H,0)+COUNTIF('Stock Guide'!$H$6:'Stock Guide'!H212,'Stock Guide'!H212)-1,"")</f>
        <v>234</v>
      </c>
      <c r="AM211" s="7">
        <f>IFERROR(RANK('Stock Guide'!I212,'Stock Guide'!I:I,0)+COUNTIF('Stock Guide'!$I$6:'Stock Guide'!I212,'Stock Guide'!I212)-1,"")</f>
        <v>190</v>
      </c>
      <c r="AN211" s="7">
        <f>IFERROR(RANK('Stock Guide'!J212,'Stock Guide'!J:J,0)+COUNTIF('Stock Guide'!$J$6:'Stock Guide'!J212,'Stock Guide'!J212)-1,"")</f>
        <v>358</v>
      </c>
      <c r="AO211" s="7">
        <f>IFERROR(RANK('Stock Guide'!L212,'Stock Guide'!L:L,0)+COUNTIF('Stock Guide'!$L$6:'Stock Guide'!L212,'Stock Guide'!L212)-1,"")</f>
        <v>89</v>
      </c>
      <c r="AP211" s="7">
        <f>IFERROR(RANK('Stock Guide'!N212,'Stock Guide'!N:N,0)+COUNTIF('Stock Guide'!$N$6:'Stock Guide'!N212,'Stock Guide'!N212)-1,"")</f>
        <v>440</v>
      </c>
      <c r="AQ211" s="7">
        <f>IFERROR(RANK('Stock Guide'!U212,'Stock Guide'!U:U,1)+COUNTIF('Stock Guide'!$U$6:'Stock Guide'!U212,'Stock Guide'!U212)-1,"")</f>
        <v>25</v>
      </c>
    </row>
    <row r="212" spans="32:43" ht="17.25" customHeight="1" x14ac:dyDescent="0.25">
      <c r="AF212" s="5" t="s">
        <v>167</v>
      </c>
      <c r="AG212" s="5" t="s">
        <v>841</v>
      </c>
      <c r="AH212" s="6" t="s">
        <v>506</v>
      </c>
      <c r="AI212" s="7">
        <f>IFERROR(RANK('Stock Guide'!S213,'Stock Guide'!S:S,0)+COUNTIF('Stock Guide'!$S$6:'Stock Guide'!S213,'Stock Guide'!S213)-1,"")</f>
        <v>93</v>
      </c>
      <c r="AJ212" s="7">
        <f>IFERROR(RANK('Stock Guide'!T213,'Stock Guide'!T:T,0)+COUNTIF('Stock Guide'!$T$6:'Stock Guide'!T213,'Stock Guide'!T213)-1,"")</f>
        <v>25</v>
      </c>
      <c r="AK212" s="7">
        <f>IFERROR(RANK('Stock Guide'!U213,'Stock Guide'!U:U,0)+COUNTIF('Stock Guide'!$U$6:'Stock Guide'!U213,'Stock Guide'!U213)-1,"")</f>
        <v>145</v>
      </c>
      <c r="AL212" s="7">
        <f>IFERROR(RANK('Stock Guide'!H213,'Stock Guide'!H:H,0)+COUNTIF('Stock Guide'!$H$6:'Stock Guide'!H213,'Stock Guide'!H213)-1,"")</f>
        <v>391</v>
      </c>
      <c r="AM212" s="7">
        <f>IFERROR(RANK('Stock Guide'!I213,'Stock Guide'!I:I,0)+COUNTIF('Stock Guide'!$I$6:'Stock Guide'!I213,'Stock Guide'!I213)-1,"")</f>
        <v>41</v>
      </c>
      <c r="AN212" s="7">
        <f>IFERROR(RANK('Stock Guide'!J213,'Stock Guide'!J:J,0)+COUNTIF('Stock Guide'!$J$6:'Stock Guide'!J213,'Stock Guide'!J213)-1,"")</f>
        <v>14</v>
      </c>
      <c r="AO212" s="7">
        <f>IFERROR(RANK('Stock Guide'!L213,'Stock Guide'!L:L,0)+COUNTIF('Stock Guide'!$L$6:'Stock Guide'!L213,'Stock Guide'!L213)-1,"")</f>
        <v>164</v>
      </c>
      <c r="AP212" s="7">
        <f>IFERROR(RANK('Stock Guide'!N213,'Stock Guide'!N:N,0)+COUNTIF('Stock Guide'!$N$6:'Stock Guide'!N213,'Stock Guide'!N213)-1,"")</f>
        <v>144</v>
      </c>
      <c r="AQ212" s="7">
        <f>IFERROR(RANK('Stock Guide'!U213,'Stock Guide'!U:U,1)+COUNTIF('Stock Guide'!$U$6:'Stock Guide'!U213,'Stock Guide'!U213)-1,"")</f>
        <v>339</v>
      </c>
    </row>
    <row r="213" spans="32:43" ht="17.25" customHeight="1" x14ac:dyDescent="0.25">
      <c r="AF213" s="5" t="s">
        <v>168</v>
      </c>
      <c r="AG213" s="5" t="s">
        <v>842</v>
      </c>
      <c r="AH213" s="6" t="s">
        <v>507</v>
      </c>
      <c r="AI213" s="7">
        <f>IFERROR(RANK('Stock Guide'!S214,'Stock Guide'!S:S,0)+COUNTIF('Stock Guide'!$S$6:'Stock Guide'!S214,'Stock Guide'!S214)-1,"")</f>
        <v>62</v>
      </c>
      <c r="AJ213" s="7">
        <f>IFERROR(RANK('Stock Guide'!T214,'Stock Guide'!T:T,0)+COUNTIF('Stock Guide'!$T$6:'Stock Guide'!T214,'Stock Guide'!T214)-1,"")</f>
        <v>85</v>
      </c>
      <c r="AK213" s="7">
        <f>IFERROR(RANK('Stock Guide'!U214,'Stock Guide'!U:U,0)+COUNTIF('Stock Guide'!$U$6:'Stock Guide'!U214,'Stock Guide'!U214)-1,"")</f>
        <v>285</v>
      </c>
      <c r="AL213" s="7">
        <f>IFERROR(RANK('Stock Guide'!H214,'Stock Guide'!H:H,0)+COUNTIF('Stock Guide'!$H$6:'Stock Guide'!H214,'Stock Guide'!H214)-1,"")</f>
        <v>133</v>
      </c>
      <c r="AM213" s="7">
        <f>IFERROR(RANK('Stock Guide'!I214,'Stock Guide'!I:I,0)+COUNTIF('Stock Guide'!$I$6:'Stock Guide'!I214,'Stock Guide'!I214)-1,"")</f>
        <v>330</v>
      </c>
      <c r="AN213" s="7">
        <f>IFERROR(RANK('Stock Guide'!J214,'Stock Guide'!J:J,0)+COUNTIF('Stock Guide'!$J$6:'Stock Guide'!J214,'Stock Guide'!J214)-1,"")</f>
        <v>460</v>
      </c>
      <c r="AO213" s="7">
        <f>IFERROR(RANK('Stock Guide'!L214,'Stock Guide'!L:L,0)+COUNTIF('Stock Guide'!$L$6:'Stock Guide'!L214,'Stock Guide'!L214)-1,"")</f>
        <v>287</v>
      </c>
      <c r="AP213" s="7">
        <f>IFERROR(RANK('Stock Guide'!N214,'Stock Guide'!N:N,0)+COUNTIF('Stock Guide'!$N$6:'Stock Guide'!N214,'Stock Guide'!N214)-1,"")</f>
        <v>297</v>
      </c>
      <c r="AQ213" s="7">
        <f>IFERROR(RANK('Stock Guide'!U214,'Stock Guide'!U:U,1)+COUNTIF('Stock Guide'!$U$6:'Stock Guide'!U214,'Stock Guide'!U214)-1,"")</f>
        <v>199</v>
      </c>
    </row>
    <row r="214" spans="32:43" ht="17.25" customHeight="1" x14ac:dyDescent="0.25">
      <c r="AF214" s="5" t="s">
        <v>1448</v>
      </c>
      <c r="AG214" s="5" t="s">
        <v>1471</v>
      </c>
      <c r="AH214" s="6" t="s">
        <v>508</v>
      </c>
      <c r="AI214" s="7">
        <f>IFERROR(RANK('Stock Guide'!S215,'Stock Guide'!S:S,0)+COUNTIF('Stock Guide'!$S$6:'Stock Guide'!S215,'Stock Guide'!S215)-1,"")</f>
        <v>264</v>
      </c>
      <c r="AJ214" s="7">
        <f>IFERROR(RANK('Stock Guide'!T215,'Stock Guide'!T:T,0)+COUNTIF('Stock Guide'!$T$6:'Stock Guide'!T215,'Stock Guide'!T215)-1,"")</f>
        <v>399</v>
      </c>
      <c r="AK214" s="7">
        <f>IFERROR(RANK('Stock Guide'!U215,'Stock Guide'!U:U,0)+COUNTIF('Stock Guide'!$U$6:'Stock Guide'!U215,'Stock Guide'!U215)-1,"")</f>
        <v>411</v>
      </c>
      <c r="AL214" s="7">
        <f>IFERROR(RANK('Stock Guide'!H215,'Stock Guide'!H:H,0)+COUNTIF('Stock Guide'!$H$6:'Stock Guide'!H215,'Stock Guide'!H215)-1,"")</f>
        <v>440</v>
      </c>
      <c r="AM214" s="7">
        <f>IFERROR(RANK('Stock Guide'!I215,'Stock Guide'!I:I,0)+COUNTIF('Stock Guide'!$I$6:'Stock Guide'!I215,'Stock Guide'!I215)-1,"")</f>
        <v>28</v>
      </c>
      <c r="AN214" s="7">
        <f>IFERROR(RANK('Stock Guide'!J215,'Stock Guide'!J:J,0)+COUNTIF('Stock Guide'!$J$6:'Stock Guide'!J215,'Stock Guide'!J215)-1,"")</f>
        <v>382</v>
      </c>
      <c r="AO214" s="7">
        <f>IFERROR(RANK('Stock Guide'!L215,'Stock Guide'!L:L,0)+COUNTIF('Stock Guide'!$L$6:'Stock Guide'!L215,'Stock Guide'!L215)-1,"")</f>
        <v>376</v>
      </c>
      <c r="AP214" s="7">
        <f>IFERROR(RANK('Stock Guide'!N215,'Stock Guide'!N:N,0)+COUNTIF('Stock Guide'!$N$6:'Stock Guide'!N215,'Stock Guide'!N215)-1,"")</f>
        <v>447</v>
      </c>
      <c r="AQ214" s="7">
        <f>IFERROR(RANK('Stock Guide'!U215,'Stock Guide'!U:U,1)+COUNTIF('Stock Guide'!$U$6:'Stock Guide'!U215,'Stock Guide'!U215)-1,"")</f>
        <v>73</v>
      </c>
    </row>
    <row r="215" spans="32:43" ht="17.25" customHeight="1" x14ac:dyDescent="0.25">
      <c r="AF215" s="5" t="s">
        <v>170</v>
      </c>
      <c r="AG215" s="5" t="s">
        <v>844</v>
      </c>
      <c r="AH215" s="6" t="s">
        <v>1484</v>
      </c>
      <c r="AI215" s="7">
        <f>IFERROR(RANK('Stock Guide'!S216,'Stock Guide'!S:S,0)+COUNTIF('Stock Guide'!$S$6:'Stock Guide'!S216,'Stock Guide'!S216)-1,"")</f>
        <v>351</v>
      </c>
      <c r="AJ215" s="7">
        <f>IFERROR(RANK('Stock Guide'!T216,'Stock Guide'!T:T,0)+COUNTIF('Stock Guide'!$T$6:'Stock Guide'!T216,'Stock Guide'!T216)-1,"")</f>
        <v>324</v>
      </c>
      <c r="AK215" s="7">
        <f>IFERROR(RANK('Stock Guide'!U216,'Stock Guide'!U:U,0)+COUNTIF('Stock Guide'!$U$6:'Stock Guide'!U216,'Stock Guide'!U216)-1,"")</f>
        <v>286</v>
      </c>
      <c r="AL215" s="7">
        <f>IFERROR(RANK('Stock Guide'!H216,'Stock Guide'!H:H,0)+COUNTIF('Stock Guide'!$H$6:'Stock Guide'!H216,'Stock Guide'!H216)-1,"")</f>
        <v>441</v>
      </c>
      <c r="AM215" s="7">
        <f>IFERROR(RANK('Stock Guide'!I216,'Stock Guide'!I:I,0)+COUNTIF('Stock Guide'!$I$6:'Stock Guide'!I216,'Stock Guide'!I216)-1,"")</f>
        <v>440</v>
      </c>
      <c r="AN215" s="7">
        <f>IFERROR(RANK('Stock Guide'!J216,'Stock Guide'!J:J,0)+COUNTIF('Stock Guide'!$J$6:'Stock Guide'!J216,'Stock Guide'!J216)-1,"")</f>
        <v>291</v>
      </c>
      <c r="AO215" s="7">
        <f>IFERROR(RANK('Stock Guide'!L216,'Stock Guide'!L:L,0)+COUNTIF('Stock Guide'!$L$6:'Stock Guide'!L216,'Stock Guide'!L216)-1,"")</f>
        <v>271</v>
      </c>
      <c r="AP215" s="7">
        <f>IFERROR(RANK('Stock Guide'!N216,'Stock Guide'!N:N,0)+COUNTIF('Stock Guide'!$N$6:'Stock Guide'!N216,'Stock Guide'!N216)-1,"")</f>
        <v>298</v>
      </c>
      <c r="AQ215" s="7">
        <f>IFERROR(RANK('Stock Guide'!U216,'Stock Guide'!U:U,1)+COUNTIF('Stock Guide'!$U$6:'Stock Guide'!U216,'Stock Guide'!U216)-1,"")</f>
        <v>198</v>
      </c>
    </row>
    <row r="216" spans="32:43" ht="17.25" customHeight="1" x14ac:dyDescent="0.25">
      <c r="AF216" s="5" t="s">
        <v>171</v>
      </c>
      <c r="AG216" s="5" t="s">
        <v>845</v>
      </c>
      <c r="AH216" s="6" t="s">
        <v>509</v>
      </c>
      <c r="AI216" s="7">
        <f>IFERROR(RANK('Stock Guide'!S217,'Stock Guide'!S:S,0)+COUNTIF('Stock Guide'!$S$6:'Stock Guide'!S217,'Stock Guide'!S217)-1,"")</f>
        <v>148</v>
      </c>
      <c r="AJ216" s="7">
        <f>IFERROR(RANK('Stock Guide'!T217,'Stock Guide'!T:T,0)+COUNTIF('Stock Guide'!$T$6:'Stock Guide'!T217,'Stock Guide'!T217)-1,"")</f>
        <v>156</v>
      </c>
      <c r="AK216" s="7">
        <f>IFERROR(RANK('Stock Guide'!U217,'Stock Guide'!U:U,0)+COUNTIF('Stock Guide'!$U$6:'Stock Guide'!U217,'Stock Guide'!U217)-1,"")</f>
        <v>327</v>
      </c>
      <c r="AL216" s="7">
        <f>IFERROR(RANK('Stock Guide'!H217,'Stock Guide'!H:H,0)+COUNTIF('Stock Guide'!$H$6:'Stock Guide'!H217,'Stock Guide'!H217)-1,"")</f>
        <v>250</v>
      </c>
      <c r="AM216" s="7">
        <f>IFERROR(RANK('Stock Guide'!I217,'Stock Guide'!I:I,0)+COUNTIF('Stock Guide'!$I$6:'Stock Guide'!I217,'Stock Guide'!I217)-1,"")</f>
        <v>143</v>
      </c>
      <c r="AN216" s="7">
        <f>IFERROR(RANK('Stock Guide'!J217,'Stock Guide'!J:J,0)+COUNTIF('Stock Guide'!$J$6:'Stock Guide'!J217,'Stock Guide'!J217)-1,"")</f>
        <v>104</v>
      </c>
      <c r="AO216" s="7">
        <f>IFERROR(RANK('Stock Guide'!L217,'Stock Guide'!L:L,0)+COUNTIF('Stock Guide'!$L$6:'Stock Guide'!L217,'Stock Guide'!L217)-1,"")</f>
        <v>263</v>
      </c>
      <c r="AP216" s="7">
        <f>IFERROR(RANK('Stock Guide'!N217,'Stock Guide'!N:N,0)+COUNTIF('Stock Guide'!$N$6:'Stock Guide'!N217,'Stock Guide'!N217)-1,"")</f>
        <v>334</v>
      </c>
      <c r="AQ216" s="7">
        <f>IFERROR(RANK('Stock Guide'!U217,'Stock Guide'!U:U,1)+COUNTIF('Stock Guide'!$U$6:'Stock Guide'!U217,'Stock Guide'!U217)-1,"")</f>
        <v>157</v>
      </c>
    </row>
    <row r="217" spans="32:43" ht="17.25" customHeight="1" x14ac:dyDescent="0.25">
      <c r="AF217" s="5" t="s">
        <v>172</v>
      </c>
      <c r="AG217" s="5" t="s">
        <v>846</v>
      </c>
      <c r="AH217" s="6" t="s">
        <v>1399</v>
      </c>
      <c r="AI217" s="7">
        <f>IFERROR(RANK('Stock Guide'!S218,'Stock Guide'!S:S,0)+COUNTIF('Stock Guide'!$S$6:'Stock Guide'!S218,'Stock Guide'!S218)-1,"")</f>
        <v>378</v>
      </c>
      <c r="AJ217" s="7">
        <f>IFERROR(RANK('Stock Guide'!T218,'Stock Guide'!T:T,0)+COUNTIF('Stock Guide'!$T$6:'Stock Guide'!T218,'Stock Guide'!T218)-1,"")</f>
        <v>329</v>
      </c>
      <c r="AK217" s="7">
        <f>IFERROR(RANK('Stock Guide'!U218,'Stock Guide'!U:U,0)+COUNTIF('Stock Guide'!$U$6:'Stock Guide'!U218,'Stock Guide'!U218)-1,"")</f>
        <v>187</v>
      </c>
      <c r="AL217" s="7">
        <f>IFERROR(RANK('Stock Guide'!H218,'Stock Guide'!H:H,0)+COUNTIF('Stock Guide'!$H$6:'Stock Guide'!H218,'Stock Guide'!H218)-1,"")</f>
        <v>224</v>
      </c>
      <c r="AM217" s="7">
        <f>IFERROR(RANK('Stock Guide'!I218,'Stock Guide'!I:I,0)+COUNTIF('Stock Guide'!$I$6:'Stock Guide'!I218,'Stock Guide'!I218)-1,"")</f>
        <v>125</v>
      </c>
      <c r="AN217" s="7">
        <f>IFERROR(RANK('Stock Guide'!J218,'Stock Guide'!J:J,0)+COUNTIF('Stock Guide'!$J$6:'Stock Guide'!J218,'Stock Guide'!J218)-1,"")</f>
        <v>420</v>
      </c>
      <c r="AO217" s="7">
        <f>IFERROR(RANK('Stock Guide'!L218,'Stock Guide'!L:L,0)+COUNTIF('Stock Guide'!$L$6:'Stock Guide'!L218,'Stock Guide'!L218)-1,"")</f>
        <v>51</v>
      </c>
      <c r="AP217" s="7">
        <f>IFERROR(RANK('Stock Guide'!N218,'Stock Guide'!N:N,0)+COUNTIF('Stock Guide'!$N$6:'Stock Guide'!N218,'Stock Guide'!N218)-1,"")</f>
        <v>206</v>
      </c>
      <c r="AQ217" s="7">
        <f>IFERROR(RANK('Stock Guide'!U218,'Stock Guide'!U:U,1)+COUNTIF('Stock Guide'!$U$6:'Stock Guide'!U218,'Stock Guide'!U218)-1,"")</f>
        <v>297</v>
      </c>
    </row>
    <row r="218" spans="32:43" ht="17.25" customHeight="1" x14ac:dyDescent="0.25">
      <c r="AF218" s="5" t="s">
        <v>173</v>
      </c>
      <c r="AG218" s="5" t="s">
        <v>847</v>
      </c>
      <c r="AH218" s="6" t="s">
        <v>510</v>
      </c>
      <c r="AI218" s="7">
        <f>IFERROR(RANK('Stock Guide'!S219,'Stock Guide'!S:S,0)+COUNTIF('Stock Guide'!$S$6:'Stock Guide'!S219,'Stock Guide'!S219)-1,"")</f>
        <v>375</v>
      </c>
      <c r="AJ218" s="7">
        <f>IFERROR(RANK('Stock Guide'!T219,'Stock Guide'!T:T,0)+COUNTIF('Stock Guide'!$T$6:'Stock Guide'!T219,'Stock Guide'!T219)-1,"")</f>
        <v>231</v>
      </c>
      <c r="AK218" s="7">
        <f>IFERROR(RANK('Stock Guide'!U219,'Stock Guide'!U:U,0)+COUNTIF('Stock Guide'!$U$6:'Stock Guide'!U219,'Stock Guide'!U219)-1,"")</f>
        <v>144</v>
      </c>
      <c r="AL218" s="7">
        <f>IFERROR(RANK('Stock Guide'!H219,'Stock Guide'!H:H,0)+COUNTIF('Stock Guide'!$H$6:'Stock Guide'!H219,'Stock Guide'!H219)-1,"")</f>
        <v>156</v>
      </c>
      <c r="AM218" s="7">
        <f>IFERROR(RANK('Stock Guide'!I219,'Stock Guide'!I:I,0)+COUNTIF('Stock Guide'!$I$6:'Stock Guide'!I219,'Stock Guide'!I219)-1,"")</f>
        <v>381</v>
      </c>
      <c r="AN218" s="7">
        <f>IFERROR(RANK('Stock Guide'!J219,'Stock Guide'!J:J,0)+COUNTIF('Stock Guide'!$J$6:'Stock Guide'!J219,'Stock Guide'!J219)-1,"")</f>
        <v>456</v>
      </c>
      <c r="AO218" s="7">
        <f>IFERROR(RANK('Stock Guide'!L219,'Stock Guide'!L:L,0)+COUNTIF('Stock Guide'!$L$6:'Stock Guide'!L219,'Stock Guide'!L219)-1,"")</f>
        <v>353</v>
      </c>
      <c r="AP218" s="7">
        <f>IFERROR(RANK('Stock Guide'!N219,'Stock Guide'!N:N,0)+COUNTIF('Stock Guide'!$N$6:'Stock Guide'!N219,'Stock Guide'!N219)-1,"")</f>
        <v>120</v>
      </c>
      <c r="AQ218" s="7">
        <f>IFERROR(RANK('Stock Guide'!U219,'Stock Guide'!U:U,1)+COUNTIF('Stock Guide'!$U$6:'Stock Guide'!U219,'Stock Guide'!U219)-1,"")</f>
        <v>340</v>
      </c>
    </row>
    <row r="219" spans="32:43" ht="17.25" customHeight="1" x14ac:dyDescent="0.25">
      <c r="AF219" s="5" t="s">
        <v>174</v>
      </c>
      <c r="AG219" s="5" t="s">
        <v>848</v>
      </c>
      <c r="AH219" s="6" t="s">
        <v>1316</v>
      </c>
      <c r="AI219" s="7">
        <f>IFERROR(RANK('Stock Guide'!S220,'Stock Guide'!S:S,0)+COUNTIF('Stock Guide'!$S$6:'Stock Guide'!S220,'Stock Guide'!S220)-1,"")</f>
        <v>239</v>
      </c>
      <c r="AJ219" s="7">
        <f>IFERROR(RANK('Stock Guide'!T220,'Stock Guide'!T:T,0)+COUNTIF('Stock Guide'!$T$6:'Stock Guide'!T220,'Stock Guide'!T220)-1,"")</f>
        <v>352</v>
      </c>
      <c r="AK219" s="7">
        <f>IFERROR(RANK('Stock Guide'!U220,'Stock Guide'!U:U,0)+COUNTIF('Stock Guide'!$U$6:'Stock Guide'!U220,'Stock Guide'!U220)-1,"")</f>
        <v>420</v>
      </c>
      <c r="AL219" s="7">
        <f>IFERROR(RANK('Stock Guide'!H220,'Stock Guide'!H:H,0)+COUNTIF('Stock Guide'!$H$6:'Stock Guide'!H220,'Stock Guide'!H220)-1,"")</f>
        <v>374</v>
      </c>
      <c r="AM219" s="7">
        <f>IFERROR(RANK('Stock Guide'!I220,'Stock Guide'!I:I,0)+COUNTIF('Stock Guide'!$I$6:'Stock Guide'!I220,'Stock Guide'!I220)-1,"")</f>
        <v>441</v>
      </c>
      <c r="AN219" s="7">
        <f>IFERROR(RANK('Stock Guide'!J220,'Stock Guide'!J:J,0)+COUNTIF('Stock Guide'!$J$6:'Stock Guide'!J220,'Stock Guide'!J220)-1,"")</f>
        <v>242</v>
      </c>
      <c r="AO219" s="7">
        <f>IFERROR(RANK('Stock Guide'!L220,'Stock Guide'!L:L,0)+COUNTIF('Stock Guide'!$L$6:'Stock Guide'!L220,'Stock Guide'!L220)-1,"")</f>
        <v>279</v>
      </c>
      <c r="AP219" s="7">
        <f>IFERROR(RANK('Stock Guide'!N220,'Stock Guide'!N:N,0)+COUNTIF('Stock Guide'!$N$6:'Stock Guide'!N220,'Stock Guide'!N220)-1,"")</f>
        <v>448</v>
      </c>
      <c r="AQ219" s="7">
        <f>IFERROR(RANK('Stock Guide'!U220,'Stock Guide'!U:U,1)+COUNTIF('Stock Guide'!$U$6:'Stock Guide'!U220,'Stock Guide'!U220)-1,"")</f>
        <v>64</v>
      </c>
    </row>
    <row r="220" spans="32:43" ht="17.25" customHeight="1" x14ac:dyDescent="0.25">
      <c r="AF220" s="5" t="s">
        <v>175</v>
      </c>
      <c r="AG220" s="5" t="s">
        <v>849</v>
      </c>
      <c r="AH220" s="6" t="s">
        <v>511</v>
      </c>
      <c r="AI220" s="7">
        <f>IFERROR(RANK('Stock Guide'!S221,'Stock Guide'!S:S,0)+COUNTIF('Stock Guide'!$S$6:'Stock Guide'!S221,'Stock Guide'!S221)-1,"")</f>
        <v>34</v>
      </c>
      <c r="AJ220" s="7">
        <f>IFERROR(RANK('Stock Guide'!T221,'Stock Guide'!T:T,0)+COUNTIF('Stock Guide'!$T$6:'Stock Guide'!T221,'Stock Guide'!T221)-1,"")</f>
        <v>276</v>
      </c>
      <c r="AK220" s="7">
        <f>IFERROR(RANK('Stock Guide'!U221,'Stock Guide'!U:U,0)+COUNTIF('Stock Guide'!$U$6:'Stock Guide'!U221,'Stock Guide'!U221)-1,"")</f>
        <v>238</v>
      </c>
      <c r="AL220" s="7">
        <f>IFERROR(RANK('Stock Guide'!H221,'Stock Guide'!H:H,0)+COUNTIF('Stock Guide'!$H$6:'Stock Guide'!H221,'Stock Guide'!H221)-1,"")</f>
        <v>45</v>
      </c>
      <c r="AM220" s="7">
        <f>IFERROR(RANK('Stock Guide'!I221,'Stock Guide'!I:I,0)+COUNTIF('Stock Guide'!$I$6:'Stock Guide'!I221,'Stock Guide'!I221)-1,"")</f>
        <v>158</v>
      </c>
      <c r="AN220" s="7">
        <f>IFERROR(RANK('Stock Guide'!J221,'Stock Guide'!J:J,0)+COUNTIF('Stock Guide'!$J$6:'Stock Guide'!J221,'Stock Guide'!J221)-1,"")</f>
        <v>11</v>
      </c>
      <c r="AO220" s="7">
        <f>IFERROR(RANK('Stock Guide'!L221,'Stock Guide'!L:L,0)+COUNTIF('Stock Guide'!$L$6:'Stock Guide'!L221,'Stock Guide'!L221)-1,"")</f>
        <v>411</v>
      </c>
      <c r="AP220" s="7">
        <f>IFERROR(RANK('Stock Guide'!N221,'Stock Guide'!N:N,0)+COUNTIF('Stock Guide'!$N$6:'Stock Guide'!N221,'Stock Guide'!N221)-1,"")</f>
        <v>242</v>
      </c>
      <c r="AQ220" s="7">
        <f>IFERROR(RANK('Stock Guide'!U221,'Stock Guide'!U:U,1)+COUNTIF('Stock Guide'!$U$6:'Stock Guide'!U221,'Stock Guide'!U221)-1,"")</f>
        <v>246</v>
      </c>
    </row>
    <row r="221" spans="32:43" ht="17.25" customHeight="1" x14ac:dyDescent="0.25">
      <c r="AF221" s="5" t="s">
        <v>176</v>
      </c>
      <c r="AG221" s="5" t="s">
        <v>850</v>
      </c>
      <c r="AH221" s="6" t="s">
        <v>512</v>
      </c>
      <c r="AI221" s="7">
        <f>IFERROR(RANK('Stock Guide'!S222,'Stock Guide'!S:S,0)+COUNTIF('Stock Guide'!$S$6:'Stock Guide'!S222,'Stock Guide'!S222)-1,"")</f>
        <v>316</v>
      </c>
      <c r="AJ221" s="7">
        <f>IFERROR(RANK('Stock Guide'!T222,'Stock Guide'!T:T,0)+COUNTIF('Stock Guide'!$T$6:'Stock Guide'!T222,'Stock Guide'!T222)-1,"")</f>
        <v>302</v>
      </c>
      <c r="AK221" s="7">
        <f>IFERROR(RANK('Stock Guide'!U222,'Stock Guide'!U:U,0)+COUNTIF('Stock Guide'!$U$6:'Stock Guide'!U222,'Stock Guide'!U222)-1,"")</f>
        <v>233</v>
      </c>
      <c r="AL221" s="7">
        <f>IFERROR(RANK('Stock Guide'!H222,'Stock Guide'!H:H,0)+COUNTIF('Stock Guide'!$H$6:'Stock Guide'!H222,'Stock Guide'!H222)-1,"")</f>
        <v>90</v>
      </c>
      <c r="AM221" s="7">
        <f>IFERROR(RANK('Stock Guide'!I222,'Stock Guide'!I:I,0)+COUNTIF('Stock Guide'!$I$6:'Stock Guide'!I222,'Stock Guide'!I222)-1,"")</f>
        <v>186</v>
      </c>
      <c r="AN221" s="7">
        <f>IFERROR(RANK('Stock Guide'!J222,'Stock Guide'!J:J,0)+COUNTIF('Stock Guide'!$J$6:'Stock Guide'!J222,'Stock Guide'!J222)-1,"")</f>
        <v>100</v>
      </c>
      <c r="AO221" s="7">
        <f>IFERROR(RANK('Stock Guide'!L222,'Stock Guide'!L:L,0)+COUNTIF('Stock Guide'!$L$6:'Stock Guide'!L222,'Stock Guide'!L222)-1,"")</f>
        <v>358</v>
      </c>
      <c r="AP221" s="7">
        <f>IFERROR(RANK('Stock Guide'!N222,'Stock Guide'!N:N,0)+COUNTIF('Stock Guide'!$N$6:'Stock Guide'!N222,'Stock Guide'!N222)-1,"")</f>
        <v>253</v>
      </c>
      <c r="AQ221" s="7">
        <f>IFERROR(RANK('Stock Guide'!U222,'Stock Guide'!U:U,1)+COUNTIF('Stock Guide'!$U$6:'Stock Guide'!U222,'Stock Guide'!U222)-1,"")</f>
        <v>251</v>
      </c>
    </row>
    <row r="222" spans="32:43" ht="17.25" customHeight="1" x14ac:dyDescent="0.25">
      <c r="AF222" s="5" t="s">
        <v>177</v>
      </c>
      <c r="AG222" s="5" t="s">
        <v>851</v>
      </c>
      <c r="AH222" s="6" t="s">
        <v>513</v>
      </c>
      <c r="AI222" s="7">
        <f>IFERROR(RANK('Stock Guide'!S223,'Stock Guide'!S:S,0)+COUNTIF('Stock Guide'!$S$6:'Stock Guide'!S223,'Stock Guide'!S223)-1,"")</f>
        <v>198</v>
      </c>
      <c r="AJ222" s="7">
        <f>IFERROR(RANK('Stock Guide'!T223,'Stock Guide'!T:T,0)+COUNTIF('Stock Guide'!$T$6:'Stock Guide'!T223,'Stock Guide'!T223)-1,"")</f>
        <v>354</v>
      </c>
      <c r="AK222" s="7">
        <f>IFERROR(RANK('Stock Guide'!U223,'Stock Guide'!U:U,0)+COUNTIF('Stock Guide'!$U$6:'Stock Guide'!U223,'Stock Guide'!U223)-1,"")</f>
        <v>364</v>
      </c>
      <c r="AL222" s="7">
        <f>IFERROR(RANK('Stock Guide'!H223,'Stock Guide'!H:H,0)+COUNTIF('Stock Guide'!$H$6:'Stock Guide'!H223,'Stock Guide'!H223)-1,"")</f>
        <v>465</v>
      </c>
      <c r="AM222" s="7">
        <f>IFERROR(RANK('Stock Guide'!I223,'Stock Guide'!I:I,0)+COUNTIF('Stock Guide'!$I$6:'Stock Guide'!I223,'Stock Guide'!I223)-1,"")</f>
        <v>74</v>
      </c>
      <c r="AN222" s="7">
        <f>IFERROR(RANK('Stock Guide'!J223,'Stock Guide'!J:J,0)+COUNTIF('Stock Guide'!$J$6:'Stock Guide'!J223,'Stock Guide'!J223)-1,"")</f>
        <v>335</v>
      </c>
      <c r="AO222" s="7">
        <f>IFERROR(RANK('Stock Guide'!L223,'Stock Guide'!L:L,0)+COUNTIF('Stock Guide'!$L$6:'Stock Guide'!L223,'Stock Guide'!L223)-1,"")</f>
        <v>413</v>
      </c>
      <c r="AP222" s="7">
        <f>IFERROR(RANK('Stock Guide'!N223,'Stock Guide'!N:N,0)+COUNTIF('Stock Guide'!$N$6:'Stock Guide'!N223,'Stock Guide'!N223)-1,"")</f>
        <v>401</v>
      </c>
      <c r="AQ222" s="7">
        <f>IFERROR(RANK('Stock Guide'!U223,'Stock Guide'!U:U,1)+COUNTIF('Stock Guide'!$U$6:'Stock Guide'!U223,'Stock Guide'!U223)-1,"")</f>
        <v>120</v>
      </c>
    </row>
    <row r="223" spans="32:43" ht="17.25" customHeight="1" x14ac:dyDescent="0.25">
      <c r="AF223" s="5" t="s">
        <v>179</v>
      </c>
      <c r="AG223" s="5" t="s">
        <v>853</v>
      </c>
      <c r="AH223" s="6" t="s">
        <v>514</v>
      </c>
      <c r="AI223" s="7">
        <f>IFERROR(RANK('Stock Guide'!S224,'Stock Guide'!S:S,0)+COUNTIF('Stock Guide'!$S$6:'Stock Guide'!S224,'Stock Guide'!S224)-1,"")</f>
        <v>376</v>
      </c>
      <c r="AJ223" s="7">
        <f>IFERROR(RANK('Stock Guide'!T224,'Stock Guide'!T:T,0)+COUNTIF('Stock Guide'!$T$6:'Stock Guide'!T224,'Stock Guide'!T224)-1,"")</f>
        <v>378</v>
      </c>
      <c r="AK223" s="7">
        <f>IFERROR(RANK('Stock Guide'!U224,'Stock Guide'!U:U,0)+COUNTIF('Stock Guide'!$U$6:'Stock Guide'!U224,'Stock Guide'!U224)-1,"")</f>
        <v>316</v>
      </c>
      <c r="AL223" s="7">
        <f>IFERROR(RANK('Stock Guide'!H224,'Stock Guide'!H:H,0)+COUNTIF('Stock Guide'!$H$6:'Stock Guide'!H224,'Stock Guide'!H224)-1,"")</f>
        <v>394</v>
      </c>
      <c r="AM223" s="7">
        <f>IFERROR(RANK('Stock Guide'!I224,'Stock Guide'!I:I,0)+COUNTIF('Stock Guide'!$I$6:'Stock Guide'!I224,'Stock Guide'!I224)-1,"")</f>
        <v>12</v>
      </c>
      <c r="AN223" s="7">
        <f>IFERROR(RANK('Stock Guide'!J224,'Stock Guide'!J:J,0)+COUNTIF('Stock Guide'!$J$6:'Stock Guide'!J224,'Stock Guide'!J224)-1,"")</f>
        <v>370</v>
      </c>
      <c r="AO223" s="7">
        <f>IFERROR(RANK('Stock Guide'!L224,'Stock Guide'!L:L,0)+COUNTIF('Stock Guide'!$L$6:'Stock Guide'!L224,'Stock Guide'!L224)-1,"")</f>
        <v>255</v>
      </c>
      <c r="AP223" s="7">
        <f>IFERROR(RANK('Stock Guide'!N224,'Stock Guide'!N:N,0)+COUNTIF('Stock Guide'!$N$6:'Stock Guide'!N224,'Stock Guide'!N224)-1,"")</f>
        <v>318</v>
      </c>
      <c r="AQ223" s="7">
        <f>IFERROR(RANK('Stock Guide'!U224,'Stock Guide'!U:U,1)+COUNTIF('Stock Guide'!$U$6:'Stock Guide'!U224,'Stock Guide'!U224)-1,"")</f>
        <v>168</v>
      </c>
    </row>
    <row r="224" spans="32:43" ht="17.25" customHeight="1" x14ac:dyDescent="0.25">
      <c r="AF224" s="5" t="s">
        <v>1103</v>
      </c>
      <c r="AG224" s="5" t="s">
        <v>1104</v>
      </c>
      <c r="AH224" s="6" t="s">
        <v>1105</v>
      </c>
      <c r="AI224" s="7">
        <f>IFERROR(RANK('Stock Guide'!S225,'Stock Guide'!S:S,0)+COUNTIF('Stock Guide'!$S$6:'Stock Guide'!S225,'Stock Guide'!S225)-1,"")</f>
        <v>153</v>
      </c>
      <c r="AJ224" s="7">
        <f>IFERROR(RANK('Stock Guide'!T225,'Stock Guide'!T:T,0)+COUNTIF('Stock Guide'!$T$6:'Stock Guide'!T225,'Stock Guide'!T225)-1,"")</f>
        <v>5</v>
      </c>
      <c r="AK224" s="7">
        <f>IFERROR(RANK('Stock Guide'!U225,'Stock Guide'!U:U,0)+COUNTIF('Stock Guide'!$U$6:'Stock Guide'!U225,'Stock Guide'!U225)-1,"")</f>
        <v>12</v>
      </c>
      <c r="AL224" s="7">
        <f>IFERROR(RANK('Stock Guide'!H225,'Stock Guide'!H:H,0)+COUNTIF('Stock Guide'!$H$6:'Stock Guide'!H225,'Stock Guide'!H225)-1,"")</f>
        <v>130</v>
      </c>
      <c r="AM224" s="7">
        <f>IFERROR(RANK('Stock Guide'!I225,'Stock Guide'!I:I,0)+COUNTIF('Stock Guide'!$I$6:'Stock Guide'!I225,'Stock Guide'!I225)-1,"")</f>
        <v>374</v>
      </c>
      <c r="AN224" s="7">
        <f>IFERROR(RANK('Stock Guide'!J225,'Stock Guide'!J:J,0)+COUNTIF('Stock Guide'!$J$6:'Stock Guide'!J225,'Stock Guide'!J225)-1,"")</f>
        <v>59</v>
      </c>
      <c r="AO224" s="7">
        <f>IFERROR(RANK('Stock Guide'!L225,'Stock Guide'!L:L,0)+COUNTIF('Stock Guide'!$L$6:'Stock Guide'!L225,'Stock Guide'!L225)-1,"")</f>
        <v>154</v>
      </c>
      <c r="AP224" s="7">
        <f>IFERROR(RANK('Stock Guide'!N225,'Stock Guide'!N:N,0)+COUNTIF('Stock Guide'!$N$6:'Stock Guide'!N225,'Stock Guide'!N225)-1,"")</f>
        <v>6</v>
      </c>
      <c r="AQ224" s="7">
        <f>IFERROR(RANK('Stock Guide'!U225,'Stock Guide'!U:U,1)+COUNTIF('Stock Guide'!$U$6:'Stock Guide'!U225,'Stock Guide'!U225)-1,"")</f>
        <v>472</v>
      </c>
    </row>
    <row r="225" spans="32:43" ht="17.25" customHeight="1" x14ac:dyDescent="0.25">
      <c r="AF225" s="5" t="s">
        <v>180</v>
      </c>
      <c r="AG225" s="5" t="s">
        <v>854</v>
      </c>
      <c r="AH225" s="6" t="s">
        <v>515</v>
      </c>
      <c r="AI225" s="7">
        <f>IFERROR(RANK('Stock Guide'!S226,'Stock Guide'!S:S,0)+COUNTIF('Stock Guide'!$S$6:'Stock Guide'!S226,'Stock Guide'!S226)-1,"")</f>
        <v>183</v>
      </c>
      <c r="AJ225" s="7">
        <f>IFERROR(RANK('Stock Guide'!T226,'Stock Guide'!T:T,0)+COUNTIF('Stock Guide'!$T$6:'Stock Guide'!T226,'Stock Guide'!T226)-1,"")</f>
        <v>438</v>
      </c>
      <c r="AK225" s="7">
        <f>IFERROR(RANK('Stock Guide'!U226,'Stock Guide'!U:U,0)+COUNTIF('Stock Guide'!$U$6:'Stock Guide'!U226,'Stock Guide'!U226)-1,"")</f>
        <v>427</v>
      </c>
      <c r="AL225" s="7">
        <f>IFERROR(RANK('Stock Guide'!H226,'Stock Guide'!H:H,0)+COUNTIF('Stock Guide'!$H$6:'Stock Guide'!H226,'Stock Guide'!H226)-1,"")</f>
        <v>326</v>
      </c>
      <c r="AM225" s="7">
        <f>IFERROR(RANK('Stock Guide'!I226,'Stock Guide'!I:I,0)+COUNTIF('Stock Guide'!$I$6:'Stock Guide'!I226,'Stock Guide'!I226)-1,"")</f>
        <v>84</v>
      </c>
      <c r="AN225" s="7">
        <f>IFERROR(RANK('Stock Guide'!J226,'Stock Guide'!J:J,0)+COUNTIF('Stock Guide'!$J$6:'Stock Guide'!J226,'Stock Guide'!J226)-1,"")</f>
        <v>459</v>
      </c>
      <c r="AO225" s="7">
        <f>IFERROR(RANK('Stock Guide'!L226,'Stock Guide'!L:L,0)+COUNTIF('Stock Guide'!$L$6:'Stock Guide'!L226,'Stock Guide'!L226)-1,"")</f>
        <v>135</v>
      </c>
      <c r="AP225" s="7">
        <f>IFERROR(RANK('Stock Guide'!N226,'Stock Guide'!N:N,0)+COUNTIF('Stock Guide'!$N$6:'Stock Guide'!N226,'Stock Guide'!N226)-1,"")</f>
        <v>422</v>
      </c>
      <c r="AQ225" s="7">
        <f>IFERROR(RANK('Stock Guide'!U226,'Stock Guide'!U:U,1)+COUNTIF('Stock Guide'!$U$6:'Stock Guide'!U226,'Stock Guide'!U226)-1,"")</f>
        <v>57</v>
      </c>
    </row>
    <row r="226" spans="32:43" ht="17.25" customHeight="1" x14ac:dyDescent="0.25">
      <c r="AF226" s="5" t="s">
        <v>1449</v>
      </c>
      <c r="AG226" s="5" t="s">
        <v>1472</v>
      </c>
      <c r="AH226" s="6" t="s">
        <v>1461</v>
      </c>
      <c r="AI226" s="7">
        <f>IFERROR(RANK('Stock Guide'!S227,'Stock Guide'!S:S,0)+COUNTIF('Stock Guide'!$S$6:'Stock Guide'!S227,'Stock Guide'!S227)-1,"")</f>
        <v>395</v>
      </c>
      <c r="AJ226" s="7">
        <f>IFERROR(RANK('Stock Guide'!T227,'Stock Guide'!T:T,0)+COUNTIF('Stock Guide'!$T$6:'Stock Guide'!T227,'Stock Guide'!T227)-1,"")</f>
        <v>265</v>
      </c>
      <c r="AK226" s="7">
        <f>IFERROR(RANK('Stock Guide'!U227,'Stock Guide'!U:U,0)+COUNTIF('Stock Guide'!$U$6:'Stock Guide'!U227,'Stock Guide'!U227)-1,"")</f>
        <v>199</v>
      </c>
      <c r="AL226" s="7">
        <f>IFERROR(RANK('Stock Guide'!H227,'Stock Guide'!H:H,0)+COUNTIF('Stock Guide'!$H$6:'Stock Guide'!H227,'Stock Guide'!H227)-1,"")</f>
        <v>306</v>
      </c>
      <c r="AM226" s="7">
        <f>IFERROR(RANK('Stock Guide'!I227,'Stock Guide'!I:I,0)+COUNTIF('Stock Guide'!$I$6:'Stock Guide'!I227,'Stock Guide'!I227)-1,"")</f>
        <v>306</v>
      </c>
      <c r="AN226" s="7">
        <f>IFERROR(RANK('Stock Guide'!J227,'Stock Guide'!J:J,0)+COUNTIF('Stock Guide'!$J$6:'Stock Guide'!J227,'Stock Guide'!J227)-1,"")</f>
        <v>137</v>
      </c>
      <c r="AO226" s="7">
        <f>IFERROR(RANK('Stock Guide'!L227,'Stock Guide'!L:L,0)+COUNTIF('Stock Guide'!$L$6:'Stock Guide'!L227,'Stock Guide'!L227)-1,"")</f>
        <v>209</v>
      </c>
      <c r="AP226" s="7">
        <f>IFERROR(RANK('Stock Guide'!N227,'Stock Guide'!N:N,0)+COUNTIF('Stock Guide'!$N$6:'Stock Guide'!N227,'Stock Guide'!N227)-1,"")</f>
        <v>207</v>
      </c>
      <c r="AQ226" s="7">
        <f>IFERROR(RANK('Stock Guide'!U227,'Stock Guide'!U:U,1)+COUNTIF('Stock Guide'!$U$6:'Stock Guide'!U227,'Stock Guide'!U227)-1,"")</f>
        <v>285</v>
      </c>
    </row>
    <row r="227" spans="32:43" ht="17.25" customHeight="1" x14ac:dyDescent="0.25">
      <c r="AF227" s="5" t="s">
        <v>181</v>
      </c>
      <c r="AG227" s="5" t="s">
        <v>855</v>
      </c>
      <c r="AH227" s="6" t="s">
        <v>516</v>
      </c>
      <c r="AI227" s="7">
        <f>IFERROR(RANK('Stock Guide'!S228,'Stock Guide'!S:S,0)+COUNTIF('Stock Guide'!$S$6:'Stock Guide'!S228,'Stock Guide'!S228)-1,"")</f>
        <v>85</v>
      </c>
      <c r="AJ227" s="7">
        <f>IFERROR(RANK('Stock Guide'!T228,'Stock Guide'!T:T,0)+COUNTIF('Stock Guide'!$T$6:'Stock Guide'!T228,'Stock Guide'!T228)-1,"")</f>
        <v>259</v>
      </c>
      <c r="AK227" s="7">
        <f>IFERROR(RANK('Stock Guide'!U228,'Stock Guide'!U:U,0)+COUNTIF('Stock Guide'!$U$6:'Stock Guide'!U228,'Stock Guide'!U228)-1,"")</f>
        <v>450</v>
      </c>
      <c r="AL227" s="7">
        <f>IFERROR(RANK('Stock Guide'!H228,'Stock Guide'!H:H,0)+COUNTIF('Stock Guide'!$H$6:'Stock Guide'!H228,'Stock Guide'!H228)-1,"")</f>
        <v>180</v>
      </c>
      <c r="AM227" s="7">
        <f>IFERROR(RANK('Stock Guide'!I228,'Stock Guide'!I:I,0)+COUNTIF('Stock Guide'!$I$6:'Stock Guide'!I228,'Stock Guide'!I228)-1,"")</f>
        <v>312</v>
      </c>
      <c r="AN227" s="7">
        <f>IFERROR(RANK('Stock Guide'!J228,'Stock Guide'!J:J,0)+COUNTIF('Stock Guide'!$J$6:'Stock Guide'!J228,'Stock Guide'!J228)-1,"")</f>
        <v>364</v>
      </c>
      <c r="AO227" s="7">
        <f>IFERROR(RANK('Stock Guide'!L228,'Stock Guide'!L:L,0)+COUNTIF('Stock Guide'!$L$6:'Stock Guide'!L228,'Stock Guide'!L228)-1,"")</f>
        <v>56</v>
      </c>
      <c r="AP227" s="7">
        <f>IFERROR(RANK('Stock Guide'!N228,'Stock Guide'!N:N,0)+COUNTIF('Stock Guide'!$N$6:'Stock Guide'!N228,'Stock Guide'!N228)-1,"")</f>
        <v>414</v>
      </c>
      <c r="AQ227" s="7">
        <f>IFERROR(RANK('Stock Guide'!U228,'Stock Guide'!U:U,1)+COUNTIF('Stock Guide'!$U$6:'Stock Guide'!U228,'Stock Guide'!U228)-1,"")</f>
        <v>34</v>
      </c>
    </row>
    <row r="228" spans="32:43" ht="17.25" customHeight="1" x14ac:dyDescent="0.25">
      <c r="AF228" s="5" t="s">
        <v>183</v>
      </c>
      <c r="AG228" s="5" t="s">
        <v>857</v>
      </c>
      <c r="AH228" s="6" t="s">
        <v>517</v>
      </c>
      <c r="AI228" s="7">
        <f>IFERROR(RANK('Stock Guide'!S229,'Stock Guide'!S:S,0)+COUNTIF('Stock Guide'!$S$6:'Stock Guide'!S229,'Stock Guide'!S229)-1,"")</f>
        <v>366</v>
      </c>
      <c r="AJ228" s="7">
        <f>IFERROR(RANK('Stock Guide'!T229,'Stock Guide'!T:T,0)+COUNTIF('Stock Guide'!$T$6:'Stock Guide'!T229,'Stock Guide'!T229)-1,"")</f>
        <v>292</v>
      </c>
      <c r="AK228" s="7">
        <f>IFERROR(RANK('Stock Guide'!U229,'Stock Guide'!U:U,0)+COUNTIF('Stock Guide'!$U$6:'Stock Guide'!U229,'Stock Guide'!U229)-1,"")</f>
        <v>172</v>
      </c>
      <c r="AL228" s="7">
        <f>IFERROR(RANK('Stock Guide'!H229,'Stock Guide'!H:H,0)+COUNTIF('Stock Guide'!$H$6:'Stock Guide'!H229,'Stock Guide'!H229)-1,"")</f>
        <v>148</v>
      </c>
      <c r="AM228" s="7">
        <f>IFERROR(RANK('Stock Guide'!I229,'Stock Guide'!I:I,0)+COUNTIF('Stock Guide'!$I$6:'Stock Guide'!I229,'Stock Guide'!I229)-1,"")</f>
        <v>89</v>
      </c>
      <c r="AN228" s="7">
        <f>IFERROR(RANK('Stock Guide'!J229,'Stock Guide'!J:J,0)+COUNTIF('Stock Guide'!$J$6:'Stock Guide'!J229,'Stock Guide'!J229)-1,"")</f>
        <v>408</v>
      </c>
      <c r="AO228" s="7">
        <f>IFERROR(RANK('Stock Guide'!L229,'Stock Guide'!L:L,0)+COUNTIF('Stock Guide'!$L$6:'Stock Guide'!L229,'Stock Guide'!L229)-1,"")</f>
        <v>214</v>
      </c>
      <c r="AP228" s="7">
        <f>IFERROR(RANK('Stock Guide'!N229,'Stock Guide'!N:N,0)+COUNTIF('Stock Guide'!$N$6:'Stock Guide'!N229,'Stock Guide'!N229)-1,"")</f>
        <v>197</v>
      </c>
      <c r="AQ228" s="7">
        <f>IFERROR(RANK('Stock Guide'!U229,'Stock Guide'!U:U,1)+COUNTIF('Stock Guide'!$U$6:'Stock Guide'!U229,'Stock Guide'!U229)-1,"")</f>
        <v>312</v>
      </c>
    </row>
    <row r="229" spans="32:43" ht="17.25" customHeight="1" x14ac:dyDescent="0.25">
      <c r="AF229" s="5" t="s">
        <v>184</v>
      </c>
      <c r="AG229" s="5" t="s">
        <v>858</v>
      </c>
      <c r="AH229" s="6" t="s">
        <v>518</v>
      </c>
      <c r="AI229" s="7">
        <f>IFERROR(RANK('Stock Guide'!S230,'Stock Guide'!S:S,0)+COUNTIF('Stock Guide'!$S$6:'Stock Guide'!S230,'Stock Guide'!S230)-1,"")</f>
        <v>431</v>
      </c>
      <c r="AJ229" s="7">
        <f>IFERROR(RANK('Stock Guide'!T230,'Stock Guide'!T:T,0)+COUNTIF('Stock Guide'!$T$6:'Stock Guide'!T230,'Stock Guide'!T230)-1,"")</f>
        <v>22</v>
      </c>
      <c r="AK229" s="7">
        <f>IFERROR(RANK('Stock Guide'!U230,'Stock Guide'!U:U,0)+COUNTIF('Stock Guide'!$U$6:'Stock Guide'!U230,'Stock Guide'!U230)-1,"")</f>
        <v>264</v>
      </c>
      <c r="AL229" s="7">
        <f>IFERROR(RANK('Stock Guide'!H230,'Stock Guide'!H:H,0)+COUNTIF('Stock Guide'!$H$6:'Stock Guide'!H230,'Stock Guide'!H230)-1,"")</f>
        <v>448</v>
      </c>
      <c r="AM229" s="7">
        <f>IFERROR(RANK('Stock Guide'!I230,'Stock Guide'!I:I,0)+COUNTIF('Stock Guide'!$I$6:'Stock Guide'!I230,'Stock Guide'!I230)-1,"")</f>
        <v>201</v>
      </c>
      <c r="AN229" s="7">
        <f>IFERROR(RANK('Stock Guide'!J230,'Stock Guide'!J:J,0)+COUNTIF('Stock Guide'!$J$6:'Stock Guide'!J230,'Stock Guide'!J230)-1,"")</f>
        <v>311</v>
      </c>
      <c r="AO229" s="7">
        <f>IFERROR(RANK('Stock Guide'!L230,'Stock Guide'!L:L,0)+COUNTIF('Stock Guide'!$L$6:'Stock Guide'!L230,'Stock Guide'!L230)-1,"")</f>
        <v>48</v>
      </c>
      <c r="AP229" s="7">
        <f>IFERROR(RANK('Stock Guide'!N230,'Stock Guide'!N:N,0)+COUNTIF('Stock Guide'!$N$6:'Stock Guide'!N230,'Stock Guide'!N230)-1,"")</f>
        <v>259</v>
      </c>
      <c r="AQ229" s="7">
        <f>IFERROR(RANK('Stock Guide'!U230,'Stock Guide'!U:U,1)+COUNTIF('Stock Guide'!$U$6:'Stock Guide'!U230,'Stock Guide'!U230)-1,"")</f>
        <v>220</v>
      </c>
    </row>
    <row r="230" spans="32:43" ht="17.25" customHeight="1" x14ac:dyDescent="0.25">
      <c r="AF230" s="5" t="s">
        <v>185</v>
      </c>
      <c r="AG230" s="5" t="s">
        <v>859</v>
      </c>
      <c r="AH230" s="6" t="s">
        <v>519</v>
      </c>
      <c r="AI230" s="7">
        <f>IFERROR(RANK('Stock Guide'!S231,'Stock Guide'!S:S,0)+COUNTIF('Stock Guide'!$S$6:'Stock Guide'!S231,'Stock Guide'!S231)-1,"")</f>
        <v>361</v>
      </c>
      <c r="AJ230" s="7">
        <f>IFERROR(RANK('Stock Guide'!T231,'Stock Guide'!T:T,0)+COUNTIF('Stock Guide'!$T$6:'Stock Guide'!T231,'Stock Guide'!T231)-1,"")</f>
        <v>447</v>
      </c>
      <c r="AK230" s="7">
        <f>IFERROR(RANK('Stock Guide'!U231,'Stock Guide'!U:U,0)+COUNTIF('Stock Guide'!$U$6:'Stock Guide'!U231,'Stock Guide'!U231)-1,"")</f>
        <v>400</v>
      </c>
      <c r="AL230" s="7">
        <f>IFERROR(RANK('Stock Guide'!H231,'Stock Guide'!H:H,0)+COUNTIF('Stock Guide'!$H$6:'Stock Guide'!H231,'Stock Guide'!H231)-1,"")</f>
        <v>438</v>
      </c>
      <c r="AM230" s="7">
        <f>IFERROR(RANK('Stock Guide'!I231,'Stock Guide'!I:I,0)+COUNTIF('Stock Guide'!$I$6:'Stock Guide'!I231,'Stock Guide'!I231)-1,"")</f>
        <v>265</v>
      </c>
      <c r="AN230" s="7">
        <f>IFERROR(RANK('Stock Guide'!J231,'Stock Guide'!J:J,0)+COUNTIF('Stock Guide'!$J$6:'Stock Guide'!J231,'Stock Guide'!J231)-1,"")</f>
        <v>246</v>
      </c>
      <c r="AO230" s="7">
        <f>IFERROR(RANK('Stock Guide'!L231,'Stock Guide'!L:L,0)+COUNTIF('Stock Guide'!$L$6:'Stock Guide'!L231,'Stock Guide'!L231)-1,"")</f>
        <v>244</v>
      </c>
      <c r="AP230" s="7">
        <f>IFERROR(RANK('Stock Guide'!N231,'Stock Guide'!N:N,0)+COUNTIF('Stock Guide'!$N$6:'Stock Guide'!N231,'Stock Guide'!N231)-1,"")</f>
        <v>420</v>
      </c>
      <c r="AQ230" s="7">
        <f>IFERROR(RANK('Stock Guide'!U231,'Stock Guide'!U:U,1)+COUNTIF('Stock Guide'!$U$6:'Stock Guide'!U231,'Stock Guide'!U231)-1,"")</f>
        <v>84</v>
      </c>
    </row>
    <row r="231" spans="32:43" ht="17.25" customHeight="1" x14ac:dyDescent="0.25">
      <c r="AF231" s="5" t="s">
        <v>186</v>
      </c>
      <c r="AG231" s="5" t="s">
        <v>860</v>
      </c>
      <c r="AH231" s="6" t="s">
        <v>520</v>
      </c>
      <c r="AI231" s="7">
        <f>IFERROR(RANK('Stock Guide'!S232,'Stock Guide'!S:S,0)+COUNTIF('Stock Guide'!$S$6:'Stock Guide'!S232,'Stock Guide'!S232)-1,"")</f>
        <v>1</v>
      </c>
      <c r="AJ231" s="7">
        <f>IFERROR(RANK('Stock Guide'!T232,'Stock Guide'!T:T,0)+COUNTIF('Stock Guide'!$T$6:'Stock Guide'!T232,'Stock Guide'!T232)-1,"")</f>
        <v>16</v>
      </c>
      <c r="AK231" s="7">
        <f>IFERROR(RANK('Stock Guide'!U232,'Stock Guide'!U:U,0)+COUNTIF('Stock Guide'!$U$6:'Stock Guide'!U232,'Stock Guide'!U232)-1,"")</f>
        <v>105</v>
      </c>
      <c r="AL231" s="7">
        <f>IFERROR(RANK('Stock Guide'!H232,'Stock Guide'!H:H,0)+COUNTIF('Stock Guide'!$H$6:'Stock Guide'!H232,'Stock Guide'!H232)-1,"")</f>
        <v>230</v>
      </c>
      <c r="AM231" s="7">
        <f>IFERROR(RANK('Stock Guide'!I232,'Stock Guide'!I:I,0)+COUNTIF('Stock Guide'!$I$6:'Stock Guide'!I232,'Stock Guide'!I232)-1,"")</f>
        <v>442</v>
      </c>
      <c r="AN231" s="7">
        <f>IFERROR(RANK('Stock Guide'!J232,'Stock Guide'!J:J,0)+COUNTIF('Stock Guide'!$J$6:'Stock Guide'!J232,'Stock Guide'!J232)-1,"")</f>
        <v>18</v>
      </c>
      <c r="AO231" s="7">
        <f>IFERROR(RANK('Stock Guide'!L232,'Stock Guide'!L:L,0)+COUNTIF('Stock Guide'!$L$6:'Stock Guide'!L232,'Stock Guide'!L232)-1,"")</f>
        <v>95</v>
      </c>
      <c r="AP231" s="7">
        <f>IFERROR(RANK('Stock Guide'!N232,'Stock Guide'!N:N,0)+COUNTIF('Stock Guide'!$N$6:'Stock Guide'!N232,'Stock Guide'!N232)-1,"")</f>
        <v>140</v>
      </c>
      <c r="AQ231" s="7">
        <f>IFERROR(RANK('Stock Guide'!U232,'Stock Guide'!U:U,1)+COUNTIF('Stock Guide'!$U$6:'Stock Guide'!U232,'Stock Guide'!U232)-1,"")</f>
        <v>379</v>
      </c>
    </row>
    <row r="232" spans="32:43" ht="17.25" customHeight="1" x14ac:dyDescent="0.25">
      <c r="AF232" s="5" t="s">
        <v>187</v>
      </c>
      <c r="AG232" s="5" t="s">
        <v>861</v>
      </c>
      <c r="AH232" s="6" t="s">
        <v>521</v>
      </c>
      <c r="AI232" s="7">
        <f>IFERROR(RANK('Stock Guide'!S233,'Stock Guide'!S:S,0)+COUNTIF('Stock Guide'!$S$6:'Stock Guide'!S233,'Stock Guide'!S233)-1,"")</f>
        <v>199</v>
      </c>
      <c r="AJ232" s="7">
        <f>IFERROR(RANK('Stock Guide'!T233,'Stock Guide'!T:T,0)+COUNTIF('Stock Guide'!$T$6:'Stock Guide'!T233,'Stock Guide'!T233)-1,"")</f>
        <v>256</v>
      </c>
      <c r="AK232" s="7">
        <f>IFERROR(RANK('Stock Guide'!U233,'Stock Guide'!U:U,0)+COUNTIF('Stock Guide'!$U$6:'Stock Guide'!U233,'Stock Guide'!U233)-1,"")</f>
        <v>249</v>
      </c>
      <c r="AL232" s="7">
        <f>IFERROR(RANK('Stock Guide'!H233,'Stock Guide'!H:H,0)+COUNTIF('Stock Guide'!$H$6:'Stock Guide'!H233,'Stock Guide'!H233)-1,"")</f>
        <v>298</v>
      </c>
      <c r="AM232" s="7">
        <f>IFERROR(RANK('Stock Guide'!I233,'Stock Guide'!I:I,0)+COUNTIF('Stock Guide'!$I$6:'Stock Guide'!I233,'Stock Guide'!I233)-1,"")</f>
        <v>224</v>
      </c>
      <c r="AN232" s="7">
        <f>IFERROR(RANK('Stock Guide'!J233,'Stock Guide'!J:J,0)+COUNTIF('Stock Guide'!$J$6:'Stock Guide'!J233,'Stock Guide'!J233)-1,"")</f>
        <v>28</v>
      </c>
      <c r="AO232" s="7">
        <f>IFERROR(RANK('Stock Guide'!L233,'Stock Guide'!L:L,0)+COUNTIF('Stock Guide'!$L$6:'Stock Guide'!L233,'Stock Guide'!L233)-1,"")</f>
        <v>426</v>
      </c>
      <c r="AP232" s="7">
        <f>IFERROR(RANK('Stock Guide'!N233,'Stock Guide'!N:N,0)+COUNTIF('Stock Guide'!$N$6:'Stock Guide'!N233,'Stock Guide'!N233)-1,"")</f>
        <v>254</v>
      </c>
      <c r="AQ232" s="7">
        <f>IFERROR(RANK('Stock Guide'!U233,'Stock Guide'!U:U,1)+COUNTIF('Stock Guide'!$U$6:'Stock Guide'!U233,'Stock Guide'!U233)-1,"")</f>
        <v>235</v>
      </c>
    </row>
    <row r="233" spans="32:43" ht="17.25" customHeight="1" x14ac:dyDescent="0.25">
      <c r="AF233" s="5" t="s">
        <v>188</v>
      </c>
      <c r="AG233" s="5" t="s">
        <v>862</v>
      </c>
      <c r="AH233" s="6" t="s">
        <v>522</v>
      </c>
      <c r="AI233" s="7">
        <f>IFERROR(RANK('Stock Guide'!S234,'Stock Guide'!S:S,0)+COUNTIF('Stock Guide'!$S$6:'Stock Guide'!S234,'Stock Guide'!S234)-1,"")</f>
        <v>52</v>
      </c>
      <c r="AJ233" s="7">
        <f>IFERROR(RANK('Stock Guide'!T234,'Stock Guide'!T:T,0)+COUNTIF('Stock Guide'!$T$6:'Stock Guide'!T234,'Stock Guide'!T234)-1,"")</f>
        <v>163</v>
      </c>
      <c r="AK233" s="7">
        <f>IFERROR(RANK('Stock Guide'!U234,'Stock Guide'!U:U,0)+COUNTIF('Stock Guide'!$U$6:'Stock Guide'!U234,'Stock Guide'!U234)-1,"")</f>
        <v>139</v>
      </c>
      <c r="AL233" s="7">
        <f>IFERROR(RANK('Stock Guide'!H234,'Stock Guide'!H:H,0)+COUNTIF('Stock Guide'!$H$6:'Stock Guide'!H234,'Stock Guide'!H234)-1,"")</f>
        <v>437</v>
      </c>
      <c r="AM233" s="7">
        <f>IFERROR(RANK('Stock Guide'!I234,'Stock Guide'!I:I,0)+COUNTIF('Stock Guide'!$I$6:'Stock Guide'!I234,'Stock Guide'!I234)-1,"")</f>
        <v>443</v>
      </c>
      <c r="AN233" s="7">
        <f>IFERROR(RANK('Stock Guide'!J234,'Stock Guide'!J:J,0)+COUNTIF('Stock Guide'!$J$6:'Stock Guide'!J234,'Stock Guide'!J234)-1,"")</f>
        <v>220</v>
      </c>
      <c r="AO233" s="7">
        <f>IFERROR(RANK('Stock Guide'!L234,'Stock Guide'!L:L,0)+COUNTIF('Stock Guide'!$L$6:'Stock Guide'!L234,'Stock Guide'!L234)-1,"")</f>
        <v>150</v>
      </c>
      <c r="AP233" s="7">
        <f>IFERROR(RANK('Stock Guide'!N234,'Stock Guide'!N:N,0)+COUNTIF('Stock Guide'!$N$6:'Stock Guide'!N234,'Stock Guide'!N234)-1,"")</f>
        <v>121</v>
      </c>
      <c r="AQ233" s="7">
        <f>IFERROR(RANK('Stock Guide'!U234,'Stock Guide'!U:U,1)+COUNTIF('Stock Guide'!$U$6:'Stock Guide'!U234,'Stock Guide'!U234)-1,"")</f>
        <v>345</v>
      </c>
    </row>
    <row r="234" spans="32:43" ht="17.25" customHeight="1" x14ac:dyDescent="0.25">
      <c r="AF234" s="5" t="s">
        <v>1115</v>
      </c>
      <c r="AG234" s="5" t="s">
        <v>1121</v>
      </c>
      <c r="AH234" s="6" t="s">
        <v>1126</v>
      </c>
      <c r="AI234" s="7">
        <f>IFERROR(RANK('Stock Guide'!S235,'Stock Guide'!S:S,0)+COUNTIF('Stock Guide'!$S$6:'Stock Guide'!S235,'Stock Guide'!S235)-1,"")</f>
        <v>469</v>
      </c>
      <c r="AJ234" s="7">
        <f>IFERROR(RANK('Stock Guide'!T235,'Stock Guide'!T:T,0)+COUNTIF('Stock Guide'!$T$6:'Stock Guide'!T235,'Stock Guide'!T235)-1,"")</f>
        <v>410</v>
      </c>
      <c r="AK234" s="7">
        <f>IFERROR(RANK('Stock Guide'!U235,'Stock Guide'!U:U,0)+COUNTIF('Stock Guide'!$U$6:'Stock Guide'!U235,'Stock Guide'!U235)-1,"")</f>
        <v>390</v>
      </c>
      <c r="AL234" s="7">
        <f>IFERROR(RANK('Stock Guide'!H235,'Stock Guide'!H:H,0)+COUNTIF('Stock Guide'!$H$6:'Stock Guide'!H235,'Stock Guide'!H235)-1,"")</f>
        <v>296</v>
      </c>
      <c r="AM234" s="7">
        <f>IFERROR(RANK('Stock Guide'!I235,'Stock Guide'!I:I,0)+COUNTIF('Stock Guide'!$I$6:'Stock Guide'!I235,'Stock Guide'!I235)-1,"")</f>
        <v>390</v>
      </c>
      <c r="AN234" s="7">
        <f>IFERROR(RANK('Stock Guide'!J235,'Stock Guide'!J:J,0)+COUNTIF('Stock Guide'!$J$6:'Stock Guide'!J235,'Stock Guide'!J235)-1,"")</f>
        <v>245</v>
      </c>
      <c r="AO234" s="7">
        <f>IFERROR(RANK('Stock Guide'!L235,'Stock Guide'!L:L,0)+COUNTIF('Stock Guide'!$L$6:'Stock Guide'!L235,'Stock Guide'!L235)-1,"")</f>
        <v>204</v>
      </c>
      <c r="AP234" s="7">
        <f>IFERROR(RANK('Stock Guide'!N235,'Stock Guide'!N:N,0)+COUNTIF('Stock Guide'!$N$6:'Stock Guide'!N235,'Stock Guide'!N235)-1,"")</f>
        <v>409</v>
      </c>
      <c r="AQ234" s="7">
        <f>IFERROR(RANK('Stock Guide'!U235,'Stock Guide'!U:U,1)+COUNTIF('Stock Guide'!$U$6:'Stock Guide'!U235,'Stock Guide'!U235)-1,"")</f>
        <v>94</v>
      </c>
    </row>
    <row r="235" spans="32:43" ht="17.25" customHeight="1" x14ac:dyDescent="0.25">
      <c r="AF235" s="5" t="s">
        <v>1405</v>
      </c>
      <c r="AG235" s="5" t="s">
        <v>1415</v>
      </c>
      <c r="AH235" s="6" t="s">
        <v>1410</v>
      </c>
      <c r="AI235" s="7">
        <f>IFERROR(RANK('Stock Guide'!S236,'Stock Guide'!S:S,0)+COUNTIF('Stock Guide'!$S$6:'Stock Guide'!S236,'Stock Guide'!S236)-1,"")</f>
        <v>423</v>
      </c>
      <c r="AJ235" s="7">
        <f>IFERROR(RANK('Stock Guide'!T236,'Stock Guide'!T:T,0)+COUNTIF('Stock Guide'!$T$6:'Stock Guide'!T236,'Stock Guide'!T236)-1,"")</f>
        <v>224</v>
      </c>
      <c r="AK235" s="7">
        <f>IFERROR(RANK('Stock Guide'!U236,'Stock Guide'!U:U,0)+COUNTIF('Stock Guide'!$U$6:'Stock Guide'!U236,'Stock Guide'!U236)-1,"")</f>
        <v>80</v>
      </c>
      <c r="AL235" s="7">
        <f>IFERROR(RANK('Stock Guide'!H236,'Stock Guide'!H:H,0)+COUNTIF('Stock Guide'!$H$6:'Stock Guide'!H236,'Stock Guide'!H236)-1,"")</f>
        <v>301</v>
      </c>
      <c r="AM235" s="7">
        <f>IFERROR(RANK('Stock Guide'!I236,'Stock Guide'!I:I,0)+COUNTIF('Stock Guide'!$I$6:'Stock Guide'!I236,'Stock Guide'!I236)-1,"")</f>
        <v>444</v>
      </c>
      <c r="AN235" s="7">
        <f>IFERROR(RANK('Stock Guide'!J236,'Stock Guide'!J:J,0)+COUNTIF('Stock Guide'!$J$6:'Stock Guide'!J236,'Stock Guide'!J236)-1,"")</f>
        <v>60</v>
      </c>
      <c r="AO235" s="7">
        <f>IFERROR(RANK('Stock Guide'!L236,'Stock Guide'!L:L,0)+COUNTIF('Stock Guide'!$L$6:'Stock Guide'!L236,'Stock Guide'!L236)-1,"")</f>
        <v>121</v>
      </c>
      <c r="AP235" s="7">
        <f>IFERROR(RANK('Stock Guide'!N236,'Stock Guide'!N:N,0)+COUNTIF('Stock Guide'!$N$6:'Stock Guide'!N236,'Stock Guide'!N236)-1,"")</f>
        <v>106</v>
      </c>
      <c r="AQ235" s="7">
        <f>IFERROR(RANK('Stock Guide'!U236,'Stock Guide'!U:U,1)+COUNTIF('Stock Guide'!$U$6:'Stock Guide'!U236,'Stock Guide'!U236)-1,"")</f>
        <v>404</v>
      </c>
    </row>
    <row r="236" spans="32:43" ht="17.25" customHeight="1" x14ac:dyDescent="0.25">
      <c r="AF236" s="5" t="s">
        <v>189</v>
      </c>
      <c r="AG236" s="5" t="s">
        <v>863</v>
      </c>
      <c r="AH236" s="6" t="s">
        <v>523</v>
      </c>
      <c r="AI236" s="7">
        <f>IFERROR(RANK('Stock Guide'!S237,'Stock Guide'!S:S,0)+COUNTIF('Stock Guide'!$S$6:'Stock Guide'!S237,'Stock Guide'!S237)-1,"")</f>
        <v>70</v>
      </c>
      <c r="AJ236" s="7">
        <f>IFERROR(RANK('Stock Guide'!T237,'Stock Guide'!T:T,0)+COUNTIF('Stock Guide'!$T$6:'Stock Guide'!T237,'Stock Guide'!T237)-1,"")</f>
        <v>260</v>
      </c>
      <c r="AK236" s="7">
        <f>IFERROR(RANK('Stock Guide'!U237,'Stock Guide'!U:U,0)+COUNTIF('Stock Guide'!$U$6:'Stock Guide'!U237,'Stock Guide'!U237)-1,"")</f>
        <v>289</v>
      </c>
      <c r="AL236" s="7">
        <f>IFERROR(RANK('Stock Guide'!H237,'Stock Guide'!H:H,0)+COUNTIF('Stock Guide'!$H$6:'Stock Guide'!H237,'Stock Guide'!H237)-1,"")</f>
        <v>28</v>
      </c>
      <c r="AM236" s="7">
        <f>IFERROR(RANK('Stock Guide'!I237,'Stock Guide'!I:I,0)+COUNTIF('Stock Guide'!$I$6:'Stock Guide'!I237,'Stock Guide'!I237)-1,"")</f>
        <v>349</v>
      </c>
      <c r="AN236" s="7">
        <f>IFERROR(RANK('Stock Guide'!J237,'Stock Guide'!J:J,0)+COUNTIF('Stock Guide'!$J$6:'Stock Guide'!J237,'Stock Guide'!J237)-1,"")</f>
        <v>434</v>
      </c>
      <c r="AO236" s="7">
        <f>IFERROR(RANK('Stock Guide'!L237,'Stock Guide'!L:L,0)+COUNTIF('Stock Guide'!$L$6:'Stock Guide'!L237,'Stock Guide'!L237)-1,"")</f>
        <v>19</v>
      </c>
      <c r="AP236" s="7">
        <f>IFERROR(RANK('Stock Guide'!N237,'Stock Guide'!N:N,0)+COUNTIF('Stock Guide'!$N$6:'Stock Guide'!N237,'Stock Guide'!N237)-1,"")</f>
        <v>238</v>
      </c>
      <c r="AQ236" s="7">
        <f>IFERROR(RANK('Stock Guide'!U237,'Stock Guide'!U:U,1)+COUNTIF('Stock Guide'!$U$6:'Stock Guide'!U237,'Stock Guide'!U237)-1,"")</f>
        <v>195</v>
      </c>
    </row>
    <row r="237" spans="32:43" ht="17.25" customHeight="1" x14ac:dyDescent="0.25">
      <c r="AF237" s="5" t="s">
        <v>190</v>
      </c>
      <c r="AG237" s="5" t="s">
        <v>864</v>
      </c>
      <c r="AH237" s="6" t="s">
        <v>524</v>
      </c>
      <c r="AI237" s="7">
        <f>IFERROR(RANK('Stock Guide'!S238,'Stock Guide'!S:S,0)+COUNTIF('Stock Guide'!$S$6:'Stock Guide'!S238,'Stock Guide'!S238)-1,"")</f>
        <v>124</v>
      </c>
      <c r="AJ237" s="7">
        <f>IFERROR(RANK('Stock Guide'!T238,'Stock Guide'!T:T,0)+COUNTIF('Stock Guide'!$T$6:'Stock Guide'!T238,'Stock Guide'!T238)-1,"")</f>
        <v>57</v>
      </c>
      <c r="AK237" s="7">
        <f>IFERROR(RANK('Stock Guide'!U238,'Stock Guide'!U:U,0)+COUNTIF('Stock Guide'!$U$6:'Stock Guide'!U238,'Stock Guide'!U238)-1,"")</f>
        <v>142</v>
      </c>
      <c r="AL237" s="7">
        <f>IFERROR(RANK('Stock Guide'!H238,'Stock Guide'!H:H,0)+COUNTIF('Stock Guide'!$H$6:'Stock Guide'!H238,'Stock Guide'!H238)-1,"")</f>
        <v>173</v>
      </c>
      <c r="AM237" s="7">
        <f>IFERROR(RANK('Stock Guide'!I238,'Stock Guide'!I:I,0)+COUNTIF('Stock Guide'!$I$6:'Stock Guide'!I238,'Stock Guide'!I238)-1,"")</f>
        <v>288</v>
      </c>
      <c r="AN237" s="7">
        <f>IFERROR(RANK('Stock Guide'!J238,'Stock Guide'!J:J,0)+COUNTIF('Stock Guide'!$J$6:'Stock Guide'!J238,'Stock Guide'!J238)-1,"")</f>
        <v>217</v>
      </c>
      <c r="AO237" s="7">
        <f>IFERROR(RANK('Stock Guide'!L238,'Stock Guide'!L:L,0)+COUNTIF('Stock Guide'!$L$6:'Stock Guide'!L238,'Stock Guide'!L238)-1,"")</f>
        <v>465</v>
      </c>
      <c r="AP237" s="7">
        <f>IFERROR(RANK('Stock Guide'!N238,'Stock Guide'!N:N,0)+COUNTIF('Stock Guide'!$N$6:'Stock Guide'!N238,'Stock Guide'!N238)-1,"")</f>
        <v>96</v>
      </c>
      <c r="AQ237" s="7">
        <f>IFERROR(RANK('Stock Guide'!U238,'Stock Guide'!U:U,1)+COUNTIF('Stock Guide'!$U$6:'Stock Guide'!U238,'Stock Guide'!U238)-1,"")</f>
        <v>342</v>
      </c>
    </row>
    <row r="238" spans="32:43" ht="17.25" customHeight="1" x14ac:dyDescent="0.25">
      <c r="AF238" s="5" t="s">
        <v>191</v>
      </c>
      <c r="AG238" s="5" t="s">
        <v>865</v>
      </c>
      <c r="AH238" s="6" t="s">
        <v>525</v>
      </c>
      <c r="AI238" s="7">
        <f>IFERROR(RANK('Stock Guide'!S239,'Stock Guide'!S:S,0)+COUNTIF('Stock Guide'!$S$6:'Stock Guide'!S239,'Stock Guide'!S239)-1,"")</f>
        <v>150</v>
      </c>
      <c r="AJ238" s="7">
        <f>IFERROR(RANK('Stock Guide'!T239,'Stock Guide'!T:T,0)+COUNTIF('Stock Guide'!$T$6:'Stock Guide'!T239,'Stock Guide'!T239)-1,"")</f>
        <v>364</v>
      </c>
      <c r="AK238" s="7">
        <f>IFERROR(RANK('Stock Guide'!U239,'Stock Guide'!U:U,0)+COUNTIF('Stock Guide'!$U$6:'Stock Guide'!U239,'Stock Guide'!U239)-1,"")</f>
        <v>389</v>
      </c>
      <c r="AL238" s="7">
        <f>IFERROR(RANK('Stock Guide'!H239,'Stock Guide'!H:H,0)+COUNTIF('Stock Guide'!$H$6:'Stock Guide'!H239,'Stock Guide'!H239)-1,"")</f>
        <v>368</v>
      </c>
      <c r="AM238" s="7">
        <f>IFERROR(RANK('Stock Guide'!I239,'Stock Guide'!I:I,0)+COUNTIF('Stock Guide'!$I$6:'Stock Guide'!I239,'Stock Guide'!I239)-1,"")</f>
        <v>40</v>
      </c>
      <c r="AN238" s="7">
        <f>IFERROR(RANK('Stock Guide'!J239,'Stock Guide'!J:J,0)+COUNTIF('Stock Guide'!$J$6:'Stock Guide'!J239,'Stock Guide'!J239)-1,"")</f>
        <v>276</v>
      </c>
      <c r="AO238" s="7">
        <f>IFERROR(RANK('Stock Guide'!L239,'Stock Guide'!L:L,0)+COUNTIF('Stock Guide'!$L$6:'Stock Guide'!L239,'Stock Guide'!L239)-1,"")</f>
        <v>245</v>
      </c>
      <c r="AP238" s="7">
        <f>IFERROR(RANK('Stock Guide'!N239,'Stock Guide'!N:N,0)+COUNTIF('Stock Guide'!$N$6:'Stock Guide'!N239,'Stock Guide'!N239)-1,"")</f>
        <v>396</v>
      </c>
      <c r="AQ238" s="7">
        <f>IFERROR(RANK('Stock Guide'!U239,'Stock Guide'!U:U,1)+COUNTIF('Stock Guide'!$U$6:'Stock Guide'!U239,'Stock Guide'!U239)-1,"")</f>
        <v>95</v>
      </c>
    </row>
    <row r="239" spans="32:43" ht="17.25" customHeight="1" x14ac:dyDescent="0.25">
      <c r="AF239" s="5" t="s">
        <v>192</v>
      </c>
      <c r="AG239" s="5" t="s">
        <v>866</v>
      </c>
      <c r="AH239" s="6" t="s">
        <v>526</v>
      </c>
      <c r="AI239" s="7">
        <f>IFERROR(RANK('Stock Guide'!S240,'Stock Guide'!S:S,0)+COUNTIF('Stock Guide'!$S$6:'Stock Guide'!S240,'Stock Guide'!S240)-1,"")</f>
        <v>254</v>
      </c>
      <c r="AJ239" s="7">
        <f>IFERROR(RANK('Stock Guide'!T240,'Stock Guide'!T:T,0)+COUNTIF('Stock Guide'!$T$6:'Stock Guide'!T240,'Stock Guide'!T240)-1,"")</f>
        <v>129</v>
      </c>
      <c r="AK239" s="7">
        <f>IFERROR(RANK('Stock Guide'!U240,'Stock Guide'!U:U,0)+COUNTIF('Stock Guide'!$U$6:'Stock Guide'!U240,'Stock Guide'!U240)-1,"")</f>
        <v>86</v>
      </c>
      <c r="AL239" s="7">
        <f>IFERROR(RANK('Stock Guide'!H240,'Stock Guide'!H:H,0)+COUNTIF('Stock Guide'!$H$6:'Stock Guide'!H240,'Stock Guide'!H240)-1,"")</f>
        <v>51</v>
      </c>
      <c r="AM239" s="7">
        <f>IFERROR(RANK('Stock Guide'!I240,'Stock Guide'!I:I,0)+COUNTIF('Stock Guide'!$I$6:'Stock Guide'!I240,'Stock Guide'!I240)-1,"")</f>
        <v>78</v>
      </c>
      <c r="AN239" s="7">
        <f>IFERROR(RANK('Stock Guide'!J240,'Stock Guide'!J:J,0)+COUNTIF('Stock Guide'!$J$6:'Stock Guide'!J240,'Stock Guide'!J240)-1,"")</f>
        <v>103</v>
      </c>
      <c r="AO239" s="7">
        <f>IFERROR(RANK('Stock Guide'!L240,'Stock Guide'!L:L,0)+COUNTIF('Stock Guide'!$L$6:'Stock Guide'!L240,'Stock Guide'!L240)-1,"")</f>
        <v>269</v>
      </c>
      <c r="AP239" s="7">
        <f>IFERROR(RANK('Stock Guide'!N240,'Stock Guide'!N:N,0)+COUNTIF('Stock Guide'!$N$6:'Stock Guide'!N240,'Stock Guide'!N240)-1,"")</f>
        <v>82</v>
      </c>
      <c r="AQ239" s="7">
        <f>IFERROR(RANK('Stock Guide'!U240,'Stock Guide'!U:U,1)+COUNTIF('Stock Guide'!$U$6:'Stock Guide'!U240,'Stock Guide'!U240)-1,"")</f>
        <v>398</v>
      </c>
    </row>
    <row r="240" spans="32:43" ht="17.25" customHeight="1" x14ac:dyDescent="0.25">
      <c r="AF240" s="5" t="s">
        <v>193</v>
      </c>
      <c r="AG240" s="5" t="s">
        <v>867</v>
      </c>
      <c r="AH240" s="6" t="s">
        <v>527</v>
      </c>
      <c r="AI240" s="7">
        <f>IFERROR(RANK('Stock Guide'!S241,'Stock Guide'!S:S,0)+COUNTIF('Stock Guide'!$S$6:'Stock Guide'!S241,'Stock Guide'!S241)-1,"")</f>
        <v>452</v>
      </c>
      <c r="AJ240" s="7">
        <f>IFERROR(RANK('Stock Guide'!T241,'Stock Guide'!T:T,0)+COUNTIF('Stock Guide'!$T$6:'Stock Guide'!T241,'Stock Guide'!T241)-1,"")</f>
        <v>434</v>
      </c>
      <c r="AK240" s="7">
        <f>IFERROR(RANK('Stock Guide'!U241,'Stock Guide'!U:U,0)+COUNTIF('Stock Guide'!$U$6:'Stock Guide'!U241,'Stock Guide'!U241)-1,"")</f>
        <v>461</v>
      </c>
      <c r="AL240" s="7">
        <f>IFERROR(RANK('Stock Guide'!H241,'Stock Guide'!H:H,0)+COUNTIF('Stock Guide'!$H$6:'Stock Guide'!H241,'Stock Guide'!H241)-1,"")</f>
        <v>432</v>
      </c>
      <c r="AM240" s="7">
        <f>IFERROR(RANK('Stock Guide'!I241,'Stock Guide'!I:I,0)+COUNTIF('Stock Guide'!$I$6:'Stock Guide'!I241,'Stock Guide'!I241)-1,"")</f>
        <v>247</v>
      </c>
      <c r="AN240" s="7">
        <f>IFERROR(RANK('Stock Guide'!J241,'Stock Guide'!J:J,0)+COUNTIF('Stock Guide'!$J$6:'Stock Guide'!J241,'Stock Guide'!J241)-1,"")</f>
        <v>414</v>
      </c>
      <c r="AO240" s="7">
        <f>IFERROR(RANK('Stock Guide'!L241,'Stock Guide'!L:L,0)+COUNTIF('Stock Guide'!$L$6:'Stock Guide'!L241,'Stock Guide'!L241)-1,"")</f>
        <v>272</v>
      </c>
      <c r="AP240" s="7">
        <f>IFERROR(RANK('Stock Guide'!N241,'Stock Guide'!N:N,0)+COUNTIF('Stock Guide'!$N$6:'Stock Guide'!N241,'Stock Guide'!N241)-1,"")</f>
        <v>472</v>
      </c>
      <c r="AQ240" s="7">
        <f>IFERROR(RANK('Stock Guide'!U241,'Stock Guide'!U:U,1)+COUNTIF('Stock Guide'!$U$6:'Stock Guide'!U241,'Stock Guide'!U241)-1,"")</f>
        <v>23</v>
      </c>
    </row>
    <row r="241" spans="32:43" ht="17.25" customHeight="1" x14ac:dyDescent="0.25">
      <c r="AF241" s="5" t="s">
        <v>194</v>
      </c>
      <c r="AG241" s="5" t="s">
        <v>868</v>
      </c>
      <c r="AH241" s="6" t="s">
        <v>1428</v>
      </c>
      <c r="AI241" s="7">
        <f>IFERROR(RANK('Stock Guide'!S242,'Stock Guide'!S:S,0)+COUNTIF('Stock Guide'!$S$6:'Stock Guide'!S242,'Stock Guide'!S242)-1,"")</f>
        <v>285</v>
      </c>
      <c r="AJ241" s="7">
        <f>IFERROR(RANK('Stock Guide'!T242,'Stock Guide'!T:T,0)+COUNTIF('Stock Guide'!$T$6:'Stock Guide'!T242,'Stock Guide'!T242)-1,"")</f>
        <v>390</v>
      </c>
      <c r="AK241" s="7">
        <f>IFERROR(RANK('Stock Guide'!U242,'Stock Guide'!U:U,0)+COUNTIF('Stock Guide'!$U$6:'Stock Guide'!U242,'Stock Guide'!U242)-1,"")</f>
        <v>267</v>
      </c>
      <c r="AL241" s="7">
        <f>IFERROR(RANK('Stock Guide'!H242,'Stock Guide'!H:H,0)+COUNTIF('Stock Guide'!$H$6:'Stock Guide'!H242,'Stock Guide'!H242)-1,"")</f>
        <v>328</v>
      </c>
      <c r="AM241" s="7">
        <f>IFERROR(RANK('Stock Guide'!I242,'Stock Guide'!I:I,0)+COUNTIF('Stock Guide'!$I$6:'Stock Guide'!I242,'Stock Guide'!I242)-1,"")</f>
        <v>50</v>
      </c>
      <c r="AN241" s="7">
        <f>IFERROR(RANK('Stock Guide'!J242,'Stock Guide'!J:J,0)+COUNTIF('Stock Guide'!$J$6:'Stock Guide'!J242,'Stock Guide'!J242)-1,"")</f>
        <v>394</v>
      </c>
      <c r="AO241" s="7">
        <f>IFERROR(RANK('Stock Guide'!L242,'Stock Guide'!L:L,0)+COUNTIF('Stock Guide'!$L$6:'Stock Guide'!L242,'Stock Guide'!L242)-1,"")</f>
        <v>138</v>
      </c>
      <c r="AP241" s="7">
        <f>IFERROR(RANK('Stock Guide'!N242,'Stock Guide'!N:N,0)+COUNTIF('Stock Guide'!$N$6:'Stock Guide'!N242,'Stock Guide'!N242)-1,"")</f>
        <v>261</v>
      </c>
      <c r="AQ241" s="7">
        <f>IFERROR(RANK('Stock Guide'!U242,'Stock Guide'!U:U,1)+COUNTIF('Stock Guide'!$U$6:'Stock Guide'!U242,'Stock Guide'!U242)-1,"")</f>
        <v>217</v>
      </c>
    </row>
    <row r="242" spans="32:43" ht="17.25" customHeight="1" x14ac:dyDescent="0.25">
      <c r="AF242" s="5" t="s">
        <v>195</v>
      </c>
      <c r="AG242" s="5" t="s">
        <v>869</v>
      </c>
      <c r="AH242" s="6" t="s">
        <v>528</v>
      </c>
      <c r="AI242" s="7">
        <f>IFERROR(RANK('Stock Guide'!S243,'Stock Guide'!S:S,0)+COUNTIF('Stock Guide'!$S$6:'Stock Guide'!S243,'Stock Guide'!S243)-1,"")</f>
        <v>275</v>
      </c>
      <c r="AJ242" s="7">
        <f>IFERROR(RANK('Stock Guide'!T243,'Stock Guide'!T:T,0)+COUNTIF('Stock Guide'!$T$6:'Stock Guide'!T243,'Stock Guide'!T243)-1,"")</f>
        <v>72</v>
      </c>
      <c r="AK242" s="7">
        <f>IFERROR(RANK('Stock Guide'!U243,'Stock Guide'!U:U,0)+COUNTIF('Stock Guide'!$U$6:'Stock Guide'!U243,'Stock Guide'!U243)-1,"")</f>
        <v>130</v>
      </c>
      <c r="AL242" s="7">
        <f>IFERROR(RANK('Stock Guide'!H243,'Stock Guide'!H:H,0)+COUNTIF('Stock Guide'!$H$6:'Stock Guide'!H243,'Stock Guide'!H243)-1,"")</f>
        <v>46</v>
      </c>
      <c r="AM242" s="7">
        <f>IFERROR(RANK('Stock Guide'!I243,'Stock Guide'!I:I,0)+COUNTIF('Stock Guide'!$I$6:'Stock Guide'!I243,'Stock Guide'!I243)-1,"")</f>
        <v>343</v>
      </c>
      <c r="AN242" s="7">
        <f>IFERROR(RANK('Stock Guide'!J243,'Stock Guide'!J:J,0)+COUNTIF('Stock Guide'!$J$6:'Stock Guide'!J243,'Stock Guide'!J243)-1,"")</f>
        <v>79</v>
      </c>
      <c r="AO242" s="7">
        <f>IFERROR(RANK('Stock Guide'!L243,'Stock Guide'!L:L,0)+COUNTIF('Stock Guide'!$L$6:'Stock Guide'!L243,'Stock Guide'!L243)-1,"")</f>
        <v>211</v>
      </c>
      <c r="AP242" s="7">
        <f>IFERROR(RANK('Stock Guide'!N243,'Stock Guide'!N:N,0)+COUNTIF('Stock Guide'!$N$6:'Stock Guide'!N243,'Stock Guide'!N243)-1,"")</f>
        <v>150</v>
      </c>
      <c r="AQ242" s="7">
        <f>IFERROR(RANK('Stock Guide'!U243,'Stock Guide'!U:U,1)+COUNTIF('Stock Guide'!$U$6:'Stock Guide'!U243,'Stock Guide'!U243)-1,"")</f>
        <v>354</v>
      </c>
    </row>
    <row r="243" spans="32:43" ht="17.25" customHeight="1" x14ac:dyDescent="0.25">
      <c r="AF243" s="5" t="s">
        <v>196</v>
      </c>
      <c r="AG243" s="5" t="s">
        <v>870</v>
      </c>
      <c r="AH243" s="6" t="s">
        <v>1329</v>
      </c>
      <c r="AI243" s="7">
        <f>IFERROR(RANK('Stock Guide'!S244,'Stock Guide'!S:S,0)+COUNTIF('Stock Guide'!$S$6:'Stock Guide'!S244,'Stock Guide'!S244)-1,"")</f>
        <v>321</v>
      </c>
      <c r="AJ243" s="7">
        <f>IFERROR(RANK('Stock Guide'!T244,'Stock Guide'!T:T,0)+COUNTIF('Stock Guide'!$T$6:'Stock Guide'!T244,'Stock Guide'!T244)-1,"")</f>
        <v>368</v>
      </c>
      <c r="AK243" s="7">
        <f>IFERROR(RANK('Stock Guide'!U244,'Stock Guide'!U:U,0)+COUNTIF('Stock Guide'!$U$6:'Stock Guide'!U244,'Stock Guide'!U244)-1,"")</f>
        <v>274</v>
      </c>
      <c r="AL243" s="7">
        <f>IFERROR(RANK('Stock Guide'!H244,'Stock Guide'!H:H,0)+COUNTIF('Stock Guide'!$H$6:'Stock Guide'!H244,'Stock Guide'!H244)-1,"")</f>
        <v>68</v>
      </c>
      <c r="AM243" s="7">
        <f>IFERROR(RANK('Stock Guide'!I244,'Stock Guide'!I:I,0)+COUNTIF('Stock Guide'!$I$6:'Stock Guide'!I244,'Stock Guide'!I244)-1,"")</f>
        <v>445</v>
      </c>
      <c r="AN243" s="7">
        <f>IFERROR(RANK('Stock Guide'!J244,'Stock Guide'!J:J,0)+COUNTIF('Stock Guide'!$J$6:'Stock Guide'!J244,'Stock Guide'!J244)-1,"")</f>
        <v>93</v>
      </c>
      <c r="AO243" s="7">
        <f>IFERROR(RANK('Stock Guide'!L244,'Stock Guide'!L:L,0)+COUNTIF('Stock Guide'!$L$6:'Stock Guide'!L244,'Stock Guide'!L244)-1,"")</f>
        <v>201</v>
      </c>
      <c r="AP243" s="7">
        <f>IFERROR(RANK('Stock Guide'!N244,'Stock Guide'!N:N,0)+COUNTIF('Stock Guide'!$N$6:'Stock Guide'!N244,'Stock Guide'!N244)-1,"")</f>
        <v>266</v>
      </c>
      <c r="AQ243" s="7">
        <f>IFERROR(RANK('Stock Guide'!U244,'Stock Guide'!U:U,1)+COUNTIF('Stock Guide'!$U$6:'Stock Guide'!U244,'Stock Guide'!U244)-1,"")</f>
        <v>210</v>
      </c>
    </row>
    <row r="244" spans="32:43" ht="17.25" customHeight="1" x14ac:dyDescent="0.25">
      <c r="AF244" s="5" t="s">
        <v>197</v>
      </c>
      <c r="AG244" s="5" t="s">
        <v>871</v>
      </c>
      <c r="AH244" s="6" t="s">
        <v>529</v>
      </c>
      <c r="AI244" s="7">
        <f>IFERROR(RANK('Stock Guide'!S245,'Stock Guide'!S:S,0)+COUNTIF('Stock Guide'!$S$6:'Stock Guide'!S245,'Stock Guide'!S245)-1,"")</f>
        <v>213</v>
      </c>
      <c r="AJ244" s="7">
        <f>IFERROR(RANK('Stock Guide'!T245,'Stock Guide'!T:T,0)+COUNTIF('Stock Guide'!$T$6:'Stock Guide'!T245,'Stock Guide'!T245)-1,"")</f>
        <v>77</v>
      </c>
      <c r="AK244" s="7">
        <f>IFERROR(RANK('Stock Guide'!U245,'Stock Guide'!U:U,0)+COUNTIF('Stock Guide'!$U$6:'Stock Guide'!U245,'Stock Guide'!U245)-1,"")</f>
        <v>75</v>
      </c>
      <c r="AL244" s="7">
        <f>IFERROR(RANK('Stock Guide'!H245,'Stock Guide'!H:H,0)+COUNTIF('Stock Guide'!$H$6:'Stock Guide'!H245,'Stock Guide'!H245)-1,"")</f>
        <v>457</v>
      </c>
      <c r="AM244" s="7">
        <f>IFERROR(RANK('Stock Guide'!I245,'Stock Guide'!I:I,0)+COUNTIF('Stock Guide'!$I$6:'Stock Guide'!I245,'Stock Guide'!I245)-1,"")</f>
        <v>16</v>
      </c>
      <c r="AN244" s="7">
        <f>IFERROR(RANK('Stock Guide'!J245,'Stock Guide'!J:J,0)+COUNTIF('Stock Guide'!$J$6:'Stock Guide'!J245,'Stock Guide'!J245)-1,"")</f>
        <v>437</v>
      </c>
      <c r="AO244" s="7">
        <f>IFERROR(RANK('Stock Guide'!L245,'Stock Guide'!L:L,0)+COUNTIF('Stock Guide'!$L$6:'Stock Guide'!L245,'Stock Guide'!L245)-1,"")</f>
        <v>100</v>
      </c>
      <c r="AP244" s="7">
        <f>IFERROR(RANK('Stock Guide'!N245,'Stock Guide'!N:N,0)+COUNTIF('Stock Guide'!$N$6:'Stock Guide'!N245,'Stock Guide'!N245)-1,"")</f>
        <v>101</v>
      </c>
      <c r="AQ244" s="7">
        <f>IFERROR(RANK('Stock Guide'!U245,'Stock Guide'!U:U,1)+COUNTIF('Stock Guide'!$U$6:'Stock Guide'!U245,'Stock Guide'!U245)-1,"")</f>
        <v>409</v>
      </c>
    </row>
    <row r="245" spans="32:43" ht="17.25" customHeight="1" x14ac:dyDescent="0.25">
      <c r="AF245" s="5" t="s">
        <v>1359</v>
      </c>
      <c r="AG245" s="5" t="s">
        <v>1374</v>
      </c>
      <c r="AH245" s="6" t="s">
        <v>1389</v>
      </c>
      <c r="AI245" s="7">
        <f>IFERROR(RANK('Stock Guide'!S246,'Stock Guide'!S:S,0)+COUNTIF('Stock Guide'!$S$6:'Stock Guide'!S246,'Stock Guide'!S246)-1,"")</f>
        <v>309</v>
      </c>
      <c r="AJ245" s="7">
        <f>IFERROR(RANK('Stock Guide'!T246,'Stock Guide'!T:T,0)+COUNTIF('Stock Guide'!$T$6:'Stock Guide'!T246,'Stock Guide'!T246)-1,"")</f>
        <v>316</v>
      </c>
      <c r="AK245" s="7">
        <f>IFERROR(RANK('Stock Guide'!U246,'Stock Guide'!U:U,0)+COUNTIF('Stock Guide'!$U$6:'Stock Guide'!U246,'Stock Guide'!U246)-1,"")</f>
        <v>383</v>
      </c>
      <c r="AL245" s="7">
        <f>IFERROR(RANK('Stock Guide'!H246,'Stock Guide'!H:H,0)+COUNTIF('Stock Guide'!$H$6:'Stock Guide'!H246,'Stock Guide'!H246)-1,"")</f>
        <v>450</v>
      </c>
      <c r="AM245" s="7">
        <f>IFERROR(RANK('Stock Guide'!I246,'Stock Guide'!I:I,0)+COUNTIF('Stock Guide'!$I$6:'Stock Guide'!I246,'Stock Guide'!I246)-1,"")</f>
        <v>110</v>
      </c>
      <c r="AN245" s="7">
        <f>IFERROR(RANK('Stock Guide'!J246,'Stock Guide'!J:J,0)+COUNTIF('Stock Guide'!$J$6:'Stock Guide'!J246,'Stock Guide'!J246)-1,"")</f>
        <v>338</v>
      </c>
      <c r="AO245" s="7">
        <f>IFERROR(RANK('Stock Guide'!L246,'Stock Guide'!L:L,0)+COUNTIF('Stock Guide'!$L$6:'Stock Guide'!L246,'Stock Guide'!L246)-1,"")</f>
        <v>432</v>
      </c>
      <c r="AP245" s="7">
        <f>IFERROR(RANK('Stock Guide'!N246,'Stock Guide'!N:N,0)+COUNTIF('Stock Guide'!$N$6:'Stock Guide'!N246,'Stock Guide'!N246)-1,"")</f>
        <v>434</v>
      </c>
      <c r="AQ245" s="7">
        <f>IFERROR(RANK('Stock Guide'!U246,'Stock Guide'!U:U,1)+COUNTIF('Stock Guide'!$U$6:'Stock Guide'!U246,'Stock Guide'!U246)-1,"")</f>
        <v>101</v>
      </c>
    </row>
    <row r="246" spans="32:43" ht="17.25" customHeight="1" x14ac:dyDescent="0.25">
      <c r="AF246" s="5" t="s">
        <v>198</v>
      </c>
      <c r="AG246" s="5" t="s">
        <v>872</v>
      </c>
      <c r="AH246" s="6" t="s">
        <v>530</v>
      </c>
      <c r="AI246" s="7">
        <f>IFERROR(RANK('Stock Guide'!S247,'Stock Guide'!S:S,0)+COUNTIF('Stock Guide'!$S$6:'Stock Guide'!S247,'Stock Guide'!S247)-1,"")</f>
        <v>436</v>
      </c>
      <c r="AJ246" s="7">
        <f>IFERROR(RANK('Stock Guide'!T247,'Stock Guide'!T:T,0)+COUNTIF('Stock Guide'!$T$6:'Stock Guide'!T247,'Stock Guide'!T247)-1,"")</f>
        <v>373</v>
      </c>
      <c r="AK246" s="7">
        <f>IFERROR(RANK('Stock Guide'!U247,'Stock Guide'!U:U,0)+COUNTIF('Stock Guide'!$U$6:'Stock Guide'!U247,'Stock Guide'!U247)-1,"")</f>
        <v>441</v>
      </c>
      <c r="AL246" s="7">
        <f>IFERROR(RANK('Stock Guide'!H247,'Stock Guide'!H:H,0)+COUNTIF('Stock Guide'!$H$6:'Stock Guide'!H247,'Stock Guide'!H247)-1,"")</f>
        <v>202</v>
      </c>
      <c r="AM246" s="7">
        <f>IFERROR(RANK('Stock Guide'!I247,'Stock Guide'!I:I,0)+COUNTIF('Stock Guide'!$I$6:'Stock Guide'!I247,'Stock Guide'!I247)-1,"")</f>
        <v>446</v>
      </c>
      <c r="AN246" s="7">
        <f>IFERROR(RANK('Stock Guide'!J247,'Stock Guide'!J:J,0)+COUNTIF('Stock Guide'!$J$6:'Stock Guide'!J247,'Stock Guide'!J247)-1,"")</f>
        <v>165</v>
      </c>
      <c r="AO246" s="7">
        <f>IFERROR(RANK('Stock Guide'!L247,'Stock Guide'!L:L,0)+COUNTIF('Stock Guide'!$L$6:'Stock Guide'!L247,'Stock Guide'!L247)-1,"")</f>
        <v>131</v>
      </c>
      <c r="AP246" s="7">
        <f>IFERROR(RANK('Stock Guide'!N247,'Stock Guide'!N:N,0)+COUNTIF('Stock Guide'!$N$6:'Stock Guide'!N247,'Stock Guide'!N247)-1,"")</f>
        <v>431</v>
      </c>
      <c r="AQ246" s="7">
        <f>IFERROR(RANK('Stock Guide'!U247,'Stock Guide'!U:U,1)+COUNTIF('Stock Guide'!$U$6:'Stock Guide'!U247,'Stock Guide'!U247)-1,"")</f>
        <v>43</v>
      </c>
    </row>
    <row r="247" spans="32:43" ht="17.25" customHeight="1" x14ac:dyDescent="0.25">
      <c r="AF247" s="5" t="s">
        <v>199</v>
      </c>
      <c r="AG247" s="5" t="s">
        <v>873</v>
      </c>
      <c r="AH247" s="6" t="s">
        <v>531</v>
      </c>
      <c r="AI247" s="7">
        <f>IFERROR(RANK('Stock Guide'!S248,'Stock Guide'!S:S,0)+COUNTIF('Stock Guide'!$S$6:'Stock Guide'!S248,'Stock Guide'!S248)-1,"")</f>
        <v>459</v>
      </c>
      <c r="AJ247" s="7">
        <f>IFERROR(RANK('Stock Guide'!T248,'Stock Guide'!T:T,0)+COUNTIF('Stock Guide'!$T$6:'Stock Guide'!T248,'Stock Guide'!T248)-1,"")</f>
        <v>392</v>
      </c>
      <c r="AK247" s="7">
        <f>IFERROR(RANK('Stock Guide'!U248,'Stock Guide'!U:U,0)+COUNTIF('Stock Guide'!$U$6:'Stock Guide'!U248,'Stock Guide'!U248)-1,"")</f>
        <v>388</v>
      </c>
      <c r="AL247" s="7">
        <f>IFERROR(RANK('Stock Guide'!H248,'Stock Guide'!H:H,0)+COUNTIF('Stock Guide'!$H$6:'Stock Guide'!H248,'Stock Guide'!H248)-1,"")</f>
        <v>413</v>
      </c>
      <c r="AM247" s="7">
        <f>IFERROR(RANK('Stock Guide'!I248,'Stock Guide'!I:I,0)+COUNTIF('Stock Guide'!$I$6:'Stock Guide'!I248,'Stock Guide'!I248)-1,"")</f>
        <v>137</v>
      </c>
      <c r="AN247" s="7">
        <f>IFERROR(RANK('Stock Guide'!J248,'Stock Guide'!J:J,0)+COUNTIF('Stock Guide'!$J$6:'Stock Guide'!J248,'Stock Guide'!J248)-1,"")</f>
        <v>470</v>
      </c>
      <c r="AO247" s="7">
        <f>IFERROR(RANK('Stock Guide'!L248,'Stock Guide'!L:L,0)+COUNTIF('Stock Guide'!$L$6:'Stock Guide'!L248,'Stock Guide'!L248)-1,"")</f>
        <v>192</v>
      </c>
      <c r="AP247" s="7">
        <f>IFERROR(RANK('Stock Guide'!N248,'Stock Guide'!N:N,0)+COUNTIF('Stock Guide'!$N$6:'Stock Guide'!N248,'Stock Guide'!N248)-1,"")</f>
        <v>371</v>
      </c>
      <c r="AQ247" s="7">
        <f>IFERROR(RANK('Stock Guide'!U248,'Stock Guide'!U:U,1)+COUNTIF('Stock Guide'!$U$6:'Stock Guide'!U248,'Stock Guide'!U248)-1,"")</f>
        <v>96</v>
      </c>
    </row>
    <row r="248" spans="32:43" ht="17.25" customHeight="1" x14ac:dyDescent="0.25">
      <c r="AF248" s="5" t="s">
        <v>182</v>
      </c>
      <c r="AG248" s="5" t="s">
        <v>856</v>
      </c>
      <c r="AH248" s="6" t="s">
        <v>1514</v>
      </c>
      <c r="AI248" s="7">
        <f>IFERROR(RANK('Stock Guide'!S249,'Stock Guide'!S:S,0)+COUNTIF('Stock Guide'!$S$6:'Stock Guide'!S249,'Stock Guide'!S249)-1,"")</f>
        <v>257</v>
      </c>
      <c r="AJ248" s="7">
        <f>IFERROR(RANK('Stock Guide'!T249,'Stock Guide'!T:T,0)+COUNTIF('Stock Guide'!$T$6:'Stock Guide'!T249,'Stock Guide'!T249)-1,"")</f>
        <v>411</v>
      </c>
      <c r="AK248" s="7">
        <f>IFERROR(RANK('Stock Guide'!U249,'Stock Guide'!U:U,0)+COUNTIF('Stock Guide'!$U$6:'Stock Guide'!U249,'Stock Guide'!U249)-1,"")</f>
        <v>381</v>
      </c>
      <c r="AL248" s="7">
        <f>IFERROR(RANK('Stock Guide'!H249,'Stock Guide'!H:H,0)+COUNTIF('Stock Guide'!$H$6:'Stock Guide'!H249,'Stock Guide'!H249)-1,"")</f>
        <v>401</v>
      </c>
      <c r="AM248" s="7">
        <f>IFERROR(RANK('Stock Guide'!I249,'Stock Guide'!I:I,0)+COUNTIF('Stock Guide'!$I$6:'Stock Guide'!I249,'Stock Guide'!I249)-1,"")</f>
        <v>327</v>
      </c>
      <c r="AN248" s="7">
        <f>IFERROR(RANK('Stock Guide'!J249,'Stock Guide'!J:J,0)+COUNTIF('Stock Guide'!$J$6:'Stock Guide'!J249,'Stock Guide'!J249)-1,"")</f>
        <v>215</v>
      </c>
      <c r="AO248" s="7">
        <f>IFERROR(RANK('Stock Guide'!L249,'Stock Guide'!L:L,0)+COUNTIF('Stock Guide'!$L$6:'Stock Guide'!L249,'Stock Guide'!L249)-1,"")</f>
        <v>180</v>
      </c>
      <c r="AP248" s="7">
        <f>IFERROR(RANK('Stock Guide'!N249,'Stock Guide'!N:N,0)+COUNTIF('Stock Guide'!$N$6:'Stock Guide'!N249,'Stock Guide'!N249)-1,"")</f>
        <v>403</v>
      </c>
      <c r="AQ248" s="7">
        <f>IFERROR(RANK('Stock Guide'!U249,'Stock Guide'!U:U,1)+COUNTIF('Stock Guide'!$U$6:'Stock Guide'!U249,'Stock Guide'!U249)-1,"")</f>
        <v>103</v>
      </c>
    </row>
    <row r="249" spans="32:43" ht="17.25" customHeight="1" x14ac:dyDescent="0.25">
      <c r="AF249" s="5" t="s">
        <v>1450</v>
      </c>
      <c r="AG249" s="5" t="s">
        <v>1473</v>
      </c>
      <c r="AH249" s="6" t="s">
        <v>1462</v>
      </c>
      <c r="AI249" s="7">
        <f>IFERROR(RANK('Stock Guide'!S250,'Stock Guide'!S:S,0)+COUNTIF('Stock Guide'!$S$6:'Stock Guide'!S250,'Stock Guide'!S250)-1,"")</f>
        <v>301</v>
      </c>
      <c r="AJ249" s="7">
        <f>IFERROR(RANK('Stock Guide'!T250,'Stock Guide'!T:T,0)+COUNTIF('Stock Guide'!$T$6:'Stock Guide'!T250,'Stock Guide'!T250)-1,"")</f>
        <v>13</v>
      </c>
      <c r="AK249" s="7">
        <f>IFERROR(RANK('Stock Guide'!U250,'Stock Guide'!U:U,0)+COUNTIF('Stock Guide'!$U$6:'Stock Guide'!U250,'Stock Guide'!U250)-1,"")</f>
        <v>7</v>
      </c>
      <c r="AL249" s="7">
        <f>IFERROR(RANK('Stock Guide'!H250,'Stock Guide'!H:H,0)+COUNTIF('Stock Guide'!$H$6:'Stock Guide'!H250,'Stock Guide'!H250)-1,"")</f>
        <v>277</v>
      </c>
      <c r="AM249" s="7">
        <f>IFERROR(RANK('Stock Guide'!I250,'Stock Guide'!I:I,0)+COUNTIF('Stock Guide'!$I$6:'Stock Guide'!I250,'Stock Guide'!I250)-1,"")</f>
        <v>380</v>
      </c>
      <c r="AN249" s="7">
        <f>IFERROR(RANK('Stock Guide'!J250,'Stock Guide'!J:J,0)+COUNTIF('Stock Guide'!$J$6:'Stock Guide'!J250,'Stock Guide'!J250)-1,"")</f>
        <v>46</v>
      </c>
      <c r="AO249" s="7">
        <f>IFERROR(RANK('Stock Guide'!L250,'Stock Guide'!L:L,0)+COUNTIF('Stock Guide'!$L$6:'Stock Guide'!L250,'Stock Guide'!L250)-1,"")</f>
        <v>129</v>
      </c>
      <c r="AP249" s="7">
        <f>IFERROR(RANK('Stock Guide'!N250,'Stock Guide'!N:N,0)+COUNTIF('Stock Guide'!$N$6:'Stock Guide'!N250,'Stock Guide'!N250)-1,"")</f>
        <v>5</v>
      </c>
      <c r="AQ249" s="7">
        <f>IFERROR(RANK('Stock Guide'!U250,'Stock Guide'!U:U,1)+COUNTIF('Stock Guide'!$U$6:'Stock Guide'!U250,'Stock Guide'!U250)-1,"")</f>
        <v>477</v>
      </c>
    </row>
    <row r="250" spans="32:43" ht="17.25" customHeight="1" x14ac:dyDescent="0.25">
      <c r="AF250" s="5" t="s">
        <v>169</v>
      </c>
      <c r="AG250" s="5" t="s">
        <v>843</v>
      </c>
      <c r="AH250" s="6" t="s">
        <v>1417</v>
      </c>
      <c r="AI250" s="7">
        <f>IFERROR(RANK('Stock Guide'!S251,'Stock Guide'!S:S,0)+COUNTIF('Stock Guide'!$S$6:'Stock Guide'!S251,'Stock Guide'!S251)-1,"")</f>
        <v>344</v>
      </c>
      <c r="AJ250" s="7">
        <f>IFERROR(RANK('Stock Guide'!T251,'Stock Guide'!T:T,0)+COUNTIF('Stock Guide'!$T$6:'Stock Guide'!T251,'Stock Guide'!T251)-1,"")</f>
        <v>327</v>
      </c>
      <c r="AK250" s="7">
        <f>IFERROR(RANK('Stock Guide'!U251,'Stock Guide'!U:U,0)+COUNTIF('Stock Guide'!$U$6:'Stock Guide'!U251,'Stock Guide'!U251)-1,"")</f>
        <v>305</v>
      </c>
      <c r="AL250" s="7">
        <f>IFERROR(RANK('Stock Guide'!H251,'Stock Guide'!H:H,0)+COUNTIF('Stock Guide'!$H$6:'Stock Guide'!H251,'Stock Guide'!H251)-1,"")</f>
        <v>463</v>
      </c>
      <c r="AM250" s="7">
        <f>IFERROR(RANK('Stock Guide'!I251,'Stock Guide'!I:I,0)+COUNTIF('Stock Guide'!$I$6:'Stock Guide'!I251,'Stock Guide'!I251)-1,"")</f>
        <v>271</v>
      </c>
      <c r="AN250" s="7">
        <f>IFERROR(RANK('Stock Guide'!J251,'Stock Guide'!J:J,0)+COUNTIF('Stock Guide'!$J$6:'Stock Guide'!J251,'Stock Guide'!J251)-1,"")</f>
        <v>149</v>
      </c>
      <c r="AO250" s="7">
        <f>IFERROR(RANK('Stock Guide'!L251,'Stock Guide'!L:L,0)+COUNTIF('Stock Guide'!$L$6:'Stock Guide'!L251,'Stock Guide'!L251)-1,"")</f>
        <v>431</v>
      </c>
      <c r="AP250" s="7">
        <f>IFERROR(RANK('Stock Guide'!N251,'Stock Guide'!N:N,0)+COUNTIF('Stock Guide'!$N$6:'Stock Guide'!N251,'Stock Guide'!N251)-1,"")</f>
        <v>307</v>
      </c>
      <c r="AQ250" s="7">
        <f>IFERROR(RANK('Stock Guide'!U251,'Stock Guide'!U:U,1)+COUNTIF('Stock Guide'!$U$6:'Stock Guide'!U251,'Stock Guide'!U251)-1,"")</f>
        <v>179</v>
      </c>
    </row>
    <row r="251" spans="32:43" ht="17.25" customHeight="1" x14ac:dyDescent="0.25">
      <c r="AF251" s="5" t="s">
        <v>1080</v>
      </c>
      <c r="AG251" s="5" t="s">
        <v>1088</v>
      </c>
      <c r="AH251" s="6" t="s">
        <v>1351</v>
      </c>
      <c r="AI251" s="7">
        <f>IFERROR(RANK('Stock Guide'!S252,'Stock Guide'!S:S,0)+COUNTIF('Stock Guide'!$S$6:'Stock Guide'!S252,'Stock Guide'!S252)-1,"")</f>
        <v>55</v>
      </c>
      <c r="AJ251" s="7">
        <f>IFERROR(RANK('Stock Guide'!T252,'Stock Guide'!T:T,0)+COUNTIF('Stock Guide'!$T$6:'Stock Guide'!T252,'Stock Guide'!T252)-1,"")</f>
        <v>184</v>
      </c>
      <c r="AK251" s="7">
        <f>IFERROR(RANK('Stock Guide'!U252,'Stock Guide'!U:U,0)+COUNTIF('Stock Guide'!$U$6:'Stock Guide'!U252,'Stock Guide'!U252)-1,"")</f>
        <v>278</v>
      </c>
      <c r="AL251" s="7">
        <f>IFERROR(RANK('Stock Guide'!H252,'Stock Guide'!H:H,0)+COUNTIF('Stock Guide'!$H$6:'Stock Guide'!H252,'Stock Guide'!H252)-1,"")</f>
        <v>466</v>
      </c>
      <c r="AM251" s="7">
        <f>IFERROR(RANK('Stock Guide'!I252,'Stock Guide'!I:I,0)+COUNTIF('Stock Guide'!$I$6:'Stock Guide'!I252,'Stock Guide'!I252)-1,"")</f>
        <v>345</v>
      </c>
      <c r="AN251" s="7">
        <f>IFERROR(RANK('Stock Guide'!J252,'Stock Guide'!J:J,0)+COUNTIF('Stock Guide'!$J$6:'Stock Guide'!J252,'Stock Guide'!J252)-1,"")</f>
        <v>185</v>
      </c>
      <c r="AO251" s="7">
        <f>IFERROR(RANK('Stock Guide'!L252,'Stock Guide'!L:L,0)+COUNTIF('Stock Guide'!$L$6:'Stock Guide'!L252,'Stock Guide'!L252)-1,"")</f>
        <v>243</v>
      </c>
      <c r="AP251" s="7">
        <f>IFERROR(RANK('Stock Guide'!N252,'Stock Guide'!N:N,0)+COUNTIF('Stock Guide'!$N$6:'Stock Guide'!N252,'Stock Guide'!N252)-1,"")</f>
        <v>282</v>
      </c>
      <c r="AQ251" s="7">
        <f>IFERROR(RANK('Stock Guide'!U252,'Stock Guide'!U:U,1)+COUNTIF('Stock Guide'!$U$6:'Stock Guide'!U252,'Stock Guide'!U252)-1,"")</f>
        <v>206</v>
      </c>
    </row>
    <row r="252" spans="32:43" ht="17.25" customHeight="1" x14ac:dyDescent="0.25">
      <c r="AF252" s="5" t="s">
        <v>200</v>
      </c>
      <c r="AG252" s="5" t="s">
        <v>874</v>
      </c>
      <c r="AH252" s="6" t="s">
        <v>532</v>
      </c>
      <c r="AI252" s="7">
        <f>IFERROR(RANK('Stock Guide'!S253,'Stock Guide'!S:S,0)+COUNTIF('Stock Guide'!$S$6:'Stock Guide'!S253,'Stock Guide'!S253)-1,"")</f>
        <v>57</v>
      </c>
      <c r="AJ252" s="7">
        <f>IFERROR(RANK('Stock Guide'!T253,'Stock Guide'!T:T,0)+COUNTIF('Stock Guide'!$T$6:'Stock Guide'!T253,'Stock Guide'!T253)-1,"")</f>
        <v>101</v>
      </c>
      <c r="AK252" s="7">
        <f>IFERROR(RANK('Stock Guide'!U253,'Stock Guide'!U:U,0)+COUNTIF('Stock Guide'!$U$6:'Stock Guide'!U253,'Stock Guide'!U253)-1,"")</f>
        <v>245</v>
      </c>
      <c r="AL252" s="7">
        <f>IFERROR(RANK('Stock Guide'!H253,'Stock Guide'!H:H,0)+COUNTIF('Stock Guide'!$H$6:'Stock Guide'!H253,'Stock Guide'!H253)-1,"")</f>
        <v>40</v>
      </c>
      <c r="AM252" s="7">
        <f>IFERROR(RANK('Stock Guide'!I253,'Stock Guide'!I:I,0)+COUNTIF('Stock Guide'!$I$6:'Stock Guide'!I253,'Stock Guide'!I253)-1,"")</f>
        <v>114</v>
      </c>
      <c r="AN252" s="7">
        <f>IFERROR(RANK('Stock Guide'!J253,'Stock Guide'!J:J,0)+COUNTIF('Stock Guide'!$J$6:'Stock Guide'!J253,'Stock Guide'!J253)-1,"")</f>
        <v>170</v>
      </c>
      <c r="AO252" s="7">
        <f>IFERROR(RANK('Stock Guide'!L253,'Stock Guide'!L:L,0)+COUNTIF('Stock Guide'!$L$6:'Stock Guide'!L253,'Stock Guide'!L253)-1,"")</f>
        <v>454</v>
      </c>
      <c r="AP252" s="7">
        <f>IFERROR(RANK('Stock Guide'!N253,'Stock Guide'!N:N,0)+COUNTIF('Stock Guide'!$N$6:'Stock Guide'!N253,'Stock Guide'!N253)-1,"")</f>
        <v>230</v>
      </c>
      <c r="AQ252" s="7">
        <f>IFERROR(RANK('Stock Guide'!U253,'Stock Guide'!U:U,1)+COUNTIF('Stock Guide'!$U$6:'Stock Guide'!U253,'Stock Guide'!U253)-1,"")</f>
        <v>239</v>
      </c>
    </row>
    <row r="253" spans="32:43" ht="17.25" customHeight="1" x14ac:dyDescent="0.25">
      <c r="AF253" s="5" t="s">
        <v>201</v>
      </c>
      <c r="AG253" s="5" t="s">
        <v>875</v>
      </c>
      <c r="AH253" s="6" t="s">
        <v>533</v>
      </c>
      <c r="AI253" s="7">
        <f>IFERROR(RANK('Stock Guide'!S254,'Stock Guide'!S:S,0)+COUNTIF('Stock Guide'!$S$6:'Stock Guide'!S254,'Stock Guide'!S254)-1,"")</f>
        <v>334</v>
      </c>
      <c r="AJ253" s="7">
        <f>IFERROR(RANK('Stock Guide'!T254,'Stock Guide'!T:T,0)+COUNTIF('Stock Guide'!$T$6:'Stock Guide'!T254,'Stock Guide'!T254)-1,"")</f>
        <v>78</v>
      </c>
      <c r="AK253" s="7">
        <f>IFERROR(RANK('Stock Guide'!U254,'Stock Guide'!U:U,0)+COUNTIF('Stock Guide'!$U$6:'Stock Guide'!U254,'Stock Guide'!U254)-1,"")</f>
        <v>62</v>
      </c>
      <c r="AL253" s="7">
        <f>IFERROR(RANK('Stock Guide'!H254,'Stock Guide'!H:H,0)+COUNTIF('Stock Guide'!$H$6:'Stock Guide'!H254,'Stock Guide'!H254)-1,"")</f>
        <v>18</v>
      </c>
      <c r="AM253" s="7">
        <f>IFERROR(RANK('Stock Guide'!I254,'Stock Guide'!I:I,0)+COUNTIF('Stock Guide'!$I$6:'Stock Guide'!I254,'Stock Guide'!I254)-1,"")</f>
        <v>151</v>
      </c>
      <c r="AN253" s="7">
        <f>IFERROR(RANK('Stock Guide'!J254,'Stock Guide'!J:J,0)+COUNTIF('Stock Guide'!$J$6:'Stock Guide'!J254,'Stock Guide'!J254)-1,"")</f>
        <v>287</v>
      </c>
      <c r="AO253" s="7">
        <f>IFERROR(RANK('Stock Guide'!L254,'Stock Guide'!L:L,0)+COUNTIF('Stock Guide'!$L$6:'Stock Guide'!L254,'Stock Guide'!L254)-1,"")</f>
        <v>301</v>
      </c>
      <c r="AP253" s="7">
        <f>IFERROR(RANK('Stock Guide'!N254,'Stock Guide'!N:N,0)+COUNTIF('Stock Guide'!$N$6:'Stock Guide'!N254,'Stock Guide'!N254)-1,"")</f>
        <v>51</v>
      </c>
      <c r="AQ253" s="7">
        <f>IFERROR(RANK('Stock Guide'!U254,'Stock Guide'!U:U,1)+COUNTIF('Stock Guide'!$U$6:'Stock Guide'!U254,'Stock Guide'!U254)-1,"")</f>
        <v>422</v>
      </c>
    </row>
    <row r="254" spans="32:43" ht="17.25" customHeight="1" x14ac:dyDescent="0.25">
      <c r="AF254" s="5" t="s">
        <v>202</v>
      </c>
      <c r="AG254" s="5" t="s">
        <v>876</v>
      </c>
      <c r="AH254" s="6" t="s">
        <v>1440</v>
      </c>
      <c r="AI254" s="7">
        <f>IFERROR(RANK('Stock Guide'!S255,'Stock Guide'!S:S,0)+COUNTIF('Stock Guide'!$S$6:'Stock Guide'!S255,'Stock Guide'!S255)-1,"")</f>
        <v>242</v>
      </c>
      <c r="AJ254" s="7">
        <f>IFERROR(RANK('Stock Guide'!T255,'Stock Guide'!T:T,0)+COUNTIF('Stock Guide'!$T$6:'Stock Guide'!T255,'Stock Guide'!T255)-1,"")</f>
        <v>286</v>
      </c>
      <c r="AK254" s="7">
        <f>IFERROR(RANK('Stock Guide'!U255,'Stock Guide'!U:U,0)+COUNTIF('Stock Guide'!$U$6:'Stock Guide'!U255,'Stock Guide'!U255)-1,"")</f>
        <v>237</v>
      </c>
      <c r="AL254" s="7">
        <f>IFERROR(RANK('Stock Guide'!H255,'Stock Guide'!H:H,0)+COUNTIF('Stock Guide'!$H$6:'Stock Guide'!H255,'Stock Guide'!H255)-1,"")</f>
        <v>276</v>
      </c>
      <c r="AM254" s="7">
        <f>IFERROR(RANK('Stock Guide'!I255,'Stock Guide'!I:I,0)+COUNTIF('Stock Guide'!$I$6:'Stock Guide'!I255,'Stock Guide'!I255)-1,"")</f>
        <v>119</v>
      </c>
      <c r="AN254" s="7">
        <f>IFERROR(RANK('Stock Guide'!J255,'Stock Guide'!J:J,0)+COUNTIF('Stock Guide'!$J$6:'Stock Guide'!J255,'Stock Guide'!J255)-1,"")</f>
        <v>132</v>
      </c>
      <c r="AO254" s="7">
        <f>IFERROR(RANK('Stock Guide'!L255,'Stock Guide'!L:L,0)+COUNTIF('Stock Guide'!$L$6:'Stock Guide'!L255,'Stock Guide'!L255)-1,"")</f>
        <v>483</v>
      </c>
      <c r="AP254" s="7">
        <f>IFERROR(RANK('Stock Guide'!N255,'Stock Guide'!N:N,0)+COUNTIF('Stock Guide'!$N$6:'Stock Guide'!N255,'Stock Guide'!N255)-1,"")</f>
        <v>156</v>
      </c>
      <c r="AQ254" s="7">
        <f>IFERROR(RANK('Stock Guide'!U255,'Stock Guide'!U:U,1)+COUNTIF('Stock Guide'!$U$6:'Stock Guide'!U255,'Stock Guide'!U255)-1,"")</f>
        <v>247</v>
      </c>
    </row>
    <row r="255" spans="32:43" ht="17.25" customHeight="1" x14ac:dyDescent="0.25">
      <c r="AF255" s="5" t="s">
        <v>1451</v>
      </c>
      <c r="AG255" s="5" t="s">
        <v>1474</v>
      </c>
      <c r="AH255" s="6" t="s">
        <v>1463</v>
      </c>
      <c r="AI255" s="7">
        <f>IFERROR(RANK('Stock Guide'!S256,'Stock Guide'!S:S,0)+COUNTIF('Stock Guide'!$S$6:'Stock Guide'!S256,'Stock Guide'!S256)-1,"")</f>
        <v>243</v>
      </c>
      <c r="AJ255" s="7">
        <f>IFERROR(RANK('Stock Guide'!T256,'Stock Guide'!T:T,0)+COUNTIF('Stock Guide'!$T$6:'Stock Guide'!T256,'Stock Guide'!T256)-1,"")</f>
        <v>254</v>
      </c>
      <c r="AK255" s="7">
        <f>IFERROR(RANK('Stock Guide'!U256,'Stock Guide'!U:U,0)+COUNTIF('Stock Guide'!$U$6:'Stock Guide'!U256,'Stock Guide'!U256)-1,"")</f>
        <v>268</v>
      </c>
      <c r="AL255" s="7">
        <f>IFERROR(RANK('Stock Guide'!H256,'Stock Guide'!H:H,0)+COUNTIF('Stock Guide'!$H$6:'Stock Guide'!H256,'Stock Guide'!H256)-1,"")</f>
        <v>182</v>
      </c>
      <c r="AM255" s="7">
        <f>IFERROR(RANK('Stock Guide'!I256,'Stock Guide'!I:I,0)+COUNTIF('Stock Guide'!$I$6:'Stock Guide'!I256,'Stock Guide'!I256)-1,"")</f>
        <v>61</v>
      </c>
      <c r="AN255" s="7">
        <f>IFERROR(RANK('Stock Guide'!J256,'Stock Guide'!J:J,0)+COUNTIF('Stock Guide'!$J$6:'Stock Guide'!J256,'Stock Guide'!J256)-1,"")</f>
        <v>204</v>
      </c>
      <c r="AO255" s="7">
        <f>IFERROR(RANK('Stock Guide'!L256,'Stock Guide'!L:L,0)+COUNTIF('Stock Guide'!$L$6:'Stock Guide'!L256,'Stock Guide'!L256)-1,"")</f>
        <v>371</v>
      </c>
      <c r="AP255" s="7">
        <f>IFERROR(RANK('Stock Guide'!N256,'Stock Guide'!N:N,0)+COUNTIF('Stock Guide'!$N$6:'Stock Guide'!N256,'Stock Guide'!N256)-1,"")</f>
        <v>275</v>
      </c>
      <c r="AQ255" s="7">
        <f>IFERROR(RANK('Stock Guide'!U256,'Stock Guide'!U:U,1)+COUNTIF('Stock Guide'!$U$6:'Stock Guide'!U256,'Stock Guide'!U256)-1,"")</f>
        <v>216</v>
      </c>
    </row>
    <row r="256" spans="32:43" ht="17.25" customHeight="1" x14ac:dyDescent="0.25">
      <c r="AF256" s="5" t="s">
        <v>1360</v>
      </c>
      <c r="AG256" s="5" t="s">
        <v>1375</v>
      </c>
      <c r="AH256" s="6" t="s">
        <v>1390</v>
      </c>
      <c r="AI256" s="7">
        <f>IFERROR(RANK('Stock Guide'!S257,'Stock Guide'!S:S,0)+COUNTIF('Stock Guide'!$S$6:'Stock Guide'!S257,'Stock Guide'!S257)-1,"")</f>
        <v>101</v>
      </c>
      <c r="AJ256" s="7">
        <f>IFERROR(RANK('Stock Guide'!T257,'Stock Guide'!T:T,0)+COUNTIF('Stock Guide'!$T$6:'Stock Guide'!T257,'Stock Guide'!T257)-1,"")</f>
        <v>223</v>
      </c>
      <c r="AK256" s="7">
        <f>IFERROR(RANK('Stock Guide'!U257,'Stock Guide'!U:U,0)+COUNTIF('Stock Guide'!$U$6:'Stock Guide'!U257,'Stock Guide'!U257)-1,"")</f>
        <v>314</v>
      </c>
      <c r="AL256" s="7">
        <f>IFERROR(RANK('Stock Guide'!H257,'Stock Guide'!H:H,0)+COUNTIF('Stock Guide'!$H$6:'Stock Guide'!H257,'Stock Guide'!H257)-1,"")</f>
        <v>222</v>
      </c>
      <c r="AM256" s="7">
        <f>IFERROR(RANK('Stock Guide'!I257,'Stock Guide'!I:I,0)+COUNTIF('Stock Guide'!$I$6:'Stock Guide'!I257,'Stock Guide'!I257)-1,"")</f>
        <v>149</v>
      </c>
      <c r="AN256" s="7">
        <f>IFERROR(RANK('Stock Guide'!J257,'Stock Guide'!J:J,0)+COUNTIF('Stock Guide'!$J$6:'Stock Guide'!J257,'Stock Guide'!J257)-1,"")</f>
        <v>351</v>
      </c>
      <c r="AO256" s="7">
        <f>IFERROR(RANK('Stock Guide'!L257,'Stock Guide'!L:L,0)+COUNTIF('Stock Guide'!$L$6:'Stock Guide'!L257,'Stock Guide'!L257)-1,"")</f>
        <v>448</v>
      </c>
      <c r="AP256" s="7">
        <f>IFERROR(RANK('Stock Guide'!N257,'Stock Guide'!N:N,0)+COUNTIF('Stock Guide'!$N$6:'Stock Guide'!N257,'Stock Guide'!N257)-1,"")</f>
        <v>353</v>
      </c>
      <c r="AQ256" s="7">
        <f>IFERROR(RANK('Stock Guide'!U257,'Stock Guide'!U:U,1)+COUNTIF('Stock Guide'!$U$6:'Stock Guide'!U257,'Stock Guide'!U257)-1,"")</f>
        <v>170</v>
      </c>
    </row>
    <row r="257" spans="32:43" ht="17.25" customHeight="1" x14ac:dyDescent="0.25">
      <c r="AF257" s="5" t="s">
        <v>203</v>
      </c>
      <c r="AG257" s="5" t="s">
        <v>877</v>
      </c>
      <c r="AH257" s="6" t="s">
        <v>534</v>
      </c>
      <c r="AI257" s="7">
        <f>IFERROR(RANK('Stock Guide'!S258,'Stock Guide'!S:S,0)+COUNTIF('Stock Guide'!$S$6:'Stock Guide'!S258,'Stock Guide'!S258)-1,"")</f>
        <v>369</v>
      </c>
      <c r="AJ257" s="7">
        <f>IFERROR(RANK('Stock Guide'!T258,'Stock Guide'!T:T,0)+COUNTIF('Stock Guide'!$T$6:'Stock Guide'!T258,'Stock Guide'!T258)-1,"")</f>
        <v>238</v>
      </c>
      <c r="AK257" s="7">
        <f>IFERROR(RANK('Stock Guide'!U258,'Stock Guide'!U:U,0)+COUNTIF('Stock Guide'!$U$6:'Stock Guide'!U258,'Stock Guide'!U258)-1,"")</f>
        <v>128</v>
      </c>
      <c r="AL257" s="7">
        <f>IFERROR(RANK('Stock Guide'!H258,'Stock Guide'!H:H,0)+COUNTIF('Stock Guide'!$H$6:'Stock Guide'!H258,'Stock Guide'!H258)-1,"")</f>
        <v>218</v>
      </c>
      <c r="AM257" s="7">
        <f>IFERROR(RANK('Stock Guide'!I258,'Stock Guide'!I:I,0)+COUNTIF('Stock Guide'!$I$6:'Stock Guide'!I258,'Stock Guide'!I258)-1,"")</f>
        <v>9</v>
      </c>
      <c r="AN257" s="7">
        <f>IFERROR(RANK('Stock Guide'!J258,'Stock Guide'!J:J,0)+COUNTIF('Stock Guide'!$J$6:'Stock Guide'!J258,'Stock Guide'!J258)-1,"")</f>
        <v>418</v>
      </c>
      <c r="AO257" s="7">
        <f>IFERROR(RANK('Stock Guide'!L258,'Stock Guide'!L:L,0)+COUNTIF('Stock Guide'!$L$6:'Stock Guide'!L258,'Stock Guide'!L258)-1,"")</f>
        <v>159</v>
      </c>
      <c r="AP257" s="7">
        <f>IFERROR(RANK('Stock Guide'!N258,'Stock Guide'!N:N,0)+COUNTIF('Stock Guide'!$N$6:'Stock Guide'!N258,'Stock Guide'!N258)-1,"")</f>
        <v>163</v>
      </c>
      <c r="AQ257" s="7">
        <f>IFERROR(RANK('Stock Guide'!U258,'Stock Guide'!U:U,1)+COUNTIF('Stock Guide'!$U$6:'Stock Guide'!U258,'Stock Guide'!U258)-1,"")</f>
        <v>356</v>
      </c>
    </row>
    <row r="258" spans="32:43" ht="17.25" customHeight="1" x14ac:dyDescent="0.25">
      <c r="AF258" s="5" t="s">
        <v>204</v>
      </c>
      <c r="AG258" s="5" t="s">
        <v>878</v>
      </c>
      <c r="AH258" s="6" t="s">
        <v>535</v>
      </c>
      <c r="AI258" s="7">
        <f>IFERROR(RANK('Stock Guide'!S259,'Stock Guide'!S:S,0)+COUNTIF('Stock Guide'!$S$6:'Stock Guide'!S259,'Stock Guide'!S259)-1,"")</f>
        <v>349</v>
      </c>
      <c r="AJ258" s="7">
        <f>IFERROR(RANK('Stock Guide'!T259,'Stock Guide'!T:T,0)+COUNTIF('Stock Guide'!$T$6:'Stock Guide'!T259,'Stock Guide'!T259)-1,"")</f>
        <v>282</v>
      </c>
      <c r="AK258" s="7">
        <f>IFERROR(RANK('Stock Guide'!U259,'Stock Guide'!U:U,0)+COUNTIF('Stock Guide'!$U$6:'Stock Guide'!U259,'Stock Guide'!U259)-1,"")</f>
        <v>116</v>
      </c>
      <c r="AL258" s="7">
        <f>IFERROR(RANK('Stock Guide'!H259,'Stock Guide'!H:H,0)+COUNTIF('Stock Guide'!$H$6:'Stock Guide'!H259,'Stock Guide'!H259)-1,"")</f>
        <v>420</v>
      </c>
      <c r="AM258" s="7">
        <f>IFERROR(RANK('Stock Guide'!I259,'Stock Guide'!I:I,0)+COUNTIF('Stock Guide'!$I$6:'Stock Guide'!I259,'Stock Guide'!I259)-1,"")</f>
        <v>447</v>
      </c>
      <c r="AN258" s="7">
        <f>IFERROR(RANK('Stock Guide'!J259,'Stock Guide'!J:J,0)+COUNTIF('Stock Guide'!$J$6:'Stock Guide'!J259,'Stock Guide'!J259)-1,"")</f>
        <v>177</v>
      </c>
      <c r="AO258" s="7">
        <f>IFERROR(RANK('Stock Guide'!L259,'Stock Guide'!L:L,0)+COUNTIF('Stock Guide'!$L$6:'Stock Guide'!L259,'Stock Guide'!L259)-1,"")</f>
        <v>163</v>
      </c>
      <c r="AP258" s="7">
        <f>IFERROR(RANK('Stock Guide'!N259,'Stock Guide'!N:N,0)+COUNTIF('Stock Guide'!$N$6:'Stock Guide'!N259,'Stock Guide'!N259)-1,"")</f>
        <v>117</v>
      </c>
      <c r="AQ258" s="7">
        <f>IFERROR(RANK('Stock Guide'!U259,'Stock Guide'!U:U,1)+COUNTIF('Stock Guide'!$U$6:'Stock Guide'!U259,'Stock Guide'!U259)-1,"")</f>
        <v>368</v>
      </c>
    </row>
    <row r="259" spans="32:43" ht="17.25" customHeight="1" x14ac:dyDescent="0.25">
      <c r="AF259" s="5" t="s">
        <v>205</v>
      </c>
      <c r="AG259" s="5" t="s">
        <v>879</v>
      </c>
      <c r="AH259" s="6" t="s">
        <v>1557</v>
      </c>
      <c r="AI259" s="7">
        <f>IFERROR(RANK('Stock Guide'!S260,'Stock Guide'!S:S,0)+COUNTIF('Stock Guide'!$S$6:'Stock Guide'!S260,'Stock Guide'!S260)-1,"")</f>
        <v>7</v>
      </c>
      <c r="AJ259" s="7">
        <f>IFERROR(RANK('Stock Guide'!T260,'Stock Guide'!T:T,0)+COUNTIF('Stock Guide'!$T$6:'Stock Guide'!T260,'Stock Guide'!T260)-1,"")</f>
        <v>222</v>
      </c>
      <c r="AK259" s="7">
        <f>IFERROR(RANK('Stock Guide'!U260,'Stock Guide'!U:U,0)+COUNTIF('Stock Guide'!$U$6:'Stock Guide'!U260,'Stock Guide'!U260)-1,"")</f>
        <v>298</v>
      </c>
      <c r="AL259" s="7">
        <f>IFERROR(RANK('Stock Guide'!H260,'Stock Guide'!H:H,0)+COUNTIF('Stock Guide'!$H$6:'Stock Guide'!H260,'Stock Guide'!H260)-1,"")</f>
        <v>235</v>
      </c>
      <c r="AM259" s="7">
        <f>IFERROR(RANK('Stock Guide'!I260,'Stock Guide'!I:I,0)+COUNTIF('Stock Guide'!$I$6:'Stock Guide'!I260,'Stock Guide'!I260)-1,"")</f>
        <v>81</v>
      </c>
      <c r="AN259" s="7">
        <f>IFERROR(RANK('Stock Guide'!J260,'Stock Guide'!J:J,0)+COUNTIF('Stock Guide'!$J$6:'Stock Guide'!J260,'Stock Guide'!J260)-1,"")</f>
        <v>16</v>
      </c>
      <c r="AO259" s="7">
        <f>IFERROR(RANK('Stock Guide'!L260,'Stock Guide'!L:L,0)+COUNTIF('Stock Guide'!$L$6:'Stock Guide'!L260,'Stock Guide'!L260)-1,"")</f>
        <v>458</v>
      </c>
      <c r="AP259" s="7">
        <f>IFERROR(RANK('Stock Guide'!N260,'Stock Guide'!N:N,0)+COUNTIF('Stock Guide'!$N$6:'Stock Guide'!N260,'Stock Guide'!N260)-1,"")</f>
        <v>322</v>
      </c>
      <c r="AQ259" s="7">
        <f>IFERROR(RANK('Stock Guide'!U260,'Stock Guide'!U:U,1)+COUNTIF('Stock Guide'!$U$6:'Stock Guide'!U260,'Stock Guide'!U260)-1,"")</f>
        <v>186</v>
      </c>
    </row>
    <row r="260" spans="32:43" ht="17.25" customHeight="1" x14ac:dyDescent="0.25">
      <c r="AF260" s="5" t="s">
        <v>206</v>
      </c>
      <c r="AG260" s="5" t="s">
        <v>880</v>
      </c>
      <c r="AH260" s="6" t="s">
        <v>536</v>
      </c>
      <c r="AI260" s="7">
        <f>IFERROR(RANK('Stock Guide'!S261,'Stock Guide'!S:S,0)+COUNTIF('Stock Guide'!$S$6:'Stock Guide'!S261,'Stock Guide'!S261)-1,"")</f>
        <v>207</v>
      </c>
      <c r="AJ260" s="7">
        <f>IFERROR(RANK('Stock Guide'!T261,'Stock Guide'!T:T,0)+COUNTIF('Stock Guide'!$T$6:'Stock Guide'!T261,'Stock Guide'!T261)-1,"")</f>
        <v>348</v>
      </c>
      <c r="AK260" s="7">
        <f>IFERROR(RANK('Stock Guide'!U261,'Stock Guide'!U:U,0)+COUNTIF('Stock Guide'!$U$6:'Stock Guide'!U261,'Stock Guide'!U261)-1,"")</f>
        <v>303</v>
      </c>
      <c r="AL260" s="7">
        <f>IFERROR(RANK('Stock Guide'!H261,'Stock Guide'!H:H,0)+COUNTIF('Stock Guide'!$H$6:'Stock Guide'!H261,'Stock Guide'!H261)-1,"")</f>
        <v>472</v>
      </c>
      <c r="AM260" s="7">
        <f>IFERROR(RANK('Stock Guide'!I261,'Stock Guide'!I:I,0)+COUNTIF('Stock Guide'!$I$6:'Stock Guide'!I261,'Stock Guide'!I261)-1,"")</f>
        <v>95</v>
      </c>
      <c r="AN260" s="7">
        <f>IFERROR(RANK('Stock Guide'!J261,'Stock Guide'!J:J,0)+COUNTIF('Stock Guide'!$J$6:'Stock Guide'!J261,'Stock Guide'!J261)-1,"")</f>
        <v>389</v>
      </c>
      <c r="AO260" s="7">
        <f>IFERROR(RANK('Stock Guide'!L261,'Stock Guide'!L:L,0)+COUNTIF('Stock Guide'!$L$6:'Stock Guide'!L261,'Stock Guide'!L261)-1,"")</f>
        <v>383</v>
      </c>
      <c r="AP260" s="7">
        <f>IFERROR(RANK('Stock Guide'!N261,'Stock Guide'!N:N,0)+COUNTIF('Stock Guide'!$N$6:'Stock Guide'!N261,'Stock Guide'!N261)-1,"")</f>
        <v>323</v>
      </c>
      <c r="AQ260" s="7">
        <f>IFERROR(RANK('Stock Guide'!U261,'Stock Guide'!U:U,1)+COUNTIF('Stock Guide'!$U$6:'Stock Guide'!U261,'Stock Guide'!U261)-1,"")</f>
        <v>181</v>
      </c>
    </row>
    <row r="261" spans="32:43" ht="17.25" customHeight="1" x14ac:dyDescent="0.25">
      <c r="AF261" s="5" t="s">
        <v>207</v>
      </c>
      <c r="AG261" s="5" t="s">
        <v>881</v>
      </c>
      <c r="AH261" s="6" t="s">
        <v>537</v>
      </c>
      <c r="AI261" s="7">
        <f>IFERROR(RANK('Stock Guide'!S262,'Stock Guide'!S:S,0)+COUNTIF('Stock Guide'!$S$6:'Stock Guide'!S262,'Stock Guide'!S262)-1,"")</f>
        <v>441</v>
      </c>
      <c r="AJ261" s="7">
        <f>IFERROR(RANK('Stock Guide'!T262,'Stock Guide'!T:T,0)+COUNTIF('Stock Guide'!$T$6:'Stock Guide'!T262,'Stock Guide'!T262)-1,"")</f>
        <v>275</v>
      </c>
      <c r="AK261" s="7">
        <f>IFERROR(RANK('Stock Guide'!U262,'Stock Guide'!U:U,0)+COUNTIF('Stock Guide'!$U$6:'Stock Guide'!U262,'Stock Guide'!U262)-1,"")</f>
        <v>99</v>
      </c>
      <c r="AL261" s="7">
        <f>IFERROR(RANK('Stock Guide'!H262,'Stock Guide'!H:H,0)+COUNTIF('Stock Guide'!$H$6:'Stock Guide'!H262,'Stock Guide'!H262)-1,"")</f>
        <v>198</v>
      </c>
      <c r="AM261" s="7">
        <f>IFERROR(RANK('Stock Guide'!I262,'Stock Guide'!I:I,0)+COUNTIF('Stock Guide'!$I$6:'Stock Guide'!I262,'Stock Guide'!I262)-1,"")</f>
        <v>11</v>
      </c>
      <c r="AN261" s="7">
        <f>IFERROR(RANK('Stock Guide'!J262,'Stock Guide'!J:J,0)+COUNTIF('Stock Guide'!$J$6:'Stock Guide'!J262,'Stock Guide'!J262)-1,"")</f>
        <v>337</v>
      </c>
      <c r="AO261" s="7">
        <f>IFERROR(RANK('Stock Guide'!L262,'Stock Guide'!L:L,0)+COUNTIF('Stock Guide'!$L$6:'Stock Guide'!L262,'Stock Guide'!L262)-1,"")</f>
        <v>326</v>
      </c>
      <c r="AP261" s="7">
        <f>IFERROR(RANK('Stock Guide'!N262,'Stock Guide'!N:N,0)+COUNTIF('Stock Guide'!$N$6:'Stock Guide'!N262,'Stock Guide'!N262)-1,"")</f>
        <v>91</v>
      </c>
      <c r="AQ261" s="7">
        <f>IFERROR(RANK('Stock Guide'!U262,'Stock Guide'!U:U,1)+COUNTIF('Stock Guide'!$U$6:'Stock Guide'!U262,'Stock Guide'!U262)-1,"")</f>
        <v>385</v>
      </c>
    </row>
    <row r="262" spans="32:43" ht="17.25" customHeight="1" x14ac:dyDescent="0.25">
      <c r="AF262" s="5" t="s">
        <v>1496</v>
      </c>
      <c r="AG262" s="5" t="s">
        <v>1529</v>
      </c>
      <c r="AH262" s="6" t="s">
        <v>1515</v>
      </c>
      <c r="AI262" s="7">
        <f>IFERROR(RANK('Stock Guide'!S263,'Stock Guide'!S:S,0)+COUNTIF('Stock Guide'!$S$6:'Stock Guide'!S263,'Stock Guide'!S263)-1,"")</f>
        <v>315</v>
      </c>
      <c r="AJ262" s="7">
        <f>IFERROR(RANK('Stock Guide'!T263,'Stock Guide'!T:T,0)+COUNTIF('Stock Guide'!$T$6:'Stock Guide'!T263,'Stock Guide'!T263)-1,"")</f>
        <v>303</v>
      </c>
      <c r="AK262" s="7">
        <f>IFERROR(RANK('Stock Guide'!U263,'Stock Guide'!U:U,0)+COUNTIF('Stock Guide'!$U$6:'Stock Guide'!U263,'Stock Guide'!U263)-1,"")</f>
        <v>107</v>
      </c>
      <c r="AL262" s="7">
        <f>IFERROR(RANK('Stock Guide'!H263,'Stock Guide'!H:H,0)+COUNTIF('Stock Guide'!$H$6:'Stock Guide'!H263,'Stock Guide'!H263)-1,"")</f>
        <v>160</v>
      </c>
      <c r="AM262" s="7">
        <f>IFERROR(RANK('Stock Guide'!I263,'Stock Guide'!I:I,0)+COUNTIF('Stock Guide'!$I$6:'Stock Guide'!I263,'Stock Guide'!I263)-1,"")</f>
        <v>347</v>
      </c>
      <c r="AN262" s="7">
        <f>IFERROR(RANK('Stock Guide'!J263,'Stock Guide'!J:J,0)+COUNTIF('Stock Guide'!$J$6:'Stock Guide'!J263,'Stock Guide'!J263)-1,"")</f>
        <v>176</v>
      </c>
      <c r="AO262" s="7">
        <f>IFERROR(RANK('Stock Guide'!L263,'Stock Guide'!L:L,0)+COUNTIF('Stock Guide'!$L$6:'Stock Guide'!L263,'Stock Guide'!L263)-1,"")</f>
        <v>57</v>
      </c>
      <c r="AP262" s="7">
        <f>IFERROR(RANK('Stock Guide'!N263,'Stock Guide'!N:N,0)+COUNTIF('Stock Guide'!$N$6:'Stock Guide'!N263,'Stock Guide'!N263)-1,"")</f>
        <v>158</v>
      </c>
      <c r="AQ262" s="7">
        <f>IFERROR(RANK('Stock Guide'!U263,'Stock Guide'!U:U,1)+COUNTIF('Stock Guide'!$U$6:'Stock Guide'!U263,'Stock Guide'!U263)-1,"")</f>
        <v>377</v>
      </c>
    </row>
    <row r="263" spans="32:43" ht="17.25" customHeight="1" x14ac:dyDescent="0.25">
      <c r="AF263" s="5" t="s">
        <v>208</v>
      </c>
      <c r="AG263" s="5" t="s">
        <v>882</v>
      </c>
      <c r="AH263" s="6" t="s">
        <v>538</v>
      </c>
      <c r="AI263" s="7">
        <f>IFERROR(RANK('Stock Guide'!S264,'Stock Guide'!S:S,0)+COUNTIF('Stock Guide'!$S$6:'Stock Guide'!S264,'Stock Guide'!S264)-1,"")</f>
        <v>171</v>
      </c>
      <c r="AJ263" s="7">
        <f>IFERROR(RANK('Stock Guide'!T264,'Stock Guide'!T:T,0)+COUNTIF('Stock Guide'!$T$6:'Stock Guide'!T264,'Stock Guide'!T264)-1,"")</f>
        <v>23</v>
      </c>
      <c r="AK263" s="7">
        <f>IFERROR(RANK('Stock Guide'!U264,'Stock Guide'!U:U,0)+COUNTIF('Stock Guide'!$U$6:'Stock Guide'!U264,'Stock Guide'!U264)-1,"")</f>
        <v>155</v>
      </c>
      <c r="AL263" s="7">
        <f>IFERROR(RANK('Stock Guide'!H264,'Stock Guide'!H:H,0)+COUNTIF('Stock Guide'!$H$6:'Stock Guide'!H264,'Stock Guide'!H264)-1,"")</f>
        <v>64</v>
      </c>
      <c r="AM263" s="7">
        <f>IFERROR(RANK('Stock Guide'!I264,'Stock Guide'!I:I,0)+COUNTIF('Stock Guide'!$I$6:'Stock Guide'!I264,'Stock Guide'!I264)-1,"")</f>
        <v>315</v>
      </c>
      <c r="AN263" s="7">
        <f>IFERROR(RANK('Stock Guide'!J264,'Stock Guide'!J:J,0)+COUNTIF('Stock Guide'!$J$6:'Stock Guide'!J264,'Stock Guide'!J264)-1,"")</f>
        <v>20</v>
      </c>
      <c r="AO263" s="7">
        <f>IFERROR(RANK('Stock Guide'!L264,'Stock Guide'!L:L,0)+COUNTIF('Stock Guide'!$L$6:'Stock Guide'!L264,'Stock Guide'!L264)-1,"")</f>
        <v>54</v>
      </c>
      <c r="AP263" s="7">
        <f>IFERROR(RANK('Stock Guide'!N264,'Stock Guide'!N:N,0)+COUNTIF('Stock Guide'!$N$6:'Stock Guide'!N264,'Stock Guide'!N264)-1,"")</f>
        <v>178</v>
      </c>
      <c r="AQ263" s="7">
        <f>IFERROR(RANK('Stock Guide'!U264,'Stock Guide'!U:U,1)+COUNTIF('Stock Guide'!$U$6:'Stock Guide'!U264,'Stock Guide'!U264)-1,"")</f>
        <v>329</v>
      </c>
    </row>
    <row r="264" spans="32:43" ht="17.25" customHeight="1" x14ac:dyDescent="0.25">
      <c r="AF264" s="5" t="s">
        <v>209</v>
      </c>
      <c r="AG264" s="5" t="s">
        <v>883</v>
      </c>
      <c r="AH264" s="6" t="s">
        <v>539</v>
      </c>
      <c r="AI264" s="7">
        <f>IFERROR(RANK('Stock Guide'!S265,'Stock Guide'!S:S,0)+COUNTIF('Stock Guide'!$S$6:'Stock Guide'!S265,'Stock Guide'!S265)-1,"")</f>
        <v>276</v>
      </c>
      <c r="AJ264" s="7">
        <f>IFERROR(RANK('Stock Guide'!T265,'Stock Guide'!T:T,0)+COUNTIF('Stock Guide'!$T$6:'Stock Guide'!T265,'Stock Guide'!T265)-1,"")</f>
        <v>365</v>
      </c>
      <c r="AK264" s="7">
        <f>IFERROR(RANK('Stock Guide'!U265,'Stock Guide'!U:U,0)+COUNTIF('Stock Guide'!$U$6:'Stock Guide'!U265,'Stock Guide'!U265)-1,"")</f>
        <v>415</v>
      </c>
      <c r="AL264" s="7">
        <f>IFERROR(RANK('Stock Guide'!H265,'Stock Guide'!H:H,0)+COUNTIF('Stock Guide'!$H$6:'Stock Guide'!H265,'Stock Guide'!H265)-1,"")</f>
        <v>194</v>
      </c>
      <c r="AM264" s="7">
        <f>IFERROR(RANK('Stock Guide'!I265,'Stock Guide'!I:I,0)+COUNTIF('Stock Guide'!$I$6:'Stock Guide'!I265,'Stock Guide'!I265)-1,"")</f>
        <v>34</v>
      </c>
      <c r="AN264" s="7">
        <f>IFERROR(RANK('Stock Guide'!J265,'Stock Guide'!J:J,0)+COUNTIF('Stock Guide'!$J$6:'Stock Guide'!J265,'Stock Guide'!J265)-1,"")</f>
        <v>440</v>
      </c>
      <c r="AO264" s="7">
        <f>IFERROR(RANK('Stock Guide'!L265,'Stock Guide'!L:L,0)+COUNTIF('Stock Guide'!$L$6:'Stock Guide'!L265,'Stock Guide'!L265)-1,"")</f>
        <v>378</v>
      </c>
      <c r="AP264" s="7">
        <f>IFERROR(RANK('Stock Guide'!N265,'Stock Guide'!N:N,0)+COUNTIF('Stock Guide'!$N$6:'Stock Guide'!N265,'Stock Guide'!N265)-1,"")</f>
        <v>450</v>
      </c>
      <c r="AQ264" s="7">
        <f>IFERROR(RANK('Stock Guide'!U265,'Stock Guide'!U:U,1)+COUNTIF('Stock Guide'!$U$6:'Stock Guide'!U265,'Stock Guide'!U265)-1,"")</f>
        <v>69</v>
      </c>
    </row>
    <row r="265" spans="32:43" ht="17.25" customHeight="1" x14ac:dyDescent="0.25">
      <c r="AF265" s="5" t="s">
        <v>339</v>
      </c>
      <c r="AG265" s="5" t="s">
        <v>1013</v>
      </c>
      <c r="AH265" s="6" t="s">
        <v>1558</v>
      </c>
      <c r="AI265" s="7">
        <f>IFERROR(RANK('Stock Guide'!S266,'Stock Guide'!S:S,0)+COUNTIF('Stock Guide'!$S$6:'Stock Guide'!S266,'Stock Guide'!S266)-1,"")</f>
        <v>35</v>
      </c>
      <c r="AJ265" s="7">
        <f>IFERROR(RANK('Stock Guide'!T266,'Stock Guide'!T:T,0)+COUNTIF('Stock Guide'!$T$6:'Stock Guide'!T266,'Stock Guide'!T266)-1,"")</f>
        <v>91</v>
      </c>
      <c r="AK265" s="7">
        <f>IFERROR(RANK('Stock Guide'!U266,'Stock Guide'!U:U,0)+COUNTIF('Stock Guide'!$U$6:'Stock Guide'!U266,'Stock Guide'!U266)-1,"")</f>
        <v>87</v>
      </c>
      <c r="AL265" s="7">
        <f>IFERROR(RANK('Stock Guide'!H266,'Stock Guide'!H:H,0)+COUNTIF('Stock Guide'!$H$6:'Stock Guide'!H266,'Stock Guide'!H266)-1,"")</f>
        <v>154</v>
      </c>
      <c r="AM265" s="7">
        <f>IFERROR(RANK('Stock Guide'!I266,'Stock Guide'!I:I,0)+COUNTIF('Stock Guide'!$I$6:'Stock Guide'!I266,'Stock Guide'!I266)-1,"")</f>
        <v>176</v>
      </c>
      <c r="AN265" s="7">
        <f>IFERROR(RANK('Stock Guide'!J266,'Stock Guide'!J:J,0)+COUNTIF('Stock Guide'!$J$6:'Stock Guide'!J266,'Stock Guide'!J266)-1,"")</f>
        <v>161</v>
      </c>
      <c r="AO265" s="7">
        <f>IFERROR(RANK('Stock Guide'!L266,'Stock Guide'!L:L,0)+COUNTIF('Stock Guide'!$L$6:'Stock Guide'!L266,'Stock Guide'!L266)-1,"")</f>
        <v>341</v>
      </c>
      <c r="AP265" s="7">
        <f>IFERROR(RANK('Stock Guide'!N266,'Stock Guide'!N:N,0)+COUNTIF('Stock Guide'!$N$6:'Stock Guide'!N266,'Stock Guide'!N266)-1,"")</f>
        <v>67</v>
      </c>
      <c r="AQ265" s="7">
        <f>IFERROR(RANK('Stock Guide'!U266,'Stock Guide'!U:U,1)+COUNTIF('Stock Guide'!$U$6:'Stock Guide'!U266,'Stock Guide'!U266)-1,"")</f>
        <v>397</v>
      </c>
    </row>
    <row r="266" spans="32:43" ht="17.25" customHeight="1" x14ac:dyDescent="0.25">
      <c r="AF266" s="5" t="s">
        <v>210</v>
      </c>
      <c r="AG266" s="5" t="s">
        <v>884</v>
      </c>
      <c r="AH266" s="6" t="s">
        <v>540</v>
      </c>
      <c r="AI266" s="7">
        <f>IFERROR(RANK('Stock Guide'!S267,'Stock Guide'!S:S,0)+COUNTIF('Stock Guide'!$S$6:'Stock Guide'!S267,'Stock Guide'!S267)-1,"")</f>
        <v>188</v>
      </c>
      <c r="AJ266" s="7">
        <f>IFERROR(RANK('Stock Guide'!T267,'Stock Guide'!T:T,0)+COUNTIF('Stock Guide'!$T$6:'Stock Guide'!T267,'Stock Guide'!T267)-1,"")</f>
        <v>38</v>
      </c>
      <c r="AK266" s="7">
        <f>IFERROR(RANK('Stock Guide'!U267,'Stock Guide'!U:U,0)+COUNTIF('Stock Guide'!$U$6:'Stock Guide'!U267,'Stock Guide'!U267)-1,"")</f>
        <v>156</v>
      </c>
      <c r="AL266" s="7">
        <f>IFERROR(RANK('Stock Guide'!H267,'Stock Guide'!H:H,0)+COUNTIF('Stock Guide'!$H$6:'Stock Guide'!H267,'Stock Guide'!H267)-1,"")</f>
        <v>208</v>
      </c>
      <c r="AM266" s="7">
        <f>IFERROR(RANK('Stock Guide'!I267,'Stock Guide'!I:I,0)+COUNTIF('Stock Guide'!$I$6:'Stock Guide'!I267,'Stock Guide'!I267)-1,"")</f>
        <v>200</v>
      </c>
      <c r="AN266" s="7">
        <f>IFERROR(RANK('Stock Guide'!J267,'Stock Guide'!J:J,0)+COUNTIF('Stock Guide'!$J$6:'Stock Guide'!J267,'Stock Guide'!J267)-1,"")</f>
        <v>262</v>
      </c>
      <c r="AO266" s="7">
        <f>IFERROR(RANK('Stock Guide'!L267,'Stock Guide'!L:L,0)+COUNTIF('Stock Guide'!$L$6:'Stock Guide'!L267,'Stock Guide'!L267)-1,"")</f>
        <v>428</v>
      </c>
      <c r="AP266" s="7">
        <f>IFERROR(RANK('Stock Guide'!N267,'Stock Guide'!N:N,0)+COUNTIF('Stock Guide'!$N$6:'Stock Guide'!N267,'Stock Guide'!N267)-1,"")</f>
        <v>125</v>
      </c>
      <c r="AQ266" s="7">
        <f>IFERROR(RANK('Stock Guide'!U267,'Stock Guide'!U:U,1)+COUNTIF('Stock Guide'!$U$6:'Stock Guide'!U267,'Stock Guide'!U267)-1,"")</f>
        <v>328</v>
      </c>
    </row>
    <row r="267" spans="32:43" ht="17.25" customHeight="1" x14ac:dyDescent="0.25">
      <c r="AF267" s="5" t="s">
        <v>211</v>
      </c>
      <c r="AG267" s="5" t="s">
        <v>885</v>
      </c>
      <c r="AH267" s="6" t="s">
        <v>1516</v>
      </c>
      <c r="AI267" s="7">
        <f>IFERROR(RANK('Stock Guide'!S268,'Stock Guide'!S:S,0)+COUNTIF('Stock Guide'!$S$6:'Stock Guide'!S268,'Stock Guide'!S268)-1,"")</f>
        <v>225</v>
      </c>
      <c r="AJ267" s="7">
        <f>IFERROR(RANK('Stock Guide'!T268,'Stock Guide'!T:T,0)+COUNTIF('Stock Guide'!$T$6:'Stock Guide'!T268,'Stock Guide'!T268)-1,"")</f>
        <v>150</v>
      </c>
      <c r="AK267" s="7">
        <f>IFERROR(RANK('Stock Guide'!U268,'Stock Guide'!U:U,0)+COUNTIF('Stock Guide'!$U$6:'Stock Guide'!U268,'Stock Guide'!U268)-1,"")</f>
        <v>208</v>
      </c>
      <c r="AL267" s="7">
        <f>IFERROR(RANK('Stock Guide'!H268,'Stock Guide'!H:H,0)+COUNTIF('Stock Guide'!$H$6:'Stock Guide'!H268,'Stock Guide'!H268)-1,"")</f>
        <v>364</v>
      </c>
      <c r="AM267" s="7">
        <f>IFERROR(RANK('Stock Guide'!I268,'Stock Guide'!I:I,0)+COUNTIF('Stock Guide'!$I$6:'Stock Guide'!I268,'Stock Guide'!I268)-1,"")</f>
        <v>285</v>
      </c>
      <c r="AN267" s="7">
        <f>IFERROR(RANK('Stock Guide'!J268,'Stock Guide'!J:J,0)+COUNTIF('Stock Guide'!$J$6:'Stock Guide'!J268,'Stock Guide'!J268)-1,"")</f>
        <v>270</v>
      </c>
      <c r="AO267" s="7">
        <f>IFERROR(RANK('Stock Guide'!L268,'Stock Guide'!L:L,0)+COUNTIF('Stock Guide'!$L$6:'Stock Guide'!L268,'Stock Guide'!L268)-1,"")</f>
        <v>385</v>
      </c>
      <c r="AP267" s="7">
        <f>IFERROR(RANK('Stock Guide'!N268,'Stock Guide'!N:N,0)+COUNTIF('Stock Guide'!$N$6:'Stock Guide'!N268,'Stock Guide'!N268)-1,"")</f>
        <v>202</v>
      </c>
      <c r="AQ267" s="7">
        <f>IFERROR(RANK('Stock Guide'!U268,'Stock Guide'!U:U,1)+COUNTIF('Stock Guide'!$U$6:'Stock Guide'!U268,'Stock Guide'!U268)-1,"")</f>
        <v>276</v>
      </c>
    </row>
    <row r="268" spans="32:43" ht="17.25" customHeight="1" x14ac:dyDescent="0.25">
      <c r="AF268" s="5" t="s">
        <v>212</v>
      </c>
      <c r="AG268" s="5" t="s">
        <v>886</v>
      </c>
      <c r="AH268" s="6" t="s">
        <v>541</v>
      </c>
      <c r="AI268" s="7">
        <f>IFERROR(RANK('Stock Guide'!S269,'Stock Guide'!S:S,0)+COUNTIF('Stock Guide'!$S$6:'Stock Guide'!S269,'Stock Guide'!S269)-1,"")</f>
        <v>161</v>
      </c>
      <c r="AJ268" s="7">
        <f>IFERROR(RANK('Stock Guide'!T269,'Stock Guide'!T:T,0)+COUNTIF('Stock Guide'!$T$6:'Stock Guide'!T269,'Stock Guide'!T269)-1,"")</f>
        <v>37</v>
      </c>
      <c r="AK268" s="7">
        <f>IFERROR(RANK('Stock Guide'!U269,'Stock Guide'!U:U,0)+COUNTIF('Stock Guide'!$U$6:'Stock Guide'!U269,'Stock Guide'!U269)-1,"")</f>
        <v>148</v>
      </c>
      <c r="AL268" s="7">
        <f>IFERROR(RANK('Stock Guide'!H269,'Stock Guide'!H:H,0)+COUNTIF('Stock Guide'!$H$6:'Stock Guide'!H269,'Stock Guide'!H269)-1,"")</f>
        <v>66</v>
      </c>
      <c r="AM268" s="7">
        <f>IFERROR(RANK('Stock Guide'!I269,'Stock Guide'!I:I,0)+COUNTIF('Stock Guide'!$I$6:'Stock Guide'!I269,'Stock Guide'!I269)-1,"")</f>
        <v>291</v>
      </c>
      <c r="AN268" s="7">
        <f>IFERROR(RANK('Stock Guide'!J269,'Stock Guide'!J:J,0)+COUNTIF('Stock Guide'!$J$6:'Stock Guide'!J269,'Stock Guide'!J269)-1,"")</f>
        <v>67</v>
      </c>
      <c r="AO268" s="7">
        <f>IFERROR(RANK('Stock Guide'!L269,'Stock Guide'!L:L,0)+COUNTIF('Stock Guide'!$L$6:'Stock Guide'!L269,'Stock Guide'!L269)-1,"")</f>
        <v>49</v>
      </c>
      <c r="AP268" s="7">
        <f>IFERROR(RANK('Stock Guide'!N269,'Stock Guide'!N:N,0)+COUNTIF('Stock Guide'!$N$6:'Stock Guide'!N269,'Stock Guide'!N269)-1,"")</f>
        <v>181</v>
      </c>
      <c r="AQ268" s="7">
        <f>IFERROR(RANK('Stock Guide'!U269,'Stock Guide'!U:U,1)+COUNTIF('Stock Guide'!$U$6:'Stock Guide'!U269,'Stock Guide'!U269)-1,"")</f>
        <v>336</v>
      </c>
    </row>
    <row r="269" spans="32:43" ht="17.25" customHeight="1" x14ac:dyDescent="0.25">
      <c r="AF269" s="5" t="s">
        <v>213</v>
      </c>
      <c r="AG269" s="5" t="s">
        <v>887</v>
      </c>
      <c r="AH269" s="6" t="s">
        <v>542</v>
      </c>
      <c r="AI269" s="7">
        <f>IFERROR(RANK('Stock Guide'!S270,'Stock Guide'!S:S,0)+COUNTIF('Stock Guide'!$S$6:'Stock Guide'!S270,'Stock Guide'!S270)-1,"")</f>
        <v>468</v>
      </c>
      <c r="AJ269" s="7">
        <f>IFERROR(RANK('Stock Guide'!T270,'Stock Guide'!T:T,0)+COUNTIF('Stock Guide'!$T$6:'Stock Guide'!T270,'Stock Guide'!T270)-1,"")</f>
        <v>436</v>
      </c>
      <c r="AK269" s="7">
        <f>IFERROR(RANK('Stock Guide'!U270,'Stock Guide'!U:U,0)+COUNTIF('Stock Guide'!$U$6:'Stock Guide'!U270,'Stock Guide'!U270)-1,"")</f>
        <v>367</v>
      </c>
      <c r="AL269" s="7">
        <f>IFERROR(RANK('Stock Guide'!H270,'Stock Guide'!H:H,0)+COUNTIF('Stock Guide'!$H$6:'Stock Guide'!H270,'Stock Guide'!H270)-1,"")</f>
        <v>449</v>
      </c>
      <c r="AM269" s="7">
        <f>IFERROR(RANK('Stock Guide'!I270,'Stock Guide'!I:I,0)+COUNTIF('Stock Guide'!$I$6:'Stock Guide'!I270,'Stock Guide'!I270)-1,"")</f>
        <v>159</v>
      </c>
      <c r="AN269" s="7">
        <f>IFERROR(RANK('Stock Guide'!J270,'Stock Guide'!J:J,0)+COUNTIF('Stock Guide'!$J$6:'Stock Guide'!J270,'Stock Guide'!J270)-1,"")</f>
        <v>199</v>
      </c>
      <c r="AO269" s="7">
        <f>IFERROR(RANK('Stock Guide'!L270,'Stock Guide'!L:L,0)+COUNTIF('Stock Guide'!$L$6:'Stock Guide'!L270,'Stock Guide'!L270)-1,"")</f>
        <v>60</v>
      </c>
      <c r="AP269" s="7">
        <f>IFERROR(RANK('Stock Guide'!N270,'Stock Guide'!N:N,0)+COUNTIF('Stock Guide'!$N$6:'Stock Guide'!N270,'Stock Guide'!N270)-1,"")</f>
        <v>329</v>
      </c>
      <c r="AQ269" s="7">
        <f>IFERROR(RANK('Stock Guide'!U270,'Stock Guide'!U:U,1)+COUNTIF('Stock Guide'!$U$6:'Stock Guide'!U270,'Stock Guide'!U270)-1,"")</f>
        <v>117</v>
      </c>
    </row>
    <row r="270" spans="32:43" ht="17.25" customHeight="1" x14ac:dyDescent="0.25">
      <c r="AF270" s="5" t="s">
        <v>214</v>
      </c>
      <c r="AG270" s="5" t="s">
        <v>888</v>
      </c>
      <c r="AH270" s="6" t="s">
        <v>543</v>
      </c>
      <c r="AI270" s="7">
        <f>IFERROR(RANK('Stock Guide'!S271,'Stock Guide'!S:S,0)+COUNTIF('Stock Guide'!$S$6:'Stock Guide'!S271,'Stock Guide'!S271)-1,"")</f>
        <v>165</v>
      </c>
      <c r="AJ270" s="7">
        <f>IFERROR(RANK('Stock Guide'!T271,'Stock Guide'!T:T,0)+COUNTIF('Stock Guide'!$T$6:'Stock Guide'!T271,'Stock Guide'!T271)-1,"")</f>
        <v>243</v>
      </c>
      <c r="AK270" s="7">
        <f>IFERROR(RANK('Stock Guide'!U271,'Stock Guide'!U:U,0)+COUNTIF('Stock Guide'!$U$6:'Stock Guide'!U271,'Stock Guide'!U271)-1,"")</f>
        <v>83</v>
      </c>
      <c r="AL270" s="7">
        <f>IFERROR(RANK('Stock Guide'!H271,'Stock Guide'!H:H,0)+COUNTIF('Stock Guide'!$H$6:'Stock Guide'!H271,'Stock Guide'!H271)-1,"")</f>
        <v>315</v>
      </c>
      <c r="AM270" s="7">
        <f>IFERROR(RANK('Stock Guide'!I271,'Stock Guide'!I:I,0)+COUNTIF('Stock Guide'!$I$6:'Stock Guide'!I271,'Stock Guide'!I271)-1,"")</f>
        <v>167</v>
      </c>
      <c r="AN270" s="7">
        <f>IFERROR(RANK('Stock Guide'!J271,'Stock Guide'!J:J,0)+COUNTIF('Stock Guide'!$J$6:'Stock Guide'!J271,'Stock Guide'!J271)-1,"")</f>
        <v>45</v>
      </c>
      <c r="AO270" s="7">
        <f>IFERROR(RANK('Stock Guide'!L271,'Stock Guide'!L:L,0)+COUNTIF('Stock Guide'!$L$6:'Stock Guide'!L271,'Stock Guide'!L271)-1,"")</f>
        <v>127</v>
      </c>
      <c r="AP270" s="7">
        <f>IFERROR(RANK('Stock Guide'!N271,'Stock Guide'!N:N,0)+COUNTIF('Stock Guide'!$N$6:'Stock Guide'!N271,'Stock Guide'!N271)-1,"")</f>
        <v>95</v>
      </c>
      <c r="AQ270" s="7">
        <f>IFERROR(RANK('Stock Guide'!U271,'Stock Guide'!U:U,1)+COUNTIF('Stock Guide'!$U$6:'Stock Guide'!U271,'Stock Guide'!U271)-1,"")</f>
        <v>401</v>
      </c>
    </row>
    <row r="271" spans="32:43" ht="17.25" customHeight="1" x14ac:dyDescent="0.25">
      <c r="AF271" s="5" t="s">
        <v>215</v>
      </c>
      <c r="AG271" s="5" t="s">
        <v>889</v>
      </c>
      <c r="AH271" s="6" t="s">
        <v>544</v>
      </c>
      <c r="AI271" s="7">
        <f>IFERROR(RANK('Stock Guide'!S272,'Stock Guide'!S:S,0)+COUNTIF('Stock Guide'!$S$6:'Stock Guide'!S272,'Stock Guide'!S272)-1,"")</f>
        <v>9</v>
      </c>
      <c r="AJ271" s="7">
        <f>IFERROR(RANK('Stock Guide'!T272,'Stock Guide'!T:T,0)+COUNTIF('Stock Guide'!$T$6:'Stock Guide'!T272,'Stock Guide'!T272)-1,"")</f>
        <v>90</v>
      </c>
      <c r="AK271" s="7">
        <f>IFERROR(RANK('Stock Guide'!U272,'Stock Guide'!U:U,0)+COUNTIF('Stock Guide'!$U$6:'Stock Guide'!U272,'Stock Guide'!U272)-1,"")</f>
        <v>173</v>
      </c>
      <c r="AL271" s="7">
        <f>IFERROR(RANK('Stock Guide'!H272,'Stock Guide'!H:H,0)+COUNTIF('Stock Guide'!$H$6:'Stock Guide'!H272,'Stock Guide'!H272)-1,"")</f>
        <v>376</v>
      </c>
      <c r="AM271" s="7">
        <f>IFERROR(RANK('Stock Guide'!I272,'Stock Guide'!I:I,0)+COUNTIF('Stock Guide'!$I$6:'Stock Guide'!I272,'Stock Guide'!I272)-1,"")</f>
        <v>300</v>
      </c>
      <c r="AN271" s="7">
        <f>IFERROR(RANK('Stock Guide'!J272,'Stock Guide'!J:J,0)+COUNTIF('Stock Guide'!$J$6:'Stock Guide'!J272,'Stock Guide'!J272)-1,"")</f>
        <v>181</v>
      </c>
      <c r="AO271" s="7">
        <f>IFERROR(RANK('Stock Guide'!L272,'Stock Guide'!L:L,0)+COUNTIF('Stock Guide'!$L$6:'Stock Guide'!L272,'Stock Guide'!L272)-1,"")</f>
        <v>216</v>
      </c>
      <c r="AP271" s="7">
        <f>IFERROR(RANK('Stock Guide'!N272,'Stock Guide'!N:N,0)+COUNTIF('Stock Guide'!$N$6:'Stock Guide'!N272,'Stock Guide'!N272)-1,"")</f>
        <v>189</v>
      </c>
      <c r="AQ271" s="7">
        <f>IFERROR(RANK('Stock Guide'!U272,'Stock Guide'!U:U,1)+COUNTIF('Stock Guide'!$U$6:'Stock Guide'!U272,'Stock Guide'!U272)-1,"")</f>
        <v>311</v>
      </c>
    </row>
    <row r="272" spans="32:43" ht="17.25" customHeight="1" x14ac:dyDescent="0.25">
      <c r="AF272" s="5" t="s">
        <v>216</v>
      </c>
      <c r="AG272" s="5" t="s">
        <v>890</v>
      </c>
      <c r="AH272" s="6" t="s">
        <v>545</v>
      </c>
      <c r="AI272" s="7">
        <f>IFERROR(RANK('Stock Guide'!S273,'Stock Guide'!S:S,0)+COUNTIF('Stock Guide'!$S$6:'Stock Guide'!S273,'Stock Guide'!S273)-1,"")</f>
        <v>23</v>
      </c>
      <c r="AJ272" s="7">
        <f>IFERROR(RANK('Stock Guide'!T273,'Stock Guide'!T:T,0)+COUNTIF('Stock Guide'!$T$6:'Stock Guide'!T273,'Stock Guide'!T273)-1,"")</f>
        <v>331</v>
      </c>
      <c r="AK272" s="7">
        <f>IFERROR(RANK('Stock Guide'!U273,'Stock Guide'!U:U,0)+COUNTIF('Stock Guide'!$U$6:'Stock Guide'!U273,'Stock Guide'!U273)-1,"")</f>
        <v>438</v>
      </c>
      <c r="AL272" s="7">
        <f>IFERROR(RANK('Stock Guide'!H273,'Stock Guide'!H:H,0)+COUNTIF('Stock Guide'!$H$6:'Stock Guide'!H273,'Stock Guide'!H273)-1,"")</f>
        <v>228</v>
      </c>
      <c r="AM272" s="7">
        <f>IFERROR(RANK('Stock Guide'!I273,'Stock Guide'!I:I,0)+COUNTIF('Stock Guide'!$I$6:'Stock Guide'!I273,'Stock Guide'!I273)-1,"")</f>
        <v>316</v>
      </c>
      <c r="AN272" s="7">
        <f>IFERROR(RANK('Stock Guide'!J273,'Stock Guide'!J:J,0)+COUNTIF('Stock Guide'!$J$6:'Stock Guide'!J273,'Stock Guide'!J273)-1,"")</f>
        <v>390</v>
      </c>
      <c r="AO272" s="7">
        <f>IFERROR(RANK('Stock Guide'!L273,'Stock Guide'!L:L,0)+COUNTIF('Stock Guide'!$L$6:'Stock Guide'!L273,'Stock Guide'!L273)-1,"")</f>
        <v>179</v>
      </c>
      <c r="AP272" s="7">
        <f>IFERROR(RANK('Stock Guide'!N273,'Stock Guide'!N:N,0)+COUNTIF('Stock Guide'!$N$6:'Stock Guide'!N273,'Stock Guide'!N273)-1,"")</f>
        <v>442</v>
      </c>
      <c r="AQ272" s="7">
        <f>IFERROR(RANK('Stock Guide'!U273,'Stock Guide'!U:U,1)+COUNTIF('Stock Guide'!$U$6:'Stock Guide'!U273,'Stock Guide'!U273)-1,"")</f>
        <v>46</v>
      </c>
    </row>
    <row r="273" spans="32:43" ht="17.25" customHeight="1" x14ac:dyDescent="0.25">
      <c r="AF273" s="5" t="s">
        <v>1543</v>
      </c>
      <c r="AG273" s="5" t="s">
        <v>1574</v>
      </c>
      <c r="AH273" s="6" t="s">
        <v>1559</v>
      </c>
      <c r="AI273" s="7">
        <f>IFERROR(RANK('Stock Guide'!S274,'Stock Guide'!S:S,0)+COUNTIF('Stock Guide'!$S$6:'Stock Guide'!S274,'Stock Guide'!S274)-1,"")</f>
        <v>359</v>
      </c>
      <c r="AJ273" s="7">
        <f>IFERROR(RANK('Stock Guide'!T274,'Stock Guide'!T:T,0)+COUNTIF('Stock Guide'!$T$6:'Stock Guide'!T274,'Stock Guide'!T274)-1,"")</f>
        <v>301</v>
      </c>
      <c r="AK273" s="7">
        <f>IFERROR(RANK('Stock Guide'!U274,'Stock Guide'!U:U,0)+COUNTIF('Stock Guide'!$U$6:'Stock Guide'!U274,'Stock Guide'!U274)-1,"")</f>
        <v>248</v>
      </c>
      <c r="AL273" s="7">
        <f>IFERROR(RANK('Stock Guide'!H274,'Stock Guide'!H:H,0)+COUNTIF('Stock Guide'!$H$6:'Stock Guide'!H274,'Stock Guide'!H274)-1,"")</f>
        <v>332</v>
      </c>
      <c r="AM273" s="7">
        <f>IFERROR(RANK('Stock Guide'!I274,'Stock Guide'!I:I,0)+COUNTIF('Stock Guide'!$I$6:'Stock Guide'!I274,'Stock Guide'!I274)-1,"")</f>
        <v>323</v>
      </c>
      <c r="AN273" s="7">
        <f>IFERROR(RANK('Stock Guide'!J274,'Stock Guide'!J:J,0)+COUNTIF('Stock Guide'!$J$6:'Stock Guide'!J274,'Stock Guide'!J274)-1,"")</f>
        <v>27</v>
      </c>
      <c r="AO273" s="7">
        <f>IFERROR(RANK('Stock Guide'!L274,'Stock Guide'!L:L,0)+COUNTIF('Stock Guide'!$L$6:'Stock Guide'!L274,'Stock Guide'!L274)-1,"")</f>
        <v>188</v>
      </c>
      <c r="AP273" s="7">
        <f>IFERROR(RANK('Stock Guide'!N274,'Stock Guide'!N:N,0)+COUNTIF('Stock Guide'!$N$6:'Stock Guide'!N274,'Stock Guide'!N274)-1,"")</f>
        <v>248</v>
      </c>
      <c r="AQ273" s="7">
        <f>IFERROR(RANK('Stock Guide'!U274,'Stock Guide'!U:U,1)+COUNTIF('Stock Guide'!$U$6:'Stock Guide'!U274,'Stock Guide'!U274)-1,"")</f>
        <v>236</v>
      </c>
    </row>
    <row r="274" spans="32:43" ht="17.25" customHeight="1" x14ac:dyDescent="0.25">
      <c r="AF274" s="5" t="s">
        <v>1081</v>
      </c>
      <c r="AG274" s="5" t="s">
        <v>1089</v>
      </c>
      <c r="AH274" s="6" t="s">
        <v>1096</v>
      </c>
      <c r="AI274" s="7">
        <f>IFERROR(RANK('Stock Guide'!S275,'Stock Guide'!S:S,0)+COUNTIF('Stock Guide'!$S$6:'Stock Guide'!S275,'Stock Guide'!S275)-1,"")</f>
        <v>167</v>
      </c>
      <c r="AJ274" s="7">
        <f>IFERROR(RANK('Stock Guide'!T275,'Stock Guide'!T:T,0)+COUNTIF('Stock Guide'!$T$6:'Stock Guide'!T275,'Stock Guide'!T275)-1,"")</f>
        <v>141</v>
      </c>
      <c r="AK274" s="7">
        <f>IFERROR(RANK('Stock Guide'!U275,'Stock Guide'!U:U,0)+COUNTIF('Stock Guide'!$U$6:'Stock Guide'!U275,'Stock Guide'!U275)-1,"")</f>
        <v>31</v>
      </c>
      <c r="AL274" s="7">
        <f>IFERROR(RANK('Stock Guide'!H275,'Stock Guide'!H:H,0)+COUNTIF('Stock Guide'!$H$6:'Stock Guide'!H275,'Stock Guide'!H275)-1,"")</f>
        <v>216</v>
      </c>
      <c r="AM274" s="7">
        <f>IFERROR(RANK('Stock Guide'!I275,'Stock Guide'!I:I,0)+COUNTIF('Stock Guide'!$I$6:'Stock Guide'!I275,'Stock Guide'!I275)-1,"")</f>
        <v>448</v>
      </c>
      <c r="AN274" s="7">
        <f>IFERROR(RANK('Stock Guide'!J275,'Stock Guide'!J:J,0)+COUNTIF('Stock Guide'!$J$6:'Stock Guide'!J275,'Stock Guide'!J275)-1,"")</f>
        <v>3</v>
      </c>
      <c r="AO274" s="7">
        <f>IFERROR(RANK('Stock Guide'!L275,'Stock Guide'!L:L,0)+COUNTIF('Stock Guide'!$L$6:'Stock Guide'!L275,'Stock Guide'!L275)-1,"")</f>
        <v>257</v>
      </c>
      <c r="AP274" s="7">
        <f>IFERROR(RANK('Stock Guide'!N275,'Stock Guide'!N:N,0)+COUNTIF('Stock Guide'!$N$6:'Stock Guide'!N275,'Stock Guide'!N275)-1,"")</f>
        <v>27</v>
      </c>
      <c r="AQ274" s="7">
        <f>IFERROR(RANK('Stock Guide'!U275,'Stock Guide'!U:U,1)+COUNTIF('Stock Guide'!$U$6:'Stock Guide'!U275,'Stock Guide'!U275)-1,"")</f>
        <v>453</v>
      </c>
    </row>
    <row r="275" spans="32:43" ht="17.25" customHeight="1" x14ac:dyDescent="0.25">
      <c r="AF275" s="5" t="s">
        <v>218</v>
      </c>
      <c r="AG275" s="5" t="s">
        <v>892</v>
      </c>
      <c r="AH275" s="6" t="s">
        <v>546</v>
      </c>
      <c r="AI275" s="7">
        <f>IFERROR(RANK('Stock Guide'!S276,'Stock Guide'!S:S,0)+COUNTIF('Stock Guide'!$S$6:'Stock Guide'!S276,'Stock Guide'!S276)-1,"")</f>
        <v>135</v>
      </c>
      <c r="AJ275" s="7">
        <f>IFERROR(RANK('Stock Guide'!T276,'Stock Guide'!T:T,0)+COUNTIF('Stock Guide'!$T$6:'Stock Guide'!T276,'Stock Guide'!T276)-1,"")</f>
        <v>416</v>
      </c>
      <c r="AK275" s="7">
        <f>IFERROR(RANK('Stock Guide'!U276,'Stock Guide'!U:U,0)+COUNTIF('Stock Guide'!$U$6:'Stock Guide'!U276,'Stock Guide'!U276)-1,"")</f>
        <v>432</v>
      </c>
      <c r="AL275" s="7">
        <f>IFERROR(RANK('Stock Guide'!H276,'Stock Guide'!H:H,0)+COUNTIF('Stock Guide'!$H$6:'Stock Guide'!H276,'Stock Guide'!H276)-1,"")</f>
        <v>470</v>
      </c>
      <c r="AM275" s="7">
        <f>IFERROR(RANK('Stock Guide'!I276,'Stock Guide'!I:I,0)+COUNTIF('Stock Guide'!$I$6:'Stock Guide'!I276,'Stock Guide'!I276)-1,"")</f>
        <v>124</v>
      </c>
      <c r="AN275" s="7">
        <f>IFERROR(RANK('Stock Guide'!J276,'Stock Guide'!J:J,0)+COUNTIF('Stock Guide'!$J$6:'Stock Guide'!J276,'Stock Guide'!J276)-1,"")</f>
        <v>413</v>
      </c>
      <c r="AO275" s="7">
        <f>IFERROR(RANK('Stock Guide'!L276,'Stock Guide'!L:L,0)+COUNTIF('Stock Guide'!$L$6:'Stock Guide'!L276,'Stock Guide'!L276)-1,"")</f>
        <v>177</v>
      </c>
      <c r="AP275" s="7">
        <f>IFERROR(RANK('Stock Guide'!N276,'Stock Guide'!N:N,0)+COUNTIF('Stock Guide'!$N$6:'Stock Guide'!N276,'Stock Guide'!N276)-1,"")</f>
        <v>441</v>
      </c>
      <c r="AQ275" s="7">
        <f>IFERROR(RANK('Stock Guide'!U276,'Stock Guide'!U:U,1)+COUNTIF('Stock Guide'!$U$6:'Stock Guide'!U276,'Stock Guide'!U276)-1,"")</f>
        <v>52</v>
      </c>
    </row>
    <row r="276" spans="32:43" ht="17.25" customHeight="1" x14ac:dyDescent="0.25">
      <c r="AF276" s="5" t="s">
        <v>219</v>
      </c>
      <c r="AG276" s="5" t="s">
        <v>893</v>
      </c>
      <c r="AH276" s="6" t="s">
        <v>547</v>
      </c>
      <c r="AI276" s="7">
        <f>IFERROR(RANK('Stock Guide'!S277,'Stock Guide'!S:S,0)+COUNTIF('Stock Guide'!$S$6:'Stock Guide'!S277,'Stock Guide'!S277)-1,"")</f>
        <v>65</v>
      </c>
      <c r="AJ276" s="7">
        <f>IFERROR(RANK('Stock Guide'!T277,'Stock Guide'!T:T,0)+COUNTIF('Stock Guide'!$T$6:'Stock Guide'!T277,'Stock Guide'!T277)-1,"")</f>
        <v>370</v>
      </c>
      <c r="AK276" s="7">
        <f>IFERROR(RANK('Stock Guide'!U277,'Stock Guide'!U:U,0)+COUNTIF('Stock Guide'!$U$6:'Stock Guide'!U277,'Stock Guide'!U277)-1,"")</f>
        <v>416</v>
      </c>
      <c r="AL276" s="7">
        <f>IFERROR(RANK('Stock Guide'!H277,'Stock Guide'!H:H,0)+COUNTIF('Stock Guide'!$H$6:'Stock Guide'!H277,'Stock Guide'!H277)-1,"")</f>
        <v>88</v>
      </c>
      <c r="AM276" s="7">
        <f>IFERROR(RANK('Stock Guide'!I277,'Stock Guide'!I:I,0)+COUNTIF('Stock Guide'!$I$6:'Stock Guide'!I277,'Stock Guide'!I277)-1,"")</f>
        <v>174</v>
      </c>
      <c r="AN276" s="7">
        <f>IFERROR(RANK('Stock Guide'!J277,'Stock Guide'!J:J,0)+COUNTIF('Stock Guide'!$J$6:'Stock Guide'!J277,'Stock Guide'!J277)-1,"")</f>
        <v>42</v>
      </c>
      <c r="AO276" s="7">
        <f>IFERROR(RANK('Stock Guide'!L277,'Stock Guide'!L:L,0)+COUNTIF('Stock Guide'!$L$6:'Stock Guide'!L277,'Stock Guide'!L277)-1,"")</f>
        <v>307</v>
      </c>
      <c r="AP276" s="7">
        <f>IFERROR(RANK('Stock Guide'!N277,'Stock Guide'!N:N,0)+COUNTIF('Stock Guide'!$N$6:'Stock Guide'!N277,'Stock Guide'!N277)-1,"")</f>
        <v>445</v>
      </c>
      <c r="AQ276" s="7">
        <f>IFERROR(RANK('Stock Guide'!U277,'Stock Guide'!U:U,1)+COUNTIF('Stock Guide'!$U$6:'Stock Guide'!U277,'Stock Guide'!U277)-1,"")</f>
        <v>68</v>
      </c>
    </row>
    <row r="277" spans="32:43" ht="17.25" customHeight="1" x14ac:dyDescent="0.25">
      <c r="AF277" s="5" t="s">
        <v>220</v>
      </c>
      <c r="AG277" s="5" t="s">
        <v>894</v>
      </c>
      <c r="AH277" s="6" t="s">
        <v>548</v>
      </c>
      <c r="AI277" s="7">
        <f>IFERROR(RANK('Stock Guide'!S278,'Stock Guide'!S:S,0)+COUNTIF('Stock Guide'!$S$6:'Stock Guide'!S278,'Stock Guide'!S278)-1,"")</f>
        <v>46</v>
      </c>
      <c r="AJ277" s="7">
        <f>IFERROR(RANK('Stock Guide'!T278,'Stock Guide'!T:T,0)+COUNTIF('Stock Guide'!$T$6:'Stock Guide'!T278,'Stock Guide'!T278)-1,"")</f>
        <v>177</v>
      </c>
      <c r="AK277" s="7">
        <f>IFERROR(RANK('Stock Guide'!U278,'Stock Guide'!U:U,0)+COUNTIF('Stock Guide'!$U$6:'Stock Guide'!U278,'Stock Guide'!U278)-1,"")</f>
        <v>165</v>
      </c>
      <c r="AL277" s="7">
        <f>IFERROR(RANK('Stock Guide'!H278,'Stock Guide'!H:H,0)+COUNTIF('Stock Guide'!$H$6:'Stock Guide'!H278,'Stock Guide'!H278)-1,"")</f>
        <v>478</v>
      </c>
      <c r="AM277" s="7">
        <f>IFERROR(RANK('Stock Guide'!I278,'Stock Guide'!I:I,0)+COUNTIF('Stock Guide'!$I$6:'Stock Guide'!I278,'Stock Guide'!I278)-1,"")</f>
        <v>379</v>
      </c>
      <c r="AN277" s="7">
        <f>IFERROR(RANK('Stock Guide'!J278,'Stock Guide'!J:J,0)+COUNTIF('Stock Guide'!$J$6:'Stock Guide'!J278,'Stock Guide'!J278)-1,"")</f>
        <v>419</v>
      </c>
      <c r="AO277" s="7">
        <f>IFERROR(RANK('Stock Guide'!L278,'Stock Guide'!L:L,0)+COUNTIF('Stock Guide'!$L$6:'Stock Guide'!L278,'Stock Guide'!L278)-1,"")</f>
        <v>435</v>
      </c>
      <c r="AP277" s="7">
        <f>IFERROR(RANK('Stock Guide'!N278,'Stock Guide'!N:N,0)+COUNTIF('Stock Guide'!$N$6:'Stock Guide'!N278,'Stock Guide'!N278)-1,"")</f>
        <v>124</v>
      </c>
      <c r="AQ277" s="7">
        <f>IFERROR(RANK('Stock Guide'!U278,'Stock Guide'!U:U,1)+COUNTIF('Stock Guide'!$U$6:'Stock Guide'!U278,'Stock Guide'!U278)-1,"")</f>
        <v>319</v>
      </c>
    </row>
    <row r="278" spans="32:43" ht="17.25" customHeight="1" x14ac:dyDescent="0.25">
      <c r="AF278" s="5" t="s">
        <v>221</v>
      </c>
      <c r="AG278" s="5" t="s">
        <v>895</v>
      </c>
      <c r="AH278" s="6" t="s">
        <v>1489</v>
      </c>
      <c r="AI278" s="7">
        <f>IFERROR(RANK('Stock Guide'!S279,'Stock Guide'!S:S,0)+COUNTIF('Stock Guide'!$S$6:'Stock Guide'!S279,'Stock Guide'!S279)-1,"")</f>
        <v>21</v>
      </c>
      <c r="AJ278" s="7">
        <f>IFERROR(RANK('Stock Guide'!T279,'Stock Guide'!T:T,0)+COUNTIF('Stock Guide'!$T$6:'Stock Guide'!T279,'Stock Guide'!T279)-1,"")</f>
        <v>304</v>
      </c>
      <c r="AK278" s="7">
        <f>IFERROR(RANK('Stock Guide'!U279,'Stock Guide'!U:U,0)+COUNTIF('Stock Guide'!$U$6:'Stock Guide'!U279,'Stock Guide'!U279)-1,"")</f>
        <v>309</v>
      </c>
      <c r="AL278" s="7">
        <f>IFERROR(RANK('Stock Guide'!H279,'Stock Guide'!H:H,0)+COUNTIF('Stock Guide'!$H$6:'Stock Guide'!H279,'Stock Guide'!H279)-1,"")</f>
        <v>117</v>
      </c>
      <c r="AM278" s="7">
        <f>IFERROR(RANK('Stock Guide'!I279,'Stock Guide'!I:I,0)+COUNTIF('Stock Guide'!$I$6:'Stock Guide'!I279,'Stock Guide'!I279)-1,"")</f>
        <v>219</v>
      </c>
      <c r="AN278" s="7">
        <f>IFERROR(RANK('Stock Guide'!J279,'Stock Guide'!J:J,0)+COUNTIF('Stock Guide'!$J$6:'Stock Guide'!J279,'Stock Guide'!J279)-1,"")</f>
        <v>452</v>
      </c>
      <c r="AO278" s="7">
        <f>IFERROR(RANK('Stock Guide'!L279,'Stock Guide'!L:L,0)+COUNTIF('Stock Guide'!$L$6:'Stock Guide'!L279,'Stock Guide'!L279)-1,"")</f>
        <v>369</v>
      </c>
      <c r="AP278" s="7">
        <f>IFERROR(RANK('Stock Guide'!N279,'Stock Guide'!N:N,0)+COUNTIF('Stock Guide'!$N$6:'Stock Guide'!N279,'Stock Guide'!N279)-1,"")</f>
        <v>336</v>
      </c>
      <c r="AQ278" s="7">
        <f>IFERROR(RANK('Stock Guide'!U279,'Stock Guide'!U:U,1)+COUNTIF('Stock Guide'!$U$6:'Stock Guide'!U279,'Stock Guide'!U279)-1,"")</f>
        <v>175</v>
      </c>
    </row>
    <row r="279" spans="32:43" ht="17.25" customHeight="1" x14ac:dyDescent="0.25">
      <c r="AF279" s="5" t="s">
        <v>222</v>
      </c>
      <c r="AG279" s="5" t="s">
        <v>896</v>
      </c>
      <c r="AH279" s="6" t="s">
        <v>549</v>
      </c>
      <c r="AI279" s="7">
        <f>IFERROR(RANK('Stock Guide'!S280,'Stock Guide'!S:S,0)+COUNTIF('Stock Guide'!$S$6:'Stock Guide'!S280,'Stock Guide'!S280)-1,"")</f>
        <v>477</v>
      </c>
      <c r="AJ279" s="7">
        <f>IFERROR(RANK('Stock Guide'!T280,'Stock Guide'!T:T,0)+COUNTIF('Stock Guide'!$T$6:'Stock Guide'!T280,'Stock Guide'!T280)-1,"")</f>
        <v>468</v>
      </c>
      <c r="AK279" s="7">
        <f>IFERROR(RANK('Stock Guide'!U280,'Stock Guide'!U:U,0)+COUNTIF('Stock Guide'!$U$6:'Stock Guide'!U280,'Stock Guide'!U280)-1,"")</f>
        <v>474</v>
      </c>
      <c r="AL279" s="7">
        <f>IFERROR(RANK('Stock Guide'!H280,'Stock Guide'!H:H,0)+COUNTIF('Stock Guide'!$H$6:'Stock Guide'!H280,'Stock Guide'!H280)-1,"")</f>
        <v>289</v>
      </c>
      <c r="AM279" s="7">
        <f>IFERROR(RANK('Stock Guide'!I280,'Stock Guide'!I:I,0)+COUNTIF('Stock Guide'!$I$6:'Stock Guide'!I280,'Stock Guide'!I280)-1,"")</f>
        <v>10</v>
      </c>
      <c r="AN279" s="7">
        <f>IFERROR(RANK('Stock Guide'!J280,'Stock Guide'!J:J,0)+COUNTIF('Stock Guide'!$J$6:'Stock Guide'!J280,'Stock Guide'!J280)-1,"")</f>
        <v>396</v>
      </c>
      <c r="AO279" s="7">
        <f>IFERROR(RANK('Stock Guide'!L280,'Stock Guide'!L:L,0)+COUNTIF('Stock Guide'!$L$6:'Stock Guide'!L280,'Stock Guide'!L280)-1,"")</f>
        <v>139</v>
      </c>
      <c r="AP279" s="7">
        <f>IFERROR(RANK('Stock Guide'!N280,'Stock Guide'!N:N,0)+COUNTIF('Stock Guide'!$N$6:'Stock Guide'!N280,'Stock Guide'!N280)-1,"")</f>
        <v>475</v>
      </c>
      <c r="AQ279" s="7">
        <f>IFERROR(RANK('Stock Guide'!U280,'Stock Guide'!U:U,1)+COUNTIF('Stock Guide'!$U$6:'Stock Guide'!U280,'Stock Guide'!U280)-1,"")</f>
        <v>10</v>
      </c>
    </row>
    <row r="280" spans="32:43" ht="17.25" customHeight="1" x14ac:dyDescent="0.25">
      <c r="AF280" s="5" t="s">
        <v>223</v>
      </c>
      <c r="AG280" s="5" t="s">
        <v>897</v>
      </c>
      <c r="AH280" s="6" t="s">
        <v>550</v>
      </c>
      <c r="AI280" s="7">
        <f>IFERROR(RANK('Stock Guide'!S281,'Stock Guide'!S:S,0)+COUNTIF('Stock Guide'!$S$6:'Stock Guide'!S281,'Stock Guide'!S281)-1,"")</f>
        <v>338</v>
      </c>
      <c r="AJ280" s="7">
        <f>IFERROR(RANK('Stock Guide'!T281,'Stock Guide'!T:T,0)+COUNTIF('Stock Guide'!$T$6:'Stock Guide'!T281,'Stock Guide'!T281)-1,"")</f>
        <v>281</v>
      </c>
      <c r="AK280" s="7">
        <f>IFERROR(RANK('Stock Guide'!U281,'Stock Guide'!U:U,0)+COUNTIF('Stock Guide'!$U$6:'Stock Guide'!U281,'Stock Guide'!U281)-1,"")</f>
        <v>195</v>
      </c>
      <c r="AL280" s="7">
        <f>IFERROR(RANK('Stock Guide'!H281,'Stock Guide'!H:H,0)+COUNTIF('Stock Guide'!$H$6:'Stock Guide'!H281,'Stock Guide'!H281)-1,"")</f>
        <v>331</v>
      </c>
      <c r="AM280" s="7">
        <f>IFERROR(RANK('Stock Guide'!I281,'Stock Guide'!I:I,0)+COUNTIF('Stock Guide'!$I$6:'Stock Guide'!I281,'Stock Guide'!I281)-1,"")</f>
        <v>97</v>
      </c>
      <c r="AN280" s="7">
        <f>IFERROR(RANK('Stock Guide'!J281,'Stock Guide'!J:J,0)+COUNTIF('Stock Guide'!$J$6:'Stock Guide'!J281,'Stock Guide'!J281)-1,"")</f>
        <v>416</v>
      </c>
      <c r="AO280" s="7">
        <f>IFERROR(RANK('Stock Guide'!L281,'Stock Guide'!L:L,0)+COUNTIF('Stock Guide'!$L$6:'Stock Guide'!L281,'Stock Guide'!L281)-1,"")</f>
        <v>254</v>
      </c>
      <c r="AP280" s="7">
        <f>IFERROR(RANK('Stock Guide'!N281,'Stock Guide'!N:N,0)+COUNTIF('Stock Guide'!$N$6:'Stock Guide'!N281,'Stock Guide'!N281)-1,"")</f>
        <v>213</v>
      </c>
      <c r="AQ280" s="7">
        <f>IFERROR(RANK('Stock Guide'!U281,'Stock Guide'!U:U,1)+COUNTIF('Stock Guide'!$U$6:'Stock Guide'!U281,'Stock Guide'!U281)-1,"")</f>
        <v>289</v>
      </c>
    </row>
    <row r="281" spans="32:43" ht="17.25" customHeight="1" x14ac:dyDescent="0.25">
      <c r="AF281" s="5" t="s">
        <v>224</v>
      </c>
      <c r="AG281" s="5" t="s">
        <v>898</v>
      </c>
      <c r="AH281" s="6" t="s">
        <v>551</v>
      </c>
      <c r="AI281" s="7">
        <f>IFERROR(RANK('Stock Guide'!S282,'Stock Guide'!S:S,0)+COUNTIF('Stock Guide'!$S$6:'Stock Guide'!S282,'Stock Guide'!S282)-1,"")</f>
        <v>438</v>
      </c>
      <c r="AJ281" s="7">
        <f>IFERROR(RANK('Stock Guide'!T282,'Stock Guide'!T:T,0)+COUNTIF('Stock Guide'!$T$6:'Stock Guide'!T282,'Stock Guide'!T282)-1,"")</f>
        <v>119</v>
      </c>
      <c r="AK281" s="7">
        <f>IFERROR(RANK('Stock Guide'!U282,'Stock Guide'!U:U,0)+COUNTIF('Stock Guide'!$U$6:'Stock Guide'!U282,'Stock Guide'!U282)-1,"")</f>
        <v>331</v>
      </c>
      <c r="AL281" s="7">
        <f>IFERROR(RANK('Stock Guide'!H282,'Stock Guide'!H:H,0)+COUNTIF('Stock Guide'!$H$6:'Stock Guide'!H282,'Stock Guide'!H282)-1,"")</f>
        <v>197</v>
      </c>
      <c r="AM281" s="7">
        <f>IFERROR(RANK('Stock Guide'!I282,'Stock Guide'!I:I,0)+COUNTIF('Stock Guide'!$I$6:'Stock Guide'!I282,'Stock Guide'!I282)-1,"")</f>
        <v>202</v>
      </c>
      <c r="AN281" s="7">
        <f>IFERROR(RANK('Stock Guide'!J282,'Stock Guide'!J:J,0)+COUNTIF('Stock Guide'!$J$6:'Stock Guide'!J282,'Stock Guide'!J282)-1,"")</f>
        <v>247</v>
      </c>
      <c r="AO281" s="7">
        <f>IFERROR(RANK('Stock Guide'!L282,'Stock Guide'!L:L,0)+COUNTIF('Stock Guide'!$L$6:'Stock Guide'!L282,'Stock Guide'!L282)-1,"")</f>
        <v>152</v>
      </c>
      <c r="AP281" s="7">
        <f>IFERROR(RANK('Stock Guide'!N282,'Stock Guide'!N:N,0)+COUNTIF('Stock Guide'!$N$6:'Stock Guide'!N282,'Stock Guide'!N282)-1,"")</f>
        <v>316</v>
      </c>
      <c r="AQ281" s="7">
        <f>IFERROR(RANK('Stock Guide'!U282,'Stock Guide'!U:U,1)+COUNTIF('Stock Guide'!$U$6:'Stock Guide'!U282,'Stock Guide'!U282)-1,"")</f>
        <v>153</v>
      </c>
    </row>
    <row r="282" spans="32:43" ht="17.25" customHeight="1" x14ac:dyDescent="0.25">
      <c r="AF282" s="5" t="s">
        <v>225</v>
      </c>
      <c r="AG282" s="5" t="s">
        <v>899</v>
      </c>
      <c r="AH282" s="6" t="s">
        <v>552</v>
      </c>
      <c r="AI282" s="7">
        <f>IFERROR(RANK('Stock Guide'!S283,'Stock Guide'!S:S,0)+COUNTIF('Stock Guide'!$S$6:'Stock Guide'!S283,'Stock Guide'!S283)-1,"")</f>
        <v>467</v>
      </c>
      <c r="AJ282" s="7">
        <f>IFERROR(RANK('Stock Guide'!T283,'Stock Guide'!T:T,0)+COUNTIF('Stock Guide'!$T$6:'Stock Guide'!T283,'Stock Guide'!T283)-1,"")</f>
        <v>414</v>
      </c>
      <c r="AK282" s="7">
        <f>IFERROR(RANK('Stock Guide'!U283,'Stock Guide'!U:U,0)+COUNTIF('Stock Guide'!$U$6:'Stock Guide'!U283,'Stock Guide'!U283)-1,"")</f>
        <v>423</v>
      </c>
      <c r="AL282" s="7">
        <f>IFERROR(RANK('Stock Guide'!H283,'Stock Guide'!H:H,0)+COUNTIF('Stock Guide'!$H$6:'Stock Guide'!H283,'Stock Guide'!H283)-1,"")</f>
        <v>462</v>
      </c>
      <c r="AM282" s="7">
        <f>IFERROR(RANK('Stock Guide'!I283,'Stock Guide'!I:I,0)+COUNTIF('Stock Guide'!$I$6:'Stock Guide'!I283,'Stock Guide'!I283)-1,"")</f>
        <v>282</v>
      </c>
      <c r="AN282" s="7">
        <f>IFERROR(RANK('Stock Guide'!J283,'Stock Guide'!J:J,0)+COUNTIF('Stock Guide'!$J$6:'Stock Guide'!J283,'Stock Guide'!J283)-1,"")</f>
        <v>171</v>
      </c>
      <c r="AO282" s="7">
        <f>IFERROR(RANK('Stock Guide'!L283,'Stock Guide'!L:L,0)+COUNTIF('Stock Guide'!$L$6:'Stock Guide'!L283,'Stock Guide'!L283)-1,"")</f>
        <v>282</v>
      </c>
      <c r="AP282" s="7">
        <f>IFERROR(RANK('Stock Guide'!N283,'Stock Guide'!N:N,0)+COUNTIF('Stock Guide'!$N$6:'Stock Guide'!N283,'Stock Guide'!N283)-1,"")</f>
        <v>449</v>
      </c>
      <c r="AQ282" s="7">
        <f>IFERROR(RANK('Stock Guide'!U283,'Stock Guide'!U:U,1)+COUNTIF('Stock Guide'!$U$6:'Stock Guide'!U283,'Stock Guide'!U283)-1,"")</f>
        <v>61</v>
      </c>
    </row>
    <row r="283" spans="32:43" ht="17.25" customHeight="1" x14ac:dyDescent="0.25">
      <c r="AF283" s="5" t="s">
        <v>226</v>
      </c>
      <c r="AG283" s="5" t="s">
        <v>900</v>
      </c>
      <c r="AH283" s="6" t="s">
        <v>553</v>
      </c>
      <c r="AI283" s="7">
        <f>IFERROR(RANK('Stock Guide'!S284,'Stock Guide'!S:S,0)+COUNTIF('Stock Guide'!$S$6:'Stock Guide'!S284,'Stock Guide'!S284)-1,"")</f>
        <v>262</v>
      </c>
      <c r="AJ283" s="7">
        <f>IFERROR(RANK('Stock Guide'!T284,'Stock Guide'!T:T,0)+COUNTIF('Stock Guide'!$T$6:'Stock Guide'!T284,'Stock Guide'!T284)-1,"")</f>
        <v>339</v>
      </c>
      <c r="AK283" s="7">
        <f>IFERROR(RANK('Stock Guide'!U284,'Stock Guide'!U:U,0)+COUNTIF('Stock Guide'!$U$6:'Stock Guide'!U284,'Stock Guide'!U284)-1,"")</f>
        <v>168</v>
      </c>
      <c r="AL283" s="7">
        <f>IFERROR(RANK('Stock Guide'!H284,'Stock Guide'!H:H,0)+COUNTIF('Stock Guide'!$H$6:'Stock Guide'!H284,'Stock Guide'!H284)-1,"")</f>
        <v>196</v>
      </c>
      <c r="AM283" s="7">
        <f>IFERROR(RANK('Stock Guide'!I284,'Stock Guide'!I:I,0)+COUNTIF('Stock Guide'!$I$6:'Stock Guide'!I284,'Stock Guide'!I284)-1,"")</f>
        <v>293</v>
      </c>
      <c r="AN283" s="7">
        <f>IFERROR(RANK('Stock Guide'!J284,'Stock Guide'!J:J,0)+COUNTIF('Stock Guide'!$J$6:'Stock Guide'!J284,'Stock Guide'!J284)-1,"")</f>
        <v>463</v>
      </c>
      <c r="AO283" s="7">
        <f>IFERROR(RANK('Stock Guide'!L284,'Stock Guide'!L:L,0)+COUNTIF('Stock Guide'!$L$6:'Stock Guide'!L284,'Stock Guide'!L284)-1,"")</f>
        <v>290</v>
      </c>
      <c r="AP283" s="7">
        <f>IFERROR(RANK('Stock Guide'!N284,'Stock Guide'!N:N,0)+COUNTIF('Stock Guide'!$N$6:'Stock Guide'!N284,'Stock Guide'!N284)-1,"")</f>
        <v>167</v>
      </c>
      <c r="AQ283" s="7">
        <f>IFERROR(RANK('Stock Guide'!U284,'Stock Guide'!U:U,1)+COUNTIF('Stock Guide'!$U$6:'Stock Guide'!U284,'Stock Guide'!U284)-1,"")</f>
        <v>316</v>
      </c>
    </row>
    <row r="284" spans="32:43" ht="17.25" customHeight="1" x14ac:dyDescent="0.25">
      <c r="AF284" s="5" t="s">
        <v>227</v>
      </c>
      <c r="AG284" s="5" t="s">
        <v>901</v>
      </c>
      <c r="AH284" s="6" t="s">
        <v>554</v>
      </c>
      <c r="AI284" s="7">
        <f>IFERROR(RANK('Stock Guide'!S285,'Stock Guide'!S:S,0)+COUNTIF('Stock Guide'!$S$6:'Stock Guide'!S285,'Stock Guide'!S285)-1,"")</f>
        <v>98</v>
      </c>
      <c r="AJ284" s="7">
        <f>IFERROR(RANK('Stock Guide'!T285,'Stock Guide'!T:T,0)+COUNTIF('Stock Guide'!$T$6:'Stock Guide'!T285,'Stock Guide'!T285)-1,"")</f>
        <v>308</v>
      </c>
      <c r="AK284" s="7">
        <f>IFERROR(RANK('Stock Guide'!U285,'Stock Guide'!U:U,0)+COUNTIF('Stock Guide'!$U$6:'Stock Guide'!U285,'Stock Guide'!U285)-1,"")</f>
        <v>337</v>
      </c>
      <c r="AL284" s="7">
        <f>IFERROR(RANK('Stock Guide'!H285,'Stock Guide'!H:H,0)+COUNTIF('Stock Guide'!$H$6:'Stock Guide'!H285,'Stock Guide'!H285)-1,"")</f>
        <v>149</v>
      </c>
      <c r="AM284" s="7">
        <f>IFERROR(RANK('Stock Guide'!I285,'Stock Guide'!I:I,0)+COUNTIF('Stock Guide'!$I$6:'Stock Guide'!I285,'Stock Guide'!I285)-1,"")</f>
        <v>258</v>
      </c>
      <c r="AN284" s="7">
        <f>IFERROR(RANK('Stock Guide'!J285,'Stock Guide'!J:J,0)+COUNTIF('Stock Guide'!$J$6:'Stock Guide'!J285,'Stock Guide'!J285)-1,"")</f>
        <v>143</v>
      </c>
      <c r="AO284" s="7">
        <f>IFERROR(RANK('Stock Guide'!L285,'Stock Guide'!L:L,0)+COUNTIF('Stock Guide'!$L$6:'Stock Guide'!L285,'Stock Guide'!L285)-1,"")</f>
        <v>469</v>
      </c>
      <c r="AP284" s="7">
        <f>IFERROR(RANK('Stock Guide'!N285,'Stock Guide'!N:N,0)+COUNTIF('Stock Guide'!$N$6:'Stock Guide'!N285,'Stock Guide'!N285)-1,"")</f>
        <v>392</v>
      </c>
      <c r="AQ284" s="7">
        <f>IFERROR(RANK('Stock Guide'!U285,'Stock Guide'!U:U,1)+COUNTIF('Stock Guide'!$U$6:'Stock Guide'!U285,'Stock Guide'!U285)-1,"")</f>
        <v>147</v>
      </c>
    </row>
    <row r="285" spans="32:43" ht="17.25" customHeight="1" x14ac:dyDescent="0.25">
      <c r="AF285" s="5" t="s">
        <v>228</v>
      </c>
      <c r="AG285" s="5" t="s">
        <v>902</v>
      </c>
      <c r="AH285" s="6" t="s">
        <v>1464</v>
      </c>
      <c r="AI285" s="7">
        <f>IFERROR(RANK('Stock Guide'!S286,'Stock Guide'!S:S,0)+COUNTIF('Stock Guide'!$S$6:'Stock Guide'!S286,'Stock Guide'!S286)-1,"")</f>
        <v>43</v>
      </c>
      <c r="AJ285" s="7">
        <f>IFERROR(RANK('Stock Guide'!T286,'Stock Guide'!T:T,0)+COUNTIF('Stock Guide'!$T$6:'Stock Guide'!T286,'Stock Guide'!T286)-1,"")</f>
        <v>131</v>
      </c>
      <c r="AK285" s="7">
        <f>IFERROR(RANK('Stock Guide'!U286,'Stock Guide'!U:U,0)+COUNTIF('Stock Guide'!$U$6:'Stock Guide'!U286,'Stock Guide'!U286)-1,"")</f>
        <v>247</v>
      </c>
      <c r="AL285" s="7">
        <f>IFERROR(RANK('Stock Guide'!H286,'Stock Guide'!H:H,0)+COUNTIF('Stock Guide'!$H$6:'Stock Guide'!H286,'Stock Guide'!H286)-1,"")</f>
        <v>322</v>
      </c>
      <c r="AM285" s="7">
        <f>IFERROR(RANK('Stock Guide'!I286,'Stock Guide'!I:I,0)+COUNTIF('Stock Guide'!$I$6:'Stock Guide'!I286,'Stock Guide'!I286)-1,"")</f>
        <v>356</v>
      </c>
      <c r="AN285" s="7">
        <f>IFERROR(RANK('Stock Guide'!J286,'Stock Guide'!J:J,0)+COUNTIF('Stock Guide'!$J$6:'Stock Guide'!J286,'Stock Guide'!J286)-1,"")</f>
        <v>207</v>
      </c>
      <c r="AO285" s="7">
        <f>IFERROR(RANK('Stock Guide'!L286,'Stock Guide'!L:L,0)+COUNTIF('Stock Guide'!$L$6:'Stock Guide'!L286,'Stock Guide'!L286)-1,"")</f>
        <v>364</v>
      </c>
      <c r="AP285" s="7">
        <f>IFERROR(RANK('Stock Guide'!N286,'Stock Guide'!N:N,0)+COUNTIF('Stock Guide'!$N$6:'Stock Guide'!N286,'Stock Guide'!N286)-1,"")</f>
        <v>249</v>
      </c>
      <c r="AQ285" s="7">
        <f>IFERROR(RANK('Stock Guide'!U286,'Stock Guide'!U:U,1)+COUNTIF('Stock Guide'!$U$6:'Stock Guide'!U286,'Stock Guide'!U286)-1,"")</f>
        <v>237</v>
      </c>
    </row>
    <row r="286" spans="32:43" ht="17.25" customHeight="1" x14ac:dyDescent="0.25">
      <c r="AF286" s="5" t="s">
        <v>229</v>
      </c>
      <c r="AG286" s="5" t="s">
        <v>903</v>
      </c>
      <c r="AH286" s="6" t="s">
        <v>555</v>
      </c>
      <c r="AI286" s="7">
        <f>IFERROR(RANK('Stock Guide'!S287,'Stock Guide'!S:S,0)+COUNTIF('Stock Guide'!$S$6:'Stock Guide'!S287,'Stock Guide'!S287)-1,"")</f>
        <v>123</v>
      </c>
      <c r="AJ286" s="7">
        <f>IFERROR(RANK('Stock Guide'!T287,'Stock Guide'!T:T,0)+COUNTIF('Stock Guide'!$T$6:'Stock Guide'!T287,'Stock Guide'!T287)-1,"")</f>
        <v>321</v>
      </c>
      <c r="AK286" s="7">
        <f>IFERROR(RANK('Stock Guide'!U287,'Stock Guide'!U:U,0)+COUNTIF('Stock Guide'!$U$6:'Stock Guide'!U287,'Stock Guide'!U287)-1,"")</f>
        <v>343</v>
      </c>
      <c r="AL286" s="7">
        <f>IFERROR(RANK('Stock Guide'!H287,'Stock Guide'!H:H,0)+COUNTIF('Stock Guide'!$H$6:'Stock Guide'!H287,'Stock Guide'!H287)-1,"")</f>
        <v>409</v>
      </c>
      <c r="AM286" s="7">
        <f>IFERROR(RANK('Stock Guide'!I287,'Stock Guide'!I:I,0)+COUNTIF('Stock Guide'!$I$6:'Stock Guide'!I287,'Stock Guide'!I287)-1,"")</f>
        <v>325</v>
      </c>
      <c r="AN286" s="7">
        <f>IFERROR(RANK('Stock Guide'!J287,'Stock Guide'!J:J,0)+COUNTIF('Stock Guide'!$J$6:'Stock Guide'!J287,'Stock Guide'!J287)-1,"")</f>
        <v>478</v>
      </c>
      <c r="AO286" s="7">
        <f>IFERROR(RANK('Stock Guide'!L287,'Stock Guide'!L:L,0)+COUNTIF('Stock Guide'!$L$6:'Stock Guide'!L287,'Stock Guide'!L287)-1,"")</f>
        <v>252</v>
      </c>
      <c r="AP286" s="7">
        <f>IFERROR(RANK('Stock Guide'!N287,'Stock Guide'!N:N,0)+COUNTIF('Stock Guide'!$N$6:'Stock Guide'!N287,'Stock Guide'!N287)-1,"")</f>
        <v>354</v>
      </c>
      <c r="AQ286" s="7">
        <f>IFERROR(RANK('Stock Guide'!U287,'Stock Guide'!U:U,1)+COUNTIF('Stock Guide'!$U$6:'Stock Guide'!U287,'Stock Guide'!U287)-1,"")</f>
        <v>141</v>
      </c>
    </row>
    <row r="287" spans="32:43" ht="17.25" customHeight="1" x14ac:dyDescent="0.25">
      <c r="AF287" s="5" t="s">
        <v>230</v>
      </c>
      <c r="AG287" s="5" t="s">
        <v>904</v>
      </c>
      <c r="AH287" s="6" t="s">
        <v>556</v>
      </c>
      <c r="AI287" s="7">
        <f>IFERROR(RANK('Stock Guide'!S288,'Stock Guide'!S:S,0)+COUNTIF('Stock Guide'!$S$6:'Stock Guide'!S288,'Stock Guide'!S288)-1,"")</f>
        <v>209</v>
      </c>
      <c r="AJ287" s="7">
        <f>IFERROR(RANK('Stock Guide'!T288,'Stock Guide'!T:T,0)+COUNTIF('Stock Guide'!$T$6:'Stock Guide'!T288,'Stock Guide'!T288)-1,"")</f>
        <v>206</v>
      </c>
      <c r="AK287" s="7">
        <f>IFERROR(RANK('Stock Guide'!U288,'Stock Guide'!U:U,0)+COUNTIF('Stock Guide'!$U$6:'Stock Guide'!U288,'Stock Guide'!U288)-1,"")</f>
        <v>132</v>
      </c>
      <c r="AL287" s="7">
        <f>IFERROR(RANK('Stock Guide'!H288,'Stock Guide'!H:H,0)+COUNTIF('Stock Guide'!$H$6:'Stock Guide'!H288,'Stock Guide'!H288)-1,"")</f>
        <v>33</v>
      </c>
      <c r="AM287" s="7">
        <f>IFERROR(RANK('Stock Guide'!I288,'Stock Guide'!I:I,0)+COUNTIF('Stock Guide'!$I$6:'Stock Guide'!I288,'Stock Guide'!I288)-1,"")</f>
        <v>346</v>
      </c>
      <c r="AN287" s="7">
        <f>IFERROR(RANK('Stock Guide'!J288,'Stock Guide'!J:J,0)+COUNTIF('Stock Guide'!$J$6:'Stock Guide'!J288,'Stock Guide'!J288)-1,"")</f>
        <v>8</v>
      </c>
      <c r="AO287" s="7">
        <f>IFERROR(RANK('Stock Guide'!L288,'Stock Guide'!L:L,0)+COUNTIF('Stock Guide'!$L$6:'Stock Guide'!L288,'Stock Guide'!L288)-1,"")</f>
        <v>420</v>
      </c>
      <c r="AP287" s="7">
        <f>IFERROR(RANK('Stock Guide'!N288,'Stock Guide'!N:N,0)+COUNTIF('Stock Guide'!$N$6:'Stock Guide'!N288,'Stock Guide'!N288)-1,"")</f>
        <v>110</v>
      </c>
      <c r="AQ287" s="7">
        <f>IFERROR(RANK('Stock Guide'!U288,'Stock Guide'!U:U,1)+COUNTIF('Stock Guide'!$U$6:'Stock Guide'!U288,'Stock Guide'!U288)-1,"")</f>
        <v>352</v>
      </c>
    </row>
    <row r="288" spans="32:43" ht="17.25" customHeight="1" x14ac:dyDescent="0.25">
      <c r="AF288" s="5" t="s">
        <v>1298</v>
      </c>
      <c r="AG288" s="5" t="s">
        <v>1304</v>
      </c>
      <c r="AH288" s="6" t="s">
        <v>1301</v>
      </c>
      <c r="AI288" s="7">
        <f>IFERROR(RANK('Stock Guide'!S289,'Stock Guide'!S:S,0)+COUNTIF('Stock Guide'!$S$6:'Stock Guide'!S289,'Stock Guide'!S289)-1,"")</f>
        <v>10</v>
      </c>
      <c r="AJ288" s="7">
        <f>IFERROR(RANK('Stock Guide'!T289,'Stock Guide'!T:T,0)+COUNTIF('Stock Guide'!$T$6:'Stock Guide'!T289,'Stock Guide'!T289)-1,"")</f>
        <v>134</v>
      </c>
      <c r="AK288" s="7">
        <f>IFERROR(RANK('Stock Guide'!U289,'Stock Guide'!U:U,0)+COUNTIF('Stock Guide'!$U$6:'Stock Guide'!U289,'Stock Guide'!U289)-1,"")</f>
        <v>272</v>
      </c>
      <c r="AL288" s="7">
        <f>IFERROR(RANK('Stock Guide'!H289,'Stock Guide'!H:H,0)+COUNTIF('Stock Guide'!$H$6:'Stock Guide'!H289,'Stock Guide'!H289)-1,"")</f>
        <v>411</v>
      </c>
      <c r="AM288" s="7">
        <f>IFERROR(RANK('Stock Guide'!I289,'Stock Guide'!I:I,0)+COUNTIF('Stock Guide'!$I$6:'Stock Guide'!I289,'Stock Guide'!I289)-1,"")</f>
        <v>253</v>
      </c>
      <c r="AN288" s="7">
        <f>IFERROR(RANK('Stock Guide'!J289,'Stock Guide'!J:J,0)+COUNTIF('Stock Guide'!$J$6:'Stock Guide'!J289,'Stock Guide'!J289)-1,"")</f>
        <v>471</v>
      </c>
      <c r="AO288" s="7">
        <f>IFERROR(RANK('Stock Guide'!L289,'Stock Guide'!L:L,0)+COUNTIF('Stock Guide'!$L$6:'Stock Guide'!L289,'Stock Guide'!L289)-1,"")</f>
        <v>102</v>
      </c>
      <c r="AP288" s="7">
        <f>IFERROR(RANK('Stock Guide'!N289,'Stock Guide'!N:N,0)+COUNTIF('Stock Guide'!$N$6:'Stock Guide'!N289,'Stock Guide'!N289)-1,"")</f>
        <v>289</v>
      </c>
      <c r="AQ288" s="7">
        <f>IFERROR(RANK('Stock Guide'!U289,'Stock Guide'!U:U,1)+COUNTIF('Stock Guide'!$U$6:'Stock Guide'!U289,'Stock Guide'!U289)-1,"")</f>
        <v>212</v>
      </c>
    </row>
    <row r="289" spans="32:43" ht="17.25" customHeight="1" x14ac:dyDescent="0.25">
      <c r="AF289" s="5" t="s">
        <v>231</v>
      </c>
      <c r="AG289" s="5" t="s">
        <v>905</v>
      </c>
      <c r="AH289" s="6" t="s">
        <v>1478</v>
      </c>
      <c r="AI289" s="7">
        <f>IFERROR(RANK('Stock Guide'!S290,'Stock Guide'!S:S,0)+COUNTIF('Stock Guide'!$S$6:'Stock Guide'!S290,'Stock Guide'!S290)-1,"")</f>
        <v>339</v>
      </c>
      <c r="AJ289" s="7">
        <f>IFERROR(RANK('Stock Guide'!T290,'Stock Guide'!T:T,0)+COUNTIF('Stock Guide'!$T$6:'Stock Guide'!T290,'Stock Guide'!T290)-1,"")</f>
        <v>355</v>
      </c>
      <c r="AK289" s="7">
        <f>IFERROR(RANK('Stock Guide'!U290,'Stock Guide'!U:U,0)+COUNTIF('Stock Guide'!$U$6:'Stock Guide'!U290,'Stock Guide'!U290)-1,"")</f>
        <v>362</v>
      </c>
      <c r="AL289" s="7">
        <f>IFERROR(RANK('Stock Guide'!H290,'Stock Guide'!H:H,0)+COUNTIF('Stock Guide'!$H$6:'Stock Guide'!H290,'Stock Guide'!H290)-1,"")</f>
        <v>384</v>
      </c>
      <c r="AM289" s="7">
        <f>IFERROR(RANK('Stock Guide'!I290,'Stock Guide'!I:I,0)+COUNTIF('Stock Guide'!$I$6:'Stock Guide'!I290,'Stock Guide'!I290)-1,"")</f>
        <v>180</v>
      </c>
      <c r="AN289" s="7">
        <f>IFERROR(RANK('Stock Guide'!J290,'Stock Guide'!J:J,0)+COUNTIF('Stock Guide'!$J$6:'Stock Guide'!J290,'Stock Guide'!J290)-1,"")</f>
        <v>228</v>
      </c>
      <c r="AO289" s="7">
        <f>IFERROR(RANK('Stock Guide'!L290,'Stock Guide'!L:L,0)+COUNTIF('Stock Guide'!$L$6:'Stock Guide'!L290,'Stock Guide'!L290)-1,"")</f>
        <v>417</v>
      </c>
      <c r="AP289" s="7">
        <f>IFERROR(RANK('Stock Guide'!N290,'Stock Guide'!N:N,0)+COUNTIF('Stock Guide'!$N$6:'Stock Guide'!N290,'Stock Guide'!N290)-1,"")</f>
        <v>400</v>
      </c>
      <c r="AQ289" s="7">
        <f>IFERROR(RANK('Stock Guide'!U290,'Stock Guide'!U:U,1)+COUNTIF('Stock Guide'!$U$6:'Stock Guide'!U290,'Stock Guide'!U290)-1,"")</f>
        <v>122</v>
      </c>
    </row>
    <row r="290" spans="32:43" ht="17.25" customHeight="1" x14ac:dyDescent="0.25">
      <c r="AF290" s="5" t="s">
        <v>232</v>
      </c>
      <c r="AG290" s="5" t="s">
        <v>906</v>
      </c>
      <c r="AH290" s="6" t="s">
        <v>1517</v>
      </c>
      <c r="AI290" s="7">
        <f>IFERROR(RANK('Stock Guide'!S291,'Stock Guide'!S:S,0)+COUNTIF('Stock Guide'!$S$6:'Stock Guide'!S291,'Stock Guide'!S291)-1,"")</f>
        <v>88</v>
      </c>
      <c r="AJ290" s="7">
        <f>IFERROR(RANK('Stock Guide'!T291,'Stock Guide'!T:T,0)+COUNTIF('Stock Guide'!$T$6:'Stock Guide'!T291,'Stock Guide'!T291)-1,"")</f>
        <v>215</v>
      </c>
      <c r="AK290" s="7">
        <f>IFERROR(RANK('Stock Guide'!U291,'Stock Guide'!U:U,0)+COUNTIF('Stock Guide'!$U$6:'Stock Guide'!U291,'Stock Guide'!U291)-1,"")</f>
        <v>210</v>
      </c>
      <c r="AL290" s="7">
        <f>IFERROR(RANK('Stock Guide'!H291,'Stock Guide'!H:H,0)+COUNTIF('Stock Guide'!$H$6:'Stock Guide'!H291,'Stock Guide'!H291)-1,"")</f>
        <v>59</v>
      </c>
      <c r="AM290" s="7">
        <f>IFERROR(RANK('Stock Guide'!I291,'Stock Guide'!I:I,0)+COUNTIF('Stock Guide'!$I$6:'Stock Guide'!I291,'Stock Guide'!I291)-1,"")</f>
        <v>156</v>
      </c>
      <c r="AN290" s="7">
        <f>IFERROR(RANK('Stock Guide'!J291,'Stock Guide'!J:J,0)+COUNTIF('Stock Guide'!$J$6:'Stock Guide'!J291,'Stock Guide'!J291)-1,"")</f>
        <v>476</v>
      </c>
      <c r="AO290" s="7">
        <f>IFERROR(RANK('Stock Guide'!L291,'Stock Guide'!L:L,0)+COUNTIF('Stock Guide'!$L$6:'Stock Guide'!L291,'Stock Guide'!L291)-1,"")</f>
        <v>462</v>
      </c>
      <c r="AP290" s="7">
        <f>IFERROR(RANK('Stock Guide'!N291,'Stock Guide'!N:N,0)+COUNTIF('Stock Guide'!$N$6:'Stock Guide'!N291,'Stock Guide'!N291)-1,"")</f>
        <v>208</v>
      </c>
      <c r="AQ290" s="7">
        <f>IFERROR(RANK('Stock Guide'!U291,'Stock Guide'!U:U,1)+COUNTIF('Stock Guide'!$U$6:'Stock Guide'!U291,'Stock Guide'!U291)-1,"")</f>
        <v>274</v>
      </c>
    </row>
    <row r="291" spans="32:43" ht="17.25" customHeight="1" x14ac:dyDescent="0.25">
      <c r="AF291" s="5" t="s">
        <v>233</v>
      </c>
      <c r="AG291" s="5" t="s">
        <v>907</v>
      </c>
      <c r="AH291" s="6" t="s">
        <v>557</v>
      </c>
      <c r="AI291" s="7">
        <f>IFERROR(RANK('Stock Guide'!S292,'Stock Guide'!S:S,0)+COUNTIF('Stock Guide'!$S$6:'Stock Guide'!S292,'Stock Guide'!S292)-1,"")</f>
        <v>141</v>
      </c>
      <c r="AJ291" s="7">
        <f>IFERROR(RANK('Stock Guide'!T292,'Stock Guide'!T:T,0)+COUNTIF('Stock Guide'!$T$6:'Stock Guide'!T292,'Stock Guide'!T292)-1,"")</f>
        <v>76</v>
      </c>
      <c r="AK291" s="7">
        <f>IFERROR(RANK('Stock Guide'!U292,'Stock Guide'!U:U,0)+COUNTIF('Stock Guide'!$U$6:'Stock Guide'!U292,'Stock Guide'!U292)-1,"")</f>
        <v>219</v>
      </c>
      <c r="AL291" s="7">
        <f>IFERROR(RANK('Stock Guide'!H292,'Stock Guide'!H:H,0)+COUNTIF('Stock Guide'!$H$6:'Stock Guide'!H292,'Stock Guide'!H292)-1,"")</f>
        <v>127</v>
      </c>
      <c r="AM291" s="7">
        <f>IFERROR(RANK('Stock Guide'!I292,'Stock Guide'!I:I,0)+COUNTIF('Stock Guide'!$I$6:'Stock Guide'!I292,'Stock Guide'!I292)-1,"")</f>
        <v>378</v>
      </c>
      <c r="AN291" s="7">
        <f>IFERROR(RANK('Stock Guide'!J292,'Stock Guide'!J:J,0)+COUNTIF('Stock Guide'!$J$6:'Stock Guide'!J292,'Stock Guide'!J292)-1,"")</f>
        <v>472</v>
      </c>
      <c r="AO291" s="7">
        <f>IFERROR(RANK('Stock Guide'!L292,'Stock Guide'!L:L,0)+COUNTIF('Stock Guide'!$L$6:'Stock Guide'!L292,'Stock Guide'!L292)-1,"")</f>
        <v>277</v>
      </c>
      <c r="AP291" s="7">
        <f>IFERROR(RANK('Stock Guide'!N292,'Stock Guide'!N:N,0)+COUNTIF('Stock Guide'!$N$6:'Stock Guide'!N292,'Stock Guide'!N292)-1,"")</f>
        <v>224</v>
      </c>
      <c r="AQ291" s="7">
        <f>IFERROR(RANK('Stock Guide'!U292,'Stock Guide'!U:U,1)+COUNTIF('Stock Guide'!$U$6:'Stock Guide'!U292,'Stock Guide'!U292)-1,"")</f>
        <v>265</v>
      </c>
    </row>
    <row r="292" spans="32:43" ht="17.25" customHeight="1" x14ac:dyDescent="0.25">
      <c r="AF292" s="5" t="s">
        <v>234</v>
      </c>
      <c r="AG292" s="5" t="s">
        <v>908</v>
      </c>
      <c r="AH292" s="6" t="s">
        <v>558</v>
      </c>
      <c r="AI292" s="7">
        <f>IFERROR(RANK('Stock Guide'!S293,'Stock Guide'!S:S,0)+COUNTIF('Stock Guide'!$S$6:'Stock Guide'!S293,'Stock Guide'!S293)-1,"")</f>
        <v>293</v>
      </c>
      <c r="AJ292" s="7">
        <f>IFERROR(RANK('Stock Guide'!T293,'Stock Guide'!T:T,0)+COUNTIF('Stock Guide'!$T$6:'Stock Guide'!T293,'Stock Guide'!T293)-1,"")</f>
        <v>152</v>
      </c>
      <c r="AK292" s="7">
        <f>IFERROR(RANK('Stock Guide'!U293,'Stock Guide'!U:U,0)+COUNTIF('Stock Guide'!$U$6:'Stock Guide'!U293,'Stock Guide'!U293)-1,"")</f>
        <v>223</v>
      </c>
      <c r="AL292" s="7">
        <f>IFERROR(RANK('Stock Guide'!H293,'Stock Guide'!H:H,0)+COUNTIF('Stock Guide'!$H$6:'Stock Guide'!H293,'Stock Guide'!H293)-1,"")</f>
        <v>109</v>
      </c>
      <c r="AM292" s="7">
        <f>IFERROR(RANK('Stock Guide'!I293,'Stock Guide'!I:I,0)+COUNTIF('Stock Guide'!$I$6:'Stock Guide'!I293,'Stock Guide'!I293)-1,"")</f>
        <v>88</v>
      </c>
      <c r="AN292" s="7">
        <f>IFERROR(RANK('Stock Guide'!J293,'Stock Guide'!J:J,0)+COUNTIF('Stock Guide'!$J$6:'Stock Guide'!J293,'Stock Guide'!J293)-1,"")</f>
        <v>285</v>
      </c>
      <c r="AO292" s="7">
        <f>IFERROR(RANK('Stock Guide'!L293,'Stock Guide'!L:L,0)+COUNTIF('Stock Guide'!$L$6:'Stock Guide'!L293,'Stock Guide'!L293)-1,"")</f>
        <v>436</v>
      </c>
      <c r="AP292" s="7">
        <f>IFERROR(RANK('Stock Guide'!N293,'Stock Guide'!N:N,0)+COUNTIF('Stock Guide'!$N$6:'Stock Guide'!N293,'Stock Guide'!N293)-1,"")</f>
        <v>221</v>
      </c>
      <c r="AQ292" s="7">
        <f>IFERROR(RANK('Stock Guide'!U293,'Stock Guide'!U:U,1)+COUNTIF('Stock Guide'!$U$6:'Stock Guide'!U293,'Stock Guide'!U293)-1,"")</f>
        <v>261</v>
      </c>
    </row>
    <row r="293" spans="32:43" ht="17.25" customHeight="1" x14ac:dyDescent="0.25">
      <c r="AF293" s="5" t="s">
        <v>235</v>
      </c>
      <c r="AG293" s="5" t="s">
        <v>909</v>
      </c>
      <c r="AH293" s="6" t="s">
        <v>559</v>
      </c>
      <c r="AI293" s="7">
        <f>IFERROR(RANK('Stock Guide'!S294,'Stock Guide'!S:S,0)+COUNTIF('Stock Guide'!$S$6:'Stock Guide'!S294,'Stock Guide'!S294)-1,"")</f>
        <v>129</v>
      </c>
      <c r="AJ293" s="7">
        <f>IFERROR(RANK('Stock Guide'!T294,'Stock Guide'!T:T,0)+COUNTIF('Stock Guide'!$T$6:'Stock Guide'!T294,'Stock Guide'!T294)-1,"")</f>
        <v>423</v>
      </c>
      <c r="AK293" s="7">
        <f>IFERROR(RANK('Stock Guide'!U294,'Stock Guide'!U:U,0)+COUNTIF('Stock Guide'!$U$6:'Stock Guide'!U294,'Stock Guide'!U294)-1,"")</f>
        <v>444</v>
      </c>
      <c r="AL293" s="7">
        <f>IFERROR(RANK('Stock Guide'!H294,'Stock Guide'!H:H,0)+COUNTIF('Stock Guide'!$H$6:'Stock Guide'!H294,'Stock Guide'!H294)-1,"")</f>
        <v>50</v>
      </c>
      <c r="AM293" s="7">
        <f>IFERROR(RANK('Stock Guide'!I294,'Stock Guide'!I:I,0)+COUNTIF('Stock Guide'!$I$6:'Stock Guide'!I294,'Stock Guide'!I294)-1,"")</f>
        <v>134</v>
      </c>
      <c r="AN293" s="7">
        <f>IFERROR(RANK('Stock Guide'!J294,'Stock Guide'!J:J,0)+COUNTIF('Stock Guide'!$J$6:'Stock Guide'!J294,'Stock Guide'!J294)-1,"")</f>
        <v>205</v>
      </c>
      <c r="AO293" s="7">
        <f>IFERROR(RANK('Stock Guide'!L294,'Stock Guide'!L:L,0)+COUNTIF('Stock Guide'!$L$6:'Stock Guide'!L294,'Stock Guide'!L294)-1,"")</f>
        <v>308</v>
      </c>
      <c r="AP293" s="7">
        <f>IFERROR(RANK('Stock Guide'!N294,'Stock Guide'!N:N,0)+COUNTIF('Stock Guide'!$N$6:'Stock Guide'!N294,'Stock Guide'!N294)-1,"")</f>
        <v>466</v>
      </c>
      <c r="AQ293" s="7">
        <f>IFERROR(RANK('Stock Guide'!U294,'Stock Guide'!U:U,1)+COUNTIF('Stock Guide'!$U$6:'Stock Guide'!U294,'Stock Guide'!U294)-1,"")</f>
        <v>40</v>
      </c>
    </row>
    <row r="294" spans="32:43" ht="17.25" customHeight="1" x14ac:dyDescent="0.25">
      <c r="AF294" s="5" t="s">
        <v>1338</v>
      </c>
      <c r="AG294" s="5" t="s">
        <v>1339</v>
      </c>
      <c r="AH294" s="6" t="s">
        <v>1305</v>
      </c>
      <c r="AI294" s="7">
        <f>IFERROR(RANK('Stock Guide'!S295,'Stock Guide'!S:S,0)+COUNTIF('Stock Guide'!$S$6:'Stock Guide'!S295,'Stock Guide'!S295)-1,"")</f>
        <v>248</v>
      </c>
      <c r="AJ294" s="7">
        <f>IFERROR(RANK('Stock Guide'!T295,'Stock Guide'!T:T,0)+COUNTIF('Stock Guide'!$T$6:'Stock Guide'!T295,'Stock Guide'!T295)-1,"")</f>
        <v>44</v>
      </c>
      <c r="AK294" s="7">
        <f>IFERROR(RANK('Stock Guide'!U295,'Stock Guide'!U:U,0)+COUNTIF('Stock Guide'!$U$6:'Stock Guide'!U295,'Stock Guide'!U295)-1,"")</f>
        <v>46</v>
      </c>
      <c r="AL294" s="7">
        <f>IFERROR(RANK('Stock Guide'!H295,'Stock Guide'!H:H,0)+COUNTIF('Stock Guide'!$H$6:'Stock Guide'!H295,'Stock Guide'!H295)-1,"")</f>
        <v>7</v>
      </c>
      <c r="AM294" s="7">
        <f>IFERROR(RANK('Stock Guide'!I295,'Stock Guide'!I:I,0)+COUNTIF('Stock Guide'!$I$6:'Stock Guide'!I295,'Stock Guide'!I295)-1,"")</f>
        <v>371</v>
      </c>
      <c r="AN294" s="7">
        <f>IFERROR(RANK('Stock Guide'!J295,'Stock Guide'!J:J,0)+COUNTIF('Stock Guide'!$J$6:'Stock Guide'!J295,'Stock Guide'!J295)-1,"")</f>
        <v>89</v>
      </c>
      <c r="AO294" s="7">
        <f>IFERROR(RANK('Stock Guide'!L295,'Stock Guide'!L:L,0)+COUNTIF('Stock Guide'!$L$6:'Stock Guide'!L295,'Stock Guide'!L295)-1,"")</f>
        <v>148</v>
      </c>
      <c r="AP294" s="7">
        <f>IFERROR(RANK('Stock Guide'!N295,'Stock Guide'!N:N,0)+COUNTIF('Stock Guide'!$N$6:'Stock Guide'!N295,'Stock Guide'!N295)-1,"")</f>
        <v>53</v>
      </c>
      <c r="AQ294" s="7">
        <f>IFERROR(RANK('Stock Guide'!U295,'Stock Guide'!U:U,1)+COUNTIF('Stock Guide'!$U$6:'Stock Guide'!U295,'Stock Guide'!U295)-1,"")</f>
        <v>438</v>
      </c>
    </row>
    <row r="295" spans="32:43" ht="17.25" customHeight="1" x14ac:dyDescent="0.25">
      <c r="AF295" s="5" t="s">
        <v>236</v>
      </c>
      <c r="AG295" s="5" t="s">
        <v>910</v>
      </c>
      <c r="AH295" s="6" t="s">
        <v>560</v>
      </c>
      <c r="AI295" s="7">
        <f>IFERROR(RANK('Stock Guide'!S296,'Stock Guide'!S:S,0)+COUNTIF('Stock Guide'!$S$6:'Stock Guide'!S296,'Stock Guide'!S296)-1,"")</f>
        <v>186</v>
      </c>
      <c r="AJ295" s="7">
        <f>IFERROR(RANK('Stock Guide'!T296,'Stock Guide'!T:T,0)+COUNTIF('Stock Guide'!$T$6:'Stock Guide'!T296,'Stock Guide'!T296)-1,"")</f>
        <v>335</v>
      </c>
      <c r="AK295" s="7">
        <f>IFERROR(RANK('Stock Guide'!U296,'Stock Guide'!U:U,0)+COUNTIF('Stock Guide'!$U$6:'Stock Guide'!U296,'Stock Guide'!U296)-1,"")</f>
        <v>225</v>
      </c>
      <c r="AL295" s="7">
        <f>IFERROR(RANK('Stock Guide'!H296,'Stock Guide'!H:H,0)+COUNTIF('Stock Guide'!$H$6:'Stock Guide'!H296,'Stock Guide'!H296)-1,"")</f>
        <v>323</v>
      </c>
      <c r="AM295" s="7">
        <f>IFERROR(RANK('Stock Guide'!I296,'Stock Guide'!I:I,0)+COUNTIF('Stock Guide'!$I$6:'Stock Guide'!I296,'Stock Guide'!I296)-1,"")</f>
        <v>109</v>
      </c>
      <c r="AN295" s="7">
        <f>IFERROR(RANK('Stock Guide'!J296,'Stock Guide'!J:J,0)+COUNTIF('Stock Guide'!$J$6:'Stock Guide'!J296,'Stock Guide'!J296)-1,"")</f>
        <v>343</v>
      </c>
      <c r="AO295" s="7">
        <f>IFERROR(RANK('Stock Guide'!L296,'Stock Guide'!L:L,0)+COUNTIF('Stock Guide'!$L$6:'Stock Guide'!L296,'Stock Guide'!L296)-1,"")</f>
        <v>260</v>
      </c>
      <c r="AP295" s="7">
        <f>IFERROR(RANK('Stock Guide'!N296,'Stock Guide'!N:N,0)+COUNTIF('Stock Guide'!$N$6:'Stock Guide'!N296,'Stock Guide'!N296)-1,"")</f>
        <v>232</v>
      </c>
      <c r="AQ295" s="7">
        <f>IFERROR(RANK('Stock Guide'!U296,'Stock Guide'!U:U,1)+COUNTIF('Stock Guide'!$U$6:'Stock Guide'!U296,'Stock Guide'!U296)-1,"")</f>
        <v>259</v>
      </c>
    </row>
    <row r="296" spans="32:43" ht="17.25" customHeight="1" x14ac:dyDescent="0.25">
      <c r="AF296" s="5" t="s">
        <v>237</v>
      </c>
      <c r="AG296" s="5" t="s">
        <v>911</v>
      </c>
      <c r="AH296" s="6" t="s">
        <v>561</v>
      </c>
      <c r="AI296" s="7">
        <f>IFERROR(RANK('Stock Guide'!S297,'Stock Guide'!S:S,0)+COUNTIF('Stock Guide'!$S$6:'Stock Guide'!S297,'Stock Guide'!S297)-1,"")</f>
        <v>292</v>
      </c>
      <c r="AJ296" s="7">
        <f>IFERROR(RANK('Stock Guide'!T297,'Stock Guide'!T:T,0)+COUNTIF('Stock Guide'!$T$6:'Stock Guide'!T297,'Stock Guide'!T297)-1,"")</f>
        <v>288</v>
      </c>
      <c r="AK296" s="7">
        <f>IFERROR(RANK('Stock Guide'!U297,'Stock Guide'!U:U,0)+COUNTIF('Stock Guide'!$U$6:'Stock Guide'!U297,'Stock Guide'!U297)-1,"")</f>
        <v>380</v>
      </c>
      <c r="AL296" s="7">
        <f>IFERROR(RANK('Stock Guide'!H297,'Stock Guide'!H:H,0)+COUNTIF('Stock Guide'!$H$6:'Stock Guide'!H297,'Stock Guide'!H297)-1,"")</f>
        <v>333</v>
      </c>
      <c r="AM296" s="7">
        <f>IFERROR(RANK('Stock Guide'!I297,'Stock Guide'!I:I,0)+COUNTIF('Stock Guide'!$I$6:'Stock Guide'!I297,'Stock Guide'!I297)-1,"")</f>
        <v>449</v>
      </c>
      <c r="AN296" s="7">
        <f>IFERROR(RANK('Stock Guide'!J297,'Stock Guide'!J:J,0)+COUNTIF('Stock Guide'!$J$6:'Stock Guide'!J297,'Stock Guide'!J297)-1,"")</f>
        <v>477</v>
      </c>
      <c r="AO296" s="7">
        <f>IFERROR(RANK('Stock Guide'!L297,'Stock Guide'!L:L,0)+COUNTIF('Stock Guide'!$L$6:'Stock Guide'!L297,'Stock Guide'!L297)-1,"")</f>
        <v>173</v>
      </c>
      <c r="AP296" s="7">
        <f>IFERROR(RANK('Stock Guide'!N297,'Stock Guide'!N:N,0)+COUNTIF('Stock Guide'!$N$6:'Stock Guide'!N297,'Stock Guide'!N297)-1,"")</f>
        <v>346</v>
      </c>
      <c r="AQ296" s="7">
        <f>IFERROR(RANK('Stock Guide'!U297,'Stock Guide'!U:U,1)+COUNTIF('Stock Guide'!$U$6:'Stock Guide'!U297,'Stock Guide'!U297)-1,"")</f>
        <v>104</v>
      </c>
    </row>
    <row r="297" spans="32:43" ht="17.25" customHeight="1" x14ac:dyDescent="0.25">
      <c r="AF297" s="5" t="s">
        <v>238</v>
      </c>
      <c r="AG297" s="5" t="s">
        <v>912</v>
      </c>
      <c r="AH297" s="6" t="s">
        <v>562</v>
      </c>
      <c r="AI297" s="7">
        <f>IFERROR(RANK('Stock Guide'!S298,'Stock Guide'!S:S,0)+COUNTIF('Stock Guide'!$S$6:'Stock Guide'!S298,'Stock Guide'!S298)-1,"")</f>
        <v>419</v>
      </c>
      <c r="AJ297" s="7">
        <f>IFERROR(RANK('Stock Guide'!T298,'Stock Guide'!T:T,0)+COUNTIF('Stock Guide'!$T$6:'Stock Guide'!T298,'Stock Guide'!T298)-1,"")</f>
        <v>269</v>
      </c>
      <c r="AK297" s="7">
        <f>IFERROR(RANK('Stock Guide'!U298,'Stock Guide'!U:U,0)+COUNTIF('Stock Guide'!$U$6:'Stock Guide'!U298,'Stock Guide'!U298)-1,"")</f>
        <v>318</v>
      </c>
      <c r="AL297" s="7">
        <f>IFERROR(RANK('Stock Guide'!H298,'Stock Guide'!H:H,0)+COUNTIF('Stock Guide'!$H$6:'Stock Guide'!H298,'Stock Guide'!H298)-1,"")</f>
        <v>379</v>
      </c>
      <c r="AM297" s="7">
        <f>IFERROR(RANK('Stock Guide'!I298,'Stock Guide'!I:I,0)+COUNTIF('Stock Guide'!$I$6:'Stock Guide'!I298,'Stock Guide'!I298)-1,"")</f>
        <v>450</v>
      </c>
      <c r="AN297" s="7">
        <f>IFERROR(RANK('Stock Guide'!J298,'Stock Guide'!J:J,0)+COUNTIF('Stock Guide'!$J$6:'Stock Guide'!J298,'Stock Guide'!J298)-1,"")</f>
        <v>235</v>
      </c>
      <c r="AO297" s="7">
        <f>IFERROR(RANK('Stock Guide'!L298,'Stock Guide'!L:L,0)+COUNTIF('Stock Guide'!$L$6:'Stock Guide'!L298,'Stock Guide'!L298)-1,"")</f>
        <v>78</v>
      </c>
      <c r="AP297" s="7">
        <f>IFERROR(RANK('Stock Guide'!N298,'Stock Guide'!N:N,0)+COUNTIF('Stock Guide'!$N$6:'Stock Guide'!N298,'Stock Guide'!N298)-1,"")</f>
        <v>301</v>
      </c>
      <c r="AQ297" s="7">
        <f>IFERROR(RANK('Stock Guide'!U298,'Stock Guide'!U:U,1)+COUNTIF('Stock Guide'!$U$6:'Stock Guide'!U298,'Stock Guide'!U298)-1,"")</f>
        <v>166</v>
      </c>
    </row>
    <row r="298" spans="32:43" ht="17.25" customHeight="1" x14ac:dyDescent="0.25">
      <c r="AF298" s="5" t="s">
        <v>239</v>
      </c>
      <c r="AG298" s="5" t="s">
        <v>913</v>
      </c>
      <c r="AH298" s="6" t="s">
        <v>563</v>
      </c>
      <c r="AI298" s="7">
        <f>IFERROR(RANK('Stock Guide'!S299,'Stock Guide'!S:S,0)+COUNTIF('Stock Guide'!$S$6:'Stock Guide'!S299,'Stock Guide'!S299)-1,"")</f>
        <v>353</v>
      </c>
      <c r="AJ298" s="7">
        <f>IFERROR(RANK('Stock Guide'!T299,'Stock Guide'!T:T,0)+COUNTIF('Stock Guide'!$T$6:'Stock Guide'!T299,'Stock Guide'!T299)-1,"")</f>
        <v>122</v>
      </c>
      <c r="AK298" s="7">
        <f>IFERROR(RANK('Stock Guide'!U299,'Stock Guide'!U:U,0)+COUNTIF('Stock Guide'!$U$6:'Stock Guide'!U299,'Stock Guide'!U299)-1,"")</f>
        <v>369</v>
      </c>
      <c r="AL298" s="7">
        <f>IFERROR(RANK('Stock Guide'!H299,'Stock Guide'!H:H,0)+COUNTIF('Stock Guide'!$H$6:'Stock Guide'!H299,'Stock Guide'!H299)-1,"")</f>
        <v>116</v>
      </c>
      <c r="AM298" s="7">
        <f>IFERROR(RANK('Stock Guide'!I299,'Stock Guide'!I:I,0)+COUNTIF('Stock Guide'!$I$6:'Stock Guide'!I299,'Stock Guide'!I299)-1,"")</f>
        <v>172</v>
      </c>
      <c r="AN298" s="7">
        <f>IFERROR(RANK('Stock Guide'!J299,'Stock Guide'!J:J,0)+COUNTIF('Stock Guide'!$J$6:'Stock Guide'!J299,'Stock Guide'!J299)-1,"")</f>
        <v>178</v>
      </c>
      <c r="AO298" s="7">
        <f>IFERROR(RANK('Stock Guide'!L299,'Stock Guide'!L:L,0)+COUNTIF('Stock Guide'!$L$6:'Stock Guide'!L299,'Stock Guide'!L299)-1,"")</f>
        <v>18</v>
      </c>
      <c r="AP298" s="7">
        <f>IFERROR(RANK('Stock Guide'!N299,'Stock Guide'!N:N,0)+COUNTIF('Stock Guide'!$N$6:'Stock Guide'!N299,'Stock Guide'!N299)-1,"")</f>
        <v>295</v>
      </c>
      <c r="AQ298" s="7">
        <f>IFERROR(RANK('Stock Guide'!U299,'Stock Guide'!U:U,1)+COUNTIF('Stock Guide'!$U$6:'Stock Guide'!U299,'Stock Guide'!U299)-1,"")</f>
        <v>115</v>
      </c>
    </row>
    <row r="299" spans="32:43" ht="17.25" customHeight="1" x14ac:dyDescent="0.25">
      <c r="AF299" s="5" t="s">
        <v>240</v>
      </c>
      <c r="AG299" s="5" t="s">
        <v>914</v>
      </c>
      <c r="AH299" s="6" t="s">
        <v>1314</v>
      </c>
      <c r="AI299" s="7">
        <f>IFERROR(RANK('Stock Guide'!S300,'Stock Guide'!S:S,0)+COUNTIF('Stock Guide'!$S$6:'Stock Guide'!S300,'Stock Guide'!S300)-1,"")</f>
        <v>253</v>
      </c>
      <c r="AJ299" s="7">
        <f>IFERROR(RANK('Stock Guide'!T300,'Stock Guide'!T:T,0)+COUNTIF('Stock Guide'!$T$6:'Stock Guide'!T300,'Stock Guide'!T300)-1,"")</f>
        <v>48</v>
      </c>
      <c r="AK299" s="7">
        <f>IFERROR(RANK('Stock Guide'!U300,'Stock Guide'!U:U,0)+COUNTIF('Stock Guide'!$U$6:'Stock Guide'!U300,'Stock Guide'!U300)-1,"")</f>
        <v>175</v>
      </c>
      <c r="AL299" s="7">
        <f>IFERROR(RANK('Stock Guide'!H300,'Stock Guide'!H:H,0)+COUNTIF('Stock Guide'!$H$6:'Stock Guide'!H300,'Stock Guide'!H300)-1,"")</f>
        <v>17</v>
      </c>
      <c r="AM299" s="7">
        <f>IFERROR(RANK('Stock Guide'!I300,'Stock Guide'!I:I,0)+COUNTIF('Stock Guide'!$I$6:'Stock Guide'!I300,'Stock Guide'!I300)-1,"")</f>
        <v>361</v>
      </c>
      <c r="AN299" s="7">
        <f>IFERROR(RANK('Stock Guide'!J300,'Stock Guide'!J:J,0)+COUNTIF('Stock Guide'!$J$6:'Stock Guide'!J300,'Stock Guide'!J300)-1,"")</f>
        <v>284</v>
      </c>
      <c r="AO299" s="7">
        <f>IFERROR(RANK('Stock Guide'!L300,'Stock Guide'!L:L,0)+COUNTIF('Stock Guide'!$L$6:'Stock Guide'!L300,'Stock Guide'!L300)-1,"")</f>
        <v>14</v>
      </c>
      <c r="AP299" s="7">
        <f>IFERROR(RANK('Stock Guide'!N300,'Stock Guide'!N:N,0)+COUNTIF('Stock Guide'!$N$6:'Stock Guide'!N300,'Stock Guide'!N300)-1,"")</f>
        <v>179</v>
      </c>
      <c r="AQ299" s="7">
        <f>IFERROR(RANK('Stock Guide'!U300,'Stock Guide'!U:U,1)+COUNTIF('Stock Guide'!$U$6:'Stock Guide'!U300,'Stock Guide'!U300)-1,"")</f>
        <v>309</v>
      </c>
    </row>
    <row r="300" spans="32:43" ht="17.25" customHeight="1" x14ac:dyDescent="0.25">
      <c r="AF300" s="5" t="s">
        <v>241</v>
      </c>
      <c r="AG300" s="5" t="s">
        <v>915</v>
      </c>
      <c r="AH300" s="6" t="s">
        <v>564</v>
      </c>
      <c r="AI300" s="7">
        <f>IFERROR(RANK('Stock Guide'!S301,'Stock Guide'!S:S,0)+COUNTIF('Stock Guide'!$S$6:'Stock Guide'!S301,'Stock Guide'!S301)-1,"")</f>
        <v>332</v>
      </c>
      <c r="AJ300" s="7">
        <f>IFERROR(RANK('Stock Guide'!T301,'Stock Guide'!T:T,0)+COUNTIF('Stock Guide'!$T$6:'Stock Guide'!T301,'Stock Guide'!T301)-1,"")</f>
        <v>70</v>
      </c>
      <c r="AK300" s="7">
        <f>IFERROR(RANK('Stock Guide'!U301,'Stock Guide'!U:U,0)+COUNTIF('Stock Guide'!$U$6:'Stock Guide'!U301,'Stock Guide'!U301)-1,"")</f>
        <v>109</v>
      </c>
      <c r="AL300" s="7">
        <f>IFERROR(RANK('Stock Guide'!H301,'Stock Guide'!H:H,0)+COUNTIF('Stock Guide'!$H$6:'Stock Guide'!H301,'Stock Guide'!H301)-1,"")</f>
        <v>5</v>
      </c>
      <c r="AM300" s="7">
        <f>IFERROR(RANK('Stock Guide'!I301,'Stock Guide'!I:I,0)+COUNTIF('Stock Guide'!$I$6:'Stock Guide'!I301,'Stock Guide'!I301)-1,"")</f>
        <v>326</v>
      </c>
      <c r="AN300" s="7">
        <f>IFERROR(RANK('Stock Guide'!J301,'Stock Guide'!J:J,0)+COUNTIF('Stock Guide'!$J$6:'Stock Guide'!J301,'Stock Guide'!J301)-1,"")</f>
        <v>77</v>
      </c>
      <c r="AO300" s="7">
        <f>IFERROR(RANK('Stock Guide'!L301,'Stock Guide'!L:L,0)+COUNTIF('Stock Guide'!$L$6:'Stock Guide'!L301,'Stock Guide'!L301)-1,"")</f>
        <v>362</v>
      </c>
      <c r="AP300" s="7">
        <f>IFERROR(RANK('Stock Guide'!N301,'Stock Guide'!N:N,0)+COUNTIF('Stock Guide'!$N$6:'Stock Guide'!N301,'Stock Guide'!N301)-1,"")</f>
        <v>84</v>
      </c>
      <c r="AQ300" s="7">
        <f>IFERROR(RANK('Stock Guide'!U301,'Stock Guide'!U:U,1)+COUNTIF('Stock Guide'!$U$6:'Stock Guide'!U301,'Stock Guide'!U301)-1,"")</f>
        <v>375</v>
      </c>
    </row>
    <row r="301" spans="32:43" ht="17.25" customHeight="1" x14ac:dyDescent="0.25">
      <c r="AF301" s="5" t="s">
        <v>242</v>
      </c>
      <c r="AG301" s="5" t="s">
        <v>916</v>
      </c>
      <c r="AH301" s="6" t="s">
        <v>565</v>
      </c>
      <c r="AI301" s="7">
        <f>IFERROR(RANK('Stock Guide'!S302,'Stock Guide'!S:S,0)+COUNTIF('Stock Guide'!$S$6:'Stock Guide'!S302,'Stock Guide'!S302)-1,"")</f>
        <v>310</v>
      </c>
      <c r="AJ301" s="7">
        <f>IFERROR(RANK('Stock Guide'!T302,'Stock Guide'!T:T,0)+COUNTIF('Stock Guide'!$T$6:'Stock Guide'!T302,'Stock Guide'!T302)-1,"")</f>
        <v>344</v>
      </c>
      <c r="AK301" s="7">
        <f>IFERROR(RANK('Stock Guide'!U302,'Stock Guide'!U:U,0)+COUNTIF('Stock Guide'!$U$6:'Stock Guide'!U302,'Stock Guide'!U302)-1,"")</f>
        <v>330</v>
      </c>
      <c r="AL301" s="7">
        <f>IFERROR(RANK('Stock Guide'!H302,'Stock Guide'!H:H,0)+COUNTIF('Stock Guide'!$H$6:'Stock Guide'!H302,'Stock Guide'!H302)-1,"")</f>
        <v>418</v>
      </c>
      <c r="AM301" s="7">
        <f>IFERROR(RANK('Stock Guide'!I302,'Stock Guide'!I:I,0)+COUNTIF('Stock Guide'!$I$6:'Stock Guide'!I302,'Stock Guide'!I302)-1,"")</f>
        <v>56</v>
      </c>
      <c r="AN301" s="7">
        <f>IFERROR(RANK('Stock Guide'!J302,'Stock Guide'!J:J,0)+COUNTIF('Stock Guide'!$J$6:'Stock Guide'!J302,'Stock Guide'!J302)-1,"")</f>
        <v>257</v>
      </c>
      <c r="AO301" s="7">
        <f>IFERROR(RANK('Stock Guide'!L302,'Stock Guide'!L:L,0)+COUNTIF('Stock Guide'!$L$6:'Stock Guide'!L302,'Stock Guide'!L302)-1,"")</f>
        <v>439</v>
      </c>
      <c r="AP301" s="7">
        <f>IFERROR(RANK('Stock Guide'!N302,'Stock Guide'!N:N,0)+COUNTIF('Stock Guide'!$N$6:'Stock Guide'!N302,'Stock Guide'!N302)-1,"")</f>
        <v>357</v>
      </c>
      <c r="AQ301" s="7">
        <f>IFERROR(RANK('Stock Guide'!U302,'Stock Guide'!U:U,1)+COUNTIF('Stock Guide'!$U$6:'Stock Guide'!U302,'Stock Guide'!U302)-1,"")</f>
        <v>154</v>
      </c>
    </row>
    <row r="302" spans="32:43" ht="17.25" customHeight="1" x14ac:dyDescent="0.25">
      <c r="AF302" s="5" t="s">
        <v>1286</v>
      </c>
      <c r="AG302" s="5" t="s">
        <v>1288</v>
      </c>
      <c r="AH302" s="6" t="s">
        <v>1291</v>
      </c>
      <c r="AI302" s="7">
        <f>IFERROR(RANK('Stock Guide'!S303,'Stock Guide'!S:S,0)+COUNTIF('Stock Guide'!$S$6:'Stock Guide'!S303,'Stock Guide'!S303)-1,"")</f>
        <v>470</v>
      </c>
      <c r="AJ302" s="7">
        <f>IFERROR(RANK('Stock Guide'!T303,'Stock Guide'!T:T,0)+COUNTIF('Stock Guide'!$T$6:'Stock Guide'!T303,'Stock Guide'!T303)-1,"")</f>
        <v>475</v>
      </c>
      <c r="AK302" s="7">
        <f>IFERROR(RANK('Stock Guide'!U303,'Stock Guide'!U:U,0)+COUNTIF('Stock Guide'!$U$6:'Stock Guide'!U303,'Stock Guide'!U303)-1,"")</f>
        <v>482</v>
      </c>
      <c r="AL302" s="7">
        <f>IFERROR(RANK('Stock Guide'!H303,'Stock Guide'!H:H,0)+COUNTIF('Stock Guide'!$H$6:'Stock Guide'!H303,'Stock Guide'!H303)-1,"")</f>
        <v>259</v>
      </c>
      <c r="AM302" s="7">
        <f>IFERROR(RANK('Stock Guide'!I303,'Stock Guide'!I:I,0)+COUNTIF('Stock Guide'!$I$6:'Stock Guide'!I303,'Stock Guide'!I303)-1,"")</f>
        <v>451</v>
      </c>
      <c r="AN302" s="7">
        <f>IFERROR(RANK('Stock Guide'!J303,'Stock Guide'!J:J,0)+COUNTIF('Stock Guide'!$J$6:'Stock Guide'!J303,'Stock Guide'!J303)-1,"")</f>
        <v>421</v>
      </c>
      <c r="AO302" s="7">
        <f>IFERROR(RANK('Stock Guide'!L303,'Stock Guide'!L:L,0)+COUNTIF('Stock Guide'!$L$6:'Stock Guide'!L303,'Stock Guide'!L303)-1,"")</f>
        <v>7</v>
      </c>
      <c r="AP302" s="7">
        <f>IFERROR(RANK('Stock Guide'!N303,'Stock Guide'!N:N,0)+COUNTIF('Stock Guide'!$N$6:'Stock Guide'!N303,'Stock Guide'!N303)-1,"")</f>
        <v>462</v>
      </c>
      <c r="AQ302" s="7">
        <f>IFERROR(RANK('Stock Guide'!U303,'Stock Guide'!U:U,1)+COUNTIF('Stock Guide'!$U$6:'Stock Guide'!U303,'Stock Guide'!U303)-1,"")</f>
        <v>2</v>
      </c>
    </row>
    <row r="303" spans="32:43" ht="17.25" customHeight="1" x14ac:dyDescent="0.25">
      <c r="AF303" s="5" t="s">
        <v>243</v>
      </c>
      <c r="AG303" s="5" t="s">
        <v>917</v>
      </c>
      <c r="AH303" s="6" t="s">
        <v>566</v>
      </c>
      <c r="AI303" s="7">
        <f>IFERROR(RANK('Stock Guide'!S304,'Stock Guide'!S:S,0)+COUNTIF('Stock Guide'!$S$6:'Stock Guide'!S304,'Stock Guide'!S304)-1,"")</f>
        <v>29</v>
      </c>
      <c r="AJ303" s="7">
        <f>IFERROR(RANK('Stock Guide'!T304,'Stock Guide'!T:T,0)+COUNTIF('Stock Guide'!$T$6:'Stock Guide'!T304,'Stock Guide'!T304)-1,"")</f>
        <v>261</v>
      </c>
      <c r="AK303" s="7">
        <f>IFERROR(RANK('Stock Guide'!U304,'Stock Guide'!U:U,0)+COUNTIF('Stock Guide'!$U$6:'Stock Guide'!U304,'Stock Guide'!U304)-1,"")</f>
        <v>413</v>
      </c>
      <c r="AL303" s="7">
        <f>IFERROR(RANK('Stock Guide'!H304,'Stock Guide'!H:H,0)+COUNTIF('Stock Guide'!$H$6:'Stock Guide'!H304,'Stock Guide'!H304)-1,"")</f>
        <v>473</v>
      </c>
      <c r="AM303" s="7">
        <f>IFERROR(RANK('Stock Guide'!I304,'Stock Guide'!I:I,0)+COUNTIF('Stock Guide'!$I$6:'Stock Guide'!I304,'Stock Guide'!I304)-1,"")</f>
        <v>452</v>
      </c>
      <c r="AN303" s="7">
        <f>IFERROR(RANK('Stock Guide'!J304,'Stock Guide'!J:J,0)+COUNTIF('Stock Guide'!$J$6:'Stock Guide'!J304,'Stock Guide'!J304)-1,"")</f>
        <v>433</v>
      </c>
      <c r="AO303" s="7">
        <f>IFERROR(RANK('Stock Guide'!L304,'Stock Guide'!L:L,0)+COUNTIF('Stock Guide'!$L$6:'Stock Guide'!L304,'Stock Guide'!L304)-1,"")</f>
        <v>141</v>
      </c>
      <c r="AP303" s="7">
        <f>IFERROR(RANK('Stock Guide'!N304,'Stock Guide'!N:N,0)+COUNTIF('Stock Guide'!$N$6:'Stock Guide'!N304,'Stock Guide'!N304)-1,"")</f>
        <v>395</v>
      </c>
      <c r="AQ303" s="7">
        <f>IFERROR(RANK('Stock Guide'!U304,'Stock Guide'!U:U,1)+COUNTIF('Stock Guide'!$U$6:'Stock Guide'!U304,'Stock Guide'!U304)-1,"")</f>
        <v>71</v>
      </c>
    </row>
    <row r="304" spans="32:43" ht="17.25" customHeight="1" x14ac:dyDescent="0.25">
      <c r="AF304" s="5" t="s">
        <v>1361</v>
      </c>
      <c r="AG304" s="5" t="s">
        <v>1376</v>
      </c>
      <c r="AH304" s="6" t="s">
        <v>1391</v>
      </c>
      <c r="AI304" s="7">
        <f>IFERROR(RANK('Stock Guide'!S305,'Stock Guide'!S:S,0)+COUNTIF('Stock Guide'!$S$6:'Stock Guide'!S305,'Stock Guide'!S305)-1,"")</f>
        <v>410</v>
      </c>
      <c r="AJ304" s="7">
        <f>IFERROR(RANK('Stock Guide'!T305,'Stock Guide'!T:T,0)+COUNTIF('Stock Guide'!$T$6:'Stock Guide'!T305,'Stock Guide'!T305)-1,"")</f>
        <v>478</v>
      </c>
      <c r="AK304" s="7">
        <f>IFERROR(RANK('Stock Guide'!U305,'Stock Guide'!U:U,0)+COUNTIF('Stock Guide'!$U$6:'Stock Guide'!U305,'Stock Guide'!U305)-1,"")</f>
        <v>478</v>
      </c>
      <c r="AL304" s="7">
        <f>IFERROR(RANK('Stock Guide'!H305,'Stock Guide'!H:H,0)+COUNTIF('Stock Guide'!$H$6:'Stock Guide'!H305,'Stock Guide'!H305)-1,"")</f>
        <v>286</v>
      </c>
      <c r="AM304" s="7">
        <f>IFERROR(RANK('Stock Guide'!I305,'Stock Guide'!I:I,0)+COUNTIF('Stock Guide'!$I$6:'Stock Guide'!I305,'Stock Guide'!I305)-1,"")</f>
        <v>453</v>
      </c>
      <c r="AN304" s="7">
        <f>IFERROR(RANK('Stock Guide'!J305,'Stock Guide'!J:J,0)+COUNTIF('Stock Guide'!$J$6:'Stock Guide'!J305,'Stock Guide'!J305)-1,"")</f>
        <v>353</v>
      </c>
      <c r="AO304" s="7">
        <f>IFERROR(RANK('Stock Guide'!L305,'Stock Guide'!L:L,0)+COUNTIF('Stock Guide'!$L$6:'Stock Guide'!L305,'Stock Guide'!L305)-1,"")</f>
        <v>31</v>
      </c>
      <c r="AP304" s="7">
        <f>IFERROR(RANK('Stock Guide'!N305,'Stock Guide'!N:N,0)+COUNTIF('Stock Guide'!$N$6:'Stock Guide'!N305,'Stock Guide'!N305)-1,"")</f>
        <v>469</v>
      </c>
      <c r="AQ304" s="7">
        <f>IFERROR(RANK('Stock Guide'!U305,'Stock Guide'!U:U,1)+COUNTIF('Stock Guide'!$U$6:'Stock Guide'!U305,'Stock Guide'!U305)-1,"")</f>
        <v>6</v>
      </c>
    </row>
    <row r="305" spans="32:43" ht="17.25" customHeight="1" x14ac:dyDescent="0.25">
      <c r="AF305" s="5" t="s">
        <v>244</v>
      </c>
      <c r="AG305" s="5" t="s">
        <v>918</v>
      </c>
      <c r="AH305" s="6" t="s">
        <v>1077</v>
      </c>
      <c r="AI305" s="7">
        <f>IFERROR(RANK('Stock Guide'!S306,'Stock Guide'!S:S,0)+COUNTIF('Stock Guide'!$S$6:'Stock Guide'!S306,'Stock Guide'!S306)-1,"")</f>
        <v>71</v>
      </c>
      <c r="AJ305" s="7">
        <f>IFERROR(RANK('Stock Guide'!T306,'Stock Guide'!T:T,0)+COUNTIF('Stock Guide'!$T$6:'Stock Guide'!T306,'Stock Guide'!T306)-1,"")</f>
        <v>384</v>
      </c>
      <c r="AK305" s="7">
        <f>IFERROR(RANK('Stock Guide'!U306,'Stock Guide'!U:U,0)+COUNTIF('Stock Guide'!$U$6:'Stock Guide'!U306,'Stock Guide'!U306)-1,"")</f>
        <v>335</v>
      </c>
      <c r="AL305" s="7">
        <f>IFERROR(RANK('Stock Guide'!H306,'Stock Guide'!H:H,0)+COUNTIF('Stock Guide'!$H$6:'Stock Guide'!H306,'Stock Guide'!H306)-1,"")</f>
        <v>419</v>
      </c>
      <c r="AM305" s="7">
        <f>IFERROR(RANK('Stock Guide'!I306,'Stock Guide'!I:I,0)+COUNTIF('Stock Guide'!$I$6:'Stock Guide'!I306,'Stock Guide'!I306)-1,"")</f>
        <v>96</v>
      </c>
      <c r="AN305" s="7">
        <f>IFERROR(RANK('Stock Guide'!J306,'Stock Guide'!J:J,0)+COUNTIF('Stock Guide'!$J$6:'Stock Guide'!J306,'Stock Guide'!J306)-1,"")</f>
        <v>443</v>
      </c>
      <c r="AO305" s="7">
        <f>IFERROR(RANK('Stock Guide'!L306,'Stock Guide'!L:L,0)+COUNTIF('Stock Guide'!$L$6:'Stock Guide'!L306,'Stock Guide'!L306)-1,"")</f>
        <v>344</v>
      </c>
      <c r="AP305" s="7">
        <f>IFERROR(RANK('Stock Guide'!N306,'Stock Guide'!N:N,0)+COUNTIF('Stock Guide'!$N$6:'Stock Guide'!N306,'Stock Guide'!N306)-1,"")</f>
        <v>359</v>
      </c>
      <c r="AQ305" s="7">
        <f>IFERROR(RANK('Stock Guide'!U306,'Stock Guide'!U:U,1)+COUNTIF('Stock Guide'!$U$6:'Stock Guide'!U306,'Stock Guide'!U306)-1,"")</f>
        <v>149</v>
      </c>
    </row>
    <row r="306" spans="32:43" ht="17.25" customHeight="1" x14ac:dyDescent="0.25">
      <c r="AF306" s="5" t="s">
        <v>245</v>
      </c>
      <c r="AG306" s="5" t="s">
        <v>919</v>
      </c>
      <c r="AH306" s="6" t="s">
        <v>1283</v>
      </c>
      <c r="AI306" s="7">
        <f>IFERROR(RANK('Stock Guide'!S307,'Stock Guide'!S:S,0)+COUNTIF('Stock Guide'!$S$6:'Stock Guide'!S307,'Stock Guide'!S307)-1,"")</f>
        <v>429</v>
      </c>
      <c r="AJ306" s="7">
        <f>IFERROR(RANK('Stock Guide'!T307,'Stock Guide'!T:T,0)+COUNTIF('Stock Guide'!$T$6:'Stock Guide'!T307,'Stock Guide'!T307)-1,"")</f>
        <v>232</v>
      </c>
      <c r="AK306" s="7">
        <f>IFERROR(RANK('Stock Guide'!U307,'Stock Guide'!U:U,0)+COUNTIF('Stock Guide'!$U$6:'Stock Guide'!U307,'Stock Guide'!U307)-1,"")</f>
        <v>355</v>
      </c>
      <c r="AL306" s="7">
        <f>IFERROR(RANK('Stock Guide'!H307,'Stock Guide'!H:H,0)+COUNTIF('Stock Guide'!$H$6:'Stock Guide'!H307,'Stock Guide'!H307)-1,"")</f>
        <v>152</v>
      </c>
      <c r="AM306" s="7">
        <f>IFERROR(RANK('Stock Guide'!I307,'Stock Guide'!I:I,0)+COUNTIF('Stock Guide'!$I$6:'Stock Guide'!I307,'Stock Guide'!I307)-1,"")</f>
        <v>144</v>
      </c>
      <c r="AN306" s="7">
        <f>IFERROR(RANK('Stock Guide'!J307,'Stock Guide'!J:J,0)+COUNTIF('Stock Guide'!$J$6:'Stock Guide'!J307,'Stock Guide'!J307)-1,"")</f>
        <v>244</v>
      </c>
      <c r="AO306" s="7">
        <f>IFERROR(RANK('Stock Guide'!L307,'Stock Guide'!L:L,0)+COUNTIF('Stock Guide'!$L$6:'Stock Guide'!L307,'Stock Guide'!L307)-1,"")</f>
        <v>416</v>
      </c>
      <c r="AP306" s="7">
        <f>IFERROR(RANK('Stock Guide'!N307,'Stock Guide'!N:N,0)+COUNTIF('Stock Guide'!$N$6:'Stock Guide'!N307,'Stock Guide'!N307)-1,"")</f>
        <v>380</v>
      </c>
      <c r="AQ306" s="7">
        <f>IFERROR(RANK('Stock Guide'!U307,'Stock Guide'!U:U,1)+COUNTIF('Stock Guide'!$U$6:'Stock Guide'!U307,'Stock Guide'!U307)-1,"")</f>
        <v>129</v>
      </c>
    </row>
    <row r="307" spans="32:43" ht="17.25" customHeight="1" x14ac:dyDescent="0.25">
      <c r="AF307" s="5" t="s">
        <v>1266</v>
      </c>
      <c r="AG307" s="5" t="s">
        <v>1269</v>
      </c>
      <c r="AH307" s="6" t="s">
        <v>1560</v>
      </c>
      <c r="AI307" s="7">
        <f>IFERROR(RANK('Stock Guide'!S308,'Stock Guide'!S:S,0)+COUNTIF('Stock Guide'!$S$6:'Stock Guide'!S308,'Stock Guide'!S308)-1,"")</f>
        <v>4</v>
      </c>
      <c r="AJ307" s="7">
        <f>IFERROR(RANK('Stock Guide'!T308,'Stock Guide'!T:T,0)+COUNTIF('Stock Guide'!$T$6:'Stock Guide'!T308,'Stock Guide'!T308)-1,"")</f>
        <v>27</v>
      </c>
      <c r="AK307" s="7">
        <f>IFERROR(RANK('Stock Guide'!U308,'Stock Guide'!U:U,0)+COUNTIF('Stock Guide'!$U$6:'Stock Guide'!U308,'Stock Guide'!U308)-1,"")</f>
        <v>292</v>
      </c>
      <c r="AL307" s="7">
        <f>IFERROR(RANK('Stock Guide'!H308,'Stock Guide'!H:H,0)+COUNTIF('Stock Guide'!$H$6:'Stock Guide'!H308,'Stock Guide'!H308)-1,"")</f>
        <v>178</v>
      </c>
      <c r="AM307" s="7">
        <f>IFERROR(RANK('Stock Guide'!I308,'Stock Guide'!I:I,0)+COUNTIF('Stock Guide'!$I$6:'Stock Guide'!I308,'Stock Guide'!I308)-1,"")</f>
        <v>357</v>
      </c>
      <c r="AN307" s="7">
        <f>IFERROR(RANK('Stock Guide'!J308,'Stock Guide'!J:J,0)+COUNTIF('Stock Guide'!$J$6:'Stock Guide'!J308,'Stock Guide'!J308)-1,"")</f>
        <v>78</v>
      </c>
      <c r="AO307" s="7">
        <f>IFERROR(RANK('Stock Guide'!L308,'Stock Guide'!L:L,0)+COUNTIF('Stock Guide'!$L$6:'Stock Guide'!L308,'Stock Guide'!L308)-1,"")</f>
        <v>10</v>
      </c>
      <c r="AP307" s="7">
        <f>IFERROR(RANK('Stock Guide'!N308,'Stock Guide'!N:N,0)+COUNTIF('Stock Guide'!$N$6:'Stock Guide'!N308,'Stock Guide'!N308)-1,"")</f>
        <v>193</v>
      </c>
      <c r="AQ307" s="7">
        <f>IFERROR(RANK('Stock Guide'!U308,'Stock Guide'!U:U,1)+COUNTIF('Stock Guide'!$U$6:'Stock Guide'!U308,'Stock Guide'!U308)-1,"")</f>
        <v>192</v>
      </c>
    </row>
    <row r="308" spans="32:43" ht="17.25" customHeight="1" x14ac:dyDescent="0.25">
      <c r="AF308" s="5" t="s">
        <v>246</v>
      </c>
      <c r="AG308" s="5" t="s">
        <v>920</v>
      </c>
      <c r="AH308" s="6" t="s">
        <v>567</v>
      </c>
      <c r="AI308" s="7">
        <f>IFERROR(RANK('Stock Guide'!S309,'Stock Guide'!S:S,0)+COUNTIF('Stock Guide'!$S$6:'Stock Guide'!S309,'Stock Guide'!S309)-1,"")</f>
        <v>152</v>
      </c>
      <c r="AJ308" s="7">
        <f>IFERROR(RANK('Stock Guide'!T309,'Stock Guide'!T:T,0)+COUNTIF('Stock Guide'!$T$6:'Stock Guide'!T309,'Stock Guide'!T309)-1,"")</f>
        <v>157</v>
      </c>
      <c r="AK308" s="7">
        <f>IFERROR(RANK('Stock Guide'!U309,'Stock Guide'!U:U,0)+COUNTIF('Stock Guide'!$U$6:'Stock Guide'!U309,'Stock Guide'!U309)-1,"")</f>
        <v>206</v>
      </c>
      <c r="AL308" s="7">
        <f>IFERROR(RANK('Stock Guide'!H309,'Stock Guide'!H:H,0)+COUNTIF('Stock Guide'!$H$6:'Stock Guide'!H309,'Stock Guide'!H309)-1,"")</f>
        <v>211</v>
      </c>
      <c r="AM308" s="7">
        <f>IFERROR(RANK('Stock Guide'!I309,'Stock Guide'!I:I,0)+COUNTIF('Stock Guide'!$I$6:'Stock Guide'!I309,'Stock Guide'!I309)-1,"")</f>
        <v>454</v>
      </c>
      <c r="AN308" s="7">
        <f>IFERROR(RANK('Stock Guide'!J309,'Stock Guide'!J:J,0)+COUNTIF('Stock Guide'!$J$6:'Stock Guide'!J309,'Stock Guide'!J309)-1,"")</f>
        <v>98</v>
      </c>
      <c r="AO308" s="7">
        <f>IFERROR(RANK('Stock Guide'!L309,'Stock Guide'!L:L,0)+COUNTIF('Stock Guide'!$L$6:'Stock Guide'!L309,'Stock Guide'!L309)-1,"")</f>
        <v>335</v>
      </c>
      <c r="AP308" s="7">
        <f>IFERROR(RANK('Stock Guide'!N309,'Stock Guide'!N:N,0)+COUNTIF('Stock Guide'!$N$6:'Stock Guide'!N309,'Stock Guide'!N309)-1,"")</f>
        <v>225</v>
      </c>
      <c r="AQ308" s="7">
        <f>IFERROR(RANK('Stock Guide'!U309,'Stock Guide'!U:U,1)+COUNTIF('Stock Guide'!$U$6:'Stock Guide'!U309,'Stock Guide'!U309)-1,"")</f>
        <v>278</v>
      </c>
    </row>
    <row r="309" spans="32:43" ht="17.25" customHeight="1" x14ac:dyDescent="0.25">
      <c r="AF309" s="5" t="s">
        <v>247</v>
      </c>
      <c r="AG309" s="5" t="s">
        <v>921</v>
      </c>
      <c r="AH309" s="6" t="s">
        <v>568</v>
      </c>
      <c r="AI309" s="7">
        <f>IFERROR(RANK('Stock Guide'!S310,'Stock Guide'!S:S,0)+COUNTIF('Stock Guide'!$S$6:'Stock Guide'!S310,'Stock Guide'!S310)-1,"")</f>
        <v>221</v>
      </c>
      <c r="AJ309" s="7">
        <f>IFERROR(RANK('Stock Guide'!T310,'Stock Guide'!T:T,0)+COUNTIF('Stock Guide'!$T$6:'Stock Guide'!T310,'Stock Guide'!T310)-1,"")</f>
        <v>194</v>
      </c>
      <c r="AK309" s="7">
        <f>IFERROR(RANK('Stock Guide'!U310,'Stock Guide'!U:U,0)+COUNTIF('Stock Guide'!$U$6:'Stock Guide'!U310,'Stock Guide'!U310)-1,"")</f>
        <v>213</v>
      </c>
      <c r="AL309" s="7">
        <f>IFERROR(RANK('Stock Guide'!H310,'Stock Guide'!H:H,0)+COUNTIF('Stock Guide'!$H$6:'Stock Guide'!H310,'Stock Guide'!H310)-1,"")</f>
        <v>227</v>
      </c>
      <c r="AM309" s="7">
        <f>IFERROR(RANK('Stock Guide'!I310,'Stock Guide'!I:I,0)+COUNTIF('Stock Guide'!$I$6:'Stock Guide'!I310,'Stock Guide'!I310)-1,"")</f>
        <v>328</v>
      </c>
      <c r="AN309" s="7">
        <f>IFERROR(RANK('Stock Guide'!J310,'Stock Guide'!J:J,0)+COUNTIF('Stock Guide'!$J$6:'Stock Guide'!J310,'Stock Guide'!J310)-1,"")</f>
        <v>26</v>
      </c>
      <c r="AO309" s="7">
        <f>IFERROR(RANK('Stock Guide'!L310,'Stock Guide'!L:L,0)+COUNTIF('Stock Guide'!$L$6:'Stock Guide'!L310,'Stock Guide'!L310)-1,"")</f>
        <v>328</v>
      </c>
      <c r="AP309" s="7">
        <f>IFERROR(RANK('Stock Guide'!N310,'Stock Guide'!N:N,0)+COUNTIF('Stock Guide'!$N$6:'Stock Guide'!N310,'Stock Guide'!N310)-1,"")</f>
        <v>216</v>
      </c>
      <c r="AQ309" s="7">
        <f>IFERROR(RANK('Stock Guide'!U310,'Stock Guide'!U:U,1)+COUNTIF('Stock Guide'!$U$6:'Stock Guide'!U310,'Stock Guide'!U310)-1,"")</f>
        <v>271</v>
      </c>
    </row>
    <row r="310" spans="32:43" ht="17.25" customHeight="1" x14ac:dyDescent="0.25">
      <c r="AF310" s="5" t="s">
        <v>248</v>
      </c>
      <c r="AG310" s="5" t="s">
        <v>922</v>
      </c>
      <c r="AH310" s="6" t="s">
        <v>569</v>
      </c>
      <c r="AI310" s="7">
        <f>IFERROR(RANK('Stock Guide'!S311,'Stock Guide'!S:S,0)+COUNTIF('Stock Guide'!$S$6:'Stock Guide'!S311,'Stock Guide'!S311)-1,"")</f>
        <v>283</v>
      </c>
      <c r="AJ310" s="7">
        <f>IFERROR(RANK('Stock Guide'!T311,'Stock Guide'!T:T,0)+COUNTIF('Stock Guide'!$T$6:'Stock Guide'!T311,'Stock Guide'!T311)-1,"")</f>
        <v>145</v>
      </c>
      <c r="AK310" s="7">
        <f>IFERROR(RANK('Stock Guide'!U311,'Stock Guide'!U:U,0)+COUNTIF('Stock Guide'!$U$6:'Stock Guide'!U311,'Stock Guide'!U311)-1,"")</f>
        <v>47</v>
      </c>
      <c r="AL310" s="7">
        <f>IFERROR(RANK('Stock Guide'!H311,'Stock Guide'!H:H,0)+COUNTIF('Stock Guide'!$H$6:'Stock Guide'!H311,'Stock Guide'!H311)-1,"")</f>
        <v>96</v>
      </c>
      <c r="AM310" s="7">
        <f>IFERROR(RANK('Stock Guide'!I311,'Stock Guide'!I:I,0)+COUNTIF('Stock Guide'!$I$6:'Stock Guide'!I311,'Stock Guide'!I311)-1,"")</f>
        <v>53</v>
      </c>
      <c r="AN310" s="7">
        <f>IFERROR(RANK('Stock Guide'!J311,'Stock Guide'!J:J,0)+COUNTIF('Stock Guide'!$J$6:'Stock Guide'!J311,'Stock Guide'!J311)-1,"")</f>
        <v>294</v>
      </c>
      <c r="AO310" s="7">
        <f>IFERROR(RANK('Stock Guide'!L311,'Stock Guide'!L:L,0)+COUNTIF('Stock Guide'!$L$6:'Stock Guide'!L311,'Stock Guide'!L311)-1,"")</f>
        <v>183</v>
      </c>
      <c r="AP310" s="7">
        <f>IFERROR(RANK('Stock Guide'!N311,'Stock Guide'!N:N,0)+COUNTIF('Stock Guide'!$N$6:'Stock Guide'!N311,'Stock Guide'!N311)-1,"")</f>
        <v>65</v>
      </c>
      <c r="AQ310" s="7">
        <f>IFERROR(RANK('Stock Guide'!U311,'Stock Guide'!U:U,1)+COUNTIF('Stock Guide'!$U$6:'Stock Guide'!U311,'Stock Guide'!U311)-1,"")</f>
        <v>437</v>
      </c>
    </row>
    <row r="311" spans="32:43" ht="17.25" customHeight="1" x14ac:dyDescent="0.25">
      <c r="AF311" s="5" t="s">
        <v>249</v>
      </c>
      <c r="AG311" s="5" t="s">
        <v>923</v>
      </c>
      <c r="AH311" s="6" t="s">
        <v>570</v>
      </c>
      <c r="AI311" s="7">
        <f>IFERROR(RANK('Stock Guide'!S312,'Stock Guide'!S:S,0)+COUNTIF('Stock Guide'!$S$6:'Stock Guide'!S312,'Stock Guide'!S312)-1,"")</f>
        <v>476</v>
      </c>
      <c r="AJ311" s="7">
        <f>IFERROR(RANK('Stock Guide'!T312,'Stock Guide'!T:T,0)+COUNTIF('Stock Guide'!$T$6:'Stock Guide'!T312,'Stock Guide'!T312)-1,"")</f>
        <v>62</v>
      </c>
      <c r="AK311" s="7">
        <f>IFERROR(RANK('Stock Guide'!U312,'Stock Guide'!U:U,0)+COUNTIF('Stock Guide'!$U$6:'Stock Guide'!U312,'Stock Guide'!U312)-1,"")</f>
        <v>207</v>
      </c>
      <c r="AL311" s="7">
        <f>IFERROR(RANK('Stock Guide'!H312,'Stock Guide'!H:H,0)+COUNTIF('Stock Guide'!$H$6:'Stock Guide'!H312,'Stock Guide'!H312)-1,"")</f>
        <v>366</v>
      </c>
      <c r="AM311" s="7">
        <f>IFERROR(RANK('Stock Guide'!I312,'Stock Guide'!I:I,0)+COUNTIF('Stock Guide'!$I$6:'Stock Guide'!I312,'Stock Guide'!I312)-1,"")</f>
        <v>175</v>
      </c>
      <c r="AN311" s="7">
        <f>IFERROR(RANK('Stock Guide'!J312,'Stock Guide'!J:J,0)+COUNTIF('Stock Guide'!$J$6:'Stock Guide'!J312,'Stock Guide'!J312)-1,"")</f>
        <v>439</v>
      </c>
      <c r="AO311" s="7">
        <f>IFERROR(RANK('Stock Guide'!L312,'Stock Guide'!L:L,0)+COUNTIF('Stock Guide'!$L$6:'Stock Guide'!L312,'Stock Guide'!L312)-1,"")</f>
        <v>115</v>
      </c>
      <c r="AP311" s="7">
        <f>IFERROR(RANK('Stock Guide'!N312,'Stock Guide'!N:N,0)+COUNTIF('Stock Guide'!$N$6:'Stock Guide'!N312,'Stock Guide'!N312)-1,"")</f>
        <v>220</v>
      </c>
      <c r="AQ311" s="7">
        <f>IFERROR(RANK('Stock Guide'!U312,'Stock Guide'!U:U,1)+COUNTIF('Stock Guide'!$U$6:'Stock Guide'!U312,'Stock Guide'!U312)-1,"")</f>
        <v>277</v>
      </c>
    </row>
    <row r="312" spans="32:43" ht="17.25" customHeight="1" x14ac:dyDescent="0.25">
      <c r="AF312" s="5" t="s">
        <v>250</v>
      </c>
      <c r="AG312" s="5" t="s">
        <v>924</v>
      </c>
      <c r="AH312" s="6" t="s">
        <v>571</v>
      </c>
      <c r="AI312" s="7">
        <f>IFERROR(RANK('Stock Guide'!S313,'Stock Guide'!S:S,0)+COUNTIF('Stock Guide'!$S$6:'Stock Guide'!S313,'Stock Guide'!S313)-1,"")</f>
        <v>190</v>
      </c>
      <c r="AJ312" s="7">
        <f>IFERROR(RANK('Stock Guide'!T313,'Stock Guide'!T:T,0)+COUNTIF('Stock Guide'!$T$6:'Stock Guide'!T313,'Stock Guide'!T313)-1,"")</f>
        <v>318</v>
      </c>
      <c r="AK312" s="7">
        <f>IFERROR(RANK('Stock Guide'!U313,'Stock Guide'!U:U,0)+COUNTIF('Stock Guide'!$U$6:'Stock Guide'!U313,'Stock Guide'!U313)-1,"")</f>
        <v>244</v>
      </c>
      <c r="AL312" s="7">
        <f>IFERROR(RANK('Stock Guide'!H313,'Stock Guide'!H:H,0)+COUNTIF('Stock Guide'!$H$6:'Stock Guide'!H313,'Stock Guide'!H313)-1,"")</f>
        <v>201</v>
      </c>
      <c r="AM312" s="7">
        <f>IFERROR(RANK('Stock Guide'!I313,'Stock Guide'!I:I,0)+COUNTIF('Stock Guide'!$I$6:'Stock Guide'!I313,'Stock Guide'!I313)-1,"")</f>
        <v>307</v>
      </c>
      <c r="AN312" s="7">
        <f>IFERROR(RANK('Stock Guide'!J313,'Stock Guide'!J:J,0)+COUNTIF('Stock Guide'!$J$6:'Stock Guide'!J313,'Stock Guide'!J313)-1,"")</f>
        <v>12</v>
      </c>
      <c r="AO312" s="7">
        <f>IFERROR(RANK('Stock Guide'!L313,'Stock Guide'!L:L,0)+COUNTIF('Stock Guide'!$L$6:'Stock Guide'!L313,'Stock Guide'!L313)-1,"")</f>
        <v>407</v>
      </c>
      <c r="AP312" s="7">
        <f>IFERROR(RANK('Stock Guide'!N313,'Stock Guide'!N:N,0)+COUNTIF('Stock Guide'!$N$6:'Stock Guide'!N313,'Stock Guide'!N313)-1,"")</f>
        <v>233</v>
      </c>
      <c r="AQ312" s="7">
        <f>IFERROR(RANK('Stock Guide'!U313,'Stock Guide'!U:U,1)+COUNTIF('Stock Guide'!$U$6:'Stock Guide'!U313,'Stock Guide'!U313)-1,"")</f>
        <v>240</v>
      </c>
    </row>
    <row r="313" spans="32:43" ht="17.25" customHeight="1" x14ac:dyDescent="0.25">
      <c r="AF313" s="5" t="s">
        <v>251</v>
      </c>
      <c r="AG313" s="5" t="s">
        <v>925</v>
      </c>
      <c r="AH313" s="6" t="s">
        <v>572</v>
      </c>
      <c r="AI313" s="7">
        <f>IFERROR(RANK('Stock Guide'!S314,'Stock Guide'!S:S,0)+COUNTIF('Stock Guide'!$S$6:'Stock Guide'!S314,'Stock Guide'!S314)-1,"")</f>
        <v>362</v>
      </c>
      <c r="AJ313" s="7">
        <f>IFERROR(RANK('Stock Guide'!T314,'Stock Guide'!T:T,0)+COUNTIF('Stock Guide'!$T$6:'Stock Guide'!T314,'Stock Guide'!T314)-1,"")</f>
        <v>357</v>
      </c>
      <c r="AK313" s="7">
        <f>IFERROR(RANK('Stock Guide'!U314,'Stock Guide'!U:U,0)+COUNTIF('Stock Guide'!$U$6:'Stock Guide'!U314,'Stock Guide'!U314)-1,"")</f>
        <v>276</v>
      </c>
      <c r="AL313" s="7">
        <f>IFERROR(RANK('Stock Guide'!H314,'Stock Guide'!H:H,0)+COUNTIF('Stock Guide'!$H$6:'Stock Guide'!H314,'Stock Guide'!H314)-1,"")</f>
        <v>214</v>
      </c>
      <c r="AM313" s="7">
        <f>IFERROR(RANK('Stock Guide'!I314,'Stock Guide'!I:I,0)+COUNTIF('Stock Guide'!$I$6:'Stock Guide'!I314,'Stock Guide'!I314)-1,"")</f>
        <v>279</v>
      </c>
      <c r="AN313" s="7">
        <f>IFERROR(RANK('Stock Guide'!J314,'Stock Guide'!J:J,0)+COUNTIF('Stock Guide'!$J$6:'Stock Guide'!J314,'Stock Guide'!J314)-1,"")</f>
        <v>473</v>
      </c>
      <c r="AO313" s="7">
        <f>IFERROR(RANK('Stock Guide'!L314,'Stock Guide'!L:L,0)+COUNTIF('Stock Guide'!$L$6:'Stock Guide'!L314,'Stock Guide'!L314)-1,"")</f>
        <v>339</v>
      </c>
      <c r="AP313" s="7">
        <f>IFERROR(RANK('Stock Guide'!N314,'Stock Guide'!N:N,0)+COUNTIF('Stock Guide'!$N$6:'Stock Guide'!N314,'Stock Guide'!N314)-1,"")</f>
        <v>286</v>
      </c>
      <c r="AQ313" s="7">
        <f>IFERROR(RANK('Stock Guide'!U314,'Stock Guide'!U:U,1)+COUNTIF('Stock Guide'!$U$6:'Stock Guide'!U314,'Stock Guide'!U314)-1,"")</f>
        <v>208</v>
      </c>
    </row>
    <row r="314" spans="32:43" ht="17.25" customHeight="1" x14ac:dyDescent="0.25">
      <c r="AF314" s="5" t="s">
        <v>252</v>
      </c>
      <c r="AG314" s="5" t="s">
        <v>926</v>
      </c>
      <c r="AH314" s="6" t="s">
        <v>573</v>
      </c>
      <c r="AI314" s="7">
        <f>IFERROR(RANK('Stock Guide'!S315,'Stock Guide'!S:S,0)+COUNTIF('Stock Guide'!$S$6:'Stock Guide'!S315,'Stock Guide'!S315)-1,"")</f>
        <v>219</v>
      </c>
      <c r="AJ314" s="7">
        <f>IFERROR(RANK('Stock Guide'!T315,'Stock Guide'!T:T,0)+COUNTIF('Stock Guide'!$T$6:'Stock Guide'!T315,'Stock Guide'!T315)-1,"")</f>
        <v>63</v>
      </c>
      <c r="AK314" s="7">
        <f>IFERROR(RANK('Stock Guide'!U315,'Stock Guide'!U:U,0)+COUNTIF('Stock Guide'!$U$6:'Stock Guide'!U315,'Stock Guide'!U315)-1,"")</f>
        <v>64</v>
      </c>
      <c r="AL314" s="7">
        <f>IFERROR(RANK('Stock Guide'!H315,'Stock Guide'!H:H,0)+COUNTIF('Stock Guide'!$H$6:'Stock Guide'!H315,'Stock Guide'!H315)-1,"")</f>
        <v>238</v>
      </c>
      <c r="AM314" s="7">
        <f>IFERROR(RANK('Stock Guide'!I315,'Stock Guide'!I:I,0)+COUNTIF('Stock Guide'!$I$6:'Stock Guide'!I315,'Stock Guide'!I315)-1,"")</f>
        <v>261</v>
      </c>
      <c r="AN314" s="7">
        <f>IFERROR(RANK('Stock Guide'!J315,'Stock Guide'!J:J,0)+COUNTIF('Stock Guide'!$J$6:'Stock Guide'!J315,'Stock Guide'!J315)-1,"")</f>
        <v>183</v>
      </c>
      <c r="AO314" s="7">
        <f>IFERROR(RANK('Stock Guide'!L315,'Stock Guide'!L:L,0)+COUNTIF('Stock Guide'!$L$6:'Stock Guide'!L315,'Stock Guide'!L315)-1,"")</f>
        <v>389</v>
      </c>
      <c r="AP314" s="7">
        <f>IFERROR(RANK('Stock Guide'!N315,'Stock Guide'!N:N,0)+COUNTIF('Stock Guide'!$N$6:'Stock Guide'!N315,'Stock Guide'!N315)-1,"")</f>
        <v>41</v>
      </c>
      <c r="AQ314" s="7">
        <f>IFERROR(RANK('Stock Guide'!U315,'Stock Guide'!U:U,1)+COUNTIF('Stock Guide'!$U$6:'Stock Guide'!U315,'Stock Guide'!U315)-1,"")</f>
        <v>420</v>
      </c>
    </row>
    <row r="315" spans="32:43" ht="17.25" customHeight="1" x14ac:dyDescent="0.25">
      <c r="AF315" s="5" t="s">
        <v>253</v>
      </c>
      <c r="AG315" s="5" t="s">
        <v>927</v>
      </c>
      <c r="AH315" s="6" t="s">
        <v>574</v>
      </c>
      <c r="AI315" s="7">
        <f>IFERROR(RANK('Stock Guide'!S316,'Stock Guide'!S:S,0)+COUNTIF('Stock Guide'!$S$6:'Stock Guide'!S316,'Stock Guide'!S316)-1,"")</f>
        <v>278</v>
      </c>
      <c r="AJ315" s="7">
        <f>IFERROR(RANK('Stock Guide'!T316,'Stock Guide'!T:T,0)+COUNTIF('Stock Guide'!$T$6:'Stock Guide'!T316,'Stock Guide'!T316)-1,"")</f>
        <v>372</v>
      </c>
      <c r="AK315" s="7">
        <f>IFERROR(RANK('Stock Guide'!U316,'Stock Guide'!U:U,0)+COUNTIF('Stock Guide'!$U$6:'Stock Guide'!U316,'Stock Guide'!U316)-1,"")</f>
        <v>375</v>
      </c>
      <c r="AL315" s="7">
        <f>IFERROR(RANK('Stock Guide'!H316,'Stock Guide'!H:H,0)+COUNTIF('Stock Guide'!$H$6:'Stock Guide'!H316,'Stock Guide'!H316)-1,"")</f>
        <v>345</v>
      </c>
      <c r="AM315" s="7">
        <f>IFERROR(RANK('Stock Guide'!I316,'Stock Guide'!I:I,0)+COUNTIF('Stock Guide'!$I$6:'Stock Guide'!I316,'Stock Guide'!I316)-1,"")</f>
        <v>231</v>
      </c>
      <c r="AN315" s="7">
        <f>IFERROR(RANK('Stock Guide'!J316,'Stock Guide'!J:J,0)+COUNTIF('Stock Guide'!$J$6:'Stock Guide'!J316,'Stock Guide'!J316)-1,"")</f>
        <v>35</v>
      </c>
      <c r="AO315" s="7">
        <f>IFERROR(RANK('Stock Guide'!L316,'Stock Guide'!L:L,0)+COUNTIF('Stock Guide'!$L$6:'Stock Guide'!L316,'Stock Guide'!L316)-1,"")</f>
        <v>124</v>
      </c>
      <c r="AP315" s="7">
        <f>IFERROR(RANK('Stock Guide'!N316,'Stock Guide'!N:N,0)+COUNTIF('Stock Guide'!$N$6:'Stock Guide'!N316,'Stock Guide'!N316)-1,"")</f>
        <v>337</v>
      </c>
      <c r="AQ315" s="7">
        <f>IFERROR(RANK('Stock Guide'!U316,'Stock Guide'!U:U,1)+COUNTIF('Stock Guide'!$U$6:'Stock Guide'!U316,'Stock Guide'!U316)-1,"")</f>
        <v>109</v>
      </c>
    </row>
    <row r="316" spans="32:43" ht="17.25" customHeight="1" x14ac:dyDescent="0.25">
      <c r="AF316" s="5" t="s">
        <v>254</v>
      </c>
      <c r="AG316" s="5" t="s">
        <v>928</v>
      </c>
      <c r="AH316" s="6" t="s">
        <v>1325</v>
      </c>
      <c r="AI316" s="7">
        <f>IFERROR(RANK('Stock Guide'!S317,'Stock Guide'!S:S,0)+COUNTIF('Stock Guide'!$S$6:'Stock Guide'!S317,'Stock Guide'!S317)-1,"")</f>
        <v>132</v>
      </c>
      <c r="AJ316" s="7">
        <f>IFERROR(RANK('Stock Guide'!T317,'Stock Guide'!T:T,0)+COUNTIF('Stock Guide'!$T$6:'Stock Guide'!T317,'Stock Guide'!T317)-1,"")</f>
        <v>40</v>
      </c>
      <c r="AK316" s="7">
        <f>IFERROR(RANK('Stock Guide'!U317,'Stock Guide'!U:U,0)+COUNTIF('Stock Guide'!$U$6:'Stock Guide'!U317,'Stock Guide'!U317)-1,"")</f>
        <v>16</v>
      </c>
      <c r="AL316" s="7">
        <f>IFERROR(RANK('Stock Guide'!H317,'Stock Guide'!H:H,0)+COUNTIF('Stock Guide'!$H$6:'Stock Guide'!H317,'Stock Guide'!H317)-1,"")</f>
        <v>14</v>
      </c>
      <c r="AM316" s="7">
        <f>IFERROR(RANK('Stock Guide'!I317,'Stock Guide'!I:I,0)+COUNTIF('Stock Guide'!$I$6:'Stock Guide'!I317,'Stock Guide'!I317)-1,"")</f>
        <v>455</v>
      </c>
      <c r="AN316" s="7">
        <f>IFERROR(RANK('Stock Guide'!J317,'Stock Guide'!J:J,0)+COUNTIF('Stock Guide'!$J$6:'Stock Guide'!J317,'Stock Guide'!J317)-1,"")</f>
        <v>36</v>
      </c>
      <c r="AO316" s="7">
        <f>IFERROR(RANK('Stock Guide'!L317,'Stock Guide'!L:L,0)+COUNTIF('Stock Guide'!$L$6:'Stock Guide'!L317,'Stock Guide'!L317)-1,"")</f>
        <v>191</v>
      </c>
      <c r="AP316" s="7">
        <f>IFERROR(RANK('Stock Guide'!N317,'Stock Guide'!N:N,0)+COUNTIF('Stock Guide'!$N$6:'Stock Guide'!N317,'Stock Guide'!N317)-1,"")</f>
        <v>9</v>
      </c>
      <c r="AQ316" s="7">
        <f>IFERROR(RANK('Stock Guide'!U317,'Stock Guide'!U:U,1)+COUNTIF('Stock Guide'!$U$6:'Stock Guide'!U317,'Stock Guide'!U317)-1,"")</f>
        <v>468</v>
      </c>
    </row>
    <row r="317" spans="32:43" ht="17.25" customHeight="1" x14ac:dyDescent="0.25">
      <c r="AF317" s="5" t="s">
        <v>255</v>
      </c>
      <c r="AG317" s="5" t="s">
        <v>929</v>
      </c>
      <c r="AH317" s="6" t="s">
        <v>1076</v>
      </c>
      <c r="AI317" s="7">
        <f>IFERROR(RANK('Stock Guide'!S318,'Stock Guide'!S:S,0)+COUNTIF('Stock Guide'!$S$6:'Stock Guide'!S318,'Stock Guide'!S318)-1,"")</f>
        <v>8</v>
      </c>
      <c r="AJ317" s="7">
        <f>IFERROR(RANK('Stock Guide'!T318,'Stock Guide'!T:T,0)+COUNTIF('Stock Guide'!$T$6:'Stock Guide'!T318,'Stock Guide'!T318)-1,"")</f>
        <v>3</v>
      </c>
      <c r="AK317" s="7">
        <f>IFERROR(RANK('Stock Guide'!U318,'Stock Guide'!U:U,0)+COUNTIF('Stock Guide'!$U$6:'Stock Guide'!U318,'Stock Guide'!U318)-1,"")</f>
        <v>68</v>
      </c>
      <c r="AL317" s="7">
        <f>IFERROR(RANK('Stock Guide'!H318,'Stock Guide'!H:H,0)+COUNTIF('Stock Guide'!$H$6:'Stock Guide'!H318,'Stock Guide'!H318)-1,"")</f>
        <v>103</v>
      </c>
      <c r="AM317" s="7">
        <f>IFERROR(RANK('Stock Guide'!I318,'Stock Guide'!I:I,0)+COUNTIF('Stock Guide'!$I$6:'Stock Guide'!I318,'Stock Guide'!I318)-1,"")</f>
        <v>199</v>
      </c>
      <c r="AN317" s="7">
        <f>IFERROR(RANK('Stock Guide'!J318,'Stock Guide'!J:J,0)+COUNTIF('Stock Guide'!$J$6:'Stock Guide'!J318,'Stock Guide'!J318)-1,"")</f>
        <v>290</v>
      </c>
      <c r="AO317" s="7">
        <f>IFERROR(RANK('Stock Guide'!L318,'Stock Guide'!L:L,0)+COUNTIF('Stock Guide'!$L$6:'Stock Guide'!L318,'Stock Guide'!L318)-1,"")</f>
        <v>113</v>
      </c>
      <c r="AP317" s="7">
        <f>IFERROR(RANK('Stock Guide'!N318,'Stock Guide'!N:N,0)+COUNTIF('Stock Guide'!$N$6:'Stock Guide'!N318,'Stock Guide'!N318)-1,"")</f>
        <v>64</v>
      </c>
      <c r="AQ317" s="7">
        <f>IFERROR(RANK('Stock Guide'!U318,'Stock Guide'!U:U,1)+COUNTIF('Stock Guide'!$U$6:'Stock Guide'!U318,'Stock Guide'!U318)-1,"")</f>
        <v>416</v>
      </c>
    </row>
    <row r="318" spans="32:43" ht="17.25" customHeight="1" x14ac:dyDescent="0.25">
      <c r="AF318" s="5" t="s">
        <v>256</v>
      </c>
      <c r="AG318" s="5" t="s">
        <v>930</v>
      </c>
      <c r="AH318" s="6" t="s">
        <v>575</v>
      </c>
      <c r="AI318" s="7">
        <f>IFERROR(RANK('Stock Guide'!S319,'Stock Guide'!S:S,0)+COUNTIF('Stock Guide'!$S$6:'Stock Guide'!S319,'Stock Guide'!S319)-1,"")</f>
        <v>218</v>
      </c>
      <c r="AJ318" s="7">
        <f>IFERROR(RANK('Stock Guide'!T319,'Stock Guide'!T:T,0)+COUNTIF('Stock Guide'!$T$6:'Stock Guide'!T319,'Stock Guide'!T319)-1,"")</f>
        <v>216</v>
      </c>
      <c r="AK318" s="7">
        <f>IFERROR(RANK('Stock Guide'!U319,'Stock Guide'!U:U,0)+COUNTIF('Stock Guide'!$U$6:'Stock Guide'!U319,'Stock Guide'!U319)-1,"")</f>
        <v>226</v>
      </c>
      <c r="AL318" s="7">
        <f>IFERROR(RANK('Stock Guide'!H319,'Stock Guide'!H:H,0)+COUNTIF('Stock Guide'!$H$6:'Stock Guide'!H319,'Stock Guide'!H319)-1,"")</f>
        <v>468</v>
      </c>
      <c r="AM318" s="7">
        <f>IFERROR(RANK('Stock Guide'!I319,'Stock Guide'!I:I,0)+COUNTIF('Stock Guide'!$I$6:'Stock Guide'!I319,'Stock Guide'!I319)-1,"")</f>
        <v>333</v>
      </c>
      <c r="AN318" s="7">
        <f>IFERROR(RANK('Stock Guide'!J319,'Stock Guide'!J:J,0)+COUNTIF('Stock Guide'!$J$6:'Stock Guide'!J319,'Stock Guide'!J319)-1,"")</f>
        <v>341</v>
      </c>
      <c r="AO318" s="7">
        <f>IFERROR(RANK('Stock Guide'!L319,'Stock Guide'!L:L,0)+COUNTIF('Stock Guide'!$L$6:'Stock Guide'!L319,'Stock Guide'!L319)-1,"")</f>
        <v>410</v>
      </c>
      <c r="AP318" s="7">
        <f>IFERROR(RANK('Stock Guide'!N319,'Stock Guide'!N:N,0)+COUNTIF('Stock Guide'!$N$6:'Stock Guide'!N319,'Stock Guide'!N319)-1,"")</f>
        <v>211</v>
      </c>
      <c r="AQ318" s="7">
        <f>IFERROR(RANK('Stock Guide'!U319,'Stock Guide'!U:U,1)+COUNTIF('Stock Guide'!$U$6:'Stock Guide'!U319,'Stock Guide'!U319)-1,"")</f>
        <v>258</v>
      </c>
    </row>
    <row r="319" spans="32:43" ht="17.25" customHeight="1" x14ac:dyDescent="0.25">
      <c r="AF319" s="5" t="s">
        <v>257</v>
      </c>
      <c r="AG319" s="5" t="s">
        <v>931</v>
      </c>
      <c r="AH319" s="6" t="s">
        <v>575</v>
      </c>
      <c r="AI319" s="7">
        <f>IFERROR(RANK('Stock Guide'!S320,'Stock Guide'!S:S,0)+COUNTIF('Stock Guide'!$S$6:'Stock Guide'!S320,'Stock Guide'!S320)-1,"")</f>
        <v>142</v>
      </c>
      <c r="AJ319" s="7">
        <f>IFERROR(RANK('Stock Guide'!T320,'Stock Guide'!T:T,0)+COUNTIF('Stock Guide'!$T$6:'Stock Guide'!T320,'Stock Guide'!T320)-1,"")</f>
        <v>170</v>
      </c>
      <c r="AK319" s="7">
        <f>IFERROR(RANK('Stock Guide'!U320,'Stock Guide'!U:U,0)+COUNTIF('Stock Guide'!$U$6:'Stock Guide'!U320,'Stock Guide'!U320)-1,"")</f>
        <v>137</v>
      </c>
      <c r="AL319" s="7">
        <f>IFERROR(RANK('Stock Guide'!H320,'Stock Guide'!H:H,0)+COUNTIF('Stock Guide'!$H$6:'Stock Guide'!H320,'Stock Guide'!H320)-1,"")</f>
        <v>483</v>
      </c>
      <c r="AM319" s="7">
        <f>IFERROR(RANK('Stock Guide'!I320,'Stock Guide'!I:I,0)+COUNTIF('Stock Guide'!$I$6:'Stock Guide'!I320,'Stock Guide'!I320)-1,"")</f>
        <v>335</v>
      </c>
      <c r="AN319" s="7">
        <f>IFERROR(RANK('Stock Guide'!J320,'Stock Guide'!J:J,0)+COUNTIF('Stock Guide'!$J$6:'Stock Guide'!J320,'Stock Guide'!J320)-1,"")</f>
        <v>307</v>
      </c>
      <c r="AO319" s="7">
        <f>IFERROR(RANK('Stock Guide'!L320,'Stock Guide'!L:L,0)+COUNTIF('Stock Guide'!$L$6:'Stock Guide'!L320,'Stock Guide'!L320)-1,"")</f>
        <v>395</v>
      </c>
      <c r="AP319" s="7">
        <f>IFERROR(RANK('Stock Guide'!N320,'Stock Guide'!N:N,0)+COUNTIF('Stock Guide'!$N$6:'Stock Guide'!N320,'Stock Guide'!N320)-1,"")</f>
        <v>97</v>
      </c>
      <c r="AQ319" s="7">
        <f>IFERROR(RANK('Stock Guide'!U320,'Stock Guide'!U:U,1)+COUNTIF('Stock Guide'!$U$6:'Stock Guide'!U320,'Stock Guide'!U320)-1,"")</f>
        <v>347</v>
      </c>
    </row>
    <row r="320" spans="32:43" ht="17.25" customHeight="1" x14ac:dyDescent="0.25">
      <c r="AF320" s="5" t="s">
        <v>258</v>
      </c>
      <c r="AG320" s="5" t="s">
        <v>932</v>
      </c>
      <c r="AH320" s="6" t="s">
        <v>1485</v>
      </c>
      <c r="AI320" s="7">
        <f>IFERROR(RANK('Stock Guide'!S321,'Stock Guide'!S:S,0)+COUNTIF('Stock Guide'!$S$6:'Stock Guide'!S321,'Stock Guide'!S321)-1,"")</f>
        <v>277</v>
      </c>
      <c r="AJ320" s="7">
        <f>IFERROR(RANK('Stock Guide'!T321,'Stock Guide'!T:T,0)+COUNTIF('Stock Guide'!$T$6:'Stock Guide'!T321,'Stock Guide'!T321)-1,"")</f>
        <v>285</v>
      </c>
      <c r="AK320" s="7">
        <f>IFERROR(RANK('Stock Guide'!U321,'Stock Guide'!U:U,0)+COUNTIF('Stock Guide'!$U$6:'Stock Guide'!U321,'Stock Guide'!U321)-1,"")</f>
        <v>345</v>
      </c>
      <c r="AL320" s="7">
        <f>IFERROR(RANK('Stock Guide'!H321,'Stock Guide'!H:H,0)+COUNTIF('Stock Guide'!$H$6:'Stock Guide'!H321,'Stock Guide'!H321)-1,"")</f>
        <v>78</v>
      </c>
      <c r="AM320" s="7">
        <f>IFERROR(RANK('Stock Guide'!I321,'Stock Guide'!I:I,0)+COUNTIF('Stock Guide'!$I$6:'Stock Guide'!I321,'Stock Guide'!I321)-1,"")</f>
        <v>140</v>
      </c>
      <c r="AN320" s="7">
        <f>IFERROR(RANK('Stock Guide'!J321,'Stock Guide'!J:J,0)+COUNTIF('Stock Guide'!$J$6:'Stock Guide'!J321,'Stock Guide'!J321)-1,"")</f>
        <v>255</v>
      </c>
      <c r="AO320" s="7">
        <f>IFERROR(RANK('Stock Guide'!L321,'Stock Guide'!L:L,0)+COUNTIF('Stock Guide'!$L$6:'Stock Guide'!L321,'Stock Guide'!L321)-1,"")</f>
        <v>278</v>
      </c>
      <c r="AP320" s="7">
        <f>IFERROR(RANK('Stock Guide'!N321,'Stock Guide'!N:N,0)+COUNTIF('Stock Guide'!$N$6:'Stock Guide'!N321,'Stock Guide'!N321)-1,"")</f>
        <v>348</v>
      </c>
      <c r="AQ320" s="7">
        <f>IFERROR(RANK('Stock Guide'!U321,'Stock Guide'!U:U,1)+COUNTIF('Stock Guide'!$U$6:'Stock Guide'!U321,'Stock Guide'!U321)-1,"")</f>
        <v>139</v>
      </c>
    </row>
    <row r="321" spans="32:43" ht="17.25" customHeight="1" x14ac:dyDescent="0.25">
      <c r="AF321" s="5" t="s">
        <v>259</v>
      </c>
      <c r="AG321" s="5" t="s">
        <v>933</v>
      </c>
      <c r="AH321" s="6" t="s">
        <v>576</v>
      </c>
      <c r="AI321" s="7">
        <f>IFERROR(RANK('Stock Guide'!S322,'Stock Guide'!S:S,0)+COUNTIF('Stock Guide'!$S$6:'Stock Guide'!S322,'Stock Guide'!S322)-1,"")</f>
        <v>170</v>
      </c>
      <c r="AJ321" s="7">
        <f>IFERROR(RANK('Stock Guide'!T322,'Stock Guide'!T:T,0)+COUNTIF('Stock Guide'!$T$6:'Stock Guide'!T322,'Stock Guide'!T322)-1,"")</f>
        <v>273</v>
      </c>
      <c r="AK321" s="7">
        <f>IFERROR(RANK('Stock Guide'!U322,'Stock Guide'!U:U,0)+COUNTIF('Stock Guide'!$U$6:'Stock Guide'!U322,'Stock Guide'!U322)-1,"")</f>
        <v>271</v>
      </c>
      <c r="AL321" s="7">
        <f>IFERROR(RANK('Stock Guide'!H322,'Stock Guide'!H:H,0)+COUNTIF('Stock Guide'!$H$6:'Stock Guide'!H322,'Stock Guide'!H322)-1,"")</f>
        <v>57</v>
      </c>
      <c r="AM321" s="7">
        <f>IFERROR(RANK('Stock Guide'!I322,'Stock Guide'!I:I,0)+COUNTIF('Stock Guide'!$I$6:'Stock Guide'!I322,'Stock Guide'!I322)-1,"")</f>
        <v>196</v>
      </c>
      <c r="AN321" s="7">
        <f>IFERROR(RANK('Stock Guide'!J322,'Stock Guide'!J:J,0)+COUNTIF('Stock Guide'!$J$6:'Stock Guide'!J322,'Stock Guide'!J322)-1,"")</f>
        <v>105</v>
      </c>
      <c r="AO321" s="7">
        <f>IFERROR(RANK('Stock Guide'!L322,'Stock Guide'!L:L,0)+COUNTIF('Stock Guide'!$L$6:'Stock Guide'!L322,'Stock Guide'!L322)-1,"")</f>
        <v>105</v>
      </c>
      <c r="AP321" s="7">
        <f>IFERROR(RANK('Stock Guide'!N322,'Stock Guide'!N:N,0)+COUNTIF('Stock Guide'!$N$6:'Stock Guide'!N322,'Stock Guide'!N322)-1,"")</f>
        <v>260</v>
      </c>
      <c r="AQ321" s="7">
        <f>IFERROR(RANK('Stock Guide'!U322,'Stock Guide'!U:U,1)+COUNTIF('Stock Guide'!$U$6:'Stock Guide'!U322,'Stock Guide'!U322)-1,"")</f>
        <v>213</v>
      </c>
    </row>
    <row r="322" spans="32:43" ht="17.25" customHeight="1" x14ac:dyDescent="0.25">
      <c r="AF322" s="5" t="s">
        <v>260</v>
      </c>
      <c r="AG322" s="5" t="s">
        <v>934</v>
      </c>
      <c r="AH322" s="6" t="s">
        <v>577</v>
      </c>
      <c r="AI322" s="7">
        <f>IFERROR(RANK('Stock Guide'!S323,'Stock Guide'!S:S,0)+COUNTIF('Stock Guide'!$S$6:'Stock Guide'!S323,'Stock Guide'!S323)-1,"")</f>
        <v>318</v>
      </c>
      <c r="AJ322" s="7">
        <f>IFERROR(RANK('Stock Guide'!T323,'Stock Guide'!T:T,0)+COUNTIF('Stock Guide'!$T$6:'Stock Guide'!T323,'Stock Guide'!T323)-1,"")</f>
        <v>130</v>
      </c>
      <c r="AK322" s="7">
        <f>IFERROR(RANK('Stock Guide'!U323,'Stock Guide'!U:U,0)+COUNTIF('Stock Guide'!$U$6:'Stock Guide'!U323,'Stock Guide'!U323)-1,"")</f>
        <v>85</v>
      </c>
      <c r="AL322" s="7">
        <f>IFERROR(RANK('Stock Guide'!H323,'Stock Guide'!H:H,0)+COUNTIF('Stock Guide'!$H$6:'Stock Guide'!H323,'Stock Guide'!H323)-1,"")</f>
        <v>381</v>
      </c>
      <c r="AM322" s="7">
        <f>IFERROR(RANK('Stock Guide'!I323,'Stock Guide'!I:I,0)+COUNTIF('Stock Guide'!$I$6:'Stock Guide'!I323,'Stock Guide'!I323)-1,"")</f>
        <v>80</v>
      </c>
      <c r="AN322" s="7">
        <f>IFERROR(RANK('Stock Guide'!J323,'Stock Guide'!J:J,0)+COUNTIF('Stock Guide'!$J$6:'Stock Guide'!J323,'Stock Guide'!J323)-1,"")</f>
        <v>300</v>
      </c>
      <c r="AO322" s="7">
        <f>IFERROR(RANK('Stock Guide'!L323,'Stock Guide'!L:L,0)+COUNTIF('Stock Guide'!$L$6:'Stock Guide'!L323,'Stock Guide'!L323)-1,"")</f>
        <v>456</v>
      </c>
      <c r="AP322" s="7">
        <f>IFERROR(RANK('Stock Guide'!N323,'Stock Guide'!N:N,0)+COUNTIF('Stock Guide'!$N$6:'Stock Guide'!N323,'Stock Guide'!N323)-1,"")</f>
        <v>45</v>
      </c>
      <c r="AQ322" s="7">
        <f>IFERROR(RANK('Stock Guide'!U323,'Stock Guide'!U:U,1)+COUNTIF('Stock Guide'!$U$6:'Stock Guide'!U323,'Stock Guide'!U323)-1,"")</f>
        <v>399</v>
      </c>
    </row>
    <row r="323" spans="32:43" ht="17.25" customHeight="1" x14ac:dyDescent="0.25">
      <c r="AF323" s="5" t="s">
        <v>1362</v>
      </c>
      <c r="AG323" s="5" t="s">
        <v>1377</v>
      </c>
      <c r="AH323" s="6" t="s">
        <v>1392</v>
      </c>
      <c r="AI323" s="7">
        <f>IFERROR(RANK('Stock Guide'!S324,'Stock Guide'!S:S,0)+COUNTIF('Stock Guide'!$S$6:'Stock Guide'!S324,'Stock Guide'!S324)-1,"")</f>
        <v>319</v>
      </c>
      <c r="AJ323" s="7">
        <f>IFERROR(RANK('Stock Guide'!T324,'Stock Guide'!T:T,0)+COUNTIF('Stock Guide'!$T$6:'Stock Guide'!T324,'Stock Guide'!T324)-1,"")</f>
        <v>257</v>
      </c>
      <c r="AK323" s="7">
        <f>IFERROR(RANK('Stock Guide'!U324,'Stock Guide'!U:U,0)+COUNTIF('Stock Guide'!$U$6:'Stock Guide'!U324,'Stock Guide'!U324)-1,"")</f>
        <v>371</v>
      </c>
      <c r="AL323" s="7">
        <f>IFERROR(RANK('Stock Guide'!H324,'Stock Guide'!H:H,0)+COUNTIF('Stock Guide'!$H$6:'Stock Guide'!H324,'Stock Guide'!H324)-1,"")</f>
        <v>474</v>
      </c>
      <c r="AM323" s="7">
        <f>IFERROR(RANK('Stock Guide'!I324,'Stock Guide'!I:I,0)+COUNTIF('Stock Guide'!$I$6:'Stock Guide'!I324,'Stock Guide'!I324)-1,"")</f>
        <v>275</v>
      </c>
      <c r="AN323" s="7">
        <f>IFERROR(RANK('Stock Guide'!J324,'Stock Guide'!J:J,0)+COUNTIF('Stock Guide'!$J$6:'Stock Guide'!J324,'Stock Guide'!J324)-1,"")</f>
        <v>206</v>
      </c>
      <c r="AO323" s="7">
        <f>IFERROR(RANK('Stock Guide'!L324,'Stock Guide'!L:L,0)+COUNTIF('Stock Guide'!$L$6:'Stock Guide'!L324,'Stock Guide'!L324)-1,"")</f>
        <v>266</v>
      </c>
      <c r="AP323" s="7">
        <f>IFERROR(RANK('Stock Guide'!N324,'Stock Guide'!N:N,0)+COUNTIF('Stock Guide'!$N$6:'Stock Guide'!N324,'Stock Guide'!N324)-1,"")</f>
        <v>372</v>
      </c>
      <c r="AQ323" s="7">
        <f>IFERROR(RANK('Stock Guide'!U324,'Stock Guide'!U:U,1)+COUNTIF('Stock Guide'!$U$6:'Stock Guide'!U324,'Stock Guide'!U324)-1,"")</f>
        <v>113</v>
      </c>
    </row>
    <row r="324" spans="32:43" ht="17.25" customHeight="1" x14ac:dyDescent="0.25">
      <c r="AF324" s="5" t="s">
        <v>261</v>
      </c>
      <c r="AG324" s="5" t="s">
        <v>935</v>
      </c>
      <c r="AH324" s="6" t="s">
        <v>578</v>
      </c>
      <c r="AI324" s="7">
        <f>IFERROR(RANK('Stock Guide'!S325,'Stock Guide'!S:S,0)+COUNTIF('Stock Guide'!$S$6:'Stock Guide'!S325,'Stock Guide'!S325)-1,"")</f>
        <v>104</v>
      </c>
      <c r="AJ324" s="7">
        <f>IFERROR(RANK('Stock Guide'!T325,'Stock Guide'!T:T,0)+COUNTIF('Stock Guide'!$T$6:'Stock Guide'!T325,'Stock Guide'!T325)-1,"")</f>
        <v>84</v>
      </c>
      <c r="AK324" s="7">
        <f>IFERROR(RANK('Stock Guide'!U325,'Stock Guide'!U:U,0)+COUNTIF('Stock Guide'!$U$6:'Stock Guide'!U325,'Stock Guide'!U325)-1,"")</f>
        <v>198</v>
      </c>
      <c r="AL324" s="7">
        <f>IFERROR(RANK('Stock Guide'!H325,'Stock Guide'!H:H,0)+COUNTIF('Stock Guide'!$H$6:'Stock Guide'!H325,'Stock Guide'!H325)-1,"")</f>
        <v>151</v>
      </c>
      <c r="AM324" s="7">
        <f>IFERROR(RANK('Stock Guide'!I325,'Stock Guide'!I:I,0)+COUNTIF('Stock Guide'!$I$6:'Stock Guide'!I325,'Stock Guide'!I325)-1,"")</f>
        <v>189</v>
      </c>
      <c r="AN324" s="7">
        <f>IFERROR(RANK('Stock Guide'!J325,'Stock Guide'!J:J,0)+COUNTIF('Stock Guide'!$J$6:'Stock Guide'!J325,'Stock Guide'!J325)-1,"")</f>
        <v>198</v>
      </c>
      <c r="AO324" s="7">
        <f>IFERROR(RANK('Stock Guide'!L325,'Stock Guide'!L:L,0)+COUNTIF('Stock Guide'!$L$6:'Stock Guide'!L325,'Stock Guide'!L325)-1,"")</f>
        <v>310</v>
      </c>
      <c r="AP324" s="7">
        <f>IFERROR(RANK('Stock Guide'!N325,'Stock Guide'!N:N,0)+COUNTIF('Stock Guide'!$N$6:'Stock Guide'!N325,'Stock Guide'!N325)-1,"")</f>
        <v>203</v>
      </c>
      <c r="AQ324" s="7">
        <f>IFERROR(RANK('Stock Guide'!U325,'Stock Guide'!U:U,1)+COUNTIF('Stock Guide'!$U$6:'Stock Guide'!U325,'Stock Guide'!U325)-1,"")</f>
        <v>286</v>
      </c>
    </row>
    <row r="325" spans="32:43" ht="17.25" customHeight="1" x14ac:dyDescent="0.25">
      <c r="AF325" s="5" t="s">
        <v>262</v>
      </c>
      <c r="AG325" s="5" t="s">
        <v>936</v>
      </c>
      <c r="AH325" s="6" t="s">
        <v>579</v>
      </c>
      <c r="AI325" s="7">
        <f>IFERROR(RANK('Stock Guide'!S326,'Stock Guide'!S:S,0)+COUNTIF('Stock Guide'!$S$6:'Stock Guide'!S326,'Stock Guide'!S326)-1,"")</f>
        <v>405</v>
      </c>
      <c r="AJ325" s="7">
        <f>IFERROR(RANK('Stock Guide'!T326,'Stock Guide'!T:T,0)+COUNTIF('Stock Guide'!$T$6:'Stock Guide'!T326,'Stock Guide'!T326)-1,"")</f>
        <v>74</v>
      </c>
      <c r="AK325" s="7">
        <f>IFERROR(RANK('Stock Guide'!U326,'Stock Guide'!U:U,0)+COUNTIF('Stock Guide'!$U$6:'Stock Guide'!U326,'Stock Guide'!U326)-1,"")</f>
        <v>52</v>
      </c>
      <c r="AL325" s="7">
        <f>IFERROR(RANK('Stock Guide'!H326,'Stock Guide'!H:H,0)+COUNTIF('Stock Guide'!$H$6:'Stock Guide'!H326,'Stock Guide'!H326)-1,"")</f>
        <v>313</v>
      </c>
      <c r="AM325" s="7">
        <f>IFERROR(RANK('Stock Guide'!I326,'Stock Guide'!I:I,0)+COUNTIF('Stock Guide'!$I$6:'Stock Guide'!I326,'Stock Guide'!I326)-1,"")</f>
        <v>75</v>
      </c>
      <c r="AN325" s="7">
        <f>IFERROR(RANK('Stock Guide'!J326,'Stock Guide'!J:J,0)+COUNTIF('Stock Guide'!$J$6:'Stock Guide'!J326,'Stock Guide'!J326)-1,"")</f>
        <v>325</v>
      </c>
      <c r="AO325" s="7">
        <f>IFERROR(RANK('Stock Guide'!L326,'Stock Guide'!L:L,0)+COUNTIF('Stock Guide'!$L$6:'Stock Guide'!L326,'Stock Guide'!L326)-1,"")</f>
        <v>249</v>
      </c>
      <c r="AP325" s="7">
        <f>IFERROR(RANK('Stock Guide'!N326,'Stock Guide'!N:N,0)+COUNTIF('Stock Guide'!$N$6:'Stock Guide'!N326,'Stock Guide'!N326)-1,"")</f>
        <v>50</v>
      </c>
      <c r="AQ325" s="7">
        <f>IFERROR(RANK('Stock Guide'!U326,'Stock Guide'!U:U,1)+COUNTIF('Stock Guide'!$U$6:'Stock Guide'!U326,'Stock Guide'!U326)-1,"")</f>
        <v>432</v>
      </c>
    </row>
    <row r="326" spans="32:43" ht="17.25" customHeight="1" x14ac:dyDescent="0.25">
      <c r="AF326" s="5" t="s">
        <v>263</v>
      </c>
      <c r="AG326" s="5" t="s">
        <v>937</v>
      </c>
      <c r="AH326" s="6" t="s">
        <v>580</v>
      </c>
      <c r="AI326" s="7">
        <f>IFERROR(RANK('Stock Guide'!S327,'Stock Guide'!S:S,0)+COUNTIF('Stock Guide'!$S$6:'Stock Guide'!S327,'Stock Guide'!S327)-1,"")</f>
        <v>106</v>
      </c>
      <c r="AJ326" s="7">
        <f>IFERROR(RANK('Stock Guide'!T327,'Stock Guide'!T:T,0)+COUNTIF('Stock Guide'!$T$6:'Stock Guide'!T327,'Stock Guide'!T327)-1,"")</f>
        <v>60</v>
      </c>
      <c r="AK326" s="7">
        <f>IFERROR(RANK('Stock Guide'!U327,'Stock Guide'!U:U,0)+COUNTIF('Stock Guide'!$U$6:'Stock Guide'!U327,'Stock Guide'!U327)-1,"")</f>
        <v>171</v>
      </c>
      <c r="AL326" s="7">
        <f>IFERROR(RANK('Stock Guide'!H327,'Stock Guide'!H:H,0)+COUNTIF('Stock Guide'!$H$6:'Stock Guide'!H327,'Stock Guide'!H327)-1,"")</f>
        <v>177</v>
      </c>
      <c r="AM326" s="7">
        <f>IFERROR(RANK('Stock Guide'!I327,'Stock Guide'!I:I,0)+COUNTIF('Stock Guide'!$I$6:'Stock Guide'!I327,'Stock Guide'!I327)-1,"")</f>
        <v>236</v>
      </c>
      <c r="AN326" s="7">
        <f>IFERROR(RANK('Stock Guide'!J327,'Stock Guide'!J:J,0)+COUNTIF('Stock Guide'!$J$6:'Stock Guide'!J327,'Stock Guide'!J327)-1,"")</f>
        <v>160</v>
      </c>
      <c r="AO326" s="7">
        <f>IFERROR(RANK('Stock Guide'!L327,'Stock Guide'!L:L,0)+COUNTIF('Stock Guide'!$L$6:'Stock Guide'!L327,'Stock Guide'!L327)-1,"")</f>
        <v>303</v>
      </c>
      <c r="AP326" s="7">
        <f>IFERROR(RANK('Stock Guide'!N327,'Stock Guide'!N:N,0)+COUNTIF('Stock Guide'!$N$6:'Stock Guide'!N327,'Stock Guide'!N327)-1,"")</f>
        <v>170</v>
      </c>
      <c r="AQ326" s="7">
        <f>IFERROR(RANK('Stock Guide'!U327,'Stock Guide'!U:U,1)+COUNTIF('Stock Guide'!$U$6:'Stock Guide'!U327,'Stock Guide'!U327)-1,"")</f>
        <v>313</v>
      </c>
    </row>
    <row r="327" spans="32:43" ht="17.25" customHeight="1" x14ac:dyDescent="0.25">
      <c r="AF327" s="5" t="s">
        <v>264</v>
      </c>
      <c r="AG327" s="5" t="s">
        <v>938</v>
      </c>
      <c r="AH327" s="6" t="s">
        <v>581</v>
      </c>
      <c r="AI327" s="7">
        <f>IFERROR(RANK('Stock Guide'!S328,'Stock Guide'!S:S,0)+COUNTIF('Stock Guide'!$S$6:'Stock Guide'!S328,'Stock Guide'!S328)-1,"")</f>
        <v>389</v>
      </c>
      <c r="AJ327" s="7">
        <f>IFERROR(RANK('Stock Guide'!T328,'Stock Guide'!T:T,0)+COUNTIF('Stock Guide'!$T$6:'Stock Guide'!T328,'Stock Guide'!T328)-1,"")</f>
        <v>314</v>
      </c>
      <c r="AK327" s="7">
        <f>IFERROR(RANK('Stock Guide'!U328,'Stock Guide'!U:U,0)+COUNTIF('Stock Guide'!$U$6:'Stock Guide'!U328,'Stock Guide'!U328)-1,"")</f>
        <v>37</v>
      </c>
      <c r="AL327" s="7">
        <f>IFERROR(RANK('Stock Guide'!H328,'Stock Guide'!H:H,0)+COUNTIF('Stock Guide'!$H$6:'Stock Guide'!H328,'Stock Guide'!H328)-1,"")</f>
        <v>256</v>
      </c>
      <c r="AM327" s="7">
        <f>IFERROR(RANK('Stock Guide'!I328,'Stock Guide'!I:I,0)+COUNTIF('Stock Guide'!$I$6:'Stock Guide'!I328,'Stock Guide'!I328)-1,"")</f>
        <v>456</v>
      </c>
      <c r="AN327" s="7">
        <f>IFERROR(RANK('Stock Guide'!J328,'Stock Guide'!J:J,0)+COUNTIF('Stock Guide'!$J$6:'Stock Guide'!J328,'Stock Guide'!J328)-1,"")</f>
        <v>126</v>
      </c>
      <c r="AO327" s="7">
        <f>IFERROR(RANK('Stock Guide'!L328,'Stock Guide'!L:L,0)+COUNTIF('Stock Guide'!$L$6:'Stock Guide'!L328,'Stock Guide'!L328)-1,"")</f>
        <v>38</v>
      </c>
      <c r="AP327" s="7">
        <f>IFERROR(RANK('Stock Guide'!N328,'Stock Guide'!N:N,0)+COUNTIF('Stock Guide'!$N$6:'Stock Guide'!N328,'Stock Guide'!N328)-1,"")</f>
        <v>79</v>
      </c>
      <c r="AQ327" s="7">
        <f>IFERROR(RANK('Stock Guide'!U328,'Stock Guide'!U:U,1)+COUNTIF('Stock Guide'!$U$6:'Stock Guide'!U328,'Stock Guide'!U328)-1,"")</f>
        <v>447</v>
      </c>
    </row>
    <row r="328" spans="32:43" ht="17.25" customHeight="1" x14ac:dyDescent="0.25">
      <c r="AF328" s="5" t="s">
        <v>265</v>
      </c>
      <c r="AG328" s="5" t="s">
        <v>939</v>
      </c>
      <c r="AH328" s="6" t="s">
        <v>582</v>
      </c>
      <c r="AI328" s="7">
        <f>IFERROR(RANK('Stock Guide'!S329,'Stock Guide'!S:S,0)+COUNTIF('Stock Guide'!$S$6:'Stock Guide'!S329,'Stock Guide'!S329)-1,"")</f>
        <v>471</v>
      </c>
      <c r="AJ328" s="7">
        <f>IFERROR(RANK('Stock Guide'!T329,'Stock Guide'!T:T,0)+COUNTIF('Stock Guide'!$T$6:'Stock Guide'!T329,'Stock Guide'!T329)-1,"")</f>
        <v>6</v>
      </c>
      <c r="AK328" s="7">
        <f>IFERROR(RANK('Stock Guide'!U329,'Stock Guide'!U:U,0)+COUNTIF('Stock Guide'!$U$6:'Stock Guide'!U329,'Stock Guide'!U329)-1,"")</f>
        <v>9</v>
      </c>
      <c r="AL328" s="7">
        <f>IFERROR(RANK('Stock Guide'!H329,'Stock Guide'!H:H,0)+COUNTIF('Stock Guide'!$H$6:'Stock Guide'!H329,'Stock Guide'!H329)-1,"")</f>
        <v>137</v>
      </c>
      <c r="AM328" s="7">
        <f>IFERROR(RANK('Stock Guide'!I329,'Stock Guide'!I:I,0)+COUNTIF('Stock Guide'!$I$6:'Stock Guide'!I329,'Stock Guide'!I329)-1,"")</f>
        <v>173</v>
      </c>
      <c r="AN328" s="7">
        <f>IFERROR(RANK('Stock Guide'!J329,'Stock Guide'!J:J,0)+COUNTIF('Stock Guide'!$J$6:'Stock Guide'!J329,'Stock Guide'!J329)-1,"")</f>
        <v>47</v>
      </c>
      <c r="AO328" s="7">
        <f>IFERROR(RANK('Stock Guide'!L329,'Stock Guide'!L:L,0)+COUNTIF('Stock Guide'!$L$6:'Stock Guide'!L329,'Stock Guide'!L329)-1,"")</f>
        <v>30</v>
      </c>
      <c r="AP328" s="7">
        <f>IFERROR(RANK('Stock Guide'!N329,'Stock Guide'!N:N,0)+COUNTIF('Stock Guide'!$N$6:'Stock Guide'!N329,'Stock Guide'!N329)-1,"")</f>
        <v>15</v>
      </c>
      <c r="AQ328" s="7">
        <f>IFERROR(RANK('Stock Guide'!U329,'Stock Guide'!U:U,1)+COUNTIF('Stock Guide'!$U$6:'Stock Guide'!U329,'Stock Guide'!U329)-1,"")</f>
        <v>475</v>
      </c>
    </row>
    <row r="329" spans="32:43" ht="17.25" customHeight="1" x14ac:dyDescent="0.25">
      <c r="AF329" s="5" t="s">
        <v>266</v>
      </c>
      <c r="AG329" s="5" t="s">
        <v>940</v>
      </c>
      <c r="AH329" s="6" t="s">
        <v>583</v>
      </c>
      <c r="AI329" s="7">
        <f>IFERROR(RANK('Stock Guide'!S330,'Stock Guide'!S:S,0)+COUNTIF('Stock Guide'!$S$6:'Stock Guide'!S330,'Stock Guide'!S330)-1,"")</f>
        <v>396</v>
      </c>
      <c r="AJ329" s="7">
        <f>IFERROR(RANK('Stock Guide'!T330,'Stock Guide'!T:T,0)+COUNTIF('Stock Guide'!$T$6:'Stock Guide'!T330,'Stock Guide'!T330)-1,"")</f>
        <v>103</v>
      </c>
      <c r="AK329" s="7">
        <f>IFERROR(RANK('Stock Guide'!U330,'Stock Guide'!U:U,0)+COUNTIF('Stock Guide'!$U$6:'Stock Guide'!U330,'Stock Guide'!U330)-1,"")</f>
        <v>349</v>
      </c>
      <c r="AL329" s="7">
        <f>IFERROR(RANK('Stock Guide'!H330,'Stock Guide'!H:H,0)+COUNTIF('Stock Guide'!$H$6:'Stock Guide'!H330,'Stock Guide'!H330)-1,"")</f>
        <v>271</v>
      </c>
      <c r="AM329" s="7">
        <f>IFERROR(RANK('Stock Guide'!I330,'Stock Guide'!I:I,0)+COUNTIF('Stock Guide'!$I$6:'Stock Guide'!I330,'Stock Guide'!I330)-1,"")</f>
        <v>264</v>
      </c>
      <c r="AN329" s="7">
        <f>IFERROR(RANK('Stock Guide'!J330,'Stock Guide'!J:J,0)+COUNTIF('Stock Guide'!$J$6:'Stock Guide'!J330,'Stock Guide'!J330)-1,"")</f>
        <v>371</v>
      </c>
      <c r="AO329" s="7">
        <f>IFERROR(RANK('Stock Guide'!L330,'Stock Guide'!L:L,0)+COUNTIF('Stock Guide'!$L$6:'Stock Guide'!L330,'Stock Guide'!L330)-1,"")</f>
        <v>90</v>
      </c>
      <c r="AP329" s="7">
        <f>IFERROR(RANK('Stock Guide'!N330,'Stock Guide'!N:N,0)+COUNTIF('Stock Guide'!$N$6:'Stock Guide'!N330,'Stock Guide'!N330)-1,"")</f>
        <v>324</v>
      </c>
      <c r="AQ329" s="7">
        <f>IFERROR(RANK('Stock Guide'!U330,'Stock Guide'!U:U,1)+COUNTIF('Stock Guide'!$U$6:'Stock Guide'!U330,'Stock Guide'!U330)-1,"")</f>
        <v>135</v>
      </c>
    </row>
    <row r="330" spans="32:43" ht="17.25" customHeight="1" x14ac:dyDescent="0.25">
      <c r="AF330" s="5" t="s">
        <v>267</v>
      </c>
      <c r="AG330" s="5" t="s">
        <v>941</v>
      </c>
      <c r="AH330" s="6" t="s">
        <v>584</v>
      </c>
      <c r="AI330" s="7">
        <f>IFERROR(RANK('Stock Guide'!S331,'Stock Guide'!S:S,0)+COUNTIF('Stock Guide'!$S$6:'Stock Guide'!S331,'Stock Guide'!S331)-1,"")</f>
        <v>180</v>
      </c>
      <c r="AJ330" s="7">
        <f>IFERROR(RANK('Stock Guide'!T331,'Stock Guide'!T:T,0)+COUNTIF('Stock Guide'!$T$6:'Stock Guide'!T331,'Stock Guide'!T331)-1,"")</f>
        <v>36</v>
      </c>
      <c r="AK330" s="7">
        <f>IFERROR(RANK('Stock Guide'!U331,'Stock Guide'!U:U,0)+COUNTIF('Stock Guide'!$U$6:'Stock Guide'!U331,'Stock Guide'!U331)-1,"")</f>
        <v>21</v>
      </c>
      <c r="AL330" s="7">
        <f>IFERROR(RANK('Stock Guide'!H331,'Stock Guide'!H:H,0)+COUNTIF('Stock Guide'!$H$6:'Stock Guide'!H331,'Stock Guide'!H331)-1,"")</f>
        <v>2</v>
      </c>
      <c r="AM330" s="7">
        <f>IFERROR(RANK('Stock Guide'!I331,'Stock Guide'!I:I,0)+COUNTIF('Stock Guide'!$I$6:'Stock Guide'!I331,'Stock Guide'!I331)-1,"")</f>
        <v>391</v>
      </c>
      <c r="AN330" s="7">
        <f>IFERROR(RANK('Stock Guide'!J331,'Stock Guide'!J:J,0)+COUNTIF('Stock Guide'!$J$6:'Stock Guide'!J331,'Stock Guide'!J331)-1,"")</f>
        <v>9</v>
      </c>
      <c r="AO330" s="7">
        <f>IFERROR(RANK('Stock Guide'!L331,'Stock Guide'!L:L,0)+COUNTIF('Stock Guide'!$L$6:'Stock Guide'!L331,'Stock Guide'!L331)-1,"")</f>
        <v>34</v>
      </c>
      <c r="AP330" s="7">
        <f>IFERROR(RANK('Stock Guide'!N331,'Stock Guide'!N:N,0)+COUNTIF('Stock Guide'!$N$6:'Stock Guide'!N331,'Stock Guide'!N331)-1,"")</f>
        <v>55</v>
      </c>
      <c r="AQ330" s="7">
        <f>IFERROR(RANK('Stock Guide'!U331,'Stock Guide'!U:U,1)+COUNTIF('Stock Guide'!$U$6:'Stock Guide'!U331,'Stock Guide'!U331)-1,"")</f>
        <v>463</v>
      </c>
    </row>
    <row r="331" spans="32:43" ht="17.25" customHeight="1" x14ac:dyDescent="0.25">
      <c r="AF331" s="5" t="s">
        <v>268</v>
      </c>
      <c r="AG331" s="5" t="s">
        <v>942</v>
      </c>
      <c r="AH331" s="6" t="s">
        <v>585</v>
      </c>
      <c r="AI331" s="7">
        <f>IFERROR(RANK('Stock Guide'!S332,'Stock Guide'!S:S,0)+COUNTIF('Stock Guide'!$S$6:'Stock Guide'!S332,'Stock Guide'!S332)-1,"")</f>
        <v>42</v>
      </c>
      <c r="AJ331" s="7">
        <f>IFERROR(RANK('Stock Guide'!T332,'Stock Guide'!T:T,0)+COUNTIF('Stock Guide'!$T$6:'Stock Guide'!T332,'Stock Guide'!T332)-1,"")</f>
        <v>317</v>
      </c>
      <c r="AK331" s="7">
        <f>IFERROR(RANK('Stock Guide'!U332,'Stock Guide'!U:U,0)+COUNTIF('Stock Guide'!$U$6:'Stock Guide'!U332,'Stock Guide'!U332)-1,"")</f>
        <v>340</v>
      </c>
      <c r="AL331" s="7">
        <f>IFERROR(RANK('Stock Guide'!H332,'Stock Guide'!H:H,0)+COUNTIF('Stock Guide'!$H$6:'Stock Guide'!H332,'Stock Guide'!H332)-1,"")</f>
        <v>417</v>
      </c>
      <c r="AM331" s="7">
        <f>IFERROR(RANK('Stock Guide'!I332,'Stock Guide'!I:I,0)+COUNTIF('Stock Guide'!$I$6:'Stock Guide'!I332,'Stock Guide'!I332)-1,"")</f>
        <v>457</v>
      </c>
      <c r="AN331" s="7">
        <f>IFERROR(RANK('Stock Guide'!J332,'Stock Guide'!J:J,0)+COUNTIF('Stock Guide'!$J$6:'Stock Guide'!J332,'Stock Guide'!J332)-1,"")</f>
        <v>148</v>
      </c>
      <c r="AO331" s="7">
        <f>IFERROR(RANK('Stock Guide'!L332,'Stock Guide'!L:L,0)+COUNTIF('Stock Guide'!$L$6:'Stock Guide'!L332,'Stock Guide'!L332)-1,"")</f>
        <v>313</v>
      </c>
      <c r="AP331" s="7">
        <f>IFERROR(RANK('Stock Guide'!N332,'Stock Guide'!N:N,0)+COUNTIF('Stock Guide'!$N$6:'Stock Guide'!N332,'Stock Guide'!N332)-1,"")</f>
        <v>360</v>
      </c>
      <c r="AQ331" s="7">
        <f>IFERROR(RANK('Stock Guide'!U332,'Stock Guide'!U:U,1)+COUNTIF('Stock Guide'!$U$6:'Stock Guide'!U332,'Stock Guide'!U332)-1,"")</f>
        <v>144</v>
      </c>
    </row>
    <row r="332" spans="32:43" ht="17.25" customHeight="1" x14ac:dyDescent="0.25">
      <c r="AF332" s="5" t="s">
        <v>269</v>
      </c>
      <c r="AG332" s="5" t="s">
        <v>943</v>
      </c>
      <c r="AH332" s="6" t="s">
        <v>1109</v>
      </c>
      <c r="AI332" s="7">
        <f>IFERROR(RANK('Stock Guide'!S333,'Stock Guide'!S:S,0)+COUNTIF('Stock Guide'!$S$6:'Stock Guide'!S333,'Stock Guide'!S333)-1,"")</f>
        <v>24</v>
      </c>
      <c r="AJ332" s="7">
        <f>IFERROR(RANK('Stock Guide'!T333,'Stock Guide'!T:T,0)+COUNTIF('Stock Guide'!$T$6:'Stock Guide'!T333,'Stock Guide'!T333)-1,"")</f>
        <v>42</v>
      </c>
      <c r="AK332" s="7">
        <f>IFERROR(RANK('Stock Guide'!U333,'Stock Guide'!U:U,0)+COUNTIF('Stock Guide'!$U$6:'Stock Guide'!U333,'Stock Guide'!U333)-1,"")</f>
        <v>81</v>
      </c>
      <c r="AL332" s="7">
        <f>IFERROR(RANK('Stock Guide'!H333,'Stock Guide'!H:H,0)+COUNTIF('Stock Guide'!$H$6:'Stock Guide'!H333,'Stock Guide'!H333)-1,"")</f>
        <v>162</v>
      </c>
      <c r="AM332" s="7">
        <f>IFERROR(RANK('Stock Guide'!I333,'Stock Guide'!I:I,0)+COUNTIF('Stock Guide'!$I$6:'Stock Guide'!I333,'Stock Guide'!I333)-1,"")</f>
        <v>458</v>
      </c>
      <c r="AN332" s="7">
        <f>IFERROR(RANK('Stock Guide'!J333,'Stock Guide'!J:J,0)+COUNTIF('Stock Guide'!$J$6:'Stock Guide'!J333,'Stock Guide'!J333)-1,"")</f>
        <v>475</v>
      </c>
      <c r="AO332" s="7">
        <f>IFERROR(RANK('Stock Guide'!L333,'Stock Guide'!L:L,0)+COUNTIF('Stock Guide'!$L$6:'Stock Guide'!L333,'Stock Guide'!L333)-1,"")</f>
        <v>446</v>
      </c>
      <c r="AP332" s="7">
        <f>IFERROR(RANK('Stock Guide'!N333,'Stock Guide'!N:N,0)+COUNTIF('Stock Guide'!$N$6:'Stock Guide'!N333,'Stock Guide'!N333)-1,"")</f>
        <v>48</v>
      </c>
      <c r="AQ332" s="7">
        <f>IFERROR(RANK('Stock Guide'!U333,'Stock Guide'!U:U,1)+COUNTIF('Stock Guide'!$U$6:'Stock Guide'!U333,'Stock Guide'!U333)-1,"")</f>
        <v>403</v>
      </c>
    </row>
    <row r="333" spans="32:43" ht="17.25" customHeight="1" x14ac:dyDescent="0.25">
      <c r="AF333" s="5" t="s">
        <v>270</v>
      </c>
      <c r="AG333" s="5" t="s">
        <v>944</v>
      </c>
      <c r="AH333" s="6" t="s">
        <v>586</v>
      </c>
      <c r="AI333" s="7">
        <f>IFERROR(RANK('Stock Guide'!S334,'Stock Guide'!S:S,0)+COUNTIF('Stock Guide'!$S$6:'Stock Guide'!S334,'Stock Guide'!S334)-1,"")</f>
        <v>397</v>
      </c>
      <c r="AJ333" s="7">
        <f>IFERROR(RANK('Stock Guide'!T334,'Stock Guide'!T:T,0)+COUNTIF('Stock Guide'!$T$6:'Stock Guide'!T334,'Stock Guide'!T334)-1,"")</f>
        <v>394</v>
      </c>
      <c r="AK333" s="7">
        <f>IFERROR(RANK('Stock Guide'!U334,'Stock Guide'!U:U,0)+COUNTIF('Stock Guide'!$U$6:'Stock Guide'!U334,'Stock Guide'!U334)-1,"")</f>
        <v>435</v>
      </c>
      <c r="AL333" s="7">
        <f>IFERROR(RANK('Stock Guide'!H334,'Stock Guide'!H:H,0)+COUNTIF('Stock Guide'!$H$6:'Stock Guide'!H334,'Stock Guide'!H334)-1,"")</f>
        <v>146</v>
      </c>
      <c r="AM333" s="7">
        <f>IFERROR(RANK('Stock Guide'!I334,'Stock Guide'!I:I,0)+COUNTIF('Stock Guide'!$I$6:'Stock Guide'!I334,'Stock Guide'!I334)-1,"")</f>
        <v>249</v>
      </c>
      <c r="AN333" s="7">
        <f>IFERROR(RANK('Stock Guide'!J334,'Stock Guide'!J:J,0)+COUNTIF('Stock Guide'!$J$6:'Stock Guide'!J334,'Stock Guide'!J334)-1,"")</f>
        <v>379</v>
      </c>
      <c r="AO333" s="7">
        <f>IFERROR(RANK('Stock Guide'!L334,'Stock Guide'!L:L,0)+COUNTIF('Stock Guide'!$L$6:'Stock Guide'!L334,'Stock Guide'!L334)-1,"")</f>
        <v>160</v>
      </c>
      <c r="AP333" s="7">
        <f>IFERROR(RANK('Stock Guide'!N334,'Stock Guide'!N:N,0)+COUNTIF('Stock Guide'!$N$6:'Stock Guide'!N334,'Stock Guide'!N334)-1,"")</f>
        <v>421</v>
      </c>
      <c r="AQ333" s="7">
        <f>IFERROR(RANK('Stock Guide'!U334,'Stock Guide'!U:U,1)+COUNTIF('Stock Guide'!$U$6:'Stock Guide'!U334,'Stock Guide'!U334)-1,"")</f>
        <v>49</v>
      </c>
    </row>
    <row r="334" spans="32:43" ht="17.25" customHeight="1" x14ac:dyDescent="0.25">
      <c r="AF334" s="5" t="s">
        <v>1082</v>
      </c>
      <c r="AG334" s="5" t="s">
        <v>1090</v>
      </c>
      <c r="AH334" s="6" t="s">
        <v>1097</v>
      </c>
      <c r="AI334" s="7">
        <f>IFERROR(RANK('Stock Guide'!S335,'Stock Guide'!S:S,0)+COUNTIF('Stock Guide'!$S$6:'Stock Guide'!S335,'Stock Guide'!S335)-1,"")</f>
        <v>211</v>
      </c>
      <c r="AJ334" s="7">
        <f>IFERROR(RANK('Stock Guide'!T335,'Stock Guide'!T:T,0)+COUNTIF('Stock Guide'!$T$6:'Stock Guide'!T335,'Stock Guide'!T335)-1,"")</f>
        <v>408</v>
      </c>
      <c r="AK334" s="7">
        <f>IFERROR(RANK('Stock Guide'!U335,'Stock Guide'!U:U,0)+COUNTIF('Stock Guide'!$U$6:'Stock Guide'!U335,'Stock Guide'!U335)-1,"")</f>
        <v>436</v>
      </c>
      <c r="AL334" s="7">
        <f>IFERROR(RANK('Stock Guide'!H335,'Stock Guide'!H:H,0)+COUNTIF('Stock Guide'!$H$6:'Stock Guide'!H335,'Stock Guide'!H335)-1,"")</f>
        <v>264</v>
      </c>
      <c r="AM334" s="7">
        <f>IFERROR(RANK('Stock Guide'!I335,'Stock Guide'!I:I,0)+COUNTIF('Stock Guide'!$I$6:'Stock Guide'!I335,'Stock Guide'!I335)-1,"")</f>
        <v>359</v>
      </c>
      <c r="AN334" s="7">
        <f>IFERROR(RANK('Stock Guide'!J335,'Stock Guide'!J:J,0)+COUNTIF('Stock Guide'!$J$6:'Stock Guide'!J335,'Stock Guide'!J335)-1,"")</f>
        <v>114</v>
      </c>
      <c r="AO334" s="7">
        <f>IFERROR(RANK('Stock Guide'!L335,'Stock Guide'!L:L,0)+COUNTIF('Stock Guide'!$L$6:'Stock Guide'!L335,'Stock Guide'!L335)-1,"")</f>
        <v>101</v>
      </c>
      <c r="AP334" s="7">
        <f>IFERROR(RANK('Stock Guide'!N335,'Stock Guide'!N:N,0)+COUNTIF('Stock Guide'!$N$6:'Stock Guide'!N335,'Stock Guide'!N335)-1,"")</f>
        <v>429</v>
      </c>
      <c r="AQ334" s="7">
        <f>IFERROR(RANK('Stock Guide'!U335,'Stock Guide'!U:U,1)+COUNTIF('Stock Guide'!$U$6:'Stock Guide'!U335,'Stock Guide'!U335)-1,"")</f>
        <v>48</v>
      </c>
    </row>
    <row r="335" spans="32:43" ht="17.25" customHeight="1" x14ac:dyDescent="0.25">
      <c r="AF335" s="5" t="s">
        <v>271</v>
      </c>
      <c r="AG335" s="5" t="s">
        <v>945</v>
      </c>
      <c r="AH335" s="6" t="s">
        <v>587</v>
      </c>
      <c r="AI335" s="7">
        <f>IFERROR(RANK('Stock Guide'!S336,'Stock Guide'!S:S,0)+COUNTIF('Stock Guide'!$S$6:'Stock Guide'!S336,'Stock Guide'!S336)-1,"")</f>
        <v>157</v>
      </c>
      <c r="AJ335" s="7">
        <f>IFERROR(RANK('Stock Guide'!T336,'Stock Guide'!T:T,0)+COUNTIF('Stock Guide'!$T$6:'Stock Guide'!T336,'Stock Guide'!T336)-1,"")</f>
        <v>400</v>
      </c>
      <c r="AK335" s="7">
        <f>IFERROR(RANK('Stock Guide'!U336,'Stock Guide'!U:U,0)+COUNTIF('Stock Guide'!$U$6:'Stock Guide'!U336,'Stock Guide'!U336)-1,"")</f>
        <v>414</v>
      </c>
      <c r="AL335" s="7">
        <f>IFERROR(RANK('Stock Guide'!H336,'Stock Guide'!H:H,0)+COUNTIF('Stock Guide'!$H$6:'Stock Guide'!H336,'Stock Guide'!H336)-1,"")</f>
        <v>260</v>
      </c>
      <c r="AM335" s="7">
        <f>IFERROR(RANK('Stock Guide'!I336,'Stock Guide'!I:I,0)+COUNTIF('Stock Guide'!$I$6:'Stock Guide'!I336,'Stock Guide'!I336)-1,"")</f>
        <v>120</v>
      </c>
      <c r="AN335" s="7">
        <f>IFERROR(RANK('Stock Guide'!J336,'Stock Guide'!J:J,0)+COUNTIF('Stock Guide'!$J$6:'Stock Guide'!J336,'Stock Guide'!J336)-1,"")</f>
        <v>238</v>
      </c>
      <c r="AO335" s="7">
        <f>IFERROR(RANK('Stock Guide'!L336,'Stock Guide'!L:L,0)+COUNTIF('Stock Guide'!$L$6:'Stock Guide'!L336,'Stock Guide'!L336)-1,"")</f>
        <v>232</v>
      </c>
      <c r="AP335" s="7">
        <f>IFERROR(RANK('Stock Guide'!N336,'Stock Guide'!N:N,0)+COUNTIF('Stock Guide'!$N$6:'Stock Guide'!N336,'Stock Guide'!N336)-1,"")</f>
        <v>424</v>
      </c>
      <c r="AQ335" s="7">
        <f>IFERROR(RANK('Stock Guide'!U336,'Stock Guide'!U:U,1)+COUNTIF('Stock Guide'!$U$6:'Stock Guide'!U336,'Stock Guide'!U336)-1,"")</f>
        <v>70</v>
      </c>
    </row>
    <row r="336" spans="32:43" ht="17.25" customHeight="1" x14ac:dyDescent="0.25">
      <c r="AF336" s="5" t="s">
        <v>1363</v>
      </c>
      <c r="AG336" s="5" t="s">
        <v>1378</v>
      </c>
      <c r="AH336" s="6" t="s">
        <v>1393</v>
      </c>
      <c r="AI336" s="7">
        <f>IFERROR(RANK('Stock Guide'!S337,'Stock Guide'!S:S,0)+COUNTIF('Stock Guide'!$S$6:'Stock Guide'!S337,'Stock Guide'!S337)-1,"")</f>
        <v>480</v>
      </c>
      <c r="AJ336" s="7">
        <f>IFERROR(RANK('Stock Guide'!T337,'Stock Guide'!T:T,0)+COUNTIF('Stock Guide'!$T$6:'Stock Guide'!T337,'Stock Guide'!T337)-1,"")</f>
        <v>457</v>
      </c>
      <c r="AK336" s="7">
        <f>IFERROR(RANK('Stock Guide'!U337,'Stock Guide'!U:U,0)+COUNTIF('Stock Guide'!$U$6:'Stock Guide'!U337,'Stock Guide'!U337)-1,"")</f>
        <v>464</v>
      </c>
      <c r="AL336" s="7">
        <f>IFERROR(RANK('Stock Guide'!H337,'Stock Guide'!H:H,0)+COUNTIF('Stock Guide'!$H$6:'Stock Guide'!H337,'Stock Guide'!H337)-1,"")</f>
        <v>144</v>
      </c>
      <c r="AM336" s="7">
        <f>IFERROR(RANK('Stock Guide'!I337,'Stock Guide'!I:I,0)+COUNTIF('Stock Guide'!$I$6:'Stock Guide'!I337,'Stock Guide'!I337)-1,"")</f>
        <v>459</v>
      </c>
      <c r="AN336" s="7">
        <f>IFERROR(RANK('Stock Guide'!J337,'Stock Guide'!J:J,0)+COUNTIF('Stock Guide'!$J$6:'Stock Guide'!J337,'Stock Guide'!J337)-1,"")</f>
        <v>280</v>
      </c>
      <c r="AO336" s="7">
        <f>IFERROR(RANK('Stock Guide'!L337,'Stock Guide'!L:L,0)+COUNTIF('Stock Guide'!$L$6:'Stock Guide'!L337,'Stock Guide'!L337)-1,"")</f>
        <v>17</v>
      </c>
      <c r="AP336" s="7">
        <f>IFERROR(RANK('Stock Guide'!N337,'Stock Guide'!N:N,0)+COUNTIF('Stock Guide'!$N$6:'Stock Guide'!N337,'Stock Guide'!N337)-1,"")</f>
        <v>390</v>
      </c>
      <c r="AQ336" s="7">
        <f>IFERROR(RANK('Stock Guide'!U337,'Stock Guide'!U:U,1)+COUNTIF('Stock Guide'!$U$6:'Stock Guide'!U337,'Stock Guide'!U337)-1,"")</f>
        <v>20</v>
      </c>
    </row>
    <row r="337" spans="32:43" ht="17.25" customHeight="1" x14ac:dyDescent="0.25">
      <c r="AF337" s="5" t="s">
        <v>272</v>
      </c>
      <c r="AG337" s="5" t="s">
        <v>946</v>
      </c>
      <c r="AH337" s="6" t="s">
        <v>588</v>
      </c>
      <c r="AI337" s="7">
        <f>IFERROR(RANK('Stock Guide'!S338,'Stock Guide'!S:S,0)+COUNTIF('Stock Guide'!$S$6:'Stock Guide'!S338,'Stock Guide'!S338)-1,"")</f>
        <v>455</v>
      </c>
      <c r="AJ337" s="7">
        <f>IFERROR(RANK('Stock Guide'!T338,'Stock Guide'!T:T,0)+COUNTIF('Stock Guide'!$T$6:'Stock Guide'!T338,'Stock Guide'!T338)-1,"")</f>
        <v>445</v>
      </c>
      <c r="AK337" s="7">
        <f>IFERROR(RANK('Stock Guide'!U338,'Stock Guide'!U:U,0)+COUNTIF('Stock Guide'!$U$6:'Stock Guide'!U338,'Stock Guide'!U338)-1,"")</f>
        <v>336</v>
      </c>
      <c r="AL337" s="7">
        <f>IFERROR(RANK('Stock Guide'!H338,'Stock Guide'!H:H,0)+COUNTIF('Stock Guide'!$H$6:'Stock Guide'!H338,'Stock Guide'!H338)-1,"")</f>
        <v>258</v>
      </c>
      <c r="AM337" s="7">
        <f>IFERROR(RANK('Stock Guide'!I338,'Stock Guide'!I:I,0)+COUNTIF('Stock Guide'!$I$6:'Stock Guide'!I338,'Stock Guide'!I338)-1,"")</f>
        <v>23</v>
      </c>
      <c r="AN337" s="7">
        <f>IFERROR(RANK('Stock Guide'!J338,'Stock Guide'!J:J,0)+COUNTIF('Stock Guide'!$J$6:'Stock Guide'!J338,'Stock Guide'!J338)-1,"")</f>
        <v>309</v>
      </c>
      <c r="AO337" s="7">
        <f>IFERROR(RANK('Stock Guide'!L338,'Stock Guide'!L:L,0)+COUNTIF('Stock Guide'!$L$6:'Stock Guide'!L338,'Stock Guide'!L338)-1,"")</f>
        <v>198</v>
      </c>
      <c r="AP337" s="7">
        <f>IFERROR(RANK('Stock Guide'!N338,'Stock Guide'!N:N,0)+COUNTIF('Stock Guide'!$N$6:'Stock Guide'!N338,'Stock Guide'!N338)-1,"")</f>
        <v>344</v>
      </c>
      <c r="AQ337" s="7">
        <f>IFERROR(RANK('Stock Guide'!U338,'Stock Guide'!U:U,1)+COUNTIF('Stock Guide'!$U$6:'Stock Guide'!U338,'Stock Guide'!U338)-1,"")</f>
        <v>148</v>
      </c>
    </row>
    <row r="338" spans="32:43" ht="17.25" customHeight="1" x14ac:dyDescent="0.25">
      <c r="AF338" s="5" t="s">
        <v>273</v>
      </c>
      <c r="AG338" s="5" t="s">
        <v>947</v>
      </c>
      <c r="AH338" s="6" t="s">
        <v>589</v>
      </c>
      <c r="AI338" s="7">
        <f>IFERROR(RANK('Stock Guide'!S339,'Stock Guide'!S:S,0)+COUNTIF('Stock Guide'!$S$6:'Stock Guide'!S339,'Stock Guide'!S339)-1,"")</f>
        <v>172</v>
      </c>
      <c r="AJ338" s="7">
        <f>IFERROR(RANK('Stock Guide'!T339,'Stock Guide'!T:T,0)+COUNTIF('Stock Guide'!$T$6:'Stock Guide'!T339,'Stock Guide'!T339)-1,"")</f>
        <v>10</v>
      </c>
      <c r="AK338" s="7">
        <f>IFERROR(RANK('Stock Guide'!U339,'Stock Guide'!U:U,0)+COUNTIF('Stock Guide'!$U$6:'Stock Guide'!U339,'Stock Guide'!U339)-1,"")</f>
        <v>13</v>
      </c>
      <c r="AL338" s="7">
        <f>IFERROR(RANK('Stock Guide'!H339,'Stock Guide'!H:H,0)+COUNTIF('Stock Guide'!$H$6:'Stock Guide'!H339,'Stock Guide'!H339)-1,"")</f>
        <v>16</v>
      </c>
      <c r="AM338" s="7">
        <f>IFERROR(RANK('Stock Guide'!I339,'Stock Guide'!I:I,0)+COUNTIF('Stock Guide'!$I$6:'Stock Guide'!I339,'Stock Guide'!I339)-1,"")</f>
        <v>268</v>
      </c>
      <c r="AN338" s="7">
        <f>IFERROR(RANK('Stock Guide'!J339,'Stock Guide'!J:J,0)+COUNTIF('Stock Guide'!$J$6:'Stock Guide'!J339,'Stock Guide'!J339)-1,"")</f>
        <v>17</v>
      </c>
      <c r="AO338" s="7">
        <f>IFERROR(RANK('Stock Guide'!L339,'Stock Guide'!L:L,0)+COUNTIF('Stock Guide'!$L$6:'Stock Guide'!L339,'Stock Guide'!L339)-1,"")</f>
        <v>62</v>
      </c>
      <c r="AP338" s="7">
        <f>IFERROR(RANK('Stock Guide'!N339,'Stock Guide'!N:N,0)+COUNTIF('Stock Guide'!$N$6:'Stock Guide'!N339,'Stock Guide'!N339)-1,"")</f>
        <v>13</v>
      </c>
      <c r="AQ338" s="7">
        <f>IFERROR(RANK('Stock Guide'!U339,'Stock Guide'!U:U,1)+COUNTIF('Stock Guide'!$U$6:'Stock Guide'!U339,'Stock Guide'!U339)-1,"")</f>
        <v>471</v>
      </c>
    </row>
    <row r="339" spans="32:43" ht="17.25" customHeight="1" x14ac:dyDescent="0.25">
      <c r="AF339" s="5" t="s">
        <v>1116</v>
      </c>
      <c r="AG339" s="5" t="s">
        <v>1122</v>
      </c>
      <c r="AH339" s="6" t="s">
        <v>1127</v>
      </c>
      <c r="AI339" s="7">
        <f>IFERROR(RANK('Stock Guide'!S340,'Stock Guide'!S:S,0)+COUNTIF('Stock Guide'!$S$6:'Stock Guide'!S340,'Stock Guide'!S340)-1,"")</f>
        <v>140</v>
      </c>
      <c r="AJ339" s="7">
        <f>IFERROR(RANK('Stock Guide'!T340,'Stock Guide'!T:T,0)+COUNTIF('Stock Guide'!$T$6:'Stock Guide'!T340,'Stock Guide'!T340)-1,"")</f>
        <v>337</v>
      </c>
      <c r="AK339" s="7">
        <f>IFERROR(RANK('Stock Guide'!U340,'Stock Guide'!U:U,0)+COUNTIF('Stock Guide'!$U$6:'Stock Guide'!U340,'Stock Guide'!U340)-1,"")</f>
        <v>341</v>
      </c>
      <c r="AL339" s="7">
        <f>IFERROR(RANK('Stock Guide'!H340,'Stock Guide'!H:H,0)+COUNTIF('Stock Guide'!$H$6:'Stock Guide'!H340,'Stock Guide'!H340)-1,"")</f>
        <v>282</v>
      </c>
      <c r="AM339" s="7">
        <f>IFERROR(RANK('Stock Guide'!I340,'Stock Guide'!I:I,0)+COUNTIF('Stock Guide'!$I$6:'Stock Guide'!I340,'Stock Guide'!I340)-1,"")</f>
        <v>241</v>
      </c>
      <c r="AN339" s="7">
        <f>IFERROR(RANK('Stock Guide'!J340,'Stock Guide'!J:J,0)+COUNTIF('Stock Guide'!$J$6:'Stock Guide'!J340,'Stock Guide'!J340)-1,"")</f>
        <v>451</v>
      </c>
      <c r="AO339" s="7">
        <f>IFERROR(RANK('Stock Guide'!L340,'Stock Guide'!L:L,0)+COUNTIF('Stock Guide'!$L$6:'Stock Guide'!L340,'Stock Guide'!L340)-1,"")</f>
        <v>350</v>
      </c>
      <c r="AP339" s="7">
        <f>IFERROR(RANK('Stock Guide'!N340,'Stock Guide'!N:N,0)+COUNTIF('Stock Guide'!$N$6:'Stock Guide'!N340,'Stock Guide'!N340)-1,"")</f>
        <v>378</v>
      </c>
      <c r="AQ339" s="7">
        <f>IFERROR(RANK('Stock Guide'!U340,'Stock Guide'!U:U,1)+COUNTIF('Stock Guide'!$U$6:'Stock Guide'!U340,'Stock Guide'!U340)-1,"")</f>
        <v>143</v>
      </c>
    </row>
    <row r="340" spans="32:43" ht="17.25" customHeight="1" x14ac:dyDescent="0.25">
      <c r="AF340" s="5" t="s">
        <v>274</v>
      </c>
      <c r="AG340" s="5" t="s">
        <v>948</v>
      </c>
      <c r="AH340" s="6" t="s">
        <v>590</v>
      </c>
      <c r="AI340" s="7">
        <f>IFERROR(RANK('Stock Guide'!S341,'Stock Guide'!S:S,0)+COUNTIF('Stock Guide'!$S$6:'Stock Guide'!S341,'Stock Guide'!S341)-1,"")</f>
        <v>317</v>
      </c>
      <c r="AJ340" s="7">
        <f>IFERROR(RANK('Stock Guide'!T341,'Stock Guide'!T:T,0)+COUNTIF('Stock Guide'!$T$6:'Stock Guide'!T341,'Stock Guide'!T341)-1,"")</f>
        <v>341</v>
      </c>
      <c r="AK340" s="7">
        <f>IFERROR(RANK('Stock Guide'!U341,'Stock Guide'!U:U,0)+COUNTIF('Stock Guide'!$U$6:'Stock Guide'!U341,'Stock Guide'!U341)-1,"")</f>
        <v>250</v>
      </c>
      <c r="AL340" s="7">
        <f>IFERROR(RANK('Stock Guide'!H341,'Stock Guide'!H:H,0)+COUNTIF('Stock Guide'!$H$6:'Stock Guide'!H341,'Stock Guide'!H341)-1,"")</f>
        <v>281</v>
      </c>
      <c r="AM340" s="7">
        <f>IFERROR(RANK('Stock Guide'!I341,'Stock Guide'!I:I,0)+COUNTIF('Stock Guide'!$I$6:'Stock Guide'!I341,'Stock Guide'!I341)-1,"")</f>
        <v>32</v>
      </c>
      <c r="AN340" s="7">
        <f>IFERROR(RANK('Stock Guide'!J341,'Stock Guide'!J:J,0)+COUNTIF('Stock Guide'!$J$6:'Stock Guide'!J341,'Stock Guide'!J341)-1,"")</f>
        <v>261</v>
      </c>
      <c r="AO340" s="7">
        <f>IFERROR(RANK('Stock Guide'!L341,'Stock Guide'!L:L,0)+COUNTIF('Stock Guide'!$L$6:'Stock Guide'!L341,'Stock Guide'!L341)-1,"")</f>
        <v>274</v>
      </c>
      <c r="AP340" s="7">
        <f>IFERROR(RANK('Stock Guide'!N341,'Stock Guide'!N:N,0)+COUNTIF('Stock Guide'!$N$6:'Stock Guide'!N341,'Stock Guide'!N341)-1,"")</f>
        <v>264</v>
      </c>
      <c r="AQ340" s="7">
        <f>IFERROR(RANK('Stock Guide'!U341,'Stock Guide'!U:U,1)+COUNTIF('Stock Guide'!$U$6:'Stock Guide'!U341,'Stock Guide'!U341)-1,"")</f>
        <v>234</v>
      </c>
    </row>
    <row r="341" spans="32:43" ht="17.25" customHeight="1" x14ac:dyDescent="0.25">
      <c r="AF341" s="5" t="s">
        <v>275</v>
      </c>
      <c r="AG341" s="5" t="s">
        <v>949</v>
      </c>
      <c r="AH341" s="6" t="s">
        <v>591</v>
      </c>
      <c r="AI341" s="7">
        <f>IFERROR(RANK('Stock Guide'!S342,'Stock Guide'!S:S,0)+COUNTIF('Stock Guide'!$S$6:'Stock Guide'!S342,'Stock Guide'!S342)-1,"")</f>
        <v>280</v>
      </c>
      <c r="AJ341" s="7">
        <f>IFERROR(RANK('Stock Guide'!T342,'Stock Guide'!T:T,0)+COUNTIF('Stock Guide'!$T$6:'Stock Guide'!T342,'Stock Guide'!T342)-1,"")</f>
        <v>397</v>
      </c>
      <c r="AK341" s="7">
        <f>IFERROR(RANK('Stock Guide'!U342,'Stock Guide'!U:U,0)+COUNTIF('Stock Guide'!$U$6:'Stock Guide'!U342,'Stock Guide'!U342)-1,"")</f>
        <v>312</v>
      </c>
      <c r="AL341" s="7">
        <f>IFERROR(RANK('Stock Guide'!H342,'Stock Guide'!H:H,0)+COUNTIF('Stock Guide'!$H$6:'Stock Guide'!H342,'Stock Guide'!H342)-1,"")</f>
        <v>422</v>
      </c>
      <c r="AM341" s="7">
        <f>IFERROR(RANK('Stock Guide'!I342,'Stock Guide'!I:I,0)+COUNTIF('Stock Guide'!$I$6:'Stock Guide'!I342,'Stock Guide'!I342)-1,"")</f>
        <v>164</v>
      </c>
      <c r="AN341" s="7">
        <f>IFERROR(RANK('Stock Guide'!J342,'Stock Guide'!J:J,0)+COUNTIF('Stock Guide'!$J$6:'Stock Guide'!J342,'Stock Guide'!J342)-1,"")</f>
        <v>213</v>
      </c>
      <c r="AO341" s="7">
        <f>IFERROR(RANK('Stock Guide'!L342,'Stock Guide'!L:L,0)+COUNTIF('Stock Guide'!$L$6:'Stock Guide'!L342,'Stock Guide'!L342)-1,"")</f>
        <v>340</v>
      </c>
      <c r="AP341" s="7">
        <f>IFERROR(RANK('Stock Guide'!N342,'Stock Guide'!N:N,0)+COUNTIF('Stock Guide'!$N$6:'Stock Guide'!N342,'Stock Guide'!N342)-1,"")</f>
        <v>326</v>
      </c>
      <c r="AQ341" s="7">
        <f>IFERROR(RANK('Stock Guide'!U342,'Stock Guide'!U:U,1)+COUNTIF('Stock Guide'!$U$6:'Stock Guide'!U342,'Stock Guide'!U342)-1,"")</f>
        <v>172</v>
      </c>
    </row>
    <row r="342" spans="32:43" ht="17.25" customHeight="1" x14ac:dyDescent="0.25">
      <c r="AF342" s="5" t="s">
        <v>1497</v>
      </c>
      <c r="AG342" s="5" t="s">
        <v>1530</v>
      </c>
      <c r="AH342" s="6" t="s">
        <v>1518</v>
      </c>
      <c r="AI342" s="7">
        <f>IFERROR(RANK('Stock Guide'!S343,'Stock Guide'!S:S,0)+COUNTIF('Stock Guide'!$S$6:'Stock Guide'!S343,'Stock Guide'!S343)-1,"")</f>
        <v>3</v>
      </c>
      <c r="AJ342" s="7">
        <f>IFERROR(RANK('Stock Guide'!T343,'Stock Guide'!T:T,0)+COUNTIF('Stock Guide'!$T$6:'Stock Guide'!T343,'Stock Guide'!T343)-1,"")</f>
        <v>1</v>
      </c>
      <c r="AK342" s="7">
        <f>IFERROR(RANK('Stock Guide'!U343,'Stock Guide'!U:U,0)+COUNTIF('Stock Guide'!$U$6:'Stock Guide'!U343,'Stock Guide'!U343)-1,"")</f>
        <v>1</v>
      </c>
      <c r="AL342" s="7">
        <f>IFERROR(RANK('Stock Guide'!H343,'Stock Guide'!H:H,0)+COUNTIF('Stock Guide'!$H$6:'Stock Guide'!H343,'Stock Guide'!H343)-1,"")</f>
        <v>4</v>
      </c>
      <c r="AM342" s="7">
        <f>IFERROR(RANK('Stock Guide'!I343,'Stock Guide'!I:I,0)+COUNTIF('Stock Guide'!$I$6:'Stock Guide'!I343,'Stock Guide'!I343)-1,"")</f>
        <v>460</v>
      </c>
      <c r="AN342" s="7">
        <f>IFERROR(RANK('Stock Guide'!J343,'Stock Guide'!J:J,0)+COUNTIF('Stock Guide'!$J$6:'Stock Guide'!J343,'Stock Guide'!J343)-1,"")</f>
        <v>7</v>
      </c>
      <c r="AO342" s="7">
        <f>IFERROR(RANK('Stock Guide'!L343,'Stock Guide'!L:L,0)+COUNTIF('Stock Guide'!$L$6:'Stock Guide'!L343,'Stock Guide'!L343)-1,"")</f>
        <v>6</v>
      </c>
      <c r="AP342" s="7">
        <f>IFERROR(RANK('Stock Guide'!N343,'Stock Guide'!N:N,0)+COUNTIF('Stock Guide'!$N$6:'Stock Guide'!N343,'Stock Guide'!N343)-1,"")</f>
        <v>1</v>
      </c>
      <c r="AQ342" s="7">
        <f>IFERROR(RANK('Stock Guide'!U343,'Stock Guide'!U:U,1)+COUNTIF('Stock Guide'!$U$6:'Stock Guide'!U343,'Stock Guide'!U343)-1,"")</f>
        <v>483</v>
      </c>
    </row>
    <row r="343" spans="32:43" ht="17.25" customHeight="1" x14ac:dyDescent="0.25">
      <c r="AF343" s="5" t="s">
        <v>1425</v>
      </c>
      <c r="AG343" s="5" t="s">
        <v>1434</v>
      </c>
      <c r="AH343" s="6" t="s">
        <v>1429</v>
      </c>
      <c r="AI343" s="7">
        <f>IFERROR(RANK('Stock Guide'!S344,'Stock Guide'!S:S,0)+COUNTIF('Stock Guide'!$S$6:'Stock Guide'!S344,'Stock Guide'!S344)-1,"")</f>
        <v>260</v>
      </c>
      <c r="AJ343" s="7">
        <f>IFERROR(RANK('Stock Guide'!T344,'Stock Guide'!T:T,0)+COUNTIF('Stock Guide'!$T$6:'Stock Guide'!T344,'Stock Guide'!T344)-1,"")</f>
        <v>334</v>
      </c>
      <c r="AK343" s="7">
        <f>IFERROR(RANK('Stock Guide'!U344,'Stock Guide'!U:U,0)+COUNTIF('Stock Guide'!$U$6:'Stock Guide'!U344,'Stock Guide'!U344)-1,"")</f>
        <v>221</v>
      </c>
      <c r="AL343" s="7">
        <f>IFERROR(RANK('Stock Guide'!H344,'Stock Guide'!H:H,0)+COUNTIF('Stock Guide'!$H$6:'Stock Guide'!H344,'Stock Guide'!H344)-1,"")</f>
        <v>49</v>
      </c>
      <c r="AM343" s="7">
        <f>IFERROR(RANK('Stock Guide'!I344,'Stock Guide'!I:I,0)+COUNTIF('Stock Guide'!$I$6:'Stock Guide'!I344,'Stock Guide'!I344)-1,"")</f>
        <v>461</v>
      </c>
      <c r="AN343" s="7">
        <f>IFERROR(RANK('Stock Guide'!J344,'Stock Guide'!J:J,0)+COUNTIF('Stock Guide'!$J$6:'Stock Guide'!J344,'Stock Guide'!J344)-1,"")</f>
        <v>56</v>
      </c>
      <c r="AO343" s="7">
        <f>IFERROR(RANK('Stock Guide'!L344,'Stock Guide'!L:L,0)+COUNTIF('Stock Guide'!$L$6:'Stock Guide'!L344,'Stock Guide'!L344)-1,"")</f>
        <v>140</v>
      </c>
      <c r="AP343" s="7">
        <f>IFERROR(RANK('Stock Guide'!N344,'Stock Guide'!N:N,0)+COUNTIF('Stock Guide'!$N$6:'Stock Guide'!N344,'Stock Guide'!N344)-1,"")</f>
        <v>237</v>
      </c>
      <c r="AQ343" s="7">
        <f>IFERROR(RANK('Stock Guide'!U344,'Stock Guide'!U:U,1)+COUNTIF('Stock Guide'!$U$6:'Stock Guide'!U344,'Stock Guide'!U344)-1,"")</f>
        <v>263</v>
      </c>
    </row>
    <row r="344" spans="32:43" ht="17.25" customHeight="1" x14ac:dyDescent="0.25">
      <c r="AF344" s="5" t="s">
        <v>1318</v>
      </c>
      <c r="AG344" s="5" t="s">
        <v>1319</v>
      </c>
      <c r="AH344" s="6" t="s">
        <v>1323</v>
      </c>
      <c r="AI344" s="7">
        <f>IFERROR(RANK('Stock Guide'!S345,'Stock Guide'!S:S,0)+COUNTIF('Stock Guide'!$S$6:'Stock Guide'!S345,'Stock Guide'!S345)-1,"")</f>
        <v>474</v>
      </c>
      <c r="AJ344" s="7">
        <f>IFERROR(RANK('Stock Guide'!T345,'Stock Guide'!T:T,0)+COUNTIF('Stock Guide'!$T$6:'Stock Guide'!T345,'Stock Guide'!T345)-1,"")</f>
        <v>220</v>
      </c>
      <c r="AK344" s="7">
        <f>IFERROR(RANK('Stock Guide'!U345,'Stock Guide'!U:U,0)+COUNTIF('Stock Guide'!$U$6:'Stock Guide'!U345,'Stock Guide'!U345)-1,"")</f>
        <v>261</v>
      </c>
      <c r="AL344" s="7">
        <f>IFERROR(RANK('Stock Guide'!H345,'Stock Guide'!H:H,0)+COUNTIF('Stock Guide'!$H$6:'Stock Guide'!H345,'Stock Guide'!H345)-1,"")</f>
        <v>443</v>
      </c>
      <c r="AM344" s="7">
        <f>IFERROR(RANK('Stock Guide'!I345,'Stock Guide'!I:I,0)+COUNTIF('Stock Guide'!$I$6:'Stock Guide'!I345,'Stock Guide'!I345)-1,"")</f>
        <v>222</v>
      </c>
      <c r="AN344" s="7">
        <f>IFERROR(RANK('Stock Guide'!J345,'Stock Guide'!J:J,0)+COUNTIF('Stock Guide'!$J$6:'Stock Guide'!J345,'Stock Guide'!J345)-1,"")</f>
        <v>446</v>
      </c>
      <c r="AO344" s="7">
        <f>IFERROR(RANK('Stock Guide'!L345,'Stock Guide'!L:L,0)+COUNTIF('Stock Guide'!$L$6:'Stock Guide'!L345,'Stock Guide'!L345)-1,"")</f>
        <v>230</v>
      </c>
      <c r="AP344" s="7">
        <f>IFERROR(RANK('Stock Guide'!N345,'Stock Guide'!N:N,0)+COUNTIF('Stock Guide'!$N$6:'Stock Guide'!N345,'Stock Guide'!N345)-1,"")</f>
        <v>296</v>
      </c>
      <c r="AQ344" s="7">
        <f>IFERROR(RANK('Stock Guide'!U345,'Stock Guide'!U:U,1)+COUNTIF('Stock Guide'!$U$6:'Stock Guide'!U345,'Stock Guide'!U345)-1,"")</f>
        <v>223</v>
      </c>
    </row>
    <row r="345" spans="32:43" ht="17.25" customHeight="1" x14ac:dyDescent="0.25">
      <c r="AF345" s="5" t="s">
        <v>276</v>
      </c>
      <c r="AG345" s="5" t="s">
        <v>950</v>
      </c>
      <c r="AH345" s="6" t="s">
        <v>1306</v>
      </c>
      <c r="AI345" s="7">
        <f>IFERROR(RANK('Stock Guide'!S346,'Stock Guide'!S:S,0)+COUNTIF('Stock Guide'!$S$6:'Stock Guide'!S346,'Stock Guide'!S346)-1,"")</f>
        <v>442</v>
      </c>
      <c r="AJ345" s="7">
        <f>IFERROR(RANK('Stock Guide'!T346,'Stock Guide'!T:T,0)+COUNTIF('Stock Guide'!$T$6:'Stock Guide'!T346,'Stock Guide'!T346)-1,"")</f>
        <v>188</v>
      </c>
      <c r="AK345" s="7">
        <f>IFERROR(RANK('Stock Guide'!U346,'Stock Guide'!U:U,0)+COUNTIF('Stock Guide'!$U$6:'Stock Guide'!U346,'Stock Guide'!U346)-1,"")</f>
        <v>98</v>
      </c>
      <c r="AL345" s="7">
        <f>IFERROR(RANK('Stock Guide'!H346,'Stock Guide'!H:H,0)+COUNTIF('Stock Guide'!$H$6:'Stock Guide'!H346,'Stock Guide'!H346)-1,"")</f>
        <v>181</v>
      </c>
      <c r="AM345" s="7">
        <f>IFERROR(RANK('Stock Guide'!I346,'Stock Guide'!I:I,0)+COUNTIF('Stock Guide'!$I$6:'Stock Guide'!I346,'Stock Guide'!I346)-1,"")</f>
        <v>281</v>
      </c>
      <c r="AN345" s="7">
        <f>IFERROR(RANK('Stock Guide'!J346,'Stock Guide'!J:J,0)+COUNTIF('Stock Guide'!$J$6:'Stock Guide'!J346,'Stock Guide'!J346)-1,"")</f>
        <v>134</v>
      </c>
      <c r="AO345" s="7">
        <f>IFERROR(RANK('Stock Guide'!L346,'Stock Guide'!L:L,0)+COUNTIF('Stock Guide'!$L$6:'Stock Guide'!L346,'Stock Guide'!L346)-1,"")</f>
        <v>193</v>
      </c>
      <c r="AP345" s="7">
        <f>IFERROR(RANK('Stock Guide'!N346,'Stock Guide'!N:N,0)+COUNTIF('Stock Guide'!$N$6:'Stock Guide'!N346,'Stock Guide'!N346)-1,"")</f>
        <v>115</v>
      </c>
      <c r="AQ345" s="7">
        <f>IFERROR(RANK('Stock Guide'!U346,'Stock Guide'!U:U,1)+COUNTIF('Stock Guide'!$U$6:'Stock Guide'!U346,'Stock Guide'!U346)-1,"")</f>
        <v>386</v>
      </c>
    </row>
    <row r="346" spans="32:43" ht="17.25" customHeight="1" x14ac:dyDescent="0.25">
      <c r="AF346" s="5" t="s">
        <v>277</v>
      </c>
      <c r="AG346" s="5" t="s">
        <v>951</v>
      </c>
      <c r="AH346" s="6" t="s">
        <v>1479</v>
      </c>
      <c r="AI346" s="7">
        <f>IFERROR(RANK('Stock Guide'!S347,'Stock Guide'!S:S,0)+COUNTIF('Stock Guide'!$S$6:'Stock Guide'!S347,'Stock Guide'!S347)-1,"")</f>
        <v>416</v>
      </c>
      <c r="AJ346" s="7">
        <f>IFERROR(RANK('Stock Guide'!T347,'Stock Guide'!T:T,0)+COUNTIF('Stock Guide'!$T$6:'Stock Guide'!T347,'Stock Guide'!T347)-1,"")</f>
        <v>268</v>
      </c>
      <c r="AK346" s="7">
        <f>IFERROR(RANK('Stock Guide'!U347,'Stock Guide'!U:U,0)+COUNTIF('Stock Guide'!$U$6:'Stock Guide'!U347,'Stock Guide'!U347)-1,"")</f>
        <v>216</v>
      </c>
      <c r="AL346" s="7">
        <f>IFERROR(RANK('Stock Guide'!H347,'Stock Guide'!H:H,0)+COUNTIF('Stock Guide'!$H$6:'Stock Guide'!H347,'Stock Guide'!H347)-1,"")</f>
        <v>239</v>
      </c>
      <c r="AM346" s="7">
        <f>IFERROR(RANK('Stock Guide'!I347,'Stock Guide'!I:I,0)+COUNTIF('Stock Guide'!$I$6:'Stock Guide'!I347,'Stock Guide'!I347)-1,"")</f>
        <v>52</v>
      </c>
      <c r="AN346" s="7">
        <f>IFERROR(RANK('Stock Guide'!J347,'Stock Guide'!J:J,0)+COUNTIF('Stock Guide'!$J$6:'Stock Guide'!J347,'Stock Guide'!J347)-1,"")</f>
        <v>72</v>
      </c>
      <c r="AO346" s="7">
        <f>IFERROR(RANK('Stock Guide'!L347,'Stock Guide'!L:L,0)+COUNTIF('Stock Guide'!$L$6:'Stock Guide'!L347,'Stock Guide'!L347)-1,"")</f>
        <v>370</v>
      </c>
      <c r="AP346" s="7">
        <f>IFERROR(RANK('Stock Guide'!N347,'Stock Guide'!N:N,0)+COUNTIF('Stock Guide'!$N$6:'Stock Guide'!N347,'Stock Guide'!N347)-1,"")</f>
        <v>229</v>
      </c>
      <c r="AQ346" s="7">
        <f>IFERROR(RANK('Stock Guide'!U347,'Stock Guide'!U:U,1)+COUNTIF('Stock Guide'!$U$6:'Stock Guide'!U347,'Stock Guide'!U347)-1,"")</f>
        <v>268</v>
      </c>
    </row>
    <row r="347" spans="32:43" ht="17.25" customHeight="1" x14ac:dyDescent="0.25">
      <c r="AF347" s="5" t="s">
        <v>1083</v>
      </c>
      <c r="AG347" s="5" t="s">
        <v>1091</v>
      </c>
      <c r="AH347" s="6" t="s">
        <v>1098</v>
      </c>
      <c r="AI347" s="7">
        <f>IFERROR(RANK('Stock Guide'!S348,'Stock Guide'!S:S,0)+COUNTIF('Stock Guide'!$S$6:'Stock Guide'!S348,'Stock Guide'!S348)-1,"")</f>
        <v>414</v>
      </c>
      <c r="AJ347" s="7">
        <f>IFERROR(RANK('Stock Guide'!T348,'Stock Guide'!T:T,0)+COUNTIF('Stock Guide'!$T$6:'Stock Guide'!T348,'Stock Guide'!T348)-1,"")</f>
        <v>199</v>
      </c>
      <c r="AK347" s="7">
        <f>IFERROR(RANK('Stock Guide'!U348,'Stock Guide'!U:U,0)+COUNTIF('Stock Guide'!$U$6:'Stock Guide'!U348,'Stock Guide'!U348)-1,"")</f>
        <v>78</v>
      </c>
      <c r="AL347" s="7">
        <f>IFERROR(RANK('Stock Guide'!H348,'Stock Guide'!H:H,0)+COUNTIF('Stock Guide'!$H$6:'Stock Guide'!H348,'Stock Guide'!H348)-1,"")</f>
        <v>416</v>
      </c>
      <c r="AM347" s="7">
        <f>IFERROR(RANK('Stock Guide'!I348,'Stock Guide'!I:I,0)+COUNTIF('Stock Guide'!$I$6:'Stock Guide'!I348,'Stock Guide'!I348)-1,"")</f>
        <v>314</v>
      </c>
      <c r="AN347" s="7">
        <f>IFERROR(RANK('Stock Guide'!J348,'Stock Guide'!J:J,0)+COUNTIF('Stock Guide'!$J$6:'Stock Guide'!J348,'Stock Guide'!J348)-1,"")</f>
        <v>117</v>
      </c>
      <c r="AO347" s="7">
        <f>IFERROR(RANK('Stock Guide'!L348,'Stock Guide'!L:L,0)+COUNTIF('Stock Guide'!$L$6:'Stock Guide'!L348,'Stock Guide'!L348)-1,"")</f>
        <v>110</v>
      </c>
      <c r="AP347" s="7">
        <f>IFERROR(RANK('Stock Guide'!N348,'Stock Guide'!N:N,0)+COUNTIF('Stock Guide'!$N$6:'Stock Guide'!N348,'Stock Guide'!N348)-1,"")</f>
        <v>98</v>
      </c>
      <c r="AQ347" s="7">
        <f>IFERROR(RANK('Stock Guide'!U348,'Stock Guide'!U:U,1)+COUNTIF('Stock Guide'!$U$6:'Stock Guide'!U348,'Stock Guide'!U348)-1,"")</f>
        <v>406</v>
      </c>
    </row>
    <row r="348" spans="32:43" ht="17.25" customHeight="1" x14ac:dyDescent="0.25">
      <c r="AF348" s="5" t="s">
        <v>278</v>
      </c>
      <c r="AG348" s="5" t="s">
        <v>952</v>
      </c>
      <c r="AH348" s="6" t="s">
        <v>592</v>
      </c>
      <c r="AI348" s="7">
        <f>IFERROR(RANK('Stock Guide'!S349,'Stock Guide'!S:S,0)+COUNTIF('Stock Guide'!$S$6:'Stock Guide'!S349,'Stock Guide'!S349)-1,"")</f>
        <v>175</v>
      </c>
      <c r="AJ348" s="7">
        <f>IFERROR(RANK('Stock Guide'!T349,'Stock Guide'!T:T,0)+COUNTIF('Stock Guide'!$T$6:'Stock Guide'!T349,'Stock Guide'!T349)-1,"")</f>
        <v>424</v>
      </c>
      <c r="AK348" s="7">
        <f>IFERROR(RANK('Stock Guide'!U349,'Stock Guide'!U:U,0)+COUNTIF('Stock Guide'!$U$6:'Stock Guide'!U349,'Stock Guide'!U349)-1,"")</f>
        <v>246</v>
      </c>
      <c r="AL348" s="7">
        <f>IFERROR(RANK('Stock Guide'!H349,'Stock Guide'!H:H,0)+COUNTIF('Stock Guide'!$H$6:'Stock Guide'!H349,'Stock Guide'!H349)-1,"")</f>
        <v>99</v>
      </c>
      <c r="AM348" s="7">
        <f>IFERROR(RANK('Stock Guide'!I349,'Stock Guide'!I:I,0)+COUNTIF('Stock Guide'!$I$6:'Stock Guide'!I349,'Stock Guide'!I349)-1,"")</f>
        <v>462</v>
      </c>
      <c r="AN348" s="7">
        <f>IFERROR(RANK('Stock Guide'!J349,'Stock Guide'!J:J,0)+COUNTIF('Stock Guide'!$J$6:'Stock Guide'!J349,'Stock Guide'!J349)-1,"")</f>
        <v>226</v>
      </c>
      <c r="AO348" s="7">
        <f>IFERROR(RANK('Stock Guide'!L349,'Stock Guide'!L:L,0)+COUNTIF('Stock Guide'!$L$6:'Stock Guide'!L349,'Stock Guide'!L349)-1,"")</f>
        <v>132</v>
      </c>
      <c r="AP348" s="7">
        <f>IFERROR(RANK('Stock Guide'!N349,'Stock Guide'!N:N,0)+COUNTIF('Stock Guide'!$N$6:'Stock Guide'!N349,'Stock Guide'!N349)-1,"")</f>
        <v>263</v>
      </c>
      <c r="AQ348" s="7">
        <f>IFERROR(RANK('Stock Guide'!U349,'Stock Guide'!U:U,1)+COUNTIF('Stock Guide'!$U$6:'Stock Guide'!U349,'Stock Guide'!U349)-1,"")</f>
        <v>238</v>
      </c>
    </row>
    <row r="349" spans="32:43" ht="17.25" customHeight="1" x14ac:dyDescent="0.25">
      <c r="AF349" s="5" t="s">
        <v>279</v>
      </c>
      <c r="AG349" s="5" t="s">
        <v>953</v>
      </c>
      <c r="AH349" s="6" t="s">
        <v>1317</v>
      </c>
      <c r="AI349" s="7">
        <f>IFERROR(RANK('Stock Guide'!S350,'Stock Guide'!S:S,0)+COUNTIF('Stock Guide'!$S$6:'Stock Guide'!S350,'Stock Guide'!S350)-1,"")</f>
        <v>112</v>
      </c>
      <c r="AJ349" s="7">
        <f>IFERROR(RANK('Stock Guide'!T350,'Stock Guide'!T:T,0)+COUNTIF('Stock Guide'!$T$6:'Stock Guide'!T350,'Stock Guide'!T350)-1,"")</f>
        <v>340</v>
      </c>
      <c r="AK349" s="7">
        <f>IFERROR(RANK('Stock Guide'!U350,'Stock Guide'!U:U,0)+COUNTIF('Stock Guide'!$U$6:'Stock Guide'!U350,'Stock Guide'!U350)-1,"")</f>
        <v>399</v>
      </c>
      <c r="AL349" s="7">
        <f>IFERROR(RANK('Stock Guide'!H350,'Stock Guide'!H:H,0)+COUNTIF('Stock Guide'!$H$6:'Stock Guide'!H350,'Stock Guide'!H350)-1,"")</f>
        <v>41</v>
      </c>
      <c r="AM349" s="7">
        <f>IFERROR(RANK('Stock Guide'!I350,'Stock Guide'!I:I,0)+COUNTIF('Stock Guide'!$I$6:'Stock Guide'!I350,'Stock Guide'!I350)-1,"")</f>
        <v>113</v>
      </c>
      <c r="AN349" s="7">
        <f>IFERROR(RANK('Stock Guide'!J350,'Stock Guide'!J:J,0)+COUNTIF('Stock Guide'!$J$6:'Stock Guide'!J350,'Stock Guide'!J350)-1,"")</f>
        <v>82</v>
      </c>
      <c r="AO349" s="7">
        <f>IFERROR(RANK('Stock Guide'!L350,'Stock Guide'!L:L,0)+COUNTIF('Stock Guide'!$L$6:'Stock Guide'!L350,'Stock Guide'!L350)-1,"")</f>
        <v>429</v>
      </c>
      <c r="AP349" s="7">
        <f>IFERROR(RANK('Stock Guide'!N350,'Stock Guide'!N:N,0)+COUNTIF('Stock Guide'!$N$6:'Stock Guide'!N350,'Stock Guide'!N350)-1,"")</f>
        <v>455</v>
      </c>
      <c r="AQ349" s="7">
        <f>IFERROR(RANK('Stock Guide'!U350,'Stock Guide'!U:U,1)+COUNTIF('Stock Guide'!$U$6:'Stock Guide'!U350,'Stock Guide'!U350)-1,"")</f>
        <v>85</v>
      </c>
    </row>
    <row r="350" spans="32:43" ht="17.25" customHeight="1" x14ac:dyDescent="0.25">
      <c r="AF350" s="5" t="s">
        <v>280</v>
      </c>
      <c r="AG350" s="5" t="s">
        <v>954</v>
      </c>
      <c r="AH350" s="6" t="s">
        <v>593</v>
      </c>
      <c r="AI350" s="7">
        <f>IFERROR(RANK('Stock Guide'!S351,'Stock Guide'!S:S,0)+COUNTIF('Stock Guide'!$S$6:'Stock Guide'!S351,'Stock Guide'!S351)-1,"")</f>
        <v>80</v>
      </c>
      <c r="AJ350" s="7">
        <f>IFERROR(RANK('Stock Guide'!T351,'Stock Guide'!T:T,0)+COUNTIF('Stock Guide'!$T$6:'Stock Guide'!T351,'Stock Guide'!T351)-1,"")</f>
        <v>333</v>
      </c>
      <c r="AK350" s="7">
        <f>IFERROR(RANK('Stock Guide'!U351,'Stock Guide'!U:U,0)+COUNTIF('Stock Guide'!$U$6:'Stock Guide'!U351,'Stock Guide'!U351)-1,"")</f>
        <v>386</v>
      </c>
      <c r="AL350" s="7">
        <f>IFERROR(RANK('Stock Guide'!H351,'Stock Guide'!H:H,0)+COUNTIF('Stock Guide'!$H$6:'Stock Guide'!H351,'Stock Guide'!H351)-1,"")</f>
        <v>60</v>
      </c>
      <c r="AM350" s="7">
        <f>IFERROR(RANK('Stock Guide'!I351,'Stock Guide'!I:I,0)+COUNTIF('Stock Guide'!$I$6:'Stock Guide'!I351,'Stock Guide'!I351)-1,"")</f>
        <v>6</v>
      </c>
      <c r="AN350" s="7">
        <f>IFERROR(RANK('Stock Guide'!J351,'Stock Guide'!J:J,0)+COUNTIF('Stock Guide'!$J$6:'Stock Guide'!J351,'Stock Guide'!J351)-1,"")</f>
        <v>377</v>
      </c>
      <c r="AO350" s="7">
        <f>IFERROR(RANK('Stock Guide'!L351,'Stock Guide'!L:L,0)+COUNTIF('Stock Guide'!$L$6:'Stock Guide'!L351,'Stock Guide'!L351)-1,"")</f>
        <v>365</v>
      </c>
      <c r="AP350" s="7">
        <f>IFERROR(RANK('Stock Guide'!N351,'Stock Guide'!N:N,0)+COUNTIF('Stock Guide'!$N$6:'Stock Guide'!N351,'Stock Guide'!N351)-1,"")</f>
        <v>410</v>
      </c>
      <c r="AQ350" s="7">
        <f>IFERROR(RANK('Stock Guide'!U351,'Stock Guide'!U:U,1)+COUNTIF('Stock Guide'!$U$6:'Stock Guide'!U351,'Stock Guide'!U351)-1,"")</f>
        <v>98</v>
      </c>
    </row>
    <row r="351" spans="32:43" ht="17.25" customHeight="1" x14ac:dyDescent="0.25">
      <c r="AF351" s="5" t="s">
        <v>1364</v>
      </c>
      <c r="AG351" s="5" t="s">
        <v>1379</v>
      </c>
      <c r="AH351" s="6" t="s">
        <v>1394</v>
      </c>
      <c r="AI351" s="7">
        <f>IFERROR(RANK('Stock Guide'!S352,'Stock Guide'!S:S,0)+COUNTIF('Stock Guide'!$S$6:'Stock Guide'!S352,'Stock Guide'!S352)-1,"")</f>
        <v>13</v>
      </c>
      <c r="AJ351" s="7">
        <f>IFERROR(RANK('Stock Guide'!T352,'Stock Guide'!T:T,0)+COUNTIF('Stock Guide'!$T$6:'Stock Guide'!T352,'Stock Guide'!T352)-1,"")</f>
        <v>454</v>
      </c>
      <c r="AK351" s="7">
        <f>IFERROR(RANK('Stock Guide'!U352,'Stock Guide'!U:U,0)+COUNTIF('Stock Guide'!$U$6:'Stock Guide'!U352,'Stock Guide'!U352)-1,"")</f>
        <v>397</v>
      </c>
      <c r="AL351" s="7">
        <f>IFERROR(RANK('Stock Guide'!H352,'Stock Guide'!H:H,0)+COUNTIF('Stock Guide'!$H$6:'Stock Guide'!H352,'Stock Guide'!H352)-1,"")</f>
        <v>205</v>
      </c>
      <c r="AM351" s="7">
        <f>IFERROR(RANK('Stock Guide'!I352,'Stock Guide'!I:I,0)+COUNTIF('Stock Guide'!$I$6:'Stock Guide'!I352,'Stock Guide'!I352)-1,"")</f>
        <v>365</v>
      </c>
      <c r="AN351" s="7">
        <f>IFERROR(RANK('Stock Guide'!J352,'Stock Guide'!J:J,0)+COUNTIF('Stock Guide'!$J$6:'Stock Guide'!J352,'Stock Guide'!J352)-1,"")</f>
        <v>391</v>
      </c>
      <c r="AO351" s="7">
        <f>IFERROR(RANK('Stock Guide'!L352,'Stock Guide'!L:L,0)+COUNTIF('Stock Guide'!$L$6:'Stock Guide'!L352,'Stock Guide'!L352)-1,"")</f>
        <v>256</v>
      </c>
      <c r="AP351" s="7">
        <f>IFERROR(RANK('Stock Guide'!N352,'Stock Guide'!N:N,0)+COUNTIF('Stock Guide'!$N$6:'Stock Guide'!N352,'Stock Guide'!N352)-1,"")</f>
        <v>437</v>
      </c>
      <c r="AQ351" s="7">
        <f>IFERROR(RANK('Stock Guide'!U352,'Stock Guide'!U:U,1)+COUNTIF('Stock Guide'!$U$6:'Stock Guide'!U352,'Stock Guide'!U352)-1,"")</f>
        <v>87</v>
      </c>
    </row>
    <row r="352" spans="32:43" ht="17.25" customHeight="1" x14ac:dyDescent="0.25">
      <c r="AF352" s="5" t="s">
        <v>281</v>
      </c>
      <c r="AG352" s="5" t="s">
        <v>955</v>
      </c>
      <c r="AH352" s="6" t="s">
        <v>594</v>
      </c>
      <c r="AI352" s="7">
        <f>IFERROR(RANK('Stock Guide'!S353,'Stock Guide'!S:S,0)+COUNTIF('Stock Guide'!$S$6:'Stock Guide'!S353,'Stock Guide'!S353)-1,"")</f>
        <v>121</v>
      </c>
      <c r="AJ352" s="7">
        <f>IFERROR(RANK('Stock Guide'!T353,'Stock Guide'!T:T,0)+COUNTIF('Stock Guide'!$T$6:'Stock Guide'!T353,'Stock Guide'!T353)-1,"")</f>
        <v>24</v>
      </c>
      <c r="AK352" s="7">
        <f>IFERROR(RANK('Stock Guide'!U353,'Stock Guide'!U:U,0)+COUNTIF('Stock Guide'!$U$6:'Stock Guide'!U353,'Stock Guide'!U353)-1,"")</f>
        <v>57</v>
      </c>
      <c r="AL352" s="7">
        <f>IFERROR(RANK('Stock Guide'!H353,'Stock Guide'!H:H,0)+COUNTIF('Stock Guide'!$H$6:'Stock Guide'!H353,'Stock Guide'!H353)-1,"")</f>
        <v>61</v>
      </c>
      <c r="AM352" s="7">
        <f>IFERROR(RANK('Stock Guide'!I353,'Stock Guide'!I:I,0)+COUNTIF('Stock Guide'!$I$6:'Stock Guide'!I353,'Stock Guide'!I353)-1,"")</f>
        <v>29</v>
      </c>
      <c r="AN352" s="7">
        <f>IFERROR(RANK('Stock Guide'!J353,'Stock Guide'!J:J,0)+COUNTIF('Stock Guide'!$J$6:'Stock Guide'!J353,'Stock Guide'!J353)-1,"")</f>
        <v>461</v>
      </c>
      <c r="AO352" s="7">
        <f>IFERROR(RANK('Stock Guide'!L353,'Stock Guide'!L:L,0)+COUNTIF('Stock Guide'!$L$6:'Stock Guide'!L353,'Stock Guide'!L353)-1,"")</f>
        <v>315</v>
      </c>
      <c r="AP352" s="7">
        <f>IFERROR(RANK('Stock Guide'!N353,'Stock Guide'!N:N,0)+COUNTIF('Stock Guide'!$N$6:'Stock Guide'!N353,'Stock Guide'!N353)-1,"")</f>
        <v>38</v>
      </c>
      <c r="AQ352" s="7">
        <f>IFERROR(RANK('Stock Guide'!U353,'Stock Guide'!U:U,1)+COUNTIF('Stock Guide'!$U$6:'Stock Guide'!U353,'Stock Guide'!U353)-1,"")</f>
        <v>427</v>
      </c>
    </row>
    <row r="353" spans="32:43" ht="17.25" customHeight="1" x14ac:dyDescent="0.25">
      <c r="AF353" s="5" t="s">
        <v>282</v>
      </c>
      <c r="AG353" s="5" t="s">
        <v>956</v>
      </c>
      <c r="AH353" s="6" t="s">
        <v>595</v>
      </c>
      <c r="AI353" s="7">
        <f>IFERROR(RANK('Stock Guide'!S354,'Stock Guide'!S:S,0)+COUNTIF('Stock Guide'!$S$6:'Stock Guide'!S354,'Stock Guide'!S354)-1,"")</f>
        <v>392</v>
      </c>
      <c r="AJ353" s="7">
        <f>IFERROR(RANK('Stock Guide'!T354,'Stock Guide'!T:T,0)+COUNTIF('Stock Guide'!$T$6:'Stock Guide'!T354,'Stock Guide'!T354)-1,"")</f>
        <v>217</v>
      </c>
      <c r="AK353" s="7">
        <f>IFERROR(RANK('Stock Guide'!U354,'Stock Guide'!U:U,0)+COUNTIF('Stock Guide'!$U$6:'Stock Guide'!U354,'Stock Guide'!U354)-1,"")</f>
        <v>353</v>
      </c>
      <c r="AL353" s="7">
        <f>IFERROR(RANK('Stock Guide'!H354,'Stock Guide'!H:H,0)+COUNTIF('Stock Guide'!$H$6:'Stock Guide'!H354,'Stock Guide'!H354)-1,"")</f>
        <v>195</v>
      </c>
      <c r="AM353" s="7">
        <f>IFERROR(RANK('Stock Guide'!I354,'Stock Guide'!I:I,0)+COUNTIF('Stock Guide'!$I$6:'Stock Guide'!I354,'Stock Guide'!I354)-1,"")</f>
        <v>85</v>
      </c>
      <c r="AN353" s="7">
        <f>IFERROR(RANK('Stock Guide'!J354,'Stock Guide'!J:J,0)+COUNTIF('Stock Guide'!$J$6:'Stock Guide'!J354,'Stock Guide'!J354)-1,"")</f>
        <v>357</v>
      </c>
      <c r="AO353" s="7">
        <f>IFERROR(RANK('Stock Guide'!L354,'Stock Guide'!L:L,0)+COUNTIF('Stock Guide'!$L$6:'Stock Guide'!L354,'Stock Guide'!L354)-1,"")</f>
        <v>149</v>
      </c>
      <c r="AP353" s="7">
        <f>IFERROR(RANK('Stock Guide'!N354,'Stock Guide'!N:N,0)+COUNTIF('Stock Guide'!$N$6:'Stock Guide'!N354,'Stock Guide'!N354)-1,"")</f>
        <v>335</v>
      </c>
      <c r="AQ353" s="7">
        <f>IFERROR(RANK('Stock Guide'!U354,'Stock Guide'!U:U,1)+COUNTIF('Stock Guide'!$U$6:'Stock Guide'!U354,'Stock Guide'!U354)-1,"")</f>
        <v>131</v>
      </c>
    </row>
    <row r="354" spans="32:43" ht="17.25" customHeight="1" x14ac:dyDescent="0.25">
      <c r="AF354" s="5" t="s">
        <v>283</v>
      </c>
      <c r="AG354" s="5" t="s">
        <v>957</v>
      </c>
      <c r="AH354" s="6" t="s">
        <v>596</v>
      </c>
      <c r="AI354" s="7">
        <f>IFERROR(RANK('Stock Guide'!S355,'Stock Guide'!S:S,0)+COUNTIF('Stock Guide'!$S$6:'Stock Guide'!S355,'Stock Guide'!S355)-1,"")</f>
        <v>67</v>
      </c>
      <c r="AJ354" s="7">
        <f>IFERROR(RANK('Stock Guide'!T355,'Stock Guide'!T:T,0)+COUNTIF('Stock Guide'!$T$6:'Stock Guide'!T355,'Stock Guide'!T355)-1,"")</f>
        <v>162</v>
      </c>
      <c r="AK354" s="7">
        <f>IFERROR(RANK('Stock Guide'!U355,'Stock Guide'!U:U,0)+COUNTIF('Stock Guide'!$U$6:'Stock Guide'!U355,'Stock Guide'!U355)-1,"")</f>
        <v>230</v>
      </c>
      <c r="AL354" s="7">
        <f>IFERROR(RANK('Stock Guide'!H355,'Stock Guide'!H:H,0)+COUNTIF('Stock Guide'!$H$6:'Stock Guide'!H355,'Stock Guide'!H355)-1,"")</f>
        <v>461</v>
      </c>
      <c r="AM354" s="7">
        <f>IFERROR(RANK('Stock Guide'!I355,'Stock Guide'!I:I,0)+COUNTIF('Stock Guide'!$I$6:'Stock Guide'!I355,'Stock Guide'!I355)-1,"")</f>
        <v>47</v>
      </c>
      <c r="AN354" s="7">
        <f>IFERROR(RANK('Stock Guide'!J355,'Stock Guide'!J:J,0)+COUNTIF('Stock Guide'!$J$6:'Stock Guide'!J355,'Stock Guide'!J355)-1,"")</f>
        <v>369</v>
      </c>
      <c r="AO354" s="7">
        <f>IFERROR(RANK('Stock Guide'!L355,'Stock Guide'!L:L,0)+COUNTIF('Stock Guide'!$L$6:'Stock Guide'!L355,'Stock Guide'!L355)-1,"")</f>
        <v>477</v>
      </c>
      <c r="AP354" s="7">
        <f>IFERROR(RANK('Stock Guide'!N355,'Stock Guide'!N:N,0)+COUNTIF('Stock Guide'!$N$6:'Stock Guide'!N355,'Stock Guide'!N355)-1,"")</f>
        <v>218</v>
      </c>
      <c r="AQ354" s="7">
        <f>IFERROR(RANK('Stock Guide'!U355,'Stock Guide'!U:U,1)+COUNTIF('Stock Guide'!$U$6:'Stock Guide'!U355,'Stock Guide'!U355)-1,"")</f>
        <v>254</v>
      </c>
    </row>
    <row r="355" spans="32:43" ht="17.25" customHeight="1" x14ac:dyDescent="0.25">
      <c r="AF355" s="5" t="s">
        <v>284</v>
      </c>
      <c r="AG355" s="5" t="s">
        <v>958</v>
      </c>
      <c r="AH355" s="6" t="s">
        <v>597</v>
      </c>
      <c r="AI355" s="7">
        <f>IFERROR(RANK('Stock Guide'!S356,'Stock Guide'!S:S,0)+COUNTIF('Stock Guide'!$S$6:'Stock Guide'!S356,'Stock Guide'!S356)-1,"")</f>
        <v>288</v>
      </c>
      <c r="AJ355" s="7">
        <f>IFERROR(RANK('Stock Guide'!T356,'Stock Guide'!T:T,0)+COUNTIF('Stock Guide'!$T$6:'Stock Guide'!T356,'Stock Guide'!T356)-1,"")</f>
        <v>278</v>
      </c>
      <c r="AK355" s="7">
        <f>IFERROR(RANK('Stock Guide'!U356,'Stock Guide'!U:U,0)+COUNTIF('Stock Guide'!$U$6:'Stock Guide'!U356,'Stock Guide'!U356)-1,"")</f>
        <v>215</v>
      </c>
      <c r="AL355" s="7">
        <f>IFERROR(RANK('Stock Guide'!H356,'Stock Guide'!H:H,0)+COUNTIF('Stock Guide'!$H$6:'Stock Guide'!H356,'Stock Guide'!H356)-1,"")</f>
        <v>192</v>
      </c>
      <c r="AM355" s="7">
        <f>IFERROR(RANK('Stock Guide'!I356,'Stock Guide'!I:I,0)+COUNTIF('Stock Guide'!$I$6:'Stock Guide'!I356,'Stock Guide'!I356)-1,"")</f>
        <v>65</v>
      </c>
      <c r="AN355" s="7">
        <f>IFERROR(RANK('Stock Guide'!J356,'Stock Guide'!J:J,0)+COUNTIF('Stock Guide'!$J$6:'Stock Guide'!J356,'Stock Guide'!J356)-1,"")</f>
        <v>402</v>
      </c>
      <c r="AO355" s="7">
        <f>IFERROR(RANK('Stock Guide'!L356,'Stock Guide'!L:L,0)+COUNTIF('Stock Guide'!$L$6:'Stock Guide'!L356,'Stock Guide'!L356)-1,"")</f>
        <v>323</v>
      </c>
      <c r="AP355" s="7">
        <f>IFERROR(RANK('Stock Guide'!N356,'Stock Guide'!N:N,0)+COUNTIF('Stock Guide'!$N$6:'Stock Guide'!N356,'Stock Guide'!N356)-1,"")</f>
        <v>234</v>
      </c>
      <c r="AQ355" s="7">
        <f>IFERROR(RANK('Stock Guide'!U356,'Stock Guide'!U:U,1)+COUNTIF('Stock Guide'!$U$6:'Stock Guide'!U356,'Stock Guide'!U356)-1,"")</f>
        <v>269</v>
      </c>
    </row>
    <row r="356" spans="32:43" ht="17.25" customHeight="1" x14ac:dyDescent="0.25">
      <c r="AF356" s="5" t="s">
        <v>1252</v>
      </c>
      <c r="AG356" s="5" t="s">
        <v>1256</v>
      </c>
      <c r="AH356" s="6" t="s">
        <v>1260</v>
      </c>
      <c r="AI356" s="7">
        <f>IFERROR(RANK('Stock Guide'!S357,'Stock Guide'!S:S,0)+COUNTIF('Stock Guide'!$S$6:'Stock Guide'!S357,'Stock Guide'!S357)-1,"")</f>
        <v>210</v>
      </c>
      <c r="AJ356" s="7">
        <f>IFERROR(RANK('Stock Guide'!T357,'Stock Guide'!T:T,0)+COUNTIF('Stock Guide'!$T$6:'Stock Guide'!T357,'Stock Guide'!T357)-1,"")</f>
        <v>360</v>
      </c>
      <c r="AK356" s="7">
        <f>IFERROR(RANK('Stock Guide'!U357,'Stock Guide'!U:U,0)+COUNTIF('Stock Guide'!$U$6:'Stock Guide'!U357,'Stock Guide'!U357)-1,"")</f>
        <v>379</v>
      </c>
      <c r="AL356" s="7">
        <f>IFERROR(RANK('Stock Guide'!H357,'Stock Guide'!H:H,0)+COUNTIF('Stock Guide'!$H$6:'Stock Guide'!H357,'Stock Guide'!H357)-1,"")</f>
        <v>362</v>
      </c>
      <c r="AM356" s="7">
        <f>IFERROR(RANK('Stock Guide'!I357,'Stock Guide'!I:I,0)+COUNTIF('Stock Guide'!$I$6:'Stock Guide'!I357,'Stock Guide'!I357)-1,"")</f>
        <v>270</v>
      </c>
      <c r="AN356" s="7">
        <f>IFERROR(RANK('Stock Guide'!J357,'Stock Guide'!J:J,0)+COUNTIF('Stock Guide'!$J$6:'Stock Guide'!J357,'Stock Guide'!J357)-1,"")</f>
        <v>97</v>
      </c>
      <c r="AO356" s="7">
        <f>IFERROR(RANK('Stock Guide'!L357,'Stock Guide'!L:L,0)+COUNTIF('Stock Guide'!$L$6:'Stock Guide'!L357,'Stock Guide'!L357)-1,"")</f>
        <v>225</v>
      </c>
      <c r="AP356" s="7">
        <f>IFERROR(RANK('Stock Guide'!N357,'Stock Guide'!N:N,0)+COUNTIF('Stock Guide'!$N$6:'Stock Guide'!N357,'Stock Guide'!N357)-1,"")</f>
        <v>386</v>
      </c>
      <c r="AQ356" s="7">
        <f>IFERROR(RANK('Stock Guide'!U357,'Stock Guide'!U:U,1)+COUNTIF('Stock Guide'!$U$6:'Stock Guide'!U357,'Stock Guide'!U357)-1,"")</f>
        <v>105</v>
      </c>
    </row>
    <row r="357" spans="32:43" ht="17.25" customHeight="1" x14ac:dyDescent="0.25">
      <c r="AF357" s="5" t="s">
        <v>285</v>
      </c>
      <c r="AG357" s="5" t="s">
        <v>959</v>
      </c>
      <c r="AH357" s="6" t="s">
        <v>1486</v>
      </c>
      <c r="AI357" s="7">
        <f>IFERROR(RANK('Stock Guide'!S358,'Stock Guide'!S:S,0)+COUNTIF('Stock Guide'!$S$6:'Stock Guide'!S358,'Stock Guide'!S358)-1,"")</f>
        <v>233</v>
      </c>
      <c r="AJ357" s="7">
        <f>IFERROR(RANK('Stock Guide'!T358,'Stock Guide'!T:T,0)+COUNTIF('Stock Guide'!$T$6:'Stock Guide'!T358,'Stock Guide'!T358)-1,"")</f>
        <v>381</v>
      </c>
      <c r="AK357" s="7">
        <f>IFERROR(RANK('Stock Guide'!U358,'Stock Guide'!U:U,0)+COUNTIF('Stock Guide'!$U$6:'Stock Guide'!U358,'Stock Guide'!U358)-1,"")</f>
        <v>370</v>
      </c>
      <c r="AL357" s="7">
        <f>IFERROR(RANK('Stock Guide'!H358,'Stock Guide'!H:H,0)+COUNTIF('Stock Guide'!$H$6:'Stock Guide'!H358,'Stock Guide'!H358)-1,"")</f>
        <v>343</v>
      </c>
      <c r="AM357" s="7">
        <f>IFERROR(RANK('Stock Guide'!I358,'Stock Guide'!I:I,0)+COUNTIF('Stock Guide'!$I$6:'Stock Guide'!I358,'Stock Guide'!I358)-1,"")</f>
        <v>183</v>
      </c>
      <c r="AN357" s="7">
        <f>IFERROR(RANK('Stock Guide'!J358,'Stock Guide'!J:J,0)+COUNTIF('Stock Guide'!$J$6:'Stock Guide'!J358,'Stock Guide'!J358)-1,"")</f>
        <v>240</v>
      </c>
      <c r="AO357" s="7">
        <f>IFERROR(RANK('Stock Guide'!L358,'Stock Guide'!L:L,0)+COUNTIF('Stock Guide'!$L$6:'Stock Guide'!L358,'Stock Guide'!L358)-1,"")</f>
        <v>284</v>
      </c>
      <c r="AP357" s="7">
        <f>IFERROR(RANK('Stock Guide'!N358,'Stock Guide'!N:N,0)+COUNTIF('Stock Guide'!$N$6:'Stock Guide'!N358,'Stock Guide'!N358)-1,"")</f>
        <v>375</v>
      </c>
      <c r="AQ357" s="7">
        <f>IFERROR(RANK('Stock Guide'!U358,'Stock Guide'!U:U,1)+COUNTIF('Stock Guide'!$U$6:'Stock Guide'!U358,'Stock Guide'!U358)-1,"")</f>
        <v>114</v>
      </c>
    </row>
    <row r="358" spans="32:43" ht="17.25" customHeight="1" x14ac:dyDescent="0.25">
      <c r="AF358" s="5" t="s">
        <v>286</v>
      </c>
      <c r="AG358" s="5" t="s">
        <v>960</v>
      </c>
      <c r="AH358" s="6" t="s">
        <v>598</v>
      </c>
      <c r="AI358" s="7">
        <f>IFERROR(RANK('Stock Guide'!S359,'Stock Guide'!S:S,0)+COUNTIF('Stock Guide'!$S$6:'Stock Guide'!S359,'Stock Guide'!S359)-1,"")</f>
        <v>151</v>
      </c>
      <c r="AJ358" s="7">
        <f>IFERROR(RANK('Stock Guide'!T359,'Stock Guide'!T:T,0)+COUNTIF('Stock Guide'!$T$6:'Stock Guide'!T359,'Stock Guide'!T359)-1,"")</f>
        <v>165</v>
      </c>
      <c r="AK358" s="7">
        <f>IFERROR(RANK('Stock Guide'!U359,'Stock Guide'!U:U,0)+COUNTIF('Stock Guide'!$U$6:'Stock Guide'!U359,'Stock Guide'!U359)-1,"")</f>
        <v>176</v>
      </c>
      <c r="AL358" s="7">
        <f>IFERROR(RANK('Stock Guide'!H359,'Stock Guide'!H:H,0)+COUNTIF('Stock Guide'!$H$6:'Stock Guide'!H359,'Stock Guide'!H359)-1,"")</f>
        <v>358</v>
      </c>
      <c r="AM358" s="7">
        <f>IFERROR(RANK('Stock Guide'!I359,'Stock Guide'!I:I,0)+COUNTIF('Stock Guide'!$I$6:'Stock Guide'!I359,'Stock Guide'!I359)-1,"")</f>
        <v>153</v>
      </c>
      <c r="AN358" s="7">
        <f>IFERROR(RANK('Stock Guide'!J359,'Stock Guide'!J:J,0)+COUNTIF('Stock Guide'!$J$6:'Stock Guide'!J359,'Stock Guide'!J359)-1,"")</f>
        <v>346</v>
      </c>
      <c r="AO358" s="7">
        <f>IFERROR(RANK('Stock Guide'!L359,'Stock Guide'!L:L,0)+COUNTIF('Stock Guide'!$L$6:'Stock Guide'!L359,'Stock Guide'!L359)-1,"")</f>
        <v>471</v>
      </c>
      <c r="AP358" s="7">
        <f>IFERROR(RANK('Stock Guide'!N359,'Stock Guide'!N:N,0)+COUNTIF('Stock Guide'!$N$6:'Stock Guide'!N359,'Stock Guide'!N359)-1,"")</f>
        <v>128</v>
      </c>
      <c r="AQ358" s="7">
        <f>IFERROR(RANK('Stock Guide'!U359,'Stock Guide'!U:U,1)+COUNTIF('Stock Guide'!$U$6:'Stock Guide'!U359,'Stock Guide'!U359)-1,"")</f>
        <v>308</v>
      </c>
    </row>
    <row r="359" spans="32:43" ht="17.25" customHeight="1" x14ac:dyDescent="0.25">
      <c r="AF359" s="5" t="s">
        <v>287</v>
      </c>
      <c r="AG359" s="5" t="s">
        <v>961</v>
      </c>
      <c r="AH359" s="6" t="s">
        <v>599</v>
      </c>
      <c r="AI359" s="7">
        <f>IFERROR(RANK('Stock Guide'!S360,'Stock Guide'!S:S,0)+COUNTIF('Stock Guide'!$S$6:'Stock Guide'!S360,'Stock Guide'!S360)-1,"")</f>
        <v>45</v>
      </c>
      <c r="AJ359" s="7">
        <f>IFERROR(RANK('Stock Guide'!T360,'Stock Guide'!T:T,0)+COUNTIF('Stock Guide'!$T$6:'Stock Guide'!T360,'Stock Guide'!T360)-1,"")</f>
        <v>325</v>
      </c>
      <c r="AK359" s="7">
        <f>IFERROR(RANK('Stock Guide'!U360,'Stock Guide'!U:U,0)+COUNTIF('Stock Guide'!$U$6:'Stock Guide'!U360,'Stock Guide'!U360)-1,"")</f>
        <v>269</v>
      </c>
      <c r="AL359" s="7">
        <f>IFERROR(RANK('Stock Guide'!H360,'Stock Guide'!H:H,0)+COUNTIF('Stock Guide'!$H$6:'Stock Guide'!H360,'Stock Guide'!H360)-1,"")</f>
        <v>403</v>
      </c>
      <c r="AM359" s="7">
        <f>IFERROR(RANK('Stock Guide'!I360,'Stock Guide'!I:I,0)+COUNTIF('Stock Guide'!$I$6:'Stock Guide'!I360,'Stock Guide'!I360)-1,"")</f>
        <v>26</v>
      </c>
      <c r="AN359" s="7">
        <f>IFERROR(RANK('Stock Guide'!J360,'Stock Guide'!J:J,0)+COUNTIF('Stock Guide'!$J$6:'Stock Guide'!J360,'Stock Guide'!J360)-1,"")</f>
        <v>303</v>
      </c>
      <c r="AO359" s="7">
        <f>IFERROR(RANK('Stock Guide'!L360,'Stock Guide'!L:L,0)+COUNTIF('Stock Guide'!$L$6:'Stock Guide'!L360,'Stock Guide'!L360)-1,"")</f>
        <v>273</v>
      </c>
      <c r="AP359" s="7">
        <f>IFERROR(RANK('Stock Guide'!N360,'Stock Guide'!N:N,0)+COUNTIF('Stock Guide'!$N$6:'Stock Guide'!N360,'Stock Guide'!N360)-1,"")</f>
        <v>268</v>
      </c>
      <c r="AQ359" s="7">
        <f>IFERROR(RANK('Stock Guide'!U360,'Stock Guide'!U:U,1)+COUNTIF('Stock Guide'!$U$6:'Stock Guide'!U360,'Stock Guide'!U360)-1,"")</f>
        <v>215</v>
      </c>
    </row>
    <row r="360" spans="32:43" ht="17.25" customHeight="1" x14ac:dyDescent="0.25">
      <c r="AF360" s="5" t="s">
        <v>288</v>
      </c>
      <c r="AG360" s="5" t="s">
        <v>962</v>
      </c>
      <c r="AH360" s="6" t="s">
        <v>600</v>
      </c>
      <c r="AI360" s="7">
        <f>IFERROR(RANK('Stock Guide'!S361,'Stock Guide'!S:S,0)+COUNTIF('Stock Guide'!$S$6:'Stock Guide'!S361,'Stock Guide'!S361)-1,"")</f>
        <v>311</v>
      </c>
      <c r="AJ360" s="7">
        <f>IFERROR(RANK('Stock Guide'!T361,'Stock Guide'!T:T,0)+COUNTIF('Stock Guide'!$T$6:'Stock Guide'!T361,'Stock Guide'!T361)-1,"")</f>
        <v>271</v>
      </c>
      <c r="AK360" s="7">
        <f>IFERROR(RANK('Stock Guide'!U361,'Stock Guide'!U:U,0)+COUNTIF('Stock Guide'!$U$6:'Stock Guide'!U361,'Stock Guide'!U361)-1,"")</f>
        <v>256</v>
      </c>
      <c r="AL360" s="7">
        <f>IFERROR(RANK('Stock Guide'!H361,'Stock Guide'!H:H,0)+COUNTIF('Stock Guide'!$H$6:'Stock Guide'!H361,'Stock Guide'!H361)-1,"")</f>
        <v>469</v>
      </c>
      <c r="AM360" s="7">
        <f>IFERROR(RANK('Stock Guide'!I361,'Stock Guide'!I:I,0)+COUNTIF('Stock Guide'!$I$6:'Stock Guide'!I361,'Stock Guide'!I361)-1,"")</f>
        <v>54</v>
      </c>
      <c r="AN360" s="7">
        <f>IFERROR(RANK('Stock Guide'!J361,'Stock Guide'!J:J,0)+COUNTIF('Stock Guide'!$J$6:'Stock Guide'!J361,'Stock Guide'!J361)-1,"")</f>
        <v>381</v>
      </c>
      <c r="AO360" s="7">
        <f>IFERROR(RANK('Stock Guide'!L361,'Stock Guide'!L:L,0)+COUNTIF('Stock Guide'!$L$6:'Stock Guide'!L361,'Stock Guide'!L361)-1,"")</f>
        <v>264</v>
      </c>
      <c r="AP360" s="7">
        <f>IFERROR(RANK('Stock Guide'!N361,'Stock Guide'!N:N,0)+COUNTIF('Stock Guide'!$N$6:'Stock Guide'!N361,'Stock Guide'!N361)-1,"")</f>
        <v>267</v>
      </c>
      <c r="AQ360" s="7">
        <f>IFERROR(RANK('Stock Guide'!U361,'Stock Guide'!U:U,1)+COUNTIF('Stock Guide'!$U$6:'Stock Guide'!U361,'Stock Guide'!U361)-1,"")</f>
        <v>228</v>
      </c>
    </row>
    <row r="361" spans="32:43" ht="17.25" customHeight="1" x14ac:dyDescent="0.25">
      <c r="AF361" s="5" t="s">
        <v>289</v>
      </c>
      <c r="AG361" s="5" t="s">
        <v>963</v>
      </c>
      <c r="AH361" s="6" t="s">
        <v>601</v>
      </c>
      <c r="AI361" s="7">
        <f>IFERROR(RANK('Stock Guide'!S362,'Stock Guide'!S:S,0)+COUNTIF('Stock Guide'!$S$6:'Stock Guide'!S362,'Stock Guide'!S362)-1,"")</f>
        <v>136</v>
      </c>
      <c r="AJ361" s="7">
        <f>IFERROR(RANK('Stock Guide'!T362,'Stock Guide'!T:T,0)+COUNTIF('Stock Guide'!$T$6:'Stock Guide'!T362,'Stock Guide'!T362)-1,"")</f>
        <v>350</v>
      </c>
      <c r="AK361" s="7">
        <f>IFERROR(RANK('Stock Guide'!U362,'Stock Guide'!U:U,0)+COUNTIF('Stock Guide'!$U$6:'Stock Guide'!U362,'Stock Guide'!U362)-1,"")</f>
        <v>356</v>
      </c>
      <c r="AL361" s="7">
        <f>IFERROR(RANK('Stock Guide'!H362,'Stock Guide'!H:H,0)+COUNTIF('Stock Guide'!$H$6:'Stock Guide'!H362,'Stock Guide'!H362)-1,"")</f>
        <v>43</v>
      </c>
      <c r="AM361" s="7">
        <f>IFERROR(RANK('Stock Guide'!I362,'Stock Guide'!I:I,0)+COUNTIF('Stock Guide'!$I$6:'Stock Guide'!I362,'Stock Guide'!I362)-1,"")</f>
        <v>169</v>
      </c>
      <c r="AN361" s="7">
        <f>IFERROR(RANK('Stock Guide'!J362,'Stock Guide'!J:J,0)+COUNTIF('Stock Guide'!$J$6:'Stock Guide'!J362,'Stock Guide'!J362)-1,"")</f>
        <v>127</v>
      </c>
      <c r="AO361" s="7">
        <f>IFERROR(RANK('Stock Guide'!L362,'Stock Guide'!L:L,0)+COUNTIF('Stock Guide'!$L$6:'Stock Guide'!L362,'Stock Guide'!L362)-1,"")</f>
        <v>464</v>
      </c>
      <c r="AP361" s="7">
        <f>IFERROR(RANK('Stock Guide'!N362,'Stock Guide'!N:N,0)+COUNTIF('Stock Guide'!$N$6:'Stock Guide'!N362,'Stock Guide'!N362)-1,"")</f>
        <v>406</v>
      </c>
      <c r="AQ361" s="7">
        <f>IFERROR(RANK('Stock Guide'!U362,'Stock Guide'!U:U,1)+COUNTIF('Stock Guide'!$U$6:'Stock Guide'!U362,'Stock Guide'!U362)-1,"")</f>
        <v>128</v>
      </c>
    </row>
    <row r="362" spans="32:43" ht="17.25" customHeight="1" x14ac:dyDescent="0.25">
      <c r="AF362" s="5" t="s">
        <v>290</v>
      </c>
      <c r="AG362" s="5" t="s">
        <v>964</v>
      </c>
      <c r="AH362" s="6" t="s">
        <v>602</v>
      </c>
      <c r="AI362" s="7">
        <f>IFERROR(RANK('Stock Guide'!S363,'Stock Guide'!S:S,0)+COUNTIF('Stock Guide'!$S$6:'Stock Guide'!S363,'Stock Guide'!S363)-1,"")</f>
        <v>105</v>
      </c>
      <c r="AJ362" s="7">
        <f>IFERROR(RANK('Stock Guide'!T363,'Stock Guide'!T:T,0)+COUNTIF('Stock Guide'!$T$6:'Stock Guide'!T363,'Stock Guide'!T363)-1,"")</f>
        <v>233</v>
      </c>
      <c r="AK362" s="7">
        <f>IFERROR(RANK('Stock Guide'!U363,'Stock Guide'!U:U,0)+COUNTIF('Stock Guide'!$U$6:'Stock Guide'!U363,'Stock Guide'!U363)-1,"")</f>
        <v>201</v>
      </c>
      <c r="AL362" s="7">
        <f>IFERROR(RANK('Stock Guide'!H363,'Stock Guide'!H:H,0)+COUNTIF('Stock Guide'!$H$6:'Stock Guide'!H363,'Stock Guide'!H363)-1,"")</f>
        <v>72</v>
      </c>
      <c r="AM362" s="7">
        <f>IFERROR(RANK('Stock Guide'!I363,'Stock Guide'!I:I,0)+COUNTIF('Stock Guide'!$I$6:'Stock Guide'!I363,'Stock Guide'!I363)-1,"")</f>
        <v>182</v>
      </c>
      <c r="AN362" s="7">
        <f>IFERROR(RANK('Stock Guide'!J363,'Stock Guide'!J:J,0)+COUNTIF('Stock Guide'!$J$6:'Stock Guide'!J363,'Stock Guide'!J363)-1,"")</f>
        <v>190</v>
      </c>
      <c r="AO362" s="7">
        <f>IFERROR(RANK('Stock Guide'!L363,'Stock Guide'!L:L,0)+COUNTIF('Stock Guide'!$L$6:'Stock Guide'!L363,'Stock Guide'!L363)-1,"")</f>
        <v>363</v>
      </c>
      <c r="AP362" s="7">
        <f>IFERROR(RANK('Stock Guide'!N363,'Stock Guide'!N:N,0)+COUNTIF('Stock Guide'!$N$6:'Stock Guide'!N363,'Stock Guide'!N363)-1,"")</f>
        <v>172</v>
      </c>
      <c r="AQ362" s="7">
        <f>IFERROR(RANK('Stock Guide'!U363,'Stock Guide'!U:U,1)+COUNTIF('Stock Guide'!$U$6:'Stock Guide'!U363,'Stock Guide'!U363)-1,"")</f>
        <v>283</v>
      </c>
    </row>
    <row r="363" spans="32:43" ht="17.25" customHeight="1" x14ac:dyDescent="0.25">
      <c r="AF363" s="5" t="s">
        <v>291</v>
      </c>
      <c r="AG363" s="5" t="s">
        <v>965</v>
      </c>
      <c r="AH363" s="6" t="s">
        <v>603</v>
      </c>
      <c r="AI363" s="7">
        <f>IFERROR(RANK('Stock Guide'!S364,'Stock Guide'!S:S,0)+COUNTIF('Stock Guide'!$S$6:'Stock Guide'!S364,'Stock Guide'!S364)-1,"")</f>
        <v>294</v>
      </c>
      <c r="AJ363" s="7">
        <f>IFERROR(RANK('Stock Guide'!T364,'Stock Guide'!T:T,0)+COUNTIF('Stock Guide'!$T$6:'Stock Guide'!T364,'Stock Guide'!T364)-1,"")</f>
        <v>258</v>
      </c>
      <c r="AK363" s="7">
        <f>IFERROR(RANK('Stock Guide'!U364,'Stock Guide'!U:U,0)+COUNTIF('Stock Guide'!$U$6:'Stock Guide'!U364,'Stock Guide'!U364)-1,"")</f>
        <v>374</v>
      </c>
      <c r="AL363" s="7">
        <f>IFERROR(RANK('Stock Guide'!H364,'Stock Guide'!H:H,0)+COUNTIF('Stock Guide'!$H$6:'Stock Guide'!H364,'Stock Guide'!H364)-1,"")</f>
        <v>168</v>
      </c>
      <c r="AM363" s="7">
        <f>IFERROR(RANK('Stock Guide'!I364,'Stock Guide'!I:I,0)+COUNTIF('Stock Guide'!$I$6:'Stock Guide'!I364,'Stock Guide'!I364)-1,"")</f>
        <v>106</v>
      </c>
      <c r="AN363" s="7">
        <f>IFERROR(RANK('Stock Guide'!J364,'Stock Guide'!J:J,0)+COUNTIF('Stock Guide'!$J$6:'Stock Guide'!J364,'Stock Guide'!J364)-1,"")</f>
        <v>349</v>
      </c>
      <c r="AO363" s="7">
        <f>IFERROR(RANK('Stock Guide'!L364,'Stock Guide'!L:L,0)+COUNTIF('Stock Guide'!$L$6:'Stock Guide'!L364,'Stock Guide'!L364)-1,"")</f>
        <v>259</v>
      </c>
      <c r="AP363" s="7">
        <f>IFERROR(RANK('Stock Guide'!N364,'Stock Guide'!N:N,0)+COUNTIF('Stock Guide'!$N$6:'Stock Guide'!N364,'Stock Guide'!N364)-1,"")</f>
        <v>364</v>
      </c>
      <c r="AQ363" s="7">
        <f>IFERROR(RANK('Stock Guide'!U364,'Stock Guide'!U:U,1)+COUNTIF('Stock Guide'!$U$6:'Stock Guide'!U364,'Stock Guide'!U364)-1,"")</f>
        <v>110</v>
      </c>
    </row>
    <row r="364" spans="32:43" ht="17.25" customHeight="1" x14ac:dyDescent="0.25">
      <c r="AF364" s="5" t="s">
        <v>292</v>
      </c>
      <c r="AG364" s="5" t="s">
        <v>966</v>
      </c>
      <c r="AH364" s="6" t="s">
        <v>1346</v>
      </c>
      <c r="AI364" s="7">
        <f>IFERROR(RANK('Stock Guide'!S365,'Stock Guide'!S:S,0)+COUNTIF('Stock Guide'!$S$6:'Stock Guide'!S365,'Stock Guide'!S365)-1,"")</f>
        <v>206</v>
      </c>
      <c r="AJ364" s="7">
        <f>IFERROR(RANK('Stock Guide'!T365,'Stock Guide'!T:T,0)+COUNTIF('Stock Guide'!$T$6:'Stock Guide'!T365,'Stock Guide'!T365)-1,"")</f>
        <v>377</v>
      </c>
      <c r="AK364" s="7">
        <f>IFERROR(RANK('Stock Guide'!U365,'Stock Guide'!U:U,0)+COUNTIF('Stock Guide'!$U$6:'Stock Guide'!U365,'Stock Guide'!U365)-1,"")</f>
        <v>297</v>
      </c>
      <c r="AL364" s="7">
        <f>IFERROR(RANK('Stock Guide'!H365,'Stock Guide'!H:H,0)+COUNTIF('Stock Guide'!$H$6:'Stock Guide'!H365,'Stock Guide'!H365)-1,"")</f>
        <v>385</v>
      </c>
      <c r="AM364" s="7">
        <f>IFERROR(RANK('Stock Guide'!I365,'Stock Guide'!I:I,0)+COUNTIF('Stock Guide'!$I$6:'Stock Guide'!I365,'Stock Guide'!I365)-1,"")</f>
        <v>24</v>
      </c>
      <c r="AN364" s="7">
        <f>IFERROR(RANK('Stock Guide'!J365,'Stock Guide'!J:J,0)+COUNTIF('Stock Guide'!$J$6:'Stock Guide'!J365,'Stock Guide'!J365)-1,"")</f>
        <v>411</v>
      </c>
      <c r="AO364" s="7">
        <f>IFERROR(RANK('Stock Guide'!L365,'Stock Guide'!L:L,0)+COUNTIF('Stock Guide'!$L$6:'Stock Guide'!L365,'Stock Guide'!L365)-1,"")</f>
        <v>299</v>
      </c>
      <c r="AP364" s="7">
        <f>IFERROR(RANK('Stock Guide'!N365,'Stock Guide'!N:N,0)+COUNTIF('Stock Guide'!$N$6:'Stock Guide'!N365,'Stock Guide'!N365)-1,"")</f>
        <v>327</v>
      </c>
      <c r="AQ364" s="7">
        <f>IFERROR(RANK('Stock Guide'!U365,'Stock Guide'!U:U,1)+COUNTIF('Stock Guide'!$U$6:'Stock Guide'!U365,'Stock Guide'!U365)-1,"")</f>
        <v>187</v>
      </c>
    </row>
    <row r="365" spans="32:43" ht="17.25" customHeight="1" x14ac:dyDescent="0.25">
      <c r="AF365" s="5" t="s">
        <v>1279</v>
      </c>
      <c r="AG365" s="5" t="s">
        <v>1280</v>
      </c>
      <c r="AH365" s="6" t="s">
        <v>1282</v>
      </c>
      <c r="AI365" s="7">
        <f>IFERROR(RANK('Stock Guide'!S366,'Stock Guide'!S:S,0)+COUNTIF('Stock Guide'!$S$6:'Stock Guide'!S366,'Stock Guide'!S366)-1,"")</f>
        <v>215</v>
      </c>
      <c r="AJ365" s="7">
        <f>IFERROR(RANK('Stock Guide'!T366,'Stock Guide'!T:T,0)+COUNTIF('Stock Guide'!$T$6:'Stock Guide'!T366,'Stock Guide'!T366)-1,"")</f>
        <v>121</v>
      </c>
      <c r="AK365" s="7">
        <f>IFERROR(RANK('Stock Guide'!U366,'Stock Guide'!U:U,0)+COUNTIF('Stock Guide'!$U$6:'Stock Guide'!U366,'Stock Guide'!U366)-1,"")</f>
        <v>133</v>
      </c>
      <c r="AL365" s="7">
        <f>IFERROR(RANK('Stock Guide'!H366,'Stock Guide'!H:H,0)+COUNTIF('Stock Guide'!$H$6:'Stock Guide'!H366,'Stock Guide'!H366)-1,"")</f>
        <v>344</v>
      </c>
      <c r="AM365" s="7">
        <f>IFERROR(RANK('Stock Guide'!I366,'Stock Guide'!I:I,0)+COUNTIF('Stock Guide'!$I$6:'Stock Guide'!I366,'Stock Guide'!I366)-1,"")</f>
        <v>463</v>
      </c>
      <c r="AN365" s="7">
        <f>IFERROR(RANK('Stock Guide'!J366,'Stock Guide'!J:J,0)+COUNTIF('Stock Guide'!$J$6:'Stock Guide'!J366,'Stock Guide'!J366)-1,"")</f>
        <v>119</v>
      </c>
      <c r="AO365" s="7">
        <f>IFERROR(RANK('Stock Guide'!L366,'Stock Guide'!L:L,0)+COUNTIF('Stock Guide'!$L$6:'Stock Guide'!L366,'Stock Guide'!L366)-1,"")</f>
        <v>194</v>
      </c>
      <c r="AP365" s="7">
        <f>IFERROR(RANK('Stock Guide'!N366,'Stock Guide'!N:N,0)+COUNTIF('Stock Guide'!$N$6:'Stock Guide'!N366,'Stock Guide'!N366)-1,"")</f>
        <v>168</v>
      </c>
      <c r="AQ365" s="7">
        <f>IFERROR(RANK('Stock Guide'!U366,'Stock Guide'!U:U,1)+COUNTIF('Stock Guide'!$U$6:'Stock Guide'!U366,'Stock Guide'!U366)-1,"")</f>
        <v>351</v>
      </c>
    </row>
    <row r="366" spans="32:43" ht="17.25" customHeight="1" x14ac:dyDescent="0.25">
      <c r="AF366" s="5" t="s">
        <v>293</v>
      </c>
      <c r="AG366" s="5" t="s">
        <v>967</v>
      </c>
      <c r="AH366" s="6" t="s">
        <v>604</v>
      </c>
      <c r="AI366" s="7">
        <f>IFERROR(RANK('Stock Guide'!S367,'Stock Guide'!S:S,0)+COUNTIF('Stock Guide'!$S$6:'Stock Guide'!S367,'Stock Guide'!S367)-1,"")</f>
        <v>435</v>
      </c>
      <c r="AJ366" s="7">
        <f>IFERROR(RANK('Stock Guide'!T367,'Stock Guide'!T:T,0)+COUNTIF('Stock Guide'!$T$6:'Stock Guide'!T367,'Stock Guide'!T367)-1,"")</f>
        <v>250</v>
      </c>
      <c r="AK366" s="7">
        <f>IFERROR(RANK('Stock Guide'!U367,'Stock Guide'!U:U,0)+COUNTIF('Stock Guide'!$U$6:'Stock Guide'!U367,'Stock Guide'!U367)-1,"")</f>
        <v>231</v>
      </c>
      <c r="AL366" s="7">
        <f>IFERROR(RANK('Stock Guide'!H367,'Stock Guide'!H:H,0)+COUNTIF('Stock Guide'!$H$6:'Stock Guide'!H367,'Stock Guide'!H367)-1,"")</f>
        <v>307</v>
      </c>
      <c r="AM366" s="7">
        <f>IFERROR(RANK('Stock Guide'!I367,'Stock Guide'!I:I,0)+COUNTIF('Stock Guide'!$I$6:'Stock Guide'!I367,'Stock Guide'!I367)-1,"")</f>
        <v>116</v>
      </c>
      <c r="AN366" s="7">
        <f>IFERROR(RANK('Stock Guide'!J367,'Stock Guide'!J:J,0)+COUNTIF('Stock Guide'!$J$6:'Stock Guide'!J367,'Stock Guide'!J367)-1,"")</f>
        <v>271</v>
      </c>
      <c r="AO366" s="7">
        <f>IFERROR(RANK('Stock Guide'!L367,'Stock Guide'!L:L,0)+COUNTIF('Stock Guide'!$L$6:'Stock Guide'!L367,'Stock Guide'!L367)-1,"")</f>
        <v>396</v>
      </c>
      <c r="AP366" s="7">
        <f>IFERROR(RANK('Stock Guide'!N367,'Stock Guide'!N:N,0)+COUNTIF('Stock Guide'!$N$6:'Stock Guide'!N367,'Stock Guide'!N367)-1,"")</f>
        <v>255</v>
      </c>
      <c r="AQ366" s="7">
        <f>IFERROR(RANK('Stock Guide'!U367,'Stock Guide'!U:U,1)+COUNTIF('Stock Guide'!$U$6:'Stock Guide'!U367,'Stock Guide'!U367)-1,"")</f>
        <v>253</v>
      </c>
    </row>
    <row r="367" spans="32:43" ht="17.25" customHeight="1" x14ac:dyDescent="0.25">
      <c r="AF367" s="5" t="s">
        <v>294</v>
      </c>
      <c r="AG367" s="5" t="s">
        <v>968</v>
      </c>
      <c r="AH367" s="6" t="s">
        <v>605</v>
      </c>
      <c r="AI367" s="7">
        <f>IFERROR(RANK('Stock Guide'!S368,'Stock Guide'!S:S,0)+COUNTIF('Stock Guide'!$S$6:'Stock Guide'!S368,'Stock Guide'!S368)-1,"")</f>
        <v>60</v>
      </c>
      <c r="AJ367" s="7">
        <f>IFERROR(RANK('Stock Guide'!T368,'Stock Guide'!T:T,0)+COUNTIF('Stock Guide'!$T$6:'Stock Guide'!T368,'Stock Guide'!T368)-1,"")</f>
        <v>322</v>
      </c>
      <c r="AK367" s="7">
        <f>IFERROR(RANK('Stock Guide'!U368,'Stock Guide'!U:U,0)+COUNTIF('Stock Guide'!$U$6:'Stock Guide'!U368,'Stock Guide'!U368)-1,"")</f>
        <v>352</v>
      </c>
      <c r="AL367" s="7">
        <f>IFERROR(RANK('Stock Guide'!H368,'Stock Guide'!H:H,0)+COUNTIF('Stock Guide'!$H$6:'Stock Guide'!H368,'Stock Guide'!H368)-1,"")</f>
        <v>297</v>
      </c>
      <c r="AM367" s="7">
        <f>IFERROR(RANK('Stock Guide'!I368,'Stock Guide'!I:I,0)+COUNTIF('Stock Guide'!$I$6:'Stock Guide'!I368,'Stock Guide'!I368)-1,"")</f>
        <v>66</v>
      </c>
      <c r="AN367" s="7">
        <f>IFERROR(RANK('Stock Guide'!J368,'Stock Guide'!J:J,0)+COUNTIF('Stock Guide'!$J$6:'Stock Guide'!J368,'Stock Guide'!J368)-1,"")</f>
        <v>167</v>
      </c>
      <c r="AO367" s="7">
        <f>IFERROR(RANK('Stock Guide'!L368,'Stock Guide'!L:L,0)+COUNTIF('Stock Guide'!$L$6:'Stock Guide'!L368,'Stock Guide'!L368)-1,"")</f>
        <v>382</v>
      </c>
      <c r="AP367" s="7">
        <f>IFERROR(RANK('Stock Guide'!N368,'Stock Guide'!N:N,0)+COUNTIF('Stock Guide'!$N$6:'Stock Guide'!N368,'Stock Guide'!N368)-1,"")</f>
        <v>368</v>
      </c>
      <c r="AQ367" s="7">
        <f>IFERROR(RANK('Stock Guide'!U368,'Stock Guide'!U:U,1)+COUNTIF('Stock Guide'!$U$6:'Stock Guide'!U368,'Stock Guide'!U368)-1,"")</f>
        <v>132</v>
      </c>
    </row>
    <row r="368" spans="32:43" ht="17.25" customHeight="1" x14ac:dyDescent="0.25">
      <c r="AF368" s="5" t="s">
        <v>295</v>
      </c>
      <c r="AG368" s="5" t="s">
        <v>969</v>
      </c>
      <c r="AH368" s="6" t="s">
        <v>1561</v>
      </c>
      <c r="AI368" s="7">
        <f>IFERROR(RANK('Stock Guide'!S369,'Stock Guide'!S:S,0)+COUNTIF('Stock Guide'!$S$6:'Stock Guide'!S369,'Stock Guide'!S369)-1,"")</f>
        <v>22</v>
      </c>
      <c r="AJ368" s="7">
        <f>IFERROR(RANK('Stock Guide'!T369,'Stock Guide'!T:T,0)+COUNTIF('Stock Guide'!$T$6:'Stock Guide'!T369,'Stock Guide'!T369)-1,"")</f>
        <v>179</v>
      </c>
      <c r="AK368" s="7">
        <f>IFERROR(RANK('Stock Guide'!U369,'Stock Guide'!U:U,0)+COUNTIF('Stock Guide'!$U$6:'Stock Guide'!U369,'Stock Guide'!U369)-1,"")</f>
        <v>324</v>
      </c>
      <c r="AL368" s="7">
        <f>IFERROR(RANK('Stock Guide'!H369,'Stock Guide'!H:H,0)+COUNTIF('Stock Guide'!$H$6:'Stock Guide'!H369,'Stock Guide'!H369)-1,"")</f>
        <v>329</v>
      </c>
      <c r="AM368" s="7">
        <f>IFERROR(RANK('Stock Guide'!I369,'Stock Guide'!I:I,0)+COUNTIF('Stock Guide'!$I$6:'Stock Guide'!I369,'Stock Guide'!I369)-1,"")</f>
        <v>339</v>
      </c>
      <c r="AN368" s="7">
        <f>IFERROR(RANK('Stock Guide'!J369,'Stock Guide'!J:J,0)+COUNTIF('Stock Guide'!$J$6:'Stock Guide'!J369,'Stock Guide'!J369)-1,"")</f>
        <v>339</v>
      </c>
      <c r="AO368" s="7">
        <f>IFERROR(RANK('Stock Guide'!L369,'Stock Guide'!L:L,0)+COUNTIF('Stock Guide'!$L$6:'Stock Guide'!L369,'Stock Guide'!L369)-1,"")</f>
        <v>166</v>
      </c>
      <c r="AP368" s="7">
        <f>IFERROR(RANK('Stock Guide'!N369,'Stock Guide'!N:N,0)+COUNTIF('Stock Guide'!$N$6:'Stock Guide'!N369,'Stock Guide'!N369)-1,"")</f>
        <v>328</v>
      </c>
      <c r="AQ368" s="7">
        <f>IFERROR(RANK('Stock Guide'!U369,'Stock Guide'!U:U,1)+COUNTIF('Stock Guide'!$U$6:'Stock Guide'!U369,'Stock Guide'!U369)-1,"")</f>
        <v>160</v>
      </c>
    </row>
    <row r="369" spans="32:43" ht="17.25" customHeight="1" x14ac:dyDescent="0.25">
      <c r="AF369" s="5" t="s">
        <v>296</v>
      </c>
      <c r="AG369" s="5" t="s">
        <v>970</v>
      </c>
      <c r="AH369" s="6" t="s">
        <v>606</v>
      </c>
      <c r="AI369" s="7">
        <f>IFERROR(RANK('Stock Guide'!S370,'Stock Guide'!S:S,0)+COUNTIF('Stock Guide'!$S$6:'Stock Guide'!S370,'Stock Guide'!S370)-1,"")</f>
        <v>268</v>
      </c>
      <c r="AJ369" s="7">
        <f>IFERROR(RANK('Stock Guide'!T370,'Stock Guide'!T:T,0)+COUNTIF('Stock Guide'!$T$6:'Stock Guide'!T370,'Stock Guide'!T370)-1,"")</f>
        <v>320</v>
      </c>
      <c r="AK369" s="7">
        <f>IFERROR(RANK('Stock Guide'!U370,'Stock Guide'!U:U,0)+COUNTIF('Stock Guide'!$U$6:'Stock Guide'!U370,'Stock Guide'!U370)-1,"")</f>
        <v>351</v>
      </c>
      <c r="AL369" s="7">
        <f>IFERROR(RANK('Stock Guide'!H370,'Stock Guide'!H:H,0)+COUNTIF('Stock Guide'!$H$6:'Stock Guide'!H370,'Stock Guide'!H370)-1,"")</f>
        <v>44</v>
      </c>
      <c r="AM369" s="7">
        <f>IFERROR(RANK('Stock Guide'!I370,'Stock Guide'!I:I,0)+COUNTIF('Stock Guide'!$I$6:'Stock Guide'!I370,'Stock Guide'!I370)-1,"")</f>
        <v>194</v>
      </c>
      <c r="AN369" s="7">
        <f>IFERROR(RANK('Stock Guide'!J370,'Stock Guide'!J:J,0)+COUNTIF('Stock Guide'!$J$6:'Stock Guide'!J370,'Stock Guide'!J370)-1,"")</f>
        <v>152</v>
      </c>
      <c r="AO369" s="7">
        <f>IFERROR(RANK('Stock Guide'!L370,'Stock Guide'!L:L,0)+COUNTIF('Stock Guide'!$L$6:'Stock Guide'!L370,'Stock Guide'!L370)-1,"")</f>
        <v>114</v>
      </c>
      <c r="AP369" s="7">
        <f>IFERROR(RANK('Stock Guide'!N370,'Stock Guide'!N:N,0)+COUNTIF('Stock Guide'!$N$6:'Stock Guide'!N370,'Stock Guide'!N370)-1,"")</f>
        <v>338</v>
      </c>
      <c r="AQ369" s="7">
        <f>IFERROR(RANK('Stock Guide'!U370,'Stock Guide'!U:U,1)+COUNTIF('Stock Guide'!$U$6:'Stock Guide'!U370,'Stock Guide'!U370)-1,"")</f>
        <v>133</v>
      </c>
    </row>
    <row r="370" spans="32:43" ht="17.25" customHeight="1" x14ac:dyDescent="0.25">
      <c r="AF370" s="5" t="s">
        <v>297</v>
      </c>
      <c r="AG370" s="5" t="s">
        <v>971</v>
      </c>
      <c r="AH370" s="6" t="s">
        <v>607</v>
      </c>
      <c r="AI370" s="7">
        <f>IFERROR(RANK('Stock Guide'!S371,'Stock Guide'!S:S,0)+COUNTIF('Stock Guide'!$S$6:'Stock Guide'!S371,'Stock Guide'!S371)-1,"")</f>
        <v>439</v>
      </c>
      <c r="AJ370" s="7">
        <f>IFERROR(RANK('Stock Guide'!T371,'Stock Guide'!T:T,0)+COUNTIF('Stock Guide'!$T$6:'Stock Guide'!T371,'Stock Guide'!T371)-1,"")</f>
        <v>83</v>
      </c>
      <c r="AK370" s="7">
        <f>IFERROR(RANK('Stock Guide'!U371,'Stock Guide'!U:U,0)+COUNTIF('Stock Guide'!$U$6:'Stock Guide'!U371,'Stock Guide'!U371)-1,"")</f>
        <v>48</v>
      </c>
      <c r="AL370" s="7">
        <f>IFERROR(RANK('Stock Guide'!H371,'Stock Guide'!H:H,0)+COUNTIF('Stock Guide'!$H$6:'Stock Guide'!H371,'Stock Guide'!H371)-1,"")</f>
        <v>179</v>
      </c>
      <c r="AM370" s="7">
        <f>IFERROR(RANK('Stock Guide'!I371,'Stock Guide'!I:I,0)+COUNTIF('Stock Guide'!$I$6:'Stock Guide'!I371,'Stock Guide'!I371)-1,"")</f>
        <v>388</v>
      </c>
      <c r="AN370" s="7">
        <f>IFERROR(RANK('Stock Guide'!J371,'Stock Guide'!J:J,0)+COUNTIF('Stock Guide'!$J$6:'Stock Guide'!J371,'Stock Guide'!J371)-1,"")</f>
        <v>120</v>
      </c>
      <c r="AO370" s="7">
        <f>IFERROR(RANK('Stock Guide'!L371,'Stock Guide'!L:L,0)+COUNTIF('Stock Guide'!$L$6:'Stock Guide'!L371,'Stock Guide'!L371)-1,"")</f>
        <v>99</v>
      </c>
      <c r="AP370" s="7">
        <f>IFERROR(RANK('Stock Guide'!N371,'Stock Guide'!N:N,0)+COUNTIF('Stock Guide'!$N$6:'Stock Guide'!N371,'Stock Guide'!N371)-1,"")</f>
        <v>60</v>
      </c>
      <c r="AQ370" s="7">
        <f>IFERROR(RANK('Stock Guide'!U371,'Stock Guide'!U:U,1)+COUNTIF('Stock Guide'!$U$6:'Stock Guide'!U371,'Stock Guide'!U371)-1,"")</f>
        <v>436</v>
      </c>
    </row>
    <row r="371" spans="32:43" ht="17.25" customHeight="1" x14ac:dyDescent="0.25">
      <c r="AF371" s="5" t="s">
        <v>298</v>
      </c>
      <c r="AG371" s="5" t="s">
        <v>972</v>
      </c>
      <c r="AH371" s="6" t="s">
        <v>608</v>
      </c>
      <c r="AI371" s="7">
        <f>IFERROR(RANK('Stock Guide'!S372,'Stock Guide'!S:S,0)+COUNTIF('Stock Guide'!$S$6:'Stock Guide'!S372,'Stock Guide'!S372)-1,"")</f>
        <v>64</v>
      </c>
      <c r="AJ371" s="7">
        <f>IFERROR(RANK('Stock Guide'!T372,'Stock Guide'!T:T,0)+COUNTIF('Stock Guide'!$T$6:'Stock Guide'!T372,'Stock Guide'!T372)-1,"")</f>
        <v>128</v>
      </c>
      <c r="AK371" s="7">
        <f>IFERROR(RANK('Stock Guide'!U372,'Stock Guide'!U:U,0)+COUNTIF('Stock Guide'!$U$6:'Stock Guide'!U372,'Stock Guide'!U372)-1,"")</f>
        <v>188</v>
      </c>
      <c r="AL371" s="7">
        <f>IFERROR(RANK('Stock Guide'!H372,'Stock Guide'!H:H,0)+COUNTIF('Stock Guide'!$H$6:'Stock Guide'!H372,'Stock Guide'!H372)-1,"")</f>
        <v>357</v>
      </c>
      <c r="AM371" s="7">
        <f>IFERROR(RANK('Stock Guide'!I372,'Stock Guide'!I:I,0)+COUNTIF('Stock Guide'!$I$6:'Stock Guide'!I372,'Stock Guide'!I372)-1,"")</f>
        <v>198</v>
      </c>
      <c r="AN371" s="7">
        <f>IFERROR(RANK('Stock Guide'!J372,'Stock Guide'!J:J,0)+COUNTIF('Stock Guide'!$J$6:'Stock Guide'!J372,'Stock Guide'!J372)-1,"")</f>
        <v>264</v>
      </c>
      <c r="AO371" s="7">
        <f>IFERROR(RANK('Stock Guide'!L372,'Stock Guide'!L:L,0)+COUNTIF('Stock Guide'!$L$6:'Stock Guide'!L372,'Stock Guide'!L372)-1,"")</f>
        <v>408</v>
      </c>
      <c r="AP371" s="7">
        <f>IFERROR(RANK('Stock Guide'!N372,'Stock Guide'!N:N,0)+COUNTIF('Stock Guide'!$N$6:'Stock Guide'!N372,'Stock Guide'!N372)-1,"")</f>
        <v>164</v>
      </c>
      <c r="AQ371" s="7">
        <f>IFERROR(RANK('Stock Guide'!U372,'Stock Guide'!U:U,1)+COUNTIF('Stock Guide'!$U$6:'Stock Guide'!U372,'Stock Guide'!U372)-1,"")</f>
        <v>296</v>
      </c>
    </row>
    <row r="372" spans="32:43" ht="17.25" customHeight="1" x14ac:dyDescent="0.25">
      <c r="AF372" s="5" t="s">
        <v>299</v>
      </c>
      <c r="AG372" s="5" t="s">
        <v>973</v>
      </c>
      <c r="AH372" s="6" t="s">
        <v>609</v>
      </c>
      <c r="AI372" s="7">
        <f>IFERROR(RANK('Stock Guide'!S373,'Stock Guide'!S:S,0)+COUNTIF('Stock Guide'!$S$6:'Stock Guide'!S373,'Stock Guide'!S373)-1,"")</f>
        <v>144</v>
      </c>
      <c r="AJ372" s="7">
        <f>IFERROR(RANK('Stock Guide'!T373,'Stock Guide'!T:T,0)+COUNTIF('Stock Guide'!$T$6:'Stock Guide'!T373,'Stock Guide'!T373)-1,"")</f>
        <v>43</v>
      </c>
      <c r="AK372" s="7">
        <f>IFERROR(RANK('Stock Guide'!U373,'Stock Guide'!U:U,0)+COUNTIF('Stock Guide'!$U$6:'Stock Guide'!U373,'Stock Guide'!U373)-1,"")</f>
        <v>18</v>
      </c>
      <c r="AL372" s="7">
        <f>IFERROR(RANK('Stock Guide'!H373,'Stock Guide'!H:H,0)+COUNTIF('Stock Guide'!$H$6:'Stock Guide'!H373,'Stock Guide'!H373)-1,"")</f>
        <v>355</v>
      </c>
      <c r="AM372" s="7">
        <f>IFERROR(RANK('Stock Guide'!I373,'Stock Guide'!I:I,0)+COUNTIF('Stock Guide'!$I$6:'Stock Guide'!I373,'Stock Guide'!I373)-1,"")</f>
        <v>204</v>
      </c>
      <c r="AN372" s="7">
        <f>IFERROR(RANK('Stock Guide'!J373,'Stock Guide'!J:J,0)+COUNTIF('Stock Guide'!$J$6:'Stock Guide'!J373,'Stock Guide'!J373)-1,"")</f>
        <v>122</v>
      </c>
      <c r="AO372" s="7">
        <f>IFERROR(RANK('Stock Guide'!L373,'Stock Guide'!L:L,0)+COUNTIF('Stock Guide'!$L$6:'Stock Guide'!L373,'Stock Guide'!L373)-1,"")</f>
        <v>108</v>
      </c>
      <c r="AP372" s="7">
        <f>IFERROR(RANK('Stock Guide'!N373,'Stock Guide'!N:N,0)+COUNTIF('Stock Guide'!$N$6:'Stock Guide'!N373,'Stock Guide'!N373)-1,"")</f>
        <v>18</v>
      </c>
      <c r="AQ372" s="7">
        <f>IFERROR(RANK('Stock Guide'!U373,'Stock Guide'!U:U,1)+COUNTIF('Stock Guide'!$U$6:'Stock Guide'!U373,'Stock Guide'!U373)-1,"")</f>
        <v>466</v>
      </c>
    </row>
    <row r="373" spans="32:43" ht="17.25" customHeight="1" x14ac:dyDescent="0.25">
      <c r="AF373" s="5" t="s">
        <v>300</v>
      </c>
      <c r="AG373" s="5" t="s">
        <v>974</v>
      </c>
      <c r="AH373" s="6" t="s">
        <v>610</v>
      </c>
      <c r="AI373" s="7">
        <f>IFERROR(RANK('Stock Guide'!S374,'Stock Guide'!S:S,0)+COUNTIF('Stock Guide'!$S$6:'Stock Guide'!S374,'Stock Guide'!S374)-1,"")</f>
        <v>251</v>
      </c>
      <c r="AJ373" s="7">
        <f>IFERROR(RANK('Stock Guide'!T374,'Stock Guide'!T:T,0)+COUNTIF('Stock Guide'!$T$6:'Stock Guide'!T374,'Stock Guide'!T374)-1,"")</f>
        <v>208</v>
      </c>
      <c r="AK373" s="7">
        <f>IFERROR(RANK('Stock Guide'!U374,'Stock Guide'!U:U,0)+COUNTIF('Stock Guide'!$U$6:'Stock Guide'!U374,'Stock Guide'!U374)-1,"")</f>
        <v>50</v>
      </c>
      <c r="AL373" s="7">
        <f>IFERROR(RANK('Stock Guide'!H374,'Stock Guide'!H:H,0)+COUNTIF('Stock Guide'!$H$6:'Stock Guide'!H374,'Stock Guide'!H374)-1,"")</f>
        <v>386</v>
      </c>
      <c r="AM373" s="7">
        <f>IFERROR(RANK('Stock Guide'!I374,'Stock Guide'!I:I,0)+COUNTIF('Stock Guide'!$I$6:'Stock Guide'!I374,'Stock Guide'!I374)-1,"")</f>
        <v>273</v>
      </c>
      <c r="AN373" s="7">
        <f>IFERROR(RANK('Stock Guide'!J374,'Stock Guide'!J:J,0)+COUNTIF('Stock Guide'!$J$6:'Stock Guide'!J374,'Stock Guide'!J374)-1,"")</f>
        <v>259</v>
      </c>
      <c r="AO373" s="7">
        <f>IFERROR(RANK('Stock Guide'!L374,'Stock Guide'!L:L,0)+COUNTIF('Stock Guide'!$L$6:'Stock Guide'!L374,'Stock Guide'!L374)-1,"")</f>
        <v>275</v>
      </c>
      <c r="AP373" s="7">
        <f>IFERROR(RANK('Stock Guide'!N374,'Stock Guide'!N:N,0)+COUNTIF('Stock Guide'!$N$6:'Stock Guide'!N374,'Stock Guide'!N374)-1,"")</f>
        <v>43</v>
      </c>
      <c r="AQ373" s="7">
        <f>IFERROR(RANK('Stock Guide'!U374,'Stock Guide'!U:U,1)+COUNTIF('Stock Guide'!$U$6:'Stock Guide'!U374,'Stock Guide'!U374)-1,"")</f>
        <v>434</v>
      </c>
    </row>
    <row r="374" spans="32:43" ht="17.25" customHeight="1" x14ac:dyDescent="0.25">
      <c r="AF374" s="5" t="s">
        <v>301</v>
      </c>
      <c r="AG374" s="5" t="s">
        <v>975</v>
      </c>
      <c r="AH374" s="6" t="s">
        <v>611</v>
      </c>
      <c r="AI374" s="7">
        <f>IFERROR(RANK('Stock Guide'!S375,'Stock Guide'!S:S,0)+COUNTIF('Stock Guide'!$S$6:'Stock Guide'!S375,'Stock Guide'!S375)-1,"")</f>
        <v>118</v>
      </c>
      <c r="AJ374" s="7">
        <f>IFERROR(RANK('Stock Guide'!T375,'Stock Guide'!T:T,0)+COUNTIF('Stock Guide'!$T$6:'Stock Guide'!T375,'Stock Guide'!T375)-1,"")</f>
        <v>181</v>
      </c>
      <c r="AK374" s="7">
        <f>IFERROR(RANK('Stock Guide'!U375,'Stock Guide'!U:U,0)+COUNTIF('Stock Guide'!$U$6:'Stock Guide'!U375,'Stock Guide'!U375)-1,"")</f>
        <v>315</v>
      </c>
      <c r="AL374" s="7">
        <f>IFERROR(RANK('Stock Guide'!H375,'Stock Guide'!H:H,0)+COUNTIF('Stock Guide'!$H$6:'Stock Guide'!H375,'Stock Guide'!H375)-1,"")</f>
        <v>255</v>
      </c>
      <c r="AM374" s="7">
        <f>IFERROR(RANK('Stock Guide'!I375,'Stock Guide'!I:I,0)+COUNTIF('Stock Guide'!$I$6:'Stock Guide'!I375,'Stock Guide'!I375)-1,"")</f>
        <v>17</v>
      </c>
      <c r="AN374" s="7">
        <f>IFERROR(RANK('Stock Guide'!J375,'Stock Guide'!J:J,0)+COUNTIF('Stock Guide'!$J$6:'Stock Guide'!J375,'Stock Guide'!J375)-1,"")</f>
        <v>400</v>
      </c>
      <c r="AO374" s="7">
        <f>IFERROR(RANK('Stock Guide'!L375,'Stock Guide'!L:L,0)+COUNTIF('Stock Guide'!$L$6:'Stock Guide'!L375,'Stock Guide'!L375)-1,"")</f>
        <v>468</v>
      </c>
      <c r="AP374" s="7">
        <f>IFERROR(RANK('Stock Guide'!N375,'Stock Guide'!N:N,0)+COUNTIF('Stock Guide'!$N$6:'Stock Guide'!N375,'Stock Guide'!N375)-1,"")</f>
        <v>349</v>
      </c>
      <c r="AQ374" s="7">
        <f>IFERROR(RANK('Stock Guide'!U375,'Stock Guide'!U:U,1)+COUNTIF('Stock Guide'!$U$6:'Stock Guide'!U375,'Stock Guide'!U375)-1,"")</f>
        <v>169</v>
      </c>
    </row>
    <row r="375" spans="32:43" ht="17.25" customHeight="1" x14ac:dyDescent="0.25">
      <c r="AF375" s="5" t="s">
        <v>302</v>
      </c>
      <c r="AG375" s="5" t="s">
        <v>976</v>
      </c>
      <c r="AH375" s="6" t="s">
        <v>612</v>
      </c>
      <c r="AI375" s="7">
        <f>IFERROR(RANK('Stock Guide'!S376,'Stock Guide'!S:S,0)+COUNTIF('Stock Guide'!$S$6:'Stock Guide'!S376,'Stock Guide'!S376)-1,"")</f>
        <v>91</v>
      </c>
      <c r="AJ375" s="7">
        <f>IFERROR(RANK('Stock Guide'!T376,'Stock Guide'!T:T,0)+COUNTIF('Stock Guide'!$T$6:'Stock Guide'!T376,'Stock Guide'!T376)-1,"")</f>
        <v>272</v>
      </c>
      <c r="AK375" s="7">
        <f>IFERROR(RANK('Stock Guide'!U376,'Stock Guide'!U:U,0)+COUNTIF('Stock Guide'!$U$6:'Stock Guide'!U376,'Stock Guide'!U376)-1,"")</f>
        <v>253</v>
      </c>
      <c r="AL375" s="7">
        <f>IFERROR(RANK('Stock Guide'!H376,'Stock Guide'!H:H,0)+COUNTIF('Stock Guide'!$H$6:'Stock Guide'!H376,'Stock Guide'!H376)-1,"")</f>
        <v>476</v>
      </c>
      <c r="AM375" s="7">
        <f>IFERROR(RANK('Stock Guide'!I376,'Stock Guide'!I:I,0)+COUNTIF('Stock Guide'!$I$6:'Stock Guide'!I376,'Stock Guide'!I376)-1,"")</f>
        <v>58</v>
      </c>
      <c r="AN375" s="7">
        <f>IFERROR(RANK('Stock Guide'!J376,'Stock Guide'!J:J,0)+COUNTIF('Stock Guide'!$J$6:'Stock Guide'!J376,'Stock Guide'!J376)-1,"")</f>
        <v>327</v>
      </c>
      <c r="AO375" s="7">
        <f>IFERROR(RANK('Stock Guide'!L376,'Stock Guide'!L:L,0)+COUNTIF('Stock Guide'!$L$6:'Stock Guide'!L376,'Stock Guide'!L376)-1,"")</f>
        <v>451</v>
      </c>
      <c r="AP375" s="7">
        <f>IFERROR(RANK('Stock Guide'!N376,'Stock Guide'!N:N,0)+COUNTIF('Stock Guide'!$N$6:'Stock Guide'!N376,'Stock Guide'!N376)-1,"")</f>
        <v>251</v>
      </c>
      <c r="AQ375" s="7">
        <f>IFERROR(RANK('Stock Guide'!U376,'Stock Guide'!U:U,1)+COUNTIF('Stock Guide'!$U$6:'Stock Guide'!U376,'Stock Guide'!U376)-1,"")</f>
        <v>231</v>
      </c>
    </row>
    <row r="376" spans="32:43" ht="17.25" customHeight="1" x14ac:dyDescent="0.25">
      <c r="AF376" s="5" t="s">
        <v>303</v>
      </c>
      <c r="AG376" s="5" t="s">
        <v>977</v>
      </c>
      <c r="AH376" s="6" t="s">
        <v>613</v>
      </c>
      <c r="AI376" s="7">
        <f>IFERROR(RANK('Stock Guide'!S377,'Stock Guide'!S:S,0)+COUNTIF('Stock Guide'!$S$6:'Stock Guide'!S377,'Stock Guide'!S377)-1,"")</f>
        <v>122</v>
      </c>
      <c r="AJ376" s="7">
        <f>IFERROR(RANK('Stock Guide'!T377,'Stock Guide'!T:T,0)+COUNTIF('Stock Guide'!$T$6:'Stock Guide'!T377,'Stock Guide'!T377)-1,"")</f>
        <v>440</v>
      </c>
      <c r="AK376" s="7">
        <f>IFERROR(RANK('Stock Guide'!U377,'Stock Guide'!U:U,0)+COUNTIF('Stock Guide'!$U$6:'Stock Guide'!U377,'Stock Guide'!U377)-1,"")</f>
        <v>476</v>
      </c>
      <c r="AL376" s="7">
        <f>IFERROR(RANK('Stock Guide'!H377,'Stock Guide'!H:H,0)+COUNTIF('Stock Guide'!$H$6:'Stock Guide'!H377,'Stock Guide'!H377)-1,"")</f>
        <v>107</v>
      </c>
      <c r="AM376" s="7">
        <f>IFERROR(RANK('Stock Guide'!I377,'Stock Guide'!I:I,0)+COUNTIF('Stock Guide'!$I$6:'Stock Guide'!I377,'Stock Guide'!I377)-1,"")</f>
        <v>387</v>
      </c>
      <c r="AN376" s="7">
        <f>IFERROR(RANK('Stock Guide'!J377,'Stock Guide'!J:J,0)+COUNTIF('Stock Guide'!$J$6:'Stock Guide'!J377,'Stock Guide'!J377)-1,"")</f>
        <v>326</v>
      </c>
      <c r="AO376" s="7">
        <f>IFERROR(RANK('Stock Guide'!L377,'Stock Guide'!L:L,0)+COUNTIF('Stock Guide'!$L$6:'Stock Guide'!L377,'Stock Guide'!L377)-1,"")</f>
        <v>104</v>
      </c>
      <c r="AP376" s="7">
        <f>IFERROR(RANK('Stock Guide'!N377,'Stock Guide'!N:N,0)+COUNTIF('Stock Guide'!$N$6:'Stock Guide'!N377,'Stock Guide'!N377)-1,"")</f>
        <v>477</v>
      </c>
      <c r="AQ376" s="7">
        <f>IFERROR(RANK('Stock Guide'!U377,'Stock Guide'!U:U,1)+COUNTIF('Stock Guide'!$U$6:'Stock Guide'!U377,'Stock Guide'!U377)-1,"")</f>
        <v>8</v>
      </c>
    </row>
    <row r="377" spans="32:43" ht="17.25" customHeight="1" x14ac:dyDescent="0.25">
      <c r="AF377" s="5" t="s">
        <v>304</v>
      </c>
      <c r="AG377" s="5" t="s">
        <v>978</v>
      </c>
      <c r="AH377" s="6" t="s">
        <v>614</v>
      </c>
      <c r="AI377" s="7">
        <f>IFERROR(RANK('Stock Guide'!S378,'Stock Guide'!S:S,0)+COUNTIF('Stock Guide'!$S$6:'Stock Guide'!S378,'Stock Guide'!S378)-1,"")</f>
        <v>330</v>
      </c>
      <c r="AJ377" s="7">
        <f>IFERROR(RANK('Stock Guide'!T378,'Stock Guide'!T:T,0)+COUNTIF('Stock Guide'!$T$6:'Stock Guide'!T378,'Stock Guide'!T378)-1,"")</f>
        <v>192</v>
      </c>
      <c r="AK377" s="7">
        <f>IFERROR(RANK('Stock Guide'!U378,'Stock Guide'!U:U,0)+COUNTIF('Stock Guide'!$U$6:'Stock Guide'!U378,'Stock Guide'!U378)-1,"")</f>
        <v>134</v>
      </c>
      <c r="AL377" s="7">
        <f>IFERROR(RANK('Stock Guide'!H378,'Stock Guide'!H:H,0)+COUNTIF('Stock Guide'!$H$6:'Stock Guide'!H378,'Stock Guide'!H378)-1,"")</f>
        <v>294</v>
      </c>
      <c r="AM377" s="7">
        <f>IFERROR(RANK('Stock Guide'!I378,'Stock Guide'!I:I,0)+COUNTIF('Stock Guide'!$I$6:'Stock Guide'!I378,'Stock Guide'!I378)-1,"")</f>
        <v>3</v>
      </c>
      <c r="AN377" s="7">
        <f>IFERROR(RANK('Stock Guide'!J378,'Stock Guide'!J:J,0)+COUNTIF('Stock Guide'!$J$6:'Stock Guide'!J378,'Stock Guide'!J378)-1,"")</f>
        <v>401</v>
      </c>
      <c r="AO377" s="7">
        <f>IFERROR(RANK('Stock Guide'!L378,'Stock Guide'!L:L,0)+COUNTIF('Stock Guide'!$L$6:'Stock Guide'!L378,'Stock Guide'!L378)-1,"")</f>
        <v>228</v>
      </c>
      <c r="AP377" s="7">
        <f>IFERROR(RANK('Stock Guide'!N378,'Stock Guide'!N:N,0)+COUNTIF('Stock Guide'!$N$6:'Stock Guide'!N378,'Stock Guide'!N378)-1,"")</f>
        <v>159</v>
      </c>
      <c r="AQ377" s="7">
        <f>IFERROR(RANK('Stock Guide'!U378,'Stock Guide'!U:U,1)+COUNTIF('Stock Guide'!$U$6:'Stock Guide'!U378,'Stock Guide'!U378)-1,"")</f>
        <v>350</v>
      </c>
    </row>
    <row r="378" spans="32:43" ht="17.25" customHeight="1" x14ac:dyDescent="0.25">
      <c r="AF378" s="5" t="s">
        <v>305</v>
      </c>
      <c r="AG378" s="5" t="s">
        <v>979</v>
      </c>
      <c r="AH378" s="6" t="s">
        <v>615</v>
      </c>
      <c r="AI378" s="7">
        <f>IFERROR(RANK('Stock Guide'!S379,'Stock Guide'!S:S,0)+COUNTIF('Stock Guide'!$S$6:'Stock Guide'!S379,'Stock Guide'!S379)-1,"")</f>
        <v>109</v>
      </c>
      <c r="AJ378" s="7">
        <f>IFERROR(RANK('Stock Guide'!T379,'Stock Guide'!T:T,0)+COUNTIF('Stock Guide'!$T$6:'Stock Guide'!T379,'Stock Guide'!T379)-1,"")</f>
        <v>118</v>
      </c>
      <c r="AK378" s="7">
        <f>IFERROR(RANK('Stock Guide'!U379,'Stock Guide'!U:U,0)+COUNTIF('Stock Guide'!$U$6:'Stock Guide'!U379,'Stock Guide'!U379)-1,"")</f>
        <v>183</v>
      </c>
      <c r="AL378" s="7">
        <f>IFERROR(RANK('Stock Guide'!H379,'Stock Guide'!H:H,0)+COUNTIF('Stock Guide'!$H$6:'Stock Guide'!H379,'Stock Guide'!H379)-1,"")</f>
        <v>223</v>
      </c>
      <c r="AM378" s="7">
        <f>IFERROR(RANK('Stock Guide'!I379,'Stock Guide'!I:I,0)+COUNTIF('Stock Guide'!$I$6:'Stock Guide'!I379,'Stock Guide'!I379)-1,"")</f>
        <v>295</v>
      </c>
      <c r="AN378" s="7">
        <f>IFERROR(RANK('Stock Guide'!J379,'Stock Guide'!J:J,0)+COUNTIF('Stock Guide'!$J$6:'Stock Guide'!J379,'Stock Guide'!J379)-1,"")</f>
        <v>146</v>
      </c>
      <c r="AO378" s="7">
        <f>IFERROR(RANK('Stock Guide'!L379,'Stock Guide'!L:L,0)+COUNTIF('Stock Guide'!$L$6:'Stock Guide'!L379,'Stock Guide'!L379)-1,"")</f>
        <v>466</v>
      </c>
      <c r="AP378" s="7">
        <f>IFERROR(RANK('Stock Guide'!N379,'Stock Guide'!N:N,0)+COUNTIF('Stock Guide'!$N$6:'Stock Guide'!N379,'Stock Guide'!N379)-1,"")</f>
        <v>123</v>
      </c>
      <c r="AQ378" s="7">
        <f>IFERROR(RANK('Stock Guide'!U379,'Stock Guide'!U:U,1)+COUNTIF('Stock Guide'!$U$6:'Stock Guide'!U379,'Stock Guide'!U379)-1,"")</f>
        <v>301</v>
      </c>
    </row>
    <row r="379" spans="32:43" ht="17.25" customHeight="1" x14ac:dyDescent="0.25">
      <c r="AF379" s="5" t="s">
        <v>306</v>
      </c>
      <c r="AG379" s="5" t="s">
        <v>980</v>
      </c>
      <c r="AH379" s="6" t="s">
        <v>616</v>
      </c>
      <c r="AI379" s="7">
        <f>IFERROR(RANK('Stock Guide'!S380,'Stock Guide'!S:S,0)+COUNTIF('Stock Guide'!$S$6:'Stock Guide'!S380,'Stock Guide'!S380)-1,"")</f>
        <v>68</v>
      </c>
      <c r="AJ379" s="7">
        <f>IFERROR(RANK('Stock Guide'!T380,'Stock Guide'!T:T,0)+COUNTIF('Stock Guide'!$T$6:'Stock Guide'!T380,'Stock Guide'!T380)-1,"")</f>
        <v>81</v>
      </c>
      <c r="AK379" s="7">
        <f>IFERROR(RANK('Stock Guide'!U380,'Stock Guide'!U:U,0)+COUNTIF('Stock Guide'!$U$6:'Stock Guide'!U380,'Stock Guide'!U380)-1,"")</f>
        <v>123</v>
      </c>
      <c r="AL379" s="7">
        <f>IFERROR(RANK('Stock Guide'!H380,'Stock Guide'!H:H,0)+COUNTIF('Stock Guide'!$H$6:'Stock Guide'!H380,'Stock Guide'!H380)-1,"")</f>
        <v>308</v>
      </c>
      <c r="AM379" s="7">
        <f>IFERROR(RANK('Stock Guide'!I380,'Stock Guide'!I:I,0)+COUNTIF('Stock Guide'!$I$6:'Stock Guide'!I380,'Stock Guide'!I380)-1,"")</f>
        <v>313</v>
      </c>
      <c r="AN379" s="7">
        <f>IFERROR(RANK('Stock Guide'!J380,'Stock Guide'!J:J,0)+COUNTIF('Stock Guide'!$J$6:'Stock Guide'!J380,'Stock Guide'!J380)-1,"")</f>
        <v>118</v>
      </c>
      <c r="AO379" s="7">
        <f>IFERROR(RANK('Stock Guide'!L380,'Stock Guide'!L:L,0)+COUNTIF('Stock Guide'!$L$6:'Stock Guide'!L380,'Stock Guide'!L380)-1,"")</f>
        <v>247</v>
      </c>
      <c r="AP379" s="7">
        <f>IFERROR(RANK('Stock Guide'!N380,'Stock Guide'!N:N,0)+COUNTIF('Stock Guide'!$N$6:'Stock Guide'!N380,'Stock Guide'!N380)-1,"")</f>
        <v>111</v>
      </c>
      <c r="AQ379" s="7">
        <f>IFERROR(RANK('Stock Guide'!U380,'Stock Guide'!U:U,1)+COUNTIF('Stock Guide'!$U$6:'Stock Guide'!U380,'Stock Guide'!U380)-1,"")</f>
        <v>361</v>
      </c>
    </row>
    <row r="380" spans="32:43" ht="17.25" customHeight="1" x14ac:dyDescent="0.25">
      <c r="AF380" s="5" t="s">
        <v>1418</v>
      </c>
      <c r="AG380" s="5" t="s">
        <v>1419</v>
      </c>
      <c r="AH380" s="6" t="s">
        <v>1420</v>
      </c>
      <c r="AI380" s="7">
        <f>IFERROR(RANK('Stock Guide'!S381,'Stock Guide'!S:S,0)+COUNTIF('Stock Guide'!$S$6:'Stock Guide'!S381,'Stock Guide'!S381)-1,"")</f>
        <v>358</v>
      </c>
      <c r="AJ380" s="7">
        <f>IFERROR(RANK('Stock Guide'!T381,'Stock Guide'!T:T,0)+COUNTIF('Stock Guide'!$T$6:'Stock Guide'!T381,'Stock Guide'!T381)-1,"")</f>
        <v>448</v>
      </c>
      <c r="AK380" s="7">
        <f>IFERROR(RANK('Stock Guide'!U381,'Stock Guide'!U:U,0)+COUNTIF('Stock Guide'!$U$6:'Stock Guide'!U381,'Stock Guide'!U381)-1,"")</f>
        <v>455</v>
      </c>
      <c r="AL380" s="7">
        <f>IFERROR(RANK('Stock Guide'!H381,'Stock Guide'!H:H,0)+COUNTIF('Stock Guide'!$H$6:'Stock Guide'!H381,'Stock Guide'!H381)-1,"")</f>
        <v>445</v>
      </c>
      <c r="AM380" s="7">
        <f>IFERROR(RANK('Stock Guide'!I381,'Stock Guide'!I:I,0)+COUNTIF('Stock Guide'!$I$6:'Stock Guide'!I381,'Stock Guide'!I381)-1,"")</f>
        <v>384</v>
      </c>
      <c r="AN380" s="7">
        <f>IFERROR(RANK('Stock Guide'!J381,'Stock Guide'!J:J,0)+COUNTIF('Stock Guide'!$J$6:'Stock Guide'!J381,'Stock Guide'!J381)-1,"")</f>
        <v>395</v>
      </c>
      <c r="AO380" s="7">
        <f>IFERROR(RANK('Stock Guide'!L381,'Stock Guide'!L:L,0)+COUNTIF('Stock Guide'!$L$6:'Stock Guide'!L381,'Stock Guide'!L381)-1,"")</f>
        <v>158</v>
      </c>
      <c r="AP380" s="7">
        <f>IFERROR(RANK('Stock Guide'!N381,'Stock Guide'!N:N,0)+COUNTIF('Stock Guide'!$N$6:'Stock Guide'!N381,'Stock Guide'!N381)-1,"")</f>
        <v>443</v>
      </c>
      <c r="AQ380" s="7">
        <f>IFERROR(RANK('Stock Guide'!U381,'Stock Guide'!U:U,1)+COUNTIF('Stock Guide'!$U$6:'Stock Guide'!U381,'Stock Guide'!U381)-1,"")</f>
        <v>29</v>
      </c>
    </row>
    <row r="381" spans="32:43" ht="17.25" customHeight="1" x14ac:dyDescent="0.25">
      <c r="AF381" s="5" t="s">
        <v>307</v>
      </c>
      <c r="AG381" s="5" t="s">
        <v>981</v>
      </c>
      <c r="AH381" s="6" t="s">
        <v>617</v>
      </c>
      <c r="AI381" s="7">
        <f>IFERROR(RANK('Stock Guide'!S382,'Stock Guide'!S:S,0)+COUNTIF('Stock Guide'!$S$6:'Stock Guide'!S382,'Stock Guide'!S382)-1,"")</f>
        <v>450</v>
      </c>
      <c r="AJ381" s="7">
        <f>IFERROR(RANK('Stock Guide'!T382,'Stock Guide'!T:T,0)+COUNTIF('Stock Guide'!$T$6:'Stock Guide'!T382,'Stock Guide'!T382)-1,"")</f>
        <v>133</v>
      </c>
      <c r="AK381" s="7">
        <f>IFERROR(RANK('Stock Guide'!U382,'Stock Guide'!U:U,0)+COUNTIF('Stock Guide'!$U$6:'Stock Guide'!U382,'Stock Guide'!U382)-1,"")</f>
        <v>102</v>
      </c>
      <c r="AL381" s="7">
        <f>IFERROR(RANK('Stock Guide'!H382,'Stock Guide'!H:H,0)+COUNTIF('Stock Guide'!$H$6:'Stock Guide'!H382,'Stock Guide'!H382)-1,"")</f>
        <v>257</v>
      </c>
      <c r="AM381" s="7">
        <f>IFERROR(RANK('Stock Guide'!I382,'Stock Guide'!I:I,0)+COUNTIF('Stock Guide'!$I$6:'Stock Guide'!I382,'Stock Guide'!I382)-1,"")</f>
        <v>203</v>
      </c>
      <c r="AN381" s="7">
        <f>IFERROR(RANK('Stock Guide'!J382,'Stock Guide'!J:J,0)+COUNTIF('Stock Guide'!$J$6:'Stock Guide'!J382,'Stock Guide'!J382)-1,"")</f>
        <v>81</v>
      </c>
      <c r="AO381" s="7">
        <f>IFERROR(RANK('Stock Guide'!L382,'Stock Guide'!L:L,0)+COUNTIF('Stock Guide'!$L$6:'Stock Guide'!L382,'Stock Guide'!L382)-1,"")</f>
        <v>172</v>
      </c>
      <c r="AP381" s="7">
        <f>IFERROR(RANK('Stock Guide'!N382,'Stock Guide'!N:N,0)+COUNTIF('Stock Guide'!$N$6:'Stock Guide'!N382,'Stock Guide'!N382)-1,"")</f>
        <v>133</v>
      </c>
      <c r="AQ381" s="7">
        <f>IFERROR(RANK('Stock Guide'!U382,'Stock Guide'!U:U,1)+COUNTIF('Stock Guide'!$U$6:'Stock Guide'!U382,'Stock Guide'!U382)-1,"")</f>
        <v>382</v>
      </c>
    </row>
    <row r="382" spans="32:43" ht="17.25" customHeight="1" x14ac:dyDescent="0.25">
      <c r="AF382" s="5" t="s">
        <v>308</v>
      </c>
      <c r="AG382" s="5" t="s">
        <v>982</v>
      </c>
      <c r="AH382" s="6" t="s">
        <v>1284</v>
      </c>
      <c r="AI382" s="7">
        <f>IFERROR(RANK('Stock Guide'!S383,'Stock Guide'!S:S,0)+COUNTIF('Stock Guide'!$S$6:'Stock Guide'!S383,'Stock Guide'!S383)-1,"")</f>
        <v>119</v>
      </c>
      <c r="AJ382" s="7">
        <f>IFERROR(RANK('Stock Guide'!T383,'Stock Guide'!T:T,0)+COUNTIF('Stock Guide'!$T$6:'Stock Guide'!T383,'Stock Guide'!T383)-1,"")</f>
        <v>61</v>
      </c>
      <c r="AK382" s="7">
        <f>IFERROR(RANK('Stock Guide'!U383,'Stock Guide'!U:U,0)+COUNTIF('Stock Guide'!$U$6:'Stock Guide'!U383,'Stock Guide'!U383)-1,"")</f>
        <v>166</v>
      </c>
      <c r="AL382" s="7">
        <f>IFERROR(RANK('Stock Guide'!H383,'Stock Guide'!H:H,0)+COUNTIF('Stock Guide'!$H$6:'Stock Guide'!H383,'Stock Guide'!H383)-1,"")</f>
        <v>464</v>
      </c>
      <c r="AM382" s="7">
        <f>IFERROR(RANK('Stock Guide'!I383,'Stock Guide'!I:I,0)+COUNTIF('Stock Guide'!$I$6:'Stock Guide'!I383,'Stock Guide'!I383)-1,"")</f>
        <v>272</v>
      </c>
      <c r="AN382" s="7">
        <f>IFERROR(RANK('Stock Guide'!J383,'Stock Guide'!J:J,0)+COUNTIF('Stock Guide'!$J$6:'Stock Guide'!J383,'Stock Guide'!J383)-1,"")</f>
        <v>40</v>
      </c>
      <c r="AO382" s="7">
        <f>IFERROR(RANK('Stock Guide'!L383,'Stock Guide'!L:L,0)+COUNTIF('Stock Guide'!$L$6:'Stock Guide'!L383,'Stock Guide'!L383)-1,"")</f>
        <v>438</v>
      </c>
      <c r="AP382" s="7">
        <f>IFERROR(RANK('Stock Guide'!N383,'Stock Guide'!N:N,0)+COUNTIF('Stock Guide'!$N$6:'Stock Guide'!N383,'Stock Guide'!N383)-1,"")</f>
        <v>137</v>
      </c>
      <c r="AQ382" s="7">
        <f>IFERROR(RANK('Stock Guide'!U383,'Stock Guide'!U:U,1)+COUNTIF('Stock Guide'!$U$6:'Stock Guide'!U383,'Stock Guide'!U383)-1,"")</f>
        <v>318</v>
      </c>
    </row>
    <row r="383" spans="32:43" ht="17.25" customHeight="1" x14ac:dyDescent="0.25">
      <c r="AF383" s="5" t="s">
        <v>309</v>
      </c>
      <c r="AG383" s="5" t="s">
        <v>983</v>
      </c>
      <c r="AH383" s="6" t="s">
        <v>618</v>
      </c>
      <c r="AI383" s="7">
        <f>IFERROR(RANK('Stock Guide'!S384,'Stock Guide'!S:S,0)+COUNTIF('Stock Guide'!$S$6:'Stock Guide'!S384,'Stock Guide'!S384)-1,"")</f>
        <v>328</v>
      </c>
      <c r="AJ383" s="7">
        <f>IFERROR(RANK('Stock Guide'!T384,'Stock Guide'!T:T,0)+COUNTIF('Stock Guide'!$T$6:'Stock Guide'!T384,'Stock Guide'!T384)-1,"")</f>
        <v>242</v>
      </c>
      <c r="AK383" s="7">
        <f>IFERROR(RANK('Stock Guide'!U384,'Stock Guide'!U:U,0)+COUNTIF('Stock Guide'!$U$6:'Stock Guide'!U384,'Stock Guide'!U384)-1,"")</f>
        <v>281</v>
      </c>
      <c r="AL383" s="7">
        <f>IFERROR(RANK('Stock Guide'!H384,'Stock Guide'!H:H,0)+COUNTIF('Stock Guide'!$H$6:'Stock Guide'!H384,'Stock Guide'!H384)-1,"")</f>
        <v>249</v>
      </c>
      <c r="AM383" s="7">
        <f>IFERROR(RANK('Stock Guide'!I384,'Stock Guide'!I:I,0)+COUNTIF('Stock Guide'!$I$6:'Stock Guide'!I384,'Stock Guide'!I384)-1,"")</f>
        <v>367</v>
      </c>
      <c r="AN383" s="7">
        <f>IFERROR(RANK('Stock Guide'!J384,'Stock Guide'!J:J,0)+COUNTIF('Stock Guide'!$J$6:'Stock Guide'!J384,'Stock Guide'!J384)-1,"")</f>
        <v>249</v>
      </c>
      <c r="AO383" s="7">
        <f>IFERROR(RANK('Stock Guide'!L384,'Stock Guide'!L:L,0)+COUNTIF('Stock Guide'!$L$6:'Stock Guide'!L384,'Stock Guide'!L384)-1,"")</f>
        <v>447</v>
      </c>
      <c r="AP383" s="7">
        <f>IFERROR(RANK('Stock Guide'!N384,'Stock Guide'!N:N,0)+COUNTIF('Stock Guide'!$N$6:'Stock Guide'!N384,'Stock Guide'!N384)-1,"")</f>
        <v>287</v>
      </c>
      <c r="AQ383" s="7">
        <f>IFERROR(RANK('Stock Guide'!U384,'Stock Guide'!U:U,1)+COUNTIF('Stock Guide'!$U$6:'Stock Guide'!U384,'Stock Guide'!U384)-1,"")</f>
        <v>203</v>
      </c>
    </row>
    <row r="384" spans="32:43" ht="17.25" customHeight="1" x14ac:dyDescent="0.25">
      <c r="AF384" s="5" t="s">
        <v>310</v>
      </c>
      <c r="AG384" s="5" t="s">
        <v>984</v>
      </c>
      <c r="AH384" s="6" t="s">
        <v>619</v>
      </c>
      <c r="AI384" s="7">
        <f>IFERROR(RANK('Stock Guide'!S385,'Stock Guide'!S:S,0)+COUNTIF('Stock Guide'!$S$6:'Stock Guide'!S385,'Stock Guide'!S385)-1,"")</f>
        <v>16</v>
      </c>
      <c r="AJ384" s="7">
        <f>IFERROR(RANK('Stock Guide'!T385,'Stock Guide'!T:T,0)+COUNTIF('Stock Guide'!$T$6:'Stock Guide'!T385,'Stock Guide'!T385)-1,"")</f>
        <v>306</v>
      </c>
      <c r="AK384" s="7">
        <f>IFERROR(RANK('Stock Guide'!U385,'Stock Guide'!U:U,0)+COUNTIF('Stock Guide'!$U$6:'Stock Guide'!U385,'Stock Guide'!U385)-1,"")</f>
        <v>259</v>
      </c>
      <c r="AL384" s="7">
        <f>IFERROR(RANK('Stock Guide'!H385,'Stock Guide'!H:H,0)+COUNTIF('Stock Guide'!$H$6:'Stock Guide'!H385,'Stock Guide'!H385)-1,"")</f>
        <v>176</v>
      </c>
      <c r="AM384" s="7">
        <f>IFERROR(RANK('Stock Guide'!I385,'Stock Guide'!I:I,0)+COUNTIF('Stock Guide'!$I$6:'Stock Guide'!I385,'Stock Guide'!I385)-1,"")</f>
        <v>298</v>
      </c>
      <c r="AN384" s="7">
        <f>IFERROR(RANK('Stock Guide'!J385,'Stock Guide'!J:J,0)+COUNTIF('Stock Guide'!$J$6:'Stock Guide'!J385,'Stock Guide'!J385)-1,"")</f>
        <v>101</v>
      </c>
      <c r="AO384" s="7">
        <f>IFERROR(RANK('Stock Guide'!L385,'Stock Guide'!L:L,0)+COUNTIF('Stock Guide'!$L$6:'Stock Guide'!L385,'Stock Guide'!L385)-1,"")</f>
        <v>321</v>
      </c>
      <c r="AP384" s="7">
        <f>IFERROR(RANK('Stock Guide'!N385,'Stock Guide'!N:N,0)+COUNTIF('Stock Guide'!$N$6:'Stock Guide'!N385,'Stock Guide'!N385)-1,"")</f>
        <v>252</v>
      </c>
      <c r="AQ384" s="7">
        <f>IFERROR(RANK('Stock Guide'!U385,'Stock Guide'!U:U,1)+COUNTIF('Stock Guide'!$U$6:'Stock Guide'!U385,'Stock Guide'!U385)-1,"")</f>
        <v>225</v>
      </c>
    </row>
    <row r="385" spans="32:43" ht="17.25" customHeight="1" x14ac:dyDescent="0.25">
      <c r="AF385" s="5" t="s">
        <v>311</v>
      </c>
      <c r="AG385" s="5" t="s">
        <v>985</v>
      </c>
      <c r="AH385" s="6" t="s">
        <v>620</v>
      </c>
      <c r="AI385" s="7">
        <f>IFERROR(RANK('Stock Guide'!S386,'Stock Guide'!S:S,0)+COUNTIF('Stock Guide'!$S$6:'Stock Guide'!S386,'Stock Guide'!S386)-1,"")</f>
        <v>306</v>
      </c>
      <c r="AJ385" s="7">
        <f>IFERROR(RANK('Stock Guide'!T386,'Stock Guide'!T:T,0)+COUNTIF('Stock Guide'!$T$6:'Stock Guide'!T386,'Stock Guide'!T386)-1,"")</f>
        <v>26</v>
      </c>
      <c r="AK385" s="7">
        <f>IFERROR(RANK('Stock Guide'!U386,'Stock Guide'!U:U,0)+COUNTIF('Stock Guide'!$U$6:'Stock Guide'!U386,'Stock Guide'!U386)-1,"")</f>
        <v>10</v>
      </c>
      <c r="AL385" s="7">
        <f>IFERROR(RANK('Stock Guide'!H386,'Stock Guide'!H:H,0)+COUNTIF('Stock Guide'!$H$6:'Stock Guide'!H386,'Stock Guide'!H386)-1,"")</f>
        <v>105</v>
      </c>
      <c r="AM385" s="7">
        <f>IFERROR(RANK('Stock Guide'!I386,'Stock Guide'!I:I,0)+COUNTIF('Stock Guide'!$I$6:'Stock Guide'!I386,'Stock Guide'!I386)-1,"")</f>
        <v>250</v>
      </c>
      <c r="AN385" s="7">
        <f>IFERROR(RANK('Stock Guide'!J386,'Stock Guide'!J:J,0)+COUNTIF('Stock Guide'!$J$6:'Stock Guide'!J386,'Stock Guide'!J386)-1,"")</f>
        <v>94</v>
      </c>
      <c r="AO385" s="7">
        <f>IFERROR(RANK('Stock Guide'!L386,'Stock Guide'!L:L,0)+COUNTIF('Stock Guide'!$L$6:'Stock Guide'!L386,'Stock Guide'!L386)-1,"")</f>
        <v>66</v>
      </c>
      <c r="AP385" s="7">
        <f>IFERROR(RANK('Stock Guide'!N386,'Stock Guide'!N:N,0)+COUNTIF('Stock Guide'!$N$6:'Stock Guide'!N386,'Stock Guide'!N386)-1,"")</f>
        <v>11</v>
      </c>
      <c r="AQ385" s="7">
        <f>IFERROR(RANK('Stock Guide'!U386,'Stock Guide'!U:U,1)+COUNTIF('Stock Guide'!$U$6:'Stock Guide'!U386,'Stock Guide'!U386)-1,"")</f>
        <v>474</v>
      </c>
    </row>
    <row r="386" spans="32:43" ht="17.25" customHeight="1" x14ac:dyDescent="0.25">
      <c r="AF386" s="5" t="s">
        <v>1106</v>
      </c>
      <c r="AG386" s="5" t="s">
        <v>1108</v>
      </c>
      <c r="AH386" s="6" t="s">
        <v>1423</v>
      </c>
      <c r="AI386" s="7">
        <f>IFERROR(RANK('Stock Guide'!S387,'Stock Guide'!S:S,0)+COUNTIF('Stock Guide'!$S$6:'Stock Guide'!S387,'Stock Guide'!S387)-1,"")</f>
        <v>302</v>
      </c>
      <c r="AJ386" s="7">
        <f>IFERROR(RANK('Stock Guide'!T387,'Stock Guide'!T:T,0)+COUNTIF('Stock Guide'!$T$6:'Stock Guide'!T387,'Stock Guide'!T387)-1,"")</f>
        <v>29</v>
      </c>
      <c r="AK386" s="7">
        <f>IFERROR(RANK('Stock Guide'!U387,'Stock Guide'!U:U,0)+COUNTIF('Stock Guide'!$U$6:'Stock Guide'!U387,'Stock Guide'!U387)-1,"")</f>
        <v>88</v>
      </c>
      <c r="AL386" s="7">
        <f>IFERROR(RANK('Stock Guide'!H387,'Stock Guide'!H:H,0)+COUNTIF('Stock Guide'!$H$6:'Stock Guide'!H387,'Stock Guide'!H387)-1,"")</f>
        <v>91</v>
      </c>
      <c r="AM386" s="7">
        <f>IFERROR(RANK('Stock Guide'!I387,'Stock Guide'!I:I,0)+COUNTIF('Stock Guide'!$I$6:'Stock Guide'!I387,'Stock Guide'!I387)-1,"")</f>
        <v>188</v>
      </c>
      <c r="AN386" s="7">
        <f>IFERROR(RANK('Stock Guide'!J387,'Stock Guide'!J:J,0)+COUNTIF('Stock Guide'!$J$6:'Stock Guide'!J387,'Stock Guide'!J387)-1,"")</f>
        <v>227</v>
      </c>
      <c r="AO386" s="7">
        <f>IFERROR(RANK('Stock Guide'!L387,'Stock Guide'!L:L,0)+COUNTIF('Stock Guide'!$L$6:'Stock Guide'!L387,'Stock Guide'!L387)-1,"")</f>
        <v>333</v>
      </c>
      <c r="AP386" s="7">
        <f>IFERROR(RANK('Stock Guide'!N387,'Stock Guide'!N:N,0)+COUNTIF('Stock Guide'!$N$6:'Stock Guide'!N387,'Stock Guide'!N387)-1,"")</f>
        <v>77</v>
      </c>
      <c r="AQ386" s="7">
        <f>IFERROR(RANK('Stock Guide'!U387,'Stock Guide'!U:U,1)+COUNTIF('Stock Guide'!$U$6:'Stock Guide'!U387,'Stock Guide'!U387)-1,"")</f>
        <v>396</v>
      </c>
    </row>
    <row r="387" spans="32:43" ht="17.25" customHeight="1" x14ac:dyDescent="0.25">
      <c r="AF387" s="5" t="s">
        <v>312</v>
      </c>
      <c r="AG387" s="5" t="s">
        <v>986</v>
      </c>
      <c r="AH387" s="6" t="s">
        <v>621</v>
      </c>
      <c r="AI387" s="7">
        <f>IFERROR(RANK('Stock Guide'!S388,'Stock Guide'!S:S,0)+COUNTIF('Stock Guide'!$S$6:'Stock Guide'!S388,'Stock Guide'!S388)-1,"")</f>
        <v>113</v>
      </c>
      <c r="AJ387" s="7">
        <f>IFERROR(RANK('Stock Guide'!T388,'Stock Guide'!T:T,0)+COUNTIF('Stock Guide'!$T$6:'Stock Guide'!T388,'Stock Guide'!T388)-1,"")</f>
        <v>154</v>
      </c>
      <c r="AK387" s="7">
        <f>IFERROR(RANK('Stock Guide'!U388,'Stock Guide'!U:U,0)+COUNTIF('Stock Guide'!$U$6:'Stock Guide'!U388,'Stock Guide'!U388)-1,"")</f>
        <v>200</v>
      </c>
      <c r="AL387" s="7">
        <f>IFERROR(RANK('Stock Guide'!H388,'Stock Guide'!H:H,0)+COUNTIF('Stock Guide'!$H$6:'Stock Guide'!H388,'Stock Guide'!H388)-1,"")</f>
        <v>124</v>
      </c>
      <c r="AM387" s="7">
        <f>IFERROR(RANK('Stock Guide'!I388,'Stock Guide'!I:I,0)+COUNTIF('Stock Guide'!$I$6:'Stock Guide'!I388,'Stock Guide'!I388)-1,"")</f>
        <v>331</v>
      </c>
      <c r="AN387" s="7">
        <f>IFERROR(RANK('Stock Guide'!J388,'Stock Guide'!J:J,0)+COUNTIF('Stock Guide'!$J$6:'Stock Guide'!J388,'Stock Guide'!J388)-1,"")</f>
        <v>174</v>
      </c>
      <c r="AO387" s="7">
        <f>IFERROR(RANK('Stock Guide'!L388,'Stock Guide'!L:L,0)+COUNTIF('Stock Guide'!$L$6:'Stock Guide'!L388,'Stock Guide'!L388)-1,"")</f>
        <v>412</v>
      </c>
      <c r="AP387" s="7">
        <f>IFERROR(RANK('Stock Guide'!N388,'Stock Guide'!N:N,0)+COUNTIF('Stock Guide'!$N$6:'Stock Guide'!N388,'Stock Guide'!N388)-1,"")</f>
        <v>196</v>
      </c>
      <c r="AQ387" s="7">
        <f>IFERROR(RANK('Stock Guide'!U388,'Stock Guide'!U:U,1)+COUNTIF('Stock Guide'!$U$6:'Stock Guide'!U388,'Stock Guide'!U388)-1,"")</f>
        <v>284</v>
      </c>
    </row>
    <row r="388" spans="32:43" ht="17.25" customHeight="1" x14ac:dyDescent="0.25">
      <c r="AF388" s="5" t="s">
        <v>313</v>
      </c>
      <c r="AG388" s="5" t="s">
        <v>987</v>
      </c>
      <c r="AH388" s="6" t="s">
        <v>1337</v>
      </c>
      <c r="AI388" s="7">
        <f>IFERROR(RANK('Stock Guide'!S389,'Stock Guide'!S:S,0)+COUNTIF('Stock Guide'!$S$6:'Stock Guide'!S389,'Stock Guide'!S389)-1,"")</f>
        <v>413</v>
      </c>
      <c r="AJ388" s="7">
        <f>IFERROR(RANK('Stock Guide'!T389,'Stock Guide'!T:T,0)+COUNTIF('Stock Guide'!$T$6:'Stock Guide'!T389,'Stock Guide'!T389)-1,"")</f>
        <v>456</v>
      </c>
      <c r="AK388" s="7">
        <f>IFERROR(RANK('Stock Guide'!U389,'Stock Guide'!U:U,0)+COUNTIF('Stock Guide'!$U$6:'Stock Guide'!U389,'Stock Guide'!U389)-1,"")</f>
        <v>280</v>
      </c>
      <c r="AL388" s="7">
        <f>IFERROR(RANK('Stock Guide'!H389,'Stock Guide'!H:H,0)+COUNTIF('Stock Guide'!$H$6:'Stock Guide'!H389,'Stock Guide'!H389)-1,"")</f>
        <v>23</v>
      </c>
      <c r="AM388" s="7">
        <f>IFERROR(RANK('Stock Guide'!I389,'Stock Guide'!I:I,0)+COUNTIF('Stock Guide'!$I$6:'Stock Guide'!I389,'Stock Guide'!I389)-1,"")</f>
        <v>341</v>
      </c>
      <c r="AN388" s="7">
        <f>IFERROR(RANK('Stock Guide'!J389,'Stock Guide'!J:J,0)+COUNTIF('Stock Guide'!$J$6:'Stock Guide'!J389,'Stock Guide'!J389)-1,"")</f>
        <v>208</v>
      </c>
      <c r="AO388" s="7">
        <f>IFERROR(RANK('Stock Guide'!L389,'Stock Guide'!L:L,0)+COUNTIF('Stock Guide'!$L$6:'Stock Guide'!L389,'Stock Guide'!L389)-1,"")</f>
        <v>207</v>
      </c>
      <c r="AP388" s="7">
        <f>IFERROR(RANK('Stock Guide'!N389,'Stock Guide'!N:N,0)+COUNTIF('Stock Guide'!$N$6:'Stock Guide'!N389,'Stock Guide'!N389)-1,"")</f>
        <v>319</v>
      </c>
      <c r="AQ388" s="7">
        <f>IFERROR(RANK('Stock Guide'!U389,'Stock Guide'!U:U,1)+COUNTIF('Stock Guide'!$U$6:'Stock Guide'!U389,'Stock Guide'!U389)-1,"")</f>
        <v>204</v>
      </c>
    </row>
    <row r="389" spans="32:43" ht="17.25" customHeight="1" x14ac:dyDescent="0.25">
      <c r="AF389" s="5" t="s">
        <v>314</v>
      </c>
      <c r="AG389" s="5" t="s">
        <v>988</v>
      </c>
      <c r="AH389" s="6" t="s">
        <v>622</v>
      </c>
      <c r="AI389" s="7">
        <f>IFERROR(RANK('Stock Guide'!S390,'Stock Guide'!S:S,0)+COUNTIF('Stock Guide'!$S$6:'Stock Guide'!S390,'Stock Guide'!S390)-1,"")</f>
        <v>357</v>
      </c>
      <c r="AJ389" s="7">
        <f>IFERROR(RANK('Stock Guide'!T390,'Stock Guide'!T:T,0)+COUNTIF('Stock Guide'!$T$6:'Stock Guide'!T390,'Stock Guide'!T390)-1,"")</f>
        <v>202</v>
      </c>
      <c r="AK389" s="7">
        <f>IFERROR(RANK('Stock Guide'!U390,'Stock Guide'!U:U,0)+COUNTIF('Stock Guide'!$U$6:'Stock Guide'!U390,'Stock Guide'!U390)-1,"")</f>
        <v>301</v>
      </c>
      <c r="AL389" s="7">
        <f>IFERROR(RANK('Stock Guide'!H390,'Stock Guide'!H:H,0)+COUNTIF('Stock Guide'!$H$6:'Stock Guide'!H390,'Stock Guide'!H390)-1,"")</f>
        <v>378</v>
      </c>
      <c r="AM389" s="7">
        <f>IFERROR(RANK('Stock Guide'!I390,'Stock Guide'!I:I,0)+COUNTIF('Stock Guide'!$I$6:'Stock Guide'!I390,'Stock Guide'!I390)-1,"")</f>
        <v>223</v>
      </c>
      <c r="AN389" s="7">
        <f>IFERROR(RANK('Stock Guide'!J390,'Stock Guide'!J:J,0)+COUNTIF('Stock Guide'!$J$6:'Stock Guide'!J390,'Stock Guide'!J390)-1,"")</f>
        <v>449</v>
      </c>
      <c r="AO389" s="7">
        <f>IFERROR(RANK('Stock Guide'!L390,'Stock Guide'!L:L,0)+COUNTIF('Stock Guide'!$L$6:'Stock Guide'!L390,'Stock Guide'!L390)-1,"")</f>
        <v>345</v>
      </c>
      <c r="AP389" s="7">
        <f>IFERROR(RANK('Stock Guide'!N390,'Stock Guide'!N:N,0)+COUNTIF('Stock Guide'!$N$6:'Stock Guide'!N390,'Stock Guide'!N390)-1,"")</f>
        <v>312</v>
      </c>
      <c r="AQ389" s="7">
        <f>IFERROR(RANK('Stock Guide'!U390,'Stock Guide'!U:U,1)+COUNTIF('Stock Guide'!$U$6:'Stock Guide'!U390,'Stock Guide'!U390)-1,"")</f>
        <v>183</v>
      </c>
    </row>
    <row r="390" spans="32:43" ht="17.25" customHeight="1" x14ac:dyDescent="0.25">
      <c r="AF390" s="5" t="s">
        <v>315</v>
      </c>
      <c r="AG390" s="5" t="s">
        <v>989</v>
      </c>
      <c r="AH390" s="6" t="s">
        <v>623</v>
      </c>
      <c r="AI390" s="7">
        <f>IFERROR(RANK('Stock Guide'!S391,'Stock Guide'!S:S,0)+COUNTIF('Stock Guide'!$S$6:'Stock Guide'!S391,'Stock Guide'!S391)-1,"")</f>
        <v>382</v>
      </c>
      <c r="AJ390" s="7">
        <f>IFERROR(RANK('Stock Guide'!T391,'Stock Guide'!T:T,0)+COUNTIF('Stock Guide'!$T$6:'Stock Guide'!T391,'Stock Guide'!T391)-1,"")</f>
        <v>393</v>
      </c>
      <c r="AK390" s="7">
        <f>IFERROR(RANK('Stock Guide'!U391,'Stock Guide'!U:U,0)+COUNTIF('Stock Guide'!$U$6:'Stock Guide'!U391,'Stock Guide'!U391)-1,"")</f>
        <v>433</v>
      </c>
      <c r="AL390" s="7">
        <f>IFERROR(RANK('Stock Guide'!H391,'Stock Guide'!H:H,0)+COUNTIF('Stock Guide'!$H$6:'Stock Guide'!H391,'Stock Guide'!H391)-1,"")</f>
        <v>136</v>
      </c>
      <c r="AM390" s="7">
        <f>IFERROR(RANK('Stock Guide'!I391,'Stock Guide'!I:I,0)+COUNTIF('Stock Guide'!$I$6:'Stock Guide'!I391,'Stock Guide'!I391)-1,"")</f>
        <v>157</v>
      </c>
      <c r="AN390" s="7">
        <f>IFERROR(RANK('Stock Guide'!J391,'Stock Guide'!J:J,0)+COUNTIF('Stock Guide'!$J$6:'Stock Guide'!J391,'Stock Guide'!J391)-1,"")</f>
        <v>308</v>
      </c>
      <c r="AO390" s="7">
        <f>IFERROR(RANK('Stock Guide'!L391,'Stock Guide'!L:L,0)+COUNTIF('Stock Guide'!$L$6:'Stock Guide'!L391,'Stock Guide'!L391)-1,"")</f>
        <v>145</v>
      </c>
      <c r="AP390" s="7">
        <f>IFERROR(RANK('Stock Guide'!N391,'Stock Guide'!N:N,0)+COUNTIF('Stock Guide'!$N$6:'Stock Guide'!N391,'Stock Guide'!N391)-1,"")</f>
        <v>430</v>
      </c>
      <c r="AQ390" s="7">
        <f>IFERROR(RANK('Stock Guide'!U391,'Stock Guide'!U:U,1)+COUNTIF('Stock Guide'!$U$6:'Stock Guide'!U391,'Stock Guide'!U391)-1,"")</f>
        <v>51</v>
      </c>
    </row>
    <row r="391" spans="32:43" ht="17.25" customHeight="1" x14ac:dyDescent="0.25">
      <c r="AF391" s="5" t="s">
        <v>316</v>
      </c>
      <c r="AG391" s="5" t="s">
        <v>990</v>
      </c>
      <c r="AH391" s="6" t="s">
        <v>624</v>
      </c>
      <c r="AI391" s="7">
        <f>IFERROR(RANK('Stock Guide'!S392,'Stock Guide'!S:S,0)+COUNTIF('Stock Guide'!$S$6:'Stock Guide'!S392,'Stock Guide'!S392)-1,"")</f>
        <v>299</v>
      </c>
      <c r="AJ391" s="7">
        <f>IFERROR(RANK('Stock Guide'!T392,'Stock Guide'!T:T,0)+COUNTIF('Stock Guide'!$T$6:'Stock Guide'!T392,'Stock Guide'!T392)-1,"")</f>
        <v>46</v>
      </c>
      <c r="AK391" s="7">
        <f>IFERROR(RANK('Stock Guide'!U392,'Stock Guide'!U:U,0)+COUNTIF('Stock Guide'!$U$6:'Stock Guide'!U392,'Stock Guide'!U392)-1,"")</f>
        <v>51</v>
      </c>
      <c r="AL391" s="7">
        <f>IFERROR(RANK('Stock Guide'!H392,'Stock Guide'!H:H,0)+COUNTIF('Stock Guide'!$H$6:'Stock Guide'!H392,'Stock Guide'!H392)-1,"")</f>
        <v>100</v>
      </c>
      <c r="AM391" s="7">
        <f>IFERROR(RANK('Stock Guide'!I392,'Stock Guide'!I:I,0)+COUNTIF('Stock Guide'!$I$6:'Stock Guide'!I392,'Stock Guide'!I392)-1,"")</f>
        <v>248</v>
      </c>
      <c r="AN391" s="7">
        <f>IFERROR(RANK('Stock Guide'!J392,'Stock Guide'!J:J,0)+COUNTIF('Stock Guide'!$J$6:'Stock Guide'!J392,'Stock Guide'!J392)-1,"")</f>
        <v>196</v>
      </c>
      <c r="AO391" s="7">
        <f>IFERROR(RANK('Stock Guide'!L392,'Stock Guide'!L:L,0)+COUNTIF('Stock Guide'!$L$6:'Stock Guide'!L392,'Stock Guide'!L392)-1,"")</f>
        <v>327</v>
      </c>
      <c r="AP391" s="7">
        <f>IFERROR(RANK('Stock Guide'!N392,'Stock Guide'!N:N,0)+COUNTIF('Stock Guide'!$N$6:'Stock Guide'!N392,'Stock Guide'!N392)-1,"")</f>
        <v>44</v>
      </c>
      <c r="AQ391" s="7">
        <f>IFERROR(RANK('Stock Guide'!U392,'Stock Guide'!U:U,1)+COUNTIF('Stock Guide'!$U$6:'Stock Guide'!U392,'Stock Guide'!U392)-1,"")</f>
        <v>433</v>
      </c>
    </row>
    <row r="392" spans="32:43" ht="17.25" customHeight="1" x14ac:dyDescent="0.25">
      <c r="AF392" s="5" t="s">
        <v>317</v>
      </c>
      <c r="AG392" s="5" t="s">
        <v>991</v>
      </c>
      <c r="AH392" s="6" t="s">
        <v>1430</v>
      </c>
      <c r="AI392" s="7">
        <f>IFERROR(RANK('Stock Guide'!S393,'Stock Guide'!S:S,0)+COUNTIF('Stock Guide'!$S$6:'Stock Guide'!S393,'Stock Guide'!S393)-1,"")</f>
        <v>271</v>
      </c>
      <c r="AJ392" s="7">
        <f>IFERROR(RANK('Stock Guide'!T393,'Stock Guide'!T:T,0)+COUNTIF('Stock Guide'!$T$6:'Stock Guide'!T393,'Stock Guide'!T393)-1,"")</f>
        <v>342</v>
      </c>
      <c r="AK392" s="7">
        <f>IFERROR(RANK('Stock Guide'!U393,'Stock Guide'!U:U,0)+COUNTIF('Stock Guide'!$U$6:'Stock Guide'!U393,'Stock Guide'!U393)-1,"")</f>
        <v>254</v>
      </c>
      <c r="AL392" s="7">
        <f>IFERROR(RANK('Stock Guide'!H393,'Stock Guide'!H:H,0)+COUNTIF('Stock Guide'!$H$6:'Stock Guide'!H393,'Stock Guide'!H393)-1,"")</f>
        <v>274</v>
      </c>
      <c r="AM392" s="7">
        <f>IFERROR(RANK('Stock Guide'!I393,'Stock Guide'!I:I,0)+COUNTIF('Stock Guide'!$I$6:'Stock Guide'!I393,'Stock Guide'!I393)-1,"")</f>
        <v>103</v>
      </c>
      <c r="AN392" s="7">
        <f>IFERROR(RANK('Stock Guide'!J393,'Stock Guide'!J:J,0)+COUNTIF('Stock Guide'!$J$6:'Stock Guide'!J393,'Stock Guide'!J393)-1,"")</f>
        <v>362</v>
      </c>
      <c r="AO392" s="7">
        <f>IFERROR(RANK('Stock Guide'!L393,'Stock Guide'!L:L,0)+COUNTIF('Stock Guide'!$L$6:'Stock Guide'!L393,'Stock Guide'!L393)-1,"")</f>
        <v>208</v>
      </c>
      <c r="AP392" s="7">
        <f>IFERROR(RANK('Stock Guide'!N393,'Stock Guide'!N:N,0)+COUNTIF('Stock Guide'!$N$6:'Stock Guide'!N393,'Stock Guide'!N393)-1,"")</f>
        <v>262</v>
      </c>
      <c r="AQ392" s="7">
        <f>IFERROR(RANK('Stock Guide'!U393,'Stock Guide'!U:U,1)+COUNTIF('Stock Guide'!$U$6:'Stock Guide'!U393,'Stock Guide'!U393)-1,"")</f>
        <v>230</v>
      </c>
    </row>
    <row r="393" spans="32:43" ht="17.25" customHeight="1" x14ac:dyDescent="0.25">
      <c r="AF393" s="5" t="s">
        <v>1084</v>
      </c>
      <c r="AG393" s="5" t="s">
        <v>1092</v>
      </c>
      <c r="AH393" s="6" t="s">
        <v>1099</v>
      </c>
      <c r="AI393" s="7">
        <f>IFERROR(RANK('Stock Guide'!S394,'Stock Guide'!S:S,0)+COUNTIF('Stock Guide'!$S$6:'Stock Guide'!S394,'Stock Guide'!S394)-1,"")</f>
        <v>400</v>
      </c>
      <c r="AJ393" s="7">
        <f>IFERROR(RANK('Stock Guide'!T394,'Stock Guide'!T:T,0)+COUNTIF('Stock Guide'!$T$6:'Stock Guide'!T394,'Stock Guide'!T394)-1,"")</f>
        <v>403</v>
      </c>
      <c r="AK393" s="7">
        <f>IFERROR(RANK('Stock Guide'!U394,'Stock Guide'!U:U,0)+COUNTIF('Stock Guide'!$U$6:'Stock Guide'!U394,'Stock Guide'!U394)-1,"")</f>
        <v>218</v>
      </c>
      <c r="AL393" s="7">
        <f>IFERROR(RANK('Stock Guide'!H394,'Stock Guide'!H:H,0)+COUNTIF('Stock Guide'!$H$6:'Stock Guide'!H394,'Stock Guide'!H394)-1,"")</f>
        <v>38</v>
      </c>
      <c r="AM393" s="7">
        <f>IFERROR(RANK('Stock Guide'!I394,'Stock Guide'!I:I,0)+COUNTIF('Stock Guide'!$I$6:'Stock Guide'!I394,'Stock Guide'!I394)-1,"")</f>
        <v>464</v>
      </c>
      <c r="AN393" s="7">
        <f>IFERROR(RANK('Stock Guide'!J394,'Stock Guide'!J:J,0)+COUNTIF('Stock Guide'!$J$6:'Stock Guide'!J394,'Stock Guide'!J394)-1,"")</f>
        <v>48</v>
      </c>
      <c r="AO393" s="7">
        <f>IFERROR(RANK('Stock Guide'!L394,'Stock Guide'!L:L,0)+COUNTIF('Stock Guide'!$L$6:'Stock Guide'!L394,'Stock Guide'!L394)-1,"")</f>
        <v>112</v>
      </c>
      <c r="AP393" s="7">
        <f>IFERROR(RANK('Stock Guide'!N394,'Stock Guide'!N:N,0)+COUNTIF('Stock Guide'!$N$6:'Stock Guide'!N394,'Stock Guide'!N394)-1,"")</f>
        <v>241</v>
      </c>
      <c r="AQ393" s="7">
        <f>IFERROR(RANK('Stock Guide'!U394,'Stock Guide'!U:U,1)+COUNTIF('Stock Guide'!$U$6:'Stock Guide'!U394,'Stock Guide'!U394)-1,"")</f>
        <v>266</v>
      </c>
    </row>
    <row r="394" spans="32:43" ht="17.25" customHeight="1" x14ac:dyDescent="0.25">
      <c r="AF394" s="5" t="s">
        <v>318</v>
      </c>
      <c r="AG394" s="5" t="s">
        <v>992</v>
      </c>
      <c r="AH394" s="6" t="s">
        <v>1110</v>
      </c>
      <c r="AI394" s="7">
        <f>IFERROR(RANK('Stock Guide'!S395,'Stock Guide'!S:S,0)+COUNTIF('Stock Guide'!$S$6:'Stock Guide'!S395,'Stock Guide'!S395)-1,"")</f>
        <v>103</v>
      </c>
      <c r="AJ394" s="7">
        <f>IFERROR(RANK('Stock Guide'!T395,'Stock Guide'!T:T,0)+COUNTIF('Stock Guide'!$T$6:'Stock Guide'!T395,'Stock Guide'!T395)-1,"")</f>
        <v>290</v>
      </c>
      <c r="AK394" s="7">
        <f>IFERROR(RANK('Stock Guide'!U395,'Stock Guide'!U:U,0)+COUNTIF('Stock Guide'!$U$6:'Stock Guide'!U395,'Stock Guide'!U395)-1,"")</f>
        <v>229</v>
      </c>
      <c r="AL394" s="7">
        <f>IFERROR(RANK('Stock Guide'!H395,'Stock Guide'!H:H,0)+COUNTIF('Stock Guide'!$H$6:'Stock Guide'!H395,'Stock Guide'!H395)-1,"")</f>
        <v>288</v>
      </c>
      <c r="AM394" s="7">
        <f>IFERROR(RANK('Stock Guide'!I395,'Stock Guide'!I:I,0)+COUNTIF('Stock Guide'!$I$6:'Stock Guide'!I395,'Stock Guide'!I395)-1,"")</f>
        <v>14</v>
      </c>
      <c r="AN394" s="7">
        <f>IFERROR(RANK('Stock Guide'!J395,'Stock Guide'!J:J,0)+COUNTIF('Stock Guide'!$J$6:'Stock Guide'!J395,'Stock Guide'!J395)-1,"")</f>
        <v>30</v>
      </c>
      <c r="AO394" s="7">
        <f>IFERROR(RANK('Stock Guide'!L395,'Stock Guide'!L:L,0)+COUNTIF('Stock Guide'!$L$6:'Stock Guide'!L395,'Stock Guide'!L395)-1,"")</f>
        <v>318</v>
      </c>
      <c r="AP394" s="7">
        <f>IFERROR(RANK('Stock Guide'!N395,'Stock Guide'!N:N,0)+COUNTIF('Stock Guide'!$N$6:'Stock Guide'!N395,'Stock Guide'!N395)-1,"")</f>
        <v>240</v>
      </c>
      <c r="AQ394" s="7">
        <f>IFERROR(RANK('Stock Guide'!U395,'Stock Guide'!U:U,1)+COUNTIF('Stock Guide'!$U$6:'Stock Guide'!U395,'Stock Guide'!U395)-1,"")</f>
        <v>255</v>
      </c>
    </row>
    <row r="395" spans="32:43" ht="17.25" customHeight="1" x14ac:dyDescent="0.25">
      <c r="AF395" s="5" t="s">
        <v>319</v>
      </c>
      <c r="AG395" s="5" t="s">
        <v>993</v>
      </c>
      <c r="AH395" s="6" t="s">
        <v>625</v>
      </c>
      <c r="AI395" s="7">
        <f>IFERROR(RANK('Stock Guide'!S396,'Stock Guide'!S:S,0)+COUNTIF('Stock Guide'!$S$6:'Stock Guide'!S396,'Stock Guide'!S396)-1,"")</f>
        <v>323</v>
      </c>
      <c r="AJ395" s="7">
        <f>IFERROR(RANK('Stock Guide'!T396,'Stock Guide'!T:T,0)+COUNTIF('Stock Guide'!$T$6:'Stock Guide'!T396,'Stock Guide'!T396)-1,"")</f>
        <v>443</v>
      </c>
      <c r="AK395" s="7">
        <f>IFERROR(RANK('Stock Guide'!U396,'Stock Guide'!U:U,0)+COUNTIF('Stock Guide'!$U$6:'Stock Guide'!U396,'Stock Guide'!U396)-1,"")</f>
        <v>458</v>
      </c>
      <c r="AL395" s="7">
        <f>IFERROR(RANK('Stock Guide'!H396,'Stock Guide'!H:H,0)+COUNTIF('Stock Guide'!$H$6:'Stock Guide'!H396,'Stock Guide'!H396)-1,"")</f>
        <v>316</v>
      </c>
      <c r="AM395" s="7">
        <f>IFERROR(RANK('Stock Guide'!I396,'Stock Guide'!I:I,0)+COUNTIF('Stock Guide'!$I$6:'Stock Guide'!I396,'Stock Guide'!I396)-1,"")</f>
        <v>136</v>
      </c>
      <c r="AN395" s="7">
        <f>IFERROR(RANK('Stock Guide'!J396,'Stock Guide'!J:J,0)+COUNTIF('Stock Guide'!$J$6:'Stock Guide'!J396,'Stock Guide'!J396)-1,"")</f>
        <v>355</v>
      </c>
      <c r="AO395" s="7">
        <f>IFERROR(RANK('Stock Guide'!L396,'Stock Guide'!L:L,0)+COUNTIF('Stock Guide'!$L$6:'Stock Guide'!L396,'Stock Guide'!L396)-1,"")</f>
        <v>42</v>
      </c>
      <c r="AP395" s="7">
        <f>IFERROR(RANK('Stock Guide'!N396,'Stock Guide'!N:N,0)+COUNTIF('Stock Guide'!$N$6:'Stock Guide'!N396,'Stock Guide'!N396)-1,"")</f>
        <v>404</v>
      </c>
      <c r="AQ395" s="7">
        <f>IFERROR(RANK('Stock Guide'!U396,'Stock Guide'!U:U,1)+COUNTIF('Stock Guide'!$U$6:'Stock Guide'!U396,'Stock Guide'!U396)-1,"")</f>
        <v>26</v>
      </c>
    </row>
    <row r="396" spans="32:43" ht="17.25" customHeight="1" x14ac:dyDescent="0.25">
      <c r="AF396" s="5" t="s">
        <v>321</v>
      </c>
      <c r="AG396" s="5" t="s">
        <v>995</v>
      </c>
      <c r="AH396" s="6" t="s">
        <v>626</v>
      </c>
      <c r="AI396" s="7">
        <f>IFERROR(RANK('Stock Guide'!S397,'Stock Guide'!S:S,0)+COUNTIF('Stock Guide'!$S$6:'Stock Guide'!S397,'Stock Guide'!S397)-1,"")</f>
        <v>197</v>
      </c>
      <c r="AJ396" s="7">
        <f>IFERROR(RANK('Stock Guide'!T397,'Stock Guide'!T:T,0)+COUNTIF('Stock Guide'!$T$6:'Stock Guide'!T397,'Stock Guide'!T397)-1,"")</f>
        <v>313</v>
      </c>
      <c r="AK396" s="7">
        <f>IFERROR(RANK('Stock Guide'!U397,'Stock Guide'!U:U,0)+COUNTIF('Stock Guide'!$U$6:'Stock Guide'!U397,'Stock Guide'!U397)-1,"")</f>
        <v>178</v>
      </c>
      <c r="AL396" s="7">
        <f>IFERROR(RANK('Stock Guide'!H397,'Stock Guide'!H:H,0)+COUNTIF('Stock Guide'!$H$6:'Stock Guide'!H397,'Stock Guide'!H397)-1,"")</f>
        <v>459</v>
      </c>
      <c r="AM396" s="7">
        <f>IFERROR(RANK('Stock Guide'!I397,'Stock Guide'!I:I,0)+COUNTIF('Stock Guide'!$I$6:'Stock Guide'!I397,'Stock Guide'!I397)-1,"")</f>
        <v>122</v>
      </c>
      <c r="AN396" s="7">
        <f>IFERROR(RANK('Stock Guide'!J397,'Stock Guide'!J:J,0)+COUNTIF('Stock Guide'!$J$6:'Stock Guide'!J397,'Stock Guide'!J397)-1,"")</f>
        <v>250</v>
      </c>
      <c r="AO396" s="7">
        <f>IFERROR(RANK('Stock Guide'!L397,'Stock Guide'!L:L,0)+COUNTIF('Stock Guide'!$L$6:'Stock Guide'!L397,'Stock Guide'!L397)-1,"")</f>
        <v>331</v>
      </c>
      <c r="AP396" s="7">
        <f>IFERROR(RANK('Stock Guide'!N397,'Stock Guide'!N:N,0)+COUNTIF('Stock Guide'!$N$6:'Stock Guide'!N397,'Stock Guide'!N397)-1,"")</f>
        <v>187</v>
      </c>
      <c r="AQ396" s="7">
        <f>IFERROR(RANK('Stock Guide'!U397,'Stock Guide'!U:U,1)+COUNTIF('Stock Guide'!$U$6:'Stock Guide'!U397,'Stock Guide'!U397)-1,"")</f>
        <v>306</v>
      </c>
    </row>
    <row r="397" spans="32:43" ht="17.25" customHeight="1" x14ac:dyDescent="0.25">
      <c r="AF397" s="5" t="s">
        <v>1498</v>
      </c>
      <c r="AG397" s="5" t="s">
        <v>1531</v>
      </c>
      <c r="AH397" s="6" t="s">
        <v>1519</v>
      </c>
      <c r="AI397" s="7">
        <f>IFERROR(RANK('Stock Guide'!S398,'Stock Guide'!S:S,0)+COUNTIF('Stock Guide'!$S$6:'Stock Guide'!S398,'Stock Guide'!S398)-1,"")</f>
        <v>128</v>
      </c>
      <c r="AJ397" s="7">
        <f>IFERROR(RANK('Stock Guide'!T398,'Stock Guide'!T:T,0)+COUNTIF('Stock Guide'!$T$6:'Stock Guide'!T398,'Stock Guide'!T398)-1,"")</f>
        <v>193</v>
      </c>
      <c r="AK397" s="7">
        <f>IFERROR(RANK('Stock Guide'!U398,'Stock Guide'!U:U,0)+COUNTIF('Stock Guide'!$U$6:'Stock Guide'!U398,'Stock Guide'!U398)-1,"")</f>
        <v>143</v>
      </c>
      <c r="AL397" s="7">
        <f>IFERROR(RANK('Stock Guide'!H398,'Stock Guide'!H:H,0)+COUNTIF('Stock Guide'!$H$6:'Stock Guide'!H398,'Stock Guide'!H398)-1,"")</f>
        <v>480</v>
      </c>
      <c r="AM397" s="7">
        <f>IFERROR(RANK('Stock Guide'!I398,'Stock Guide'!I:I,0)+COUNTIF('Stock Guide'!$I$6:'Stock Guide'!I398,'Stock Guide'!I398)-1,"")</f>
        <v>465</v>
      </c>
      <c r="AN397" s="7">
        <f>IFERROR(RANK('Stock Guide'!J398,'Stock Guide'!J:J,0)+COUNTIF('Stock Guide'!$J$6:'Stock Guide'!J398,'Stock Guide'!J398)-1,"")</f>
        <v>212</v>
      </c>
      <c r="AO397" s="7">
        <f>IFERROR(RANK('Stock Guide'!L398,'Stock Guide'!L:L,0)+COUNTIF('Stock Guide'!$L$6:'Stock Guide'!L398,'Stock Guide'!L398)-1,"")</f>
        <v>210</v>
      </c>
      <c r="AP397" s="7">
        <f>IFERROR(RANK('Stock Guide'!N398,'Stock Guide'!N:N,0)+COUNTIF('Stock Guide'!$N$6:'Stock Guide'!N398,'Stock Guide'!N398)-1,"")</f>
        <v>148</v>
      </c>
      <c r="AQ397" s="7">
        <f>IFERROR(RANK('Stock Guide'!U398,'Stock Guide'!U:U,1)+COUNTIF('Stock Guide'!$U$6:'Stock Guide'!U398,'Stock Guide'!U398)-1,"")</f>
        <v>341</v>
      </c>
    </row>
    <row r="398" spans="32:43" ht="17.25" customHeight="1" x14ac:dyDescent="0.25">
      <c r="AF398" s="5" t="s">
        <v>341</v>
      </c>
      <c r="AG398" s="5" t="s">
        <v>1015</v>
      </c>
      <c r="AH398" s="6" t="s">
        <v>1347</v>
      </c>
      <c r="AI398" s="7">
        <f>IFERROR(RANK('Stock Guide'!S399,'Stock Guide'!S:S,0)+COUNTIF('Stock Guide'!$S$6:'Stock Guide'!S399,'Stock Guide'!S399)-1,"")</f>
        <v>231</v>
      </c>
      <c r="AJ398" s="7">
        <f>IFERROR(RANK('Stock Guide'!T399,'Stock Guide'!T:T,0)+COUNTIF('Stock Guide'!$T$6:'Stock Guide'!T399,'Stock Guide'!T399)-1,"")</f>
        <v>124</v>
      </c>
      <c r="AK398" s="7">
        <f>IFERROR(RANK('Stock Guide'!U399,'Stock Guide'!U:U,0)+COUNTIF('Stock Guide'!$U$6:'Stock Guide'!U399,'Stock Guide'!U399)-1,"")</f>
        <v>228</v>
      </c>
      <c r="AL398" s="7">
        <f>IFERROR(RANK('Stock Guide'!H399,'Stock Guide'!H:H,0)+COUNTIF('Stock Guide'!$H$6:'Stock Guide'!H399,'Stock Guide'!H399)-1,"")</f>
        <v>150</v>
      </c>
      <c r="AM398" s="7">
        <f>IFERROR(RANK('Stock Guide'!I399,'Stock Guide'!I:I,0)+COUNTIF('Stock Guide'!$I$6:'Stock Guide'!I399,'Stock Guide'!I399)-1,"")</f>
        <v>98</v>
      </c>
      <c r="AN398" s="7">
        <f>IFERROR(RANK('Stock Guide'!J399,'Stock Guide'!J:J,0)+COUNTIF('Stock Guide'!$J$6:'Stock Guide'!J399,'Stock Guide'!J399)-1,"")</f>
        <v>258</v>
      </c>
      <c r="AO398" s="7">
        <f>IFERROR(RANK('Stock Guide'!L399,'Stock Guide'!L:L,0)+COUNTIF('Stock Guide'!$L$6:'Stock Guide'!L399,'Stock Guide'!L399)-1,"")</f>
        <v>470</v>
      </c>
      <c r="AP398" s="7">
        <f>IFERROR(RANK('Stock Guide'!N399,'Stock Guide'!N:N,0)+COUNTIF('Stock Guide'!$N$6:'Stock Guide'!N399,'Stock Guide'!N399)-1,"")</f>
        <v>215</v>
      </c>
      <c r="AQ398" s="7">
        <f>IFERROR(RANK('Stock Guide'!U399,'Stock Guide'!U:U,1)+COUNTIF('Stock Guide'!$U$6:'Stock Guide'!U399,'Stock Guide'!U399)-1,"")</f>
        <v>256</v>
      </c>
    </row>
    <row r="399" spans="32:43" ht="17.25" customHeight="1" x14ac:dyDescent="0.25">
      <c r="AF399" s="5" t="s">
        <v>322</v>
      </c>
      <c r="AG399" s="5" t="s">
        <v>996</v>
      </c>
      <c r="AH399" s="6" t="s">
        <v>1333</v>
      </c>
      <c r="AI399" s="7">
        <f>IFERROR(RANK('Stock Guide'!S400,'Stock Guide'!S:S,0)+COUNTIF('Stock Guide'!$S$6:'Stock Guide'!S400,'Stock Guide'!S400)-1,"")</f>
        <v>426</v>
      </c>
      <c r="AJ399" s="7">
        <f>IFERROR(RANK('Stock Guide'!T400,'Stock Guide'!T:T,0)+COUNTIF('Stock Guide'!$T$6:'Stock Guide'!T400,'Stock Guide'!T400)-1,"")</f>
        <v>382</v>
      </c>
      <c r="AK399" s="7">
        <f>IFERROR(RANK('Stock Guide'!U400,'Stock Guide'!U:U,0)+COUNTIF('Stock Guide'!$U$6:'Stock Guide'!U400,'Stock Guide'!U400)-1,"")</f>
        <v>157</v>
      </c>
      <c r="AL399" s="7">
        <f>IFERROR(RANK('Stock Guide'!H400,'Stock Guide'!H:H,0)+COUNTIF('Stock Guide'!$H$6:'Stock Guide'!H400,'Stock Guide'!H400)-1,"")</f>
        <v>203</v>
      </c>
      <c r="AM399" s="7">
        <f>IFERROR(RANK('Stock Guide'!I400,'Stock Guide'!I:I,0)+COUNTIF('Stock Guide'!$I$6:'Stock Guide'!I400,'Stock Guide'!I400)-1,"")</f>
        <v>128</v>
      </c>
      <c r="AN399" s="7">
        <f>IFERROR(RANK('Stock Guide'!J400,'Stock Guide'!J:J,0)+COUNTIF('Stock Guide'!$J$6:'Stock Guide'!J400,'Stock Guide'!J400)-1,"")</f>
        <v>314</v>
      </c>
      <c r="AO399" s="7">
        <f>IFERROR(RANK('Stock Guide'!L400,'Stock Guide'!L:L,0)+COUNTIF('Stock Guide'!$L$6:'Stock Guide'!L400,'Stock Guide'!L400)-1,"")</f>
        <v>92</v>
      </c>
      <c r="AP399" s="7">
        <f>IFERROR(RANK('Stock Guide'!N400,'Stock Guide'!N:N,0)+COUNTIF('Stock Guide'!$N$6:'Stock Guide'!N400,'Stock Guide'!N400)-1,"")</f>
        <v>188</v>
      </c>
      <c r="AQ399" s="7">
        <f>IFERROR(RANK('Stock Guide'!U400,'Stock Guide'!U:U,1)+COUNTIF('Stock Guide'!$U$6:'Stock Guide'!U400,'Stock Guide'!U400)-1,"")</f>
        <v>327</v>
      </c>
    </row>
    <row r="400" spans="32:43" ht="17.25" customHeight="1" x14ac:dyDescent="0.25">
      <c r="AF400" s="5" t="s">
        <v>323</v>
      </c>
      <c r="AG400" s="5" t="s">
        <v>997</v>
      </c>
      <c r="AH400" s="6" t="s">
        <v>627</v>
      </c>
      <c r="AI400" s="7">
        <f>IFERROR(RANK('Stock Guide'!S401,'Stock Guide'!S:S,0)+COUNTIF('Stock Guide'!$S$6:'Stock Guide'!S401,'Stock Guide'!S401)-1,"")</f>
        <v>176</v>
      </c>
      <c r="AJ400" s="7">
        <f>IFERROR(RANK('Stock Guide'!T401,'Stock Guide'!T:T,0)+COUNTIF('Stock Guide'!$T$6:'Stock Guide'!T401,'Stock Guide'!T401)-1,"")</f>
        <v>395</v>
      </c>
      <c r="AK400" s="7">
        <f>IFERROR(RANK('Stock Guide'!U401,'Stock Guide'!U:U,0)+COUNTIF('Stock Guide'!$U$6:'Stock Guide'!U401,'Stock Guide'!U401)-1,"")</f>
        <v>445</v>
      </c>
      <c r="AL400" s="7">
        <f>IFERROR(RANK('Stock Guide'!H401,'Stock Guide'!H:H,0)+COUNTIF('Stock Guide'!$H$6:'Stock Guide'!H401,'Stock Guide'!H401)-1,"")</f>
        <v>382</v>
      </c>
      <c r="AM400" s="7">
        <f>IFERROR(RANK('Stock Guide'!I401,'Stock Guide'!I:I,0)+COUNTIF('Stock Guide'!$I$6:'Stock Guide'!I401,'Stock Guide'!I401)-1,"")</f>
        <v>93</v>
      </c>
      <c r="AN400" s="7">
        <f>IFERROR(RANK('Stock Guide'!J401,'Stock Guide'!J:J,0)+COUNTIF('Stock Guide'!$J$6:'Stock Guide'!J401,'Stock Guide'!J401)-1,"")</f>
        <v>415</v>
      </c>
      <c r="AO400" s="7">
        <f>IFERROR(RANK('Stock Guide'!L401,'Stock Guide'!L:L,0)+COUNTIF('Stock Guide'!$L$6:'Stock Guide'!L401,'Stock Guide'!L401)-1,"")</f>
        <v>68</v>
      </c>
      <c r="AP400" s="7">
        <f>IFERROR(RANK('Stock Guide'!N401,'Stock Guide'!N:N,0)+COUNTIF('Stock Guide'!$N$6:'Stock Guide'!N401,'Stock Guide'!N401)-1,"")</f>
        <v>415</v>
      </c>
      <c r="AQ400" s="7">
        <f>IFERROR(RANK('Stock Guide'!U401,'Stock Guide'!U:U,1)+COUNTIF('Stock Guide'!$U$6:'Stock Guide'!U401,'Stock Guide'!U401)-1,"")</f>
        <v>39</v>
      </c>
    </row>
    <row r="401" spans="32:43" ht="17.25" customHeight="1" x14ac:dyDescent="0.25">
      <c r="AF401" s="5" t="s">
        <v>324</v>
      </c>
      <c r="AG401" s="5" t="s">
        <v>998</v>
      </c>
      <c r="AH401" s="6" t="s">
        <v>628</v>
      </c>
      <c r="AI401" s="7">
        <f>IFERROR(RANK('Stock Guide'!S402,'Stock Guide'!S:S,0)+COUNTIF('Stock Guide'!$S$6:'Stock Guide'!S402,'Stock Guide'!S402)-1,"")</f>
        <v>250</v>
      </c>
      <c r="AJ401" s="7">
        <f>IFERROR(RANK('Stock Guide'!T402,'Stock Guide'!T:T,0)+COUNTIF('Stock Guide'!$T$6:'Stock Guide'!T402,'Stock Guide'!T402)-1,"")</f>
        <v>298</v>
      </c>
      <c r="AK401" s="7">
        <f>IFERROR(RANK('Stock Guide'!U402,'Stock Guide'!U:U,0)+COUNTIF('Stock Guide'!$U$6:'Stock Guide'!U402,'Stock Guide'!U402)-1,"")</f>
        <v>182</v>
      </c>
      <c r="AL401" s="7">
        <f>IFERROR(RANK('Stock Guide'!H402,'Stock Guide'!H:H,0)+COUNTIF('Stock Guide'!$H$6:'Stock Guide'!H402,'Stock Guide'!H402)-1,"")</f>
        <v>75</v>
      </c>
      <c r="AM401" s="7">
        <f>IFERROR(RANK('Stock Guide'!I402,'Stock Guide'!I:I,0)+COUNTIF('Stock Guide'!$I$6:'Stock Guide'!I402,'Stock Guide'!I402)-1,"")</f>
        <v>112</v>
      </c>
      <c r="AN401" s="7">
        <f>IFERROR(RANK('Stock Guide'!J402,'Stock Guide'!J:J,0)+COUNTIF('Stock Guide'!$J$6:'Stock Guide'!J402,'Stock Guide'!J402)-1,"")</f>
        <v>455</v>
      </c>
      <c r="AO401" s="7">
        <f>IFERROR(RANK('Stock Guide'!L402,'Stock Guide'!L:L,0)+COUNTIF('Stock Guide'!$L$6:'Stock Guide'!L402,'Stock Guide'!L402)-1,"")</f>
        <v>107</v>
      </c>
      <c r="AP401" s="7">
        <f>IFERROR(RANK('Stock Guide'!N402,'Stock Guide'!N:N,0)+COUNTIF('Stock Guide'!$N$6:'Stock Guide'!N402,'Stock Guide'!N402)-1,"")</f>
        <v>209</v>
      </c>
      <c r="AQ401" s="7">
        <f>IFERROR(RANK('Stock Guide'!U402,'Stock Guide'!U:U,1)+COUNTIF('Stock Guide'!$U$6:'Stock Guide'!U402,'Stock Guide'!U402)-1,"")</f>
        <v>302</v>
      </c>
    </row>
    <row r="402" spans="32:43" ht="17.25" customHeight="1" x14ac:dyDescent="0.25">
      <c r="AF402" s="5" t="s">
        <v>325</v>
      </c>
      <c r="AG402" s="5" t="s">
        <v>999</v>
      </c>
      <c r="AH402" s="6" t="s">
        <v>629</v>
      </c>
      <c r="AI402" s="7">
        <f>IFERROR(RANK('Stock Guide'!S403,'Stock Guide'!S:S,0)+COUNTIF('Stock Guide'!$S$6:'Stock Guide'!S403,'Stock Guide'!S403)-1,"")</f>
        <v>287</v>
      </c>
      <c r="AJ402" s="7">
        <f>IFERROR(RANK('Stock Guide'!T403,'Stock Guide'!T:T,0)+COUNTIF('Stock Guide'!$T$6:'Stock Guide'!T403,'Stock Guide'!T403)-1,"")</f>
        <v>138</v>
      </c>
      <c r="AK402" s="7">
        <f>IFERROR(RANK('Stock Guide'!U403,'Stock Guide'!U:U,0)+COUNTIF('Stock Guide'!$U$6:'Stock Guide'!U403,'Stock Guide'!U403)-1,"")</f>
        <v>63</v>
      </c>
      <c r="AL402" s="7">
        <f>IFERROR(RANK('Stock Guide'!H403,'Stock Guide'!H:H,0)+COUNTIF('Stock Guide'!$H$6:'Stock Guide'!H403,'Stock Guide'!H403)-1,"")</f>
        <v>348</v>
      </c>
      <c r="AM402" s="7">
        <f>IFERROR(RANK('Stock Guide'!I403,'Stock Guide'!I:I,0)+COUNTIF('Stock Guide'!$I$6:'Stock Guide'!I403,'Stock Guide'!I403)-1,"")</f>
        <v>60</v>
      </c>
      <c r="AN402" s="7">
        <f>IFERROR(RANK('Stock Guide'!J403,'Stock Guide'!J:J,0)+COUNTIF('Stock Guide'!$J$6:'Stock Guide'!J403,'Stock Guide'!J403)-1,"")</f>
        <v>397</v>
      </c>
      <c r="AO402" s="7">
        <f>IFERROR(RANK('Stock Guide'!L403,'Stock Guide'!L:L,0)+COUNTIF('Stock Guide'!$L$6:'Stock Guide'!L403,'Stock Guide'!L403)-1,"")</f>
        <v>295</v>
      </c>
      <c r="AP402" s="7">
        <f>IFERROR(RANK('Stock Guide'!N403,'Stock Guide'!N:N,0)+COUNTIF('Stock Guide'!$N$6:'Stock Guide'!N403,'Stock Guide'!N403)-1,"")</f>
        <v>61</v>
      </c>
      <c r="AQ402" s="7">
        <f>IFERROR(RANK('Stock Guide'!U403,'Stock Guide'!U:U,1)+COUNTIF('Stock Guide'!$U$6:'Stock Guide'!U403,'Stock Guide'!U403)-1,"")</f>
        <v>421</v>
      </c>
    </row>
    <row r="403" spans="32:43" ht="17.25" customHeight="1" x14ac:dyDescent="0.25">
      <c r="AF403" s="5" t="s">
        <v>1406</v>
      </c>
      <c r="AG403" s="5" t="s">
        <v>1416</v>
      </c>
      <c r="AH403" s="6" t="s">
        <v>1411</v>
      </c>
      <c r="AI403" s="7">
        <f>IFERROR(RANK('Stock Guide'!S404,'Stock Guide'!S:S,0)+COUNTIF('Stock Guide'!$S$6:'Stock Guide'!S404,'Stock Guide'!S404)-1,"")</f>
        <v>432</v>
      </c>
      <c r="AJ403" s="7">
        <f>IFERROR(RANK('Stock Guide'!T404,'Stock Guide'!T:T,0)+COUNTIF('Stock Guide'!$T$6:'Stock Guide'!T404,'Stock Guide'!T404)-1,"")</f>
        <v>209</v>
      </c>
      <c r="AK403" s="7">
        <f>IFERROR(RANK('Stock Guide'!U404,'Stock Guide'!U:U,0)+COUNTIF('Stock Guide'!$U$6:'Stock Guide'!U404,'Stock Guide'!U404)-1,"")</f>
        <v>304</v>
      </c>
      <c r="AL403" s="7">
        <f>IFERROR(RANK('Stock Guide'!H404,'Stock Guide'!H:H,0)+COUNTIF('Stock Guide'!$H$6:'Stock Guide'!H404,'Stock Guide'!H404)-1,"")</f>
        <v>370</v>
      </c>
      <c r="AM403" s="7">
        <f>IFERROR(RANK('Stock Guide'!I404,'Stock Guide'!I:I,0)+COUNTIF('Stock Guide'!$I$6:'Stock Guide'!I404,'Stock Guide'!I404)-1,"")</f>
        <v>255</v>
      </c>
      <c r="AN403" s="7">
        <f>IFERROR(RANK('Stock Guide'!J404,'Stock Guide'!J:J,0)+COUNTIF('Stock Guide'!$J$6:'Stock Guide'!J404,'Stock Guide'!J404)-1,"")</f>
        <v>315</v>
      </c>
      <c r="AO403" s="7">
        <f>IFERROR(RANK('Stock Guide'!L404,'Stock Guide'!L:L,0)+COUNTIF('Stock Guide'!$L$6:'Stock Guide'!L404,'Stock Guide'!L404)-1,"")</f>
        <v>123</v>
      </c>
      <c r="AP403" s="7">
        <f>IFERROR(RANK('Stock Guide'!N404,'Stock Guide'!N:N,0)+COUNTIF('Stock Guide'!$N$6:'Stock Guide'!N404,'Stock Guide'!N404)-1,"")</f>
        <v>290</v>
      </c>
      <c r="AQ403" s="7">
        <f>IFERROR(RANK('Stock Guide'!U404,'Stock Guide'!U:U,1)+COUNTIF('Stock Guide'!$U$6:'Stock Guide'!U404,'Stock Guide'!U404)-1,"")</f>
        <v>180</v>
      </c>
    </row>
    <row r="404" spans="32:43" ht="17.25" customHeight="1" x14ac:dyDescent="0.25">
      <c r="AF404" s="5" t="s">
        <v>326</v>
      </c>
      <c r="AG404" s="5" t="s">
        <v>1000</v>
      </c>
      <c r="AH404" s="6" t="s">
        <v>630</v>
      </c>
      <c r="AI404" s="7">
        <f>IFERROR(RANK('Stock Guide'!S405,'Stock Guide'!S:S,0)+COUNTIF('Stock Guide'!$S$6:'Stock Guide'!S405,'Stock Guide'!S405)-1,"")</f>
        <v>437</v>
      </c>
      <c r="AJ404" s="7">
        <f>IFERROR(RANK('Stock Guide'!T405,'Stock Guide'!T:T,0)+COUNTIF('Stock Guide'!$T$6:'Stock Guide'!T405,'Stock Guide'!T405)-1,"")</f>
        <v>240</v>
      </c>
      <c r="AK404" s="7">
        <f>IFERROR(RANK('Stock Guide'!U405,'Stock Guide'!U:U,0)+COUNTIF('Stock Guide'!$U$6:'Stock Guide'!U405,'Stock Guide'!U405)-1,"")</f>
        <v>205</v>
      </c>
      <c r="AL404" s="7">
        <f>IFERROR(RANK('Stock Guide'!H405,'Stock Guide'!H:H,0)+COUNTIF('Stock Guide'!$H$6:'Stock Guide'!H405,'Stock Guide'!H405)-1,"")</f>
        <v>166</v>
      </c>
      <c r="AM404" s="7">
        <f>IFERROR(RANK('Stock Guide'!I405,'Stock Guide'!I:I,0)+COUNTIF('Stock Guide'!$I$6:'Stock Guide'!I405,'Stock Guide'!I405)-1,"")</f>
        <v>310</v>
      </c>
      <c r="AN404" s="7">
        <f>IFERROR(RANK('Stock Guide'!J405,'Stock Guide'!J:J,0)+COUNTIF('Stock Guide'!$J$6:'Stock Guide'!J405,'Stock Guide'!J405)-1,"")</f>
        <v>131</v>
      </c>
      <c r="AO404" s="7">
        <f>IFERROR(RANK('Stock Guide'!L405,'Stock Guide'!L:L,0)+COUNTIF('Stock Guide'!$L$6:'Stock Guide'!L405,'Stock Guide'!L405)-1,"")</f>
        <v>430</v>
      </c>
      <c r="AP404" s="7">
        <f>IFERROR(RANK('Stock Guide'!N405,'Stock Guide'!N:N,0)+COUNTIF('Stock Guide'!$N$6:'Stock Guide'!N405,'Stock Guide'!N405)-1,"")</f>
        <v>205</v>
      </c>
      <c r="AQ404" s="7">
        <f>IFERROR(RANK('Stock Guide'!U405,'Stock Guide'!U:U,1)+COUNTIF('Stock Guide'!$U$6:'Stock Guide'!U405,'Stock Guide'!U405)-1,"")</f>
        <v>279</v>
      </c>
    </row>
    <row r="405" spans="32:43" ht="17.25" customHeight="1" x14ac:dyDescent="0.25">
      <c r="AF405" s="5" t="s">
        <v>1499</v>
      </c>
      <c r="AG405" s="5" t="s">
        <v>1532</v>
      </c>
      <c r="AH405" s="6" t="s">
        <v>1520</v>
      </c>
      <c r="AI405" s="7">
        <f>IFERROR(RANK('Stock Guide'!S406,'Stock Guide'!S:S,0)+COUNTIF('Stock Guide'!$S$6:'Stock Guide'!S406,'Stock Guide'!S406)-1,"")</f>
        <v>482</v>
      </c>
      <c r="AJ405" s="7">
        <f>IFERROR(RANK('Stock Guide'!T406,'Stock Guide'!T:T,0)+COUNTIF('Stock Guide'!$T$6:'Stock Guide'!T406,'Stock Guide'!T406)-1,"")</f>
        <v>12</v>
      </c>
      <c r="AK405" s="7">
        <f>IFERROR(RANK('Stock Guide'!U406,'Stock Guide'!U:U,0)+COUNTIF('Stock Guide'!$U$6:'Stock Guide'!U406,'Stock Guide'!U406)-1,"")</f>
        <v>437</v>
      </c>
      <c r="AL405" s="7">
        <f>IFERROR(RANK('Stock Guide'!H406,'Stock Guide'!H:H,0)+COUNTIF('Stock Guide'!$H$6:'Stock Guide'!H406,'Stock Guide'!H406)-1,"")</f>
        <v>21</v>
      </c>
      <c r="AM405" s="7">
        <f>IFERROR(RANK('Stock Guide'!I406,'Stock Guide'!I:I,0)+COUNTIF('Stock Guide'!$I$6:'Stock Guide'!I406,'Stock Guide'!I406)-1,"")</f>
        <v>466</v>
      </c>
      <c r="AN405" s="7">
        <f>IFERROR(RANK('Stock Guide'!J406,'Stock Guide'!J:J,0)+COUNTIF('Stock Guide'!$J$6:'Stock Guide'!J406,'Stock Guide'!J406)-1,"")</f>
        <v>195</v>
      </c>
      <c r="AO405" s="7">
        <f>IFERROR(RANK('Stock Guide'!L406,'Stock Guide'!L:L,0)+COUNTIF('Stock Guide'!$L$6:'Stock Guide'!L406,'Stock Guide'!L406)-1,"")</f>
        <v>1</v>
      </c>
      <c r="AP405" s="7">
        <f>IFERROR(RANK('Stock Guide'!N406,'Stock Guide'!N:N,0)+COUNTIF('Stock Guide'!$N$6:'Stock Guide'!N406,'Stock Guide'!N406)-1,"")</f>
        <v>231</v>
      </c>
      <c r="AQ405" s="7">
        <f>IFERROR(RANK('Stock Guide'!U406,'Stock Guide'!U:U,1)+COUNTIF('Stock Guide'!$U$6:'Stock Guide'!U406,'Stock Guide'!U406)-1,"")</f>
        <v>47</v>
      </c>
    </row>
    <row r="406" spans="32:43" ht="17.25" customHeight="1" x14ac:dyDescent="0.25">
      <c r="AF406" s="5" t="s">
        <v>327</v>
      </c>
      <c r="AG406" s="5" t="s">
        <v>1001</v>
      </c>
      <c r="AH406" s="6" t="s">
        <v>631</v>
      </c>
      <c r="AI406" s="7">
        <f>IFERROR(RANK('Stock Guide'!S407,'Stock Guide'!S:S,0)+COUNTIF('Stock Guide'!$S$6:'Stock Guide'!S407,'Stock Guide'!S407)-1,"")</f>
        <v>237</v>
      </c>
      <c r="AJ406" s="7">
        <f>IFERROR(RANK('Stock Guide'!T407,'Stock Guide'!T:T,0)+COUNTIF('Stock Guide'!$T$6:'Stock Guide'!T407,'Stock Guide'!T407)-1,"")</f>
        <v>207</v>
      </c>
      <c r="AK406" s="7">
        <f>IFERROR(RANK('Stock Guide'!U407,'Stock Guide'!U:U,0)+COUNTIF('Stock Guide'!$U$6:'Stock Guide'!U407,'Stock Guide'!U407)-1,"")</f>
        <v>39</v>
      </c>
      <c r="AL406" s="7">
        <f>IFERROR(RANK('Stock Guide'!H407,'Stock Guide'!H:H,0)+COUNTIF('Stock Guide'!$H$6:'Stock Guide'!H407,'Stock Guide'!H407)-1,"")</f>
        <v>321</v>
      </c>
      <c r="AM406" s="7">
        <f>IFERROR(RANK('Stock Guide'!I407,'Stock Guide'!I:I,0)+COUNTIF('Stock Guide'!$I$6:'Stock Guide'!I407,'Stock Guide'!I407)-1,"")</f>
        <v>166</v>
      </c>
      <c r="AN406" s="7">
        <f>IFERROR(RANK('Stock Guide'!J407,'Stock Guide'!J:J,0)+COUNTIF('Stock Guide'!$J$6:'Stock Guide'!J407,'Stock Guide'!J407)-1,"")</f>
        <v>366</v>
      </c>
      <c r="AO406" s="7">
        <f>IFERROR(RANK('Stock Guide'!L407,'Stock Guide'!L:L,0)+COUNTIF('Stock Guide'!$L$6:'Stock Guide'!L407,'Stock Guide'!L407)-1,"")</f>
        <v>67</v>
      </c>
      <c r="AP406" s="7">
        <f>IFERROR(RANK('Stock Guide'!N407,'Stock Guide'!N:N,0)+COUNTIF('Stock Guide'!$N$6:'Stock Guide'!N407,'Stock Guide'!N407)-1,"")</f>
        <v>75</v>
      </c>
      <c r="AQ406" s="7">
        <f>IFERROR(RANK('Stock Guide'!U407,'Stock Guide'!U:U,1)+COUNTIF('Stock Guide'!$U$6:'Stock Guide'!U407,'Stock Guide'!U407)-1,"")</f>
        <v>445</v>
      </c>
    </row>
    <row r="407" spans="32:43" ht="17.25" customHeight="1" x14ac:dyDescent="0.25">
      <c r="AF407" s="5" t="s">
        <v>328</v>
      </c>
      <c r="AG407" s="5" t="s">
        <v>1002</v>
      </c>
      <c r="AH407" s="6" t="s">
        <v>1312</v>
      </c>
      <c r="AI407" s="7">
        <f>IFERROR(RANK('Stock Guide'!S408,'Stock Guide'!S:S,0)+COUNTIF('Stock Guide'!$S$6:'Stock Guide'!S408,'Stock Guide'!S408)-1,"")</f>
        <v>304</v>
      </c>
      <c r="AJ407" s="7">
        <f>IFERROR(RANK('Stock Guide'!T408,'Stock Guide'!T:T,0)+COUNTIF('Stock Guide'!$T$6:'Stock Guide'!T408,'Stock Guide'!T408)-1,"")</f>
        <v>49</v>
      </c>
      <c r="AK407" s="7">
        <f>IFERROR(RANK('Stock Guide'!U408,'Stock Guide'!U:U,0)+COUNTIF('Stock Guide'!$U$6:'Stock Guide'!U408,'Stock Guide'!U408)-1,"")</f>
        <v>152</v>
      </c>
      <c r="AL407" s="7">
        <f>IFERROR(RANK('Stock Guide'!H408,'Stock Guide'!H:H,0)+COUNTIF('Stock Guide'!$H$6:'Stock Guide'!H408,'Stock Guide'!H408)-1,"")</f>
        <v>71</v>
      </c>
      <c r="AM407" s="7">
        <f>IFERROR(RANK('Stock Guide'!I408,'Stock Guide'!I:I,0)+COUNTIF('Stock Guide'!$I$6:'Stock Guide'!I408,'Stock Guide'!I408)-1,"")</f>
        <v>467</v>
      </c>
      <c r="AN407" s="7">
        <f>IFERROR(RANK('Stock Guide'!J408,'Stock Guide'!J:J,0)+COUNTIF('Stock Guide'!$J$6:'Stock Guide'!J408,'Stock Guide'!J408)-1,"")</f>
        <v>91</v>
      </c>
      <c r="AO407" s="7">
        <f>IFERROR(RANK('Stock Guide'!L408,'Stock Guide'!L:L,0)+COUNTIF('Stock Guide'!$L$6:'Stock Guide'!L408,'Stock Guide'!L408)-1,"")</f>
        <v>94</v>
      </c>
      <c r="AP407" s="7">
        <f>IFERROR(RANK('Stock Guide'!N408,'Stock Guide'!N:N,0)+COUNTIF('Stock Guide'!$N$6:'Stock Guide'!N408,'Stock Guide'!N408)-1,"")</f>
        <v>173</v>
      </c>
      <c r="AQ407" s="7">
        <f>IFERROR(RANK('Stock Guide'!U408,'Stock Guide'!U:U,1)+COUNTIF('Stock Guide'!$U$6:'Stock Guide'!U408,'Stock Guide'!U408)-1,"")</f>
        <v>332</v>
      </c>
    </row>
    <row r="408" spans="32:43" ht="17.25" customHeight="1" x14ac:dyDescent="0.25">
      <c r="AF408" s="5" t="s">
        <v>329</v>
      </c>
      <c r="AG408" s="5" t="s">
        <v>1003</v>
      </c>
      <c r="AH408" s="6" t="s">
        <v>632</v>
      </c>
      <c r="AI408" s="7">
        <f>IFERROR(RANK('Stock Guide'!S409,'Stock Guide'!S:S,0)+COUNTIF('Stock Guide'!$S$6:'Stock Guide'!S409,'Stock Guide'!S409)-1,"")</f>
        <v>100</v>
      </c>
      <c r="AJ408" s="7">
        <f>IFERROR(RANK('Stock Guide'!T409,'Stock Guide'!T:T,0)+COUNTIF('Stock Guide'!$T$6:'Stock Guide'!T409,'Stock Guide'!T409)-1,"")</f>
        <v>204</v>
      </c>
      <c r="AK408" s="7">
        <f>IFERROR(RANK('Stock Guide'!U409,'Stock Guide'!U:U,0)+COUNTIF('Stock Guide'!$U$6:'Stock Guide'!U409,'Stock Guide'!U409)-1,"")</f>
        <v>241</v>
      </c>
      <c r="AL408" s="7">
        <f>IFERROR(RANK('Stock Guide'!H409,'Stock Guide'!H:H,0)+COUNTIF('Stock Guide'!$H$6:'Stock Guide'!H409,'Stock Guide'!H409)-1,"")</f>
        <v>330</v>
      </c>
      <c r="AM408" s="7">
        <f>IFERROR(RANK('Stock Guide'!I409,'Stock Guide'!I:I,0)+COUNTIF('Stock Guide'!$I$6:'Stock Guide'!I409,'Stock Guide'!I409)-1,"")</f>
        <v>142</v>
      </c>
      <c r="AN408" s="7">
        <f>IFERROR(RANK('Stock Guide'!J409,'Stock Guide'!J:J,0)+COUNTIF('Stock Guide'!$J$6:'Stock Guide'!J409,'Stock Guide'!J409)-1,"")</f>
        <v>31</v>
      </c>
      <c r="AO408" s="7">
        <f>IFERROR(RANK('Stock Guide'!L409,'Stock Guide'!L:L,0)+COUNTIF('Stock Guide'!$L$6:'Stock Guide'!L409,'Stock Guide'!L409)-1,"")</f>
        <v>441</v>
      </c>
      <c r="AP408" s="7">
        <f>IFERROR(RANK('Stock Guide'!N409,'Stock Guide'!N:N,0)+COUNTIF('Stock Guide'!$N$6:'Stock Guide'!N409,'Stock Guide'!N409)-1,"")</f>
        <v>247</v>
      </c>
      <c r="AQ408" s="7">
        <f>IFERROR(RANK('Stock Guide'!U409,'Stock Guide'!U:U,1)+COUNTIF('Stock Guide'!$U$6:'Stock Guide'!U409,'Stock Guide'!U409)-1,"")</f>
        <v>243</v>
      </c>
    </row>
    <row r="409" spans="32:43" ht="17.25" customHeight="1" x14ac:dyDescent="0.25">
      <c r="AF409" s="5" t="s">
        <v>330</v>
      </c>
      <c r="AG409" s="5" t="s">
        <v>1004</v>
      </c>
      <c r="AH409" s="6" t="s">
        <v>633</v>
      </c>
      <c r="AI409" s="7">
        <f>IFERROR(RANK('Stock Guide'!S410,'Stock Guide'!S:S,0)+COUNTIF('Stock Guide'!$S$6:'Stock Guide'!S410,'Stock Guide'!S410)-1,"")</f>
        <v>114</v>
      </c>
      <c r="AJ409" s="7">
        <f>IFERROR(RANK('Stock Guide'!T410,'Stock Guide'!T:T,0)+COUNTIF('Stock Guide'!$T$6:'Stock Guide'!T410,'Stock Guide'!T410)-1,"")</f>
        <v>79</v>
      </c>
      <c r="AK409" s="7">
        <f>IFERROR(RANK('Stock Guide'!U410,'Stock Guide'!U:U,0)+COUNTIF('Stock Guide'!$U$6:'Stock Guide'!U410,'Stock Guide'!U410)-1,"")</f>
        <v>34</v>
      </c>
      <c r="AL409" s="7">
        <f>IFERROR(RANK('Stock Guide'!H410,'Stock Guide'!H:H,0)+COUNTIF('Stock Guide'!$H$6:'Stock Guide'!H410,'Stock Guide'!H410)-1,"")</f>
        <v>158</v>
      </c>
      <c r="AM409" s="7">
        <f>IFERROR(RANK('Stock Guide'!I410,'Stock Guide'!I:I,0)+COUNTIF('Stock Guide'!$I$6:'Stock Guide'!I410,'Stock Guide'!I410)-1,"")</f>
        <v>468</v>
      </c>
      <c r="AN409" s="7">
        <f>IFERROR(RANK('Stock Guide'!J410,'Stock Guide'!J:J,0)+COUNTIF('Stock Guide'!$J$6:'Stock Guide'!J410,'Stock Guide'!J410)-1,"")</f>
        <v>43</v>
      </c>
      <c r="AO409" s="7">
        <f>IFERROR(RANK('Stock Guide'!L410,'Stock Guide'!L:L,0)+COUNTIF('Stock Guide'!$L$6:'Stock Guide'!L410,'Stock Guide'!L410)-1,"")</f>
        <v>236</v>
      </c>
      <c r="AP409" s="7">
        <f>IFERROR(RANK('Stock Guide'!N410,'Stock Guide'!N:N,0)+COUNTIF('Stock Guide'!$N$6:'Stock Guide'!N410,'Stock Guide'!N410)-1,"")</f>
        <v>36</v>
      </c>
      <c r="AQ409" s="7">
        <f>IFERROR(RANK('Stock Guide'!U410,'Stock Guide'!U:U,1)+COUNTIF('Stock Guide'!$U$6:'Stock Guide'!U410,'Stock Guide'!U410)-1,"")</f>
        <v>450</v>
      </c>
    </row>
    <row r="410" spans="32:43" ht="17.25" customHeight="1" x14ac:dyDescent="0.25">
      <c r="AF410" s="5" t="s">
        <v>331</v>
      </c>
      <c r="AG410" s="5" t="s">
        <v>1005</v>
      </c>
      <c r="AH410" s="6" t="s">
        <v>634</v>
      </c>
      <c r="AI410" s="7">
        <f>IFERROR(RANK('Stock Guide'!S411,'Stock Guide'!S:S,0)+COUNTIF('Stock Guide'!$S$6:'Stock Guide'!S411,'Stock Guide'!S411)-1,"")</f>
        <v>49</v>
      </c>
      <c r="AJ410" s="7">
        <f>IFERROR(RANK('Stock Guide'!T411,'Stock Guide'!T:T,0)+COUNTIF('Stock Guide'!$T$6:'Stock Guide'!T411,'Stock Guide'!T411)-1,"")</f>
        <v>4</v>
      </c>
      <c r="AK410" s="7">
        <f>IFERROR(RANK('Stock Guide'!U411,'Stock Guide'!U:U,0)+COUNTIF('Stock Guide'!$U$6:'Stock Guide'!U411,'Stock Guide'!U411)-1,"")</f>
        <v>3</v>
      </c>
      <c r="AL410" s="7">
        <f>IFERROR(RANK('Stock Guide'!H411,'Stock Guide'!H:H,0)+COUNTIF('Stock Guide'!$H$6:'Stock Guide'!H411,'Stock Guide'!H411)-1,"")</f>
        <v>219</v>
      </c>
      <c r="AM410" s="7">
        <f>IFERROR(RANK('Stock Guide'!I411,'Stock Guide'!I:I,0)+COUNTIF('Stock Guide'!$I$6:'Stock Guide'!I411,'Stock Guide'!I411)-1,"")</f>
        <v>68</v>
      </c>
      <c r="AN410" s="7">
        <f>IFERROR(RANK('Stock Guide'!J411,'Stock Guide'!J:J,0)+COUNTIF('Stock Guide'!$J$6:'Stock Guide'!J411,'Stock Guide'!J411)-1,"")</f>
        <v>57</v>
      </c>
      <c r="AO410" s="7">
        <f>IFERROR(RANK('Stock Guide'!L411,'Stock Guide'!L:L,0)+COUNTIF('Stock Guide'!$L$6:'Stock Guide'!L411,'Stock Guide'!L411)-1,"")</f>
        <v>84</v>
      </c>
      <c r="AP410" s="7">
        <f>IFERROR(RANK('Stock Guide'!N411,'Stock Guide'!N:N,0)+COUNTIF('Stock Guide'!$N$6:'Stock Guide'!N411,'Stock Guide'!N411)-1,"")</f>
        <v>3</v>
      </c>
      <c r="AQ410" s="7">
        <f>IFERROR(RANK('Stock Guide'!U411,'Stock Guide'!U:U,1)+COUNTIF('Stock Guide'!$U$6:'Stock Guide'!U411,'Stock Guide'!U411)-1,"")</f>
        <v>481</v>
      </c>
    </row>
    <row r="411" spans="32:43" ht="17.25" customHeight="1" x14ac:dyDescent="0.25">
      <c r="AF411" s="5" t="s">
        <v>1365</v>
      </c>
      <c r="AG411" s="5" t="s">
        <v>1380</v>
      </c>
      <c r="AH411" s="6" t="s">
        <v>1395</v>
      </c>
      <c r="AI411" s="7">
        <f>IFERROR(RANK('Stock Guide'!S412,'Stock Guide'!S:S,0)+COUNTIF('Stock Guide'!$S$6:'Stock Guide'!S412,'Stock Guide'!S412)-1,"")</f>
        <v>352</v>
      </c>
      <c r="AJ411" s="7">
        <f>IFERROR(RANK('Stock Guide'!T412,'Stock Guide'!T:T,0)+COUNTIF('Stock Guide'!$T$6:'Stock Guide'!T412,'Stock Guide'!T412)-1,"")</f>
        <v>353</v>
      </c>
      <c r="AK411" s="7">
        <f>IFERROR(RANK('Stock Guide'!U412,'Stock Guide'!U:U,0)+COUNTIF('Stock Guide'!$U$6:'Stock Guide'!U412,'Stock Guide'!U412)-1,"")</f>
        <v>141</v>
      </c>
      <c r="AL411" s="7">
        <f>IFERROR(RANK('Stock Guide'!H412,'Stock Guide'!H:H,0)+COUNTIF('Stock Guide'!$H$6:'Stock Guide'!H412,'Stock Guide'!H412)-1,"")</f>
        <v>267</v>
      </c>
      <c r="AM411" s="7">
        <f>IFERROR(RANK('Stock Guide'!I412,'Stock Guide'!I:I,0)+COUNTIF('Stock Guide'!$I$6:'Stock Guide'!I412,'Stock Guide'!I412)-1,"")</f>
        <v>150</v>
      </c>
      <c r="AN411" s="7">
        <f>IFERROR(RANK('Stock Guide'!J412,'Stock Guide'!J:J,0)+COUNTIF('Stock Guide'!$J$6:'Stock Guide'!J412,'Stock Guide'!J412)-1,"")</f>
        <v>61</v>
      </c>
      <c r="AO411" s="7">
        <f>IFERROR(RANK('Stock Guide'!L412,'Stock Guide'!L:L,0)+COUNTIF('Stock Guide'!$L$6:'Stock Guide'!L412,'Stock Guide'!L412)-1,"")</f>
        <v>146</v>
      </c>
      <c r="AP411" s="7">
        <f>IFERROR(RANK('Stock Guide'!N412,'Stock Guide'!N:N,0)+COUNTIF('Stock Guide'!$N$6:'Stock Guide'!N412,'Stock Guide'!N412)-1,"")</f>
        <v>174</v>
      </c>
      <c r="AQ411" s="7">
        <f>IFERROR(RANK('Stock Guide'!U412,'Stock Guide'!U:U,1)+COUNTIF('Stock Guide'!$U$6:'Stock Guide'!U412,'Stock Guide'!U412)-1,"")</f>
        <v>343</v>
      </c>
    </row>
    <row r="412" spans="32:43" ht="17.25" customHeight="1" x14ac:dyDescent="0.25">
      <c r="AF412" s="5" t="s">
        <v>332</v>
      </c>
      <c r="AG412" s="5" t="s">
        <v>1006</v>
      </c>
      <c r="AH412" s="6" t="s">
        <v>635</v>
      </c>
      <c r="AI412" s="7">
        <f>IFERROR(RANK('Stock Guide'!S413,'Stock Guide'!S:S,0)+COUNTIF('Stock Guide'!$S$6:'Stock Guide'!S413,'Stock Guide'!S413)-1,"")</f>
        <v>37</v>
      </c>
      <c r="AJ412" s="7">
        <f>IFERROR(RANK('Stock Guide'!T413,'Stock Guide'!T:T,0)+COUNTIF('Stock Guide'!$T$6:'Stock Guide'!T413,'Stock Guide'!T413)-1,"")</f>
        <v>430</v>
      </c>
      <c r="AK412" s="7">
        <f>IFERROR(RANK('Stock Guide'!U413,'Stock Guide'!U:U,0)+COUNTIF('Stock Guide'!$U$6:'Stock Guide'!U413,'Stock Guide'!U413)-1,"")</f>
        <v>418</v>
      </c>
      <c r="AL412" s="7">
        <f>IFERROR(RANK('Stock Guide'!H413,'Stock Guide'!H:H,0)+COUNTIF('Stock Guide'!$H$6:'Stock Guide'!H413,'Stock Guide'!H413)-1,"")</f>
        <v>112</v>
      </c>
      <c r="AM412" s="7">
        <f>IFERROR(RANK('Stock Guide'!I413,'Stock Guide'!I:I,0)+COUNTIF('Stock Guide'!$I$6:'Stock Guide'!I413,'Stock Guide'!I413)-1,"")</f>
        <v>99</v>
      </c>
      <c r="AN412" s="7">
        <f>IFERROR(RANK('Stock Guide'!J413,'Stock Guide'!J:J,0)+COUNTIF('Stock Guide'!$J$6:'Stock Guide'!J413,'Stock Guide'!J413)-1,"")</f>
        <v>233</v>
      </c>
      <c r="AO412" s="7">
        <f>IFERROR(RANK('Stock Guide'!L413,'Stock Guide'!L:L,0)+COUNTIF('Stock Guide'!$L$6:'Stock Guide'!L413,'Stock Guide'!L413)-1,"")</f>
        <v>75</v>
      </c>
      <c r="AP412" s="7">
        <f>IFERROR(RANK('Stock Guide'!N413,'Stock Guide'!N:N,0)+COUNTIF('Stock Guide'!$N$6:'Stock Guide'!N413,'Stock Guide'!N413)-1,"")</f>
        <v>388</v>
      </c>
      <c r="AQ412" s="7">
        <f>IFERROR(RANK('Stock Guide'!U413,'Stock Guide'!U:U,1)+COUNTIF('Stock Guide'!$U$6:'Stock Guide'!U413,'Stock Guide'!U413)-1,"")</f>
        <v>66</v>
      </c>
    </row>
    <row r="413" spans="32:43" ht="17.25" customHeight="1" x14ac:dyDescent="0.25">
      <c r="AF413" s="5" t="s">
        <v>1131</v>
      </c>
      <c r="AG413" s="5" t="s">
        <v>1133</v>
      </c>
      <c r="AH413" s="6" t="s">
        <v>1135</v>
      </c>
      <c r="AI413" s="7">
        <f>IFERROR(RANK('Stock Guide'!S414,'Stock Guide'!S:S,0)+COUNTIF('Stock Guide'!$S$6:'Stock Guide'!S414,'Stock Guide'!S414)-1,"")</f>
        <v>256</v>
      </c>
      <c r="AJ413" s="7">
        <f>IFERROR(RANK('Stock Guide'!T414,'Stock Guide'!T:T,0)+COUNTIF('Stock Guide'!$T$6:'Stock Guide'!T414,'Stock Guide'!T414)-1,"")</f>
        <v>115</v>
      </c>
      <c r="AK413" s="7">
        <f>IFERROR(RANK('Stock Guide'!U414,'Stock Guide'!U:U,0)+COUNTIF('Stock Guide'!$U$6:'Stock Guide'!U414,'Stock Guide'!U414)-1,"")</f>
        <v>100</v>
      </c>
      <c r="AL413" s="7">
        <f>IFERROR(RANK('Stock Guide'!H414,'Stock Guide'!H:H,0)+COUNTIF('Stock Guide'!$H$6:'Stock Guide'!H414,'Stock Guide'!H414)-1,"")</f>
        <v>346</v>
      </c>
      <c r="AM413" s="7">
        <f>IFERROR(RANK('Stock Guide'!I414,'Stock Guide'!I:I,0)+COUNTIF('Stock Guide'!$I$6:'Stock Guide'!I414,'Stock Guide'!I414)-1,"")</f>
        <v>469</v>
      </c>
      <c r="AN413" s="7">
        <f>IFERROR(RANK('Stock Guide'!J414,'Stock Guide'!J:J,0)+COUNTIF('Stock Guide'!$J$6:'Stock Guide'!J414,'Stock Guide'!J414)-1,"")</f>
        <v>278</v>
      </c>
      <c r="AO413" s="7">
        <f>IFERROR(RANK('Stock Guide'!L414,'Stock Guide'!L:L,0)+COUNTIF('Stock Guide'!$L$6:'Stock Guide'!L414,'Stock Guide'!L414)-1,"")</f>
        <v>390</v>
      </c>
      <c r="AP413" s="7">
        <f>IFERROR(RANK('Stock Guide'!N414,'Stock Guide'!N:N,0)+COUNTIF('Stock Guide'!$N$6:'Stock Guide'!N414,'Stock Guide'!N414)-1,"")</f>
        <v>73</v>
      </c>
      <c r="AQ413" s="7">
        <f>IFERROR(RANK('Stock Guide'!U414,'Stock Guide'!U:U,1)+COUNTIF('Stock Guide'!$U$6:'Stock Guide'!U414,'Stock Guide'!U414)-1,"")</f>
        <v>384</v>
      </c>
    </row>
    <row r="414" spans="32:43" ht="17.25" customHeight="1" x14ac:dyDescent="0.25">
      <c r="AF414" s="5" t="s">
        <v>1253</v>
      </c>
      <c r="AG414" s="5" t="s">
        <v>1257</v>
      </c>
      <c r="AH414" s="6" t="s">
        <v>1261</v>
      </c>
      <c r="AI414" s="7">
        <f>IFERROR(RANK('Stock Guide'!S415,'Stock Guide'!S:S,0)+COUNTIF('Stock Guide'!$S$6:'Stock Guide'!S415,'Stock Guide'!S415)-1,"")</f>
        <v>365</v>
      </c>
      <c r="AJ414" s="7">
        <f>IFERROR(RANK('Stock Guide'!T415,'Stock Guide'!T:T,0)+COUNTIF('Stock Guide'!$T$6:'Stock Guide'!T415,'Stock Guide'!T415)-1,"")</f>
        <v>413</v>
      </c>
      <c r="AK414" s="7">
        <f>IFERROR(RANK('Stock Guide'!U415,'Stock Guide'!U:U,0)+COUNTIF('Stock Guide'!$U$6:'Stock Guide'!U415,'Stock Guide'!U415)-1,"")</f>
        <v>378</v>
      </c>
      <c r="AL414" s="7">
        <f>IFERROR(RANK('Stock Guide'!H415,'Stock Guide'!H:H,0)+COUNTIF('Stock Guide'!$H$6:'Stock Guide'!H415,'Stock Guide'!H415)-1,"")</f>
        <v>232</v>
      </c>
      <c r="AM414" s="7">
        <f>IFERROR(RANK('Stock Guide'!I415,'Stock Guide'!I:I,0)+COUNTIF('Stock Guide'!$I$6:'Stock Guide'!I415,'Stock Guide'!I415)-1,"")</f>
        <v>373</v>
      </c>
      <c r="AN414" s="7">
        <f>IFERROR(RANK('Stock Guide'!J415,'Stock Guide'!J:J,0)+COUNTIF('Stock Guide'!$J$6:'Stock Guide'!J415,'Stock Guide'!J415)-1,"")</f>
        <v>151</v>
      </c>
      <c r="AO414" s="7">
        <f>IFERROR(RANK('Stock Guide'!L415,'Stock Guide'!L:L,0)+COUNTIF('Stock Guide'!$L$6:'Stock Guide'!L415,'Stock Guide'!L415)-1,"")</f>
        <v>33</v>
      </c>
      <c r="AP414" s="7">
        <f>IFERROR(RANK('Stock Guide'!N415,'Stock Guide'!N:N,0)+COUNTIF('Stock Guide'!$N$6:'Stock Guide'!N415,'Stock Guide'!N415)-1,"")</f>
        <v>314</v>
      </c>
      <c r="AQ414" s="7">
        <f>IFERROR(RANK('Stock Guide'!U415,'Stock Guide'!U:U,1)+COUNTIF('Stock Guide'!$U$6:'Stock Guide'!U415,'Stock Guide'!U415)-1,"")</f>
        <v>106</v>
      </c>
    </row>
    <row r="415" spans="32:43" ht="17.25" customHeight="1" x14ac:dyDescent="0.25">
      <c r="AF415" s="5" t="s">
        <v>1254</v>
      </c>
      <c r="AG415" s="5" t="s">
        <v>1258</v>
      </c>
      <c r="AH415" s="6" t="s">
        <v>1262</v>
      </c>
      <c r="AI415" s="7">
        <f>IFERROR(RANK('Stock Guide'!S416,'Stock Guide'!S:S,0)+COUNTIF('Stock Guide'!$S$6:'Stock Guide'!S416,'Stock Guide'!S416)-1,"")</f>
        <v>50</v>
      </c>
      <c r="AJ415" s="7">
        <f>IFERROR(RANK('Stock Guide'!T416,'Stock Guide'!T:T,0)+COUNTIF('Stock Guide'!$T$6:'Stock Guide'!T416,'Stock Guide'!T416)-1,"")</f>
        <v>432</v>
      </c>
      <c r="AK415" s="7">
        <f>IFERROR(RANK('Stock Guide'!U416,'Stock Guide'!U:U,0)+COUNTIF('Stock Guide'!$U$6:'Stock Guide'!U416,'Stock Guide'!U416)-1,"")</f>
        <v>40</v>
      </c>
      <c r="AL415" s="7">
        <f>IFERROR(RANK('Stock Guide'!H416,'Stock Guide'!H:H,0)+COUNTIF('Stock Guide'!$H$6:'Stock Guide'!H416,'Stock Guide'!H416)-1,"")</f>
        <v>1</v>
      </c>
      <c r="AM415" s="7">
        <f>IFERROR(RANK('Stock Guide'!I416,'Stock Guide'!I:I,0)+COUNTIF('Stock Guide'!$I$6:'Stock Guide'!I416,'Stock Guide'!I416)-1,"")</f>
        <v>470</v>
      </c>
      <c r="AN415" s="7">
        <f>IFERROR(RANK('Stock Guide'!J416,'Stock Guide'!J:J,0)+COUNTIF('Stock Guide'!$J$6:'Stock Guide'!J416,'Stock Guide'!J416)-1,"")</f>
        <v>65</v>
      </c>
      <c r="AO415" s="7">
        <f>IFERROR(RANK('Stock Guide'!L416,'Stock Guide'!L:L,0)+COUNTIF('Stock Guide'!$L$6:'Stock Guide'!L416,'Stock Guide'!L416)-1,"")</f>
        <v>5</v>
      </c>
      <c r="AP415" s="7">
        <f>IFERROR(RANK('Stock Guide'!N416,'Stock Guide'!N:N,0)+COUNTIF('Stock Guide'!$N$6:'Stock Guide'!N416,'Stock Guide'!N416)-1,"")</f>
        <v>104</v>
      </c>
      <c r="AQ415" s="7">
        <f>IFERROR(RANK('Stock Guide'!U416,'Stock Guide'!U:U,1)+COUNTIF('Stock Guide'!$U$6:'Stock Guide'!U416,'Stock Guide'!U416)-1,"")</f>
        <v>444</v>
      </c>
    </row>
    <row r="416" spans="32:43" ht="17.25" customHeight="1" x14ac:dyDescent="0.25">
      <c r="AF416" s="5" t="s">
        <v>333</v>
      </c>
      <c r="AG416" s="5" t="s">
        <v>1007</v>
      </c>
      <c r="AH416" s="6" t="s">
        <v>636</v>
      </c>
      <c r="AI416" s="7">
        <f>IFERROR(RANK('Stock Guide'!S417,'Stock Guide'!S:S,0)+COUNTIF('Stock Guide'!$S$6:'Stock Guide'!S417,'Stock Guide'!S417)-1,"")</f>
        <v>87</v>
      </c>
      <c r="AJ416" s="7">
        <f>IFERROR(RANK('Stock Guide'!T417,'Stock Guide'!T:T,0)+COUNTIF('Stock Guide'!$T$6:'Stock Guide'!T417,'Stock Guide'!T417)-1,"")</f>
        <v>264</v>
      </c>
      <c r="AK416" s="7">
        <f>IFERROR(RANK('Stock Guide'!U417,'Stock Guide'!U:U,0)+COUNTIF('Stock Guide'!$U$6:'Stock Guide'!U417,'Stock Guide'!U417)-1,"")</f>
        <v>294</v>
      </c>
      <c r="AL416" s="7">
        <f>IFERROR(RANK('Stock Guide'!H417,'Stock Guide'!H:H,0)+COUNTIF('Stock Guide'!$H$6:'Stock Guide'!H417,'Stock Guide'!H417)-1,"")</f>
        <v>37</v>
      </c>
      <c r="AM416" s="7">
        <f>IFERROR(RANK('Stock Guide'!I417,'Stock Guide'!I:I,0)+COUNTIF('Stock Guide'!$I$6:'Stock Guide'!I417,'Stock Guide'!I417)-1,"")</f>
        <v>133</v>
      </c>
      <c r="AN416" s="7">
        <f>IFERROR(RANK('Stock Guide'!J417,'Stock Guide'!J:J,0)+COUNTIF('Stock Guide'!$J$6:'Stock Guide'!J417,'Stock Guide'!J417)-1,"")</f>
        <v>86</v>
      </c>
      <c r="AO416" s="7">
        <f>IFERROR(RANK('Stock Guide'!L417,'Stock Guide'!L:L,0)+COUNTIF('Stock Guide'!$L$6:'Stock Guide'!L417,'Stock Guide'!L417)-1,"")</f>
        <v>91</v>
      </c>
      <c r="AP416" s="7">
        <f>IFERROR(RANK('Stock Guide'!N417,'Stock Guide'!N:N,0)+COUNTIF('Stock Guide'!$N$6:'Stock Guide'!N417,'Stock Guide'!N417)-1,"")</f>
        <v>277</v>
      </c>
      <c r="AQ416" s="7">
        <f>IFERROR(RANK('Stock Guide'!U417,'Stock Guide'!U:U,1)+COUNTIF('Stock Guide'!$U$6:'Stock Guide'!U417,'Stock Guide'!U417)-1,"")</f>
        <v>190</v>
      </c>
    </row>
    <row r="417" spans="32:43" ht="17.25" customHeight="1" x14ac:dyDescent="0.25">
      <c r="AF417" s="5" t="s">
        <v>1544</v>
      </c>
      <c r="AG417" s="5" t="s">
        <v>1575</v>
      </c>
      <c r="AH417" s="6" t="s">
        <v>1562</v>
      </c>
      <c r="AI417" s="7">
        <f>IFERROR(RANK('Stock Guide'!S418,'Stock Guide'!S:S,0)+COUNTIF('Stock Guide'!$S$6:'Stock Guide'!S418,'Stock Guide'!S418)-1,"")</f>
        <v>345</v>
      </c>
      <c r="AJ417" s="7">
        <f>IFERROR(RANK('Stock Guide'!T418,'Stock Guide'!T:T,0)+COUNTIF('Stock Guide'!$T$6:'Stock Guide'!T418,'Stock Guide'!T418)-1,"")</f>
        <v>402</v>
      </c>
      <c r="AK417" s="7">
        <f>IFERROR(RANK('Stock Guide'!U418,'Stock Guide'!U:U,0)+COUNTIF('Stock Guide'!$U$6:'Stock Guide'!U418,'Stock Guide'!U418)-1,"")</f>
        <v>164</v>
      </c>
      <c r="AL417" s="7">
        <f>IFERROR(RANK('Stock Guide'!H418,'Stock Guide'!H:H,0)+COUNTIF('Stock Guide'!$H$6:'Stock Guide'!H418,'Stock Guide'!H418)-1,"")</f>
        <v>392</v>
      </c>
      <c r="AM417" s="7">
        <f>IFERROR(RANK('Stock Guide'!I418,'Stock Guide'!I:I,0)+COUNTIF('Stock Guide'!$I$6:'Stock Guide'!I418,'Stock Guide'!I418)-1,"")</f>
        <v>332</v>
      </c>
      <c r="AN417" s="7" t="str">
        <f>IFERROR(RANK('Stock Guide'!J418,'Stock Guide'!J:J,0)+COUNTIF('Stock Guide'!$J$6:'Stock Guide'!J418,'Stock Guide'!J418)-1,"")</f>
        <v/>
      </c>
      <c r="AO417" s="7">
        <f>IFERROR(RANK('Stock Guide'!L418,'Stock Guide'!L:L,0)+COUNTIF('Stock Guide'!$L$6:'Stock Guide'!L418,'Stock Guide'!L418)-1,"")</f>
        <v>40</v>
      </c>
      <c r="AP417" s="7">
        <f>IFERROR(RANK('Stock Guide'!N418,'Stock Guide'!N:N,0)+COUNTIF('Stock Guide'!$N$6:'Stock Guide'!N418,'Stock Guide'!N418)-1,"")</f>
        <v>200</v>
      </c>
      <c r="AQ417" s="7">
        <f>IFERROR(RANK('Stock Guide'!U418,'Stock Guide'!U:U,1)+COUNTIF('Stock Guide'!$U$6:'Stock Guide'!U418,'Stock Guide'!U418)-1,"")</f>
        <v>320</v>
      </c>
    </row>
    <row r="418" spans="32:43" ht="17.25" customHeight="1" x14ac:dyDescent="0.25">
      <c r="AF418" s="5" t="s">
        <v>334</v>
      </c>
      <c r="AG418" s="5" t="s">
        <v>1008</v>
      </c>
      <c r="AH418" s="6" t="s">
        <v>637</v>
      </c>
      <c r="AI418" s="7">
        <f>IFERROR(RANK('Stock Guide'!S419,'Stock Guide'!S:S,0)+COUNTIF('Stock Guide'!$S$6:'Stock Guide'!S419,'Stock Guide'!S419)-1,"")</f>
        <v>258</v>
      </c>
      <c r="AJ418" s="7">
        <f>IFERROR(RANK('Stock Guide'!T419,'Stock Guide'!T:T,0)+COUNTIF('Stock Guide'!$T$6:'Stock Guide'!T419,'Stock Guide'!T419)-1,"")</f>
        <v>266</v>
      </c>
      <c r="AK418" s="7">
        <f>IFERROR(RANK('Stock Guide'!U419,'Stock Guide'!U:U,0)+COUNTIF('Stock Guide'!$U$6:'Stock Guide'!U419,'Stock Guide'!U419)-1,"")</f>
        <v>368</v>
      </c>
      <c r="AL418" s="7">
        <f>IFERROR(RANK('Stock Guide'!H419,'Stock Guide'!H:H,0)+COUNTIF('Stock Guide'!$H$6:'Stock Guide'!H419,'Stock Guide'!H419)-1,"")</f>
        <v>436</v>
      </c>
      <c r="AM418" s="7">
        <f>IFERROR(RANK('Stock Guide'!I419,'Stock Guide'!I:I,0)+COUNTIF('Stock Guide'!$I$6:'Stock Guide'!I419,'Stock Guide'!I419)-1,"")</f>
        <v>389</v>
      </c>
      <c r="AN418" s="7">
        <f>IFERROR(RANK('Stock Guide'!J419,'Stock Guide'!J:J,0)+COUNTIF('Stock Guide'!$J$6:'Stock Guide'!J419,'Stock Guide'!J419)-1,"")</f>
        <v>344</v>
      </c>
      <c r="AO418" s="7">
        <f>IFERROR(RANK('Stock Guide'!L419,'Stock Guide'!L:L,0)+COUNTIF('Stock Guide'!$L$6:'Stock Guide'!L419,'Stock Guide'!L419)-1,"")</f>
        <v>262</v>
      </c>
      <c r="AP418" s="7">
        <f>IFERROR(RANK('Stock Guide'!N419,'Stock Guide'!N:N,0)+COUNTIF('Stock Guide'!$N$6:'Stock Guide'!N419,'Stock Guide'!N419)-1,"")</f>
        <v>369</v>
      </c>
      <c r="AQ418" s="7">
        <f>IFERROR(RANK('Stock Guide'!U419,'Stock Guide'!U:U,1)+COUNTIF('Stock Guide'!$U$6:'Stock Guide'!U419,'Stock Guide'!U419)-1,"")</f>
        <v>116</v>
      </c>
    </row>
    <row r="419" spans="32:43" ht="17.25" customHeight="1" x14ac:dyDescent="0.25">
      <c r="AF419" s="5" t="s">
        <v>335</v>
      </c>
      <c r="AG419" s="5" t="s">
        <v>1009</v>
      </c>
      <c r="AH419" s="6" t="s">
        <v>1487</v>
      </c>
      <c r="AI419" s="7">
        <f>IFERROR(RANK('Stock Guide'!S420,'Stock Guide'!S:S,0)+COUNTIF('Stock Guide'!$S$6:'Stock Guide'!S420,'Stock Guide'!S420)-1,"")</f>
        <v>184</v>
      </c>
      <c r="AJ419" s="7">
        <f>IFERROR(RANK('Stock Guide'!T420,'Stock Guide'!T:T,0)+COUNTIF('Stock Guide'!$T$6:'Stock Guide'!T420,'Stock Guide'!T420)-1,"")</f>
        <v>30</v>
      </c>
      <c r="AK419" s="7">
        <f>IFERROR(RANK('Stock Guide'!U420,'Stock Guide'!U:U,0)+COUNTIF('Stock Guide'!$U$6:'Stock Guide'!U420,'Stock Guide'!U420)-1,"")</f>
        <v>29</v>
      </c>
      <c r="AL419" s="7">
        <f>IFERROR(RANK('Stock Guide'!H420,'Stock Guide'!H:H,0)+COUNTIF('Stock Guide'!$H$6:'Stock Guide'!H420,'Stock Guide'!H420)-1,"")</f>
        <v>200</v>
      </c>
      <c r="AM419" s="7">
        <f>IFERROR(RANK('Stock Guide'!I420,'Stock Guide'!I:I,0)+COUNTIF('Stock Guide'!$I$6:'Stock Guide'!I420,'Stock Guide'!I420)-1,"")</f>
        <v>118</v>
      </c>
      <c r="AN419" s="7">
        <f>IFERROR(RANK('Stock Guide'!J420,'Stock Guide'!J:J,0)+COUNTIF('Stock Guide'!$J$6:'Stock Guide'!J420,'Stock Guide'!J420)-1,"")</f>
        <v>347</v>
      </c>
      <c r="AO419" s="7">
        <f>IFERROR(RANK('Stock Guide'!L420,'Stock Guide'!L:L,0)+COUNTIF('Stock Guide'!$L$6:'Stock Guide'!L420,'Stock Guide'!L420)-1,"")</f>
        <v>374</v>
      </c>
      <c r="AP419" s="7">
        <f>IFERROR(RANK('Stock Guide'!N420,'Stock Guide'!N:N,0)+COUNTIF('Stock Guide'!$N$6:'Stock Guide'!N420,'Stock Guide'!N420)-1,"")</f>
        <v>19</v>
      </c>
      <c r="AQ419" s="7">
        <f>IFERROR(RANK('Stock Guide'!U420,'Stock Guide'!U:U,1)+COUNTIF('Stock Guide'!$U$6:'Stock Guide'!U420,'Stock Guide'!U420)-1,"")</f>
        <v>455</v>
      </c>
    </row>
    <row r="420" spans="32:43" ht="17.25" customHeight="1" x14ac:dyDescent="0.25">
      <c r="AF420" s="5" t="s">
        <v>54</v>
      </c>
      <c r="AG420" s="5" t="s">
        <v>728</v>
      </c>
      <c r="AH420" s="6" t="s">
        <v>1488</v>
      </c>
      <c r="AI420" s="7">
        <f>IFERROR(RANK('Stock Guide'!S421,'Stock Guide'!S:S,0)+COUNTIF('Stock Guide'!$S$6:'Stock Guide'!S421,'Stock Guide'!S421)-1,"")</f>
        <v>143</v>
      </c>
      <c r="AJ420" s="7">
        <f>IFERROR(RANK('Stock Guide'!T421,'Stock Guide'!T:T,0)+COUNTIF('Stock Guide'!$T$6:'Stock Guide'!T421,'Stock Guide'!T421)-1,"")</f>
        <v>56</v>
      </c>
      <c r="AK420" s="7">
        <f>IFERROR(RANK('Stock Guide'!U421,'Stock Guide'!U:U,0)+COUNTIF('Stock Guide'!$U$6:'Stock Guide'!U421,'Stock Guide'!U421)-1,"")</f>
        <v>96</v>
      </c>
      <c r="AL420" s="7">
        <f>IFERROR(RANK('Stock Guide'!H421,'Stock Guide'!H:H,0)+COUNTIF('Stock Guide'!$H$6:'Stock Guide'!H421,'Stock Guide'!H421)-1,"")</f>
        <v>27</v>
      </c>
      <c r="AM420" s="7">
        <f>IFERROR(RANK('Stock Guide'!I421,'Stock Guide'!I:I,0)+COUNTIF('Stock Guide'!$I$6:'Stock Guide'!I421,'Stock Guide'!I421)-1,"")</f>
        <v>471</v>
      </c>
      <c r="AN420" s="7">
        <f>IFERROR(RANK('Stock Guide'!J421,'Stock Guide'!J:J,0)+COUNTIF('Stock Guide'!$J$6:'Stock Guide'!J421,'Stock Guide'!J421)-1,"")</f>
        <v>474</v>
      </c>
      <c r="AO420" s="7">
        <f>IFERROR(RANK('Stock Guide'!L421,'Stock Guide'!L:L,0)+COUNTIF('Stock Guide'!$L$6:'Stock Guide'!L421,'Stock Guide'!L421)-1,"")</f>
        <v>126</v>
      </c>
      <c r="AP420" s="7">
        <f>IFERROR(RANK('Stock Guide'!N421,'Stock Guide'!N:N,0)+COUNTIF('Stock Guide'!$N$6:'Stock Guide'!N421,'Stock Guide'!N421)-1,"")</f>
        <v>93</v>
      </c>
      <c r="AQ420" s="7">
        <f>IFERROR(RANK('Stock Guide'!U421,'Stock Guide'!U:U,1)+COUNTIF('Stock Guide'!$U$6:'Stock Guide'!U421,'Stock Guide'!U421)-1,"")</f>
        <v>388</v>
      </c>
    </row>
    <row r="421" spans="32:43" ht="17.25" customHeight="1" x14ac:dyDescent="0.25">
      <c r="AF421" s="5" t="s">
        <v>63</v>
      </c>
      <c r="AG421" s="5" t="s">
        <v>737</v>
      </c>
      <c r="AH421" s="6" t="s">
        <v>1536</v>
      </c>
      <c r="AI421" s="7">
        <f>IFERROR(RANK('Stock Guide'!S422,'Stock Guide'!S:S,0)+COUNTIF('Stock Guide'!$S$6:'Stock Guide'!S422,'Stock Guide'!S422)-1,"")</f>
        <v>96</v>
      </c>
      <c r="AJ421" s="7">
        <f>IFERROR(RANK('Stock Guide'!T422,'Stock Guide'!T:T,0)+COUNTIF('Stock Guide'!$T$6:'Stock Guide'!T422,'Stock Guide'!T422)-1,"")</f>
        <v>426</v>
      </c>
      <c r="AK421" s="7">
        <f>IFERROR(RANK('Stock Guide'!U422,'Stock Guide'!U:U,0)+COUNTIF('Stock Guide'!$U$6:'Stock Guide'!U422,'Stock Guide'!U422)-1,"")</f>
        <v>462</v>
      </c>
      <c r="AL421" s="7">
        <f>IFERROR(RANK('Stock Guide'!H422,'Stock Guide'!H:H,0)+COUNTIF('Stock Guide'!$H$6:'Stock Guide'!H422,'Stock Guide'!H422)-1,"")</f>
        <v>380</v>
      </c>
      <c r="AM421" s="7">
        <f>IFERROR(RANK('Stock Guide'!I422,'Stock Guide'!I:I,0)+COUNTIF('Stock Guide'!$I$6:'Stock Guide'!I422,'Stock Guide'!I422)-1,"")</f>
        <v>115</v>
      </c>
      <c r="AN421" s="7">
        <f>IFERROR(RANK('Stock Guide'!J422,'Stock Guide'!J:J,0)+COUNTIF('Stock Guide'!$J$6:'Stock Guide'!J422,'Stock Guide'!J422)-1,"")</f>
        <v>273</v>
      </c>
      <c r="AO421" s="7">
        <f>IFERROR(RANK('Stock Guide'!L422,'Stock Guide'!L:L,0)+COUNTIF('Stock Guide'!$L$6:'Stock Guide'!L422,'Stock Guide'!L422)-1,"")</f>
        <v>346</v>
      </c>
      <c r="AP421" s="7">
        <f>IFERROR(RANK('Stock Guide'!N422,'Stock Guide'!N:N,0)+COUNTIF('Stock Guide'!$N$6:'Stock Guide'!N422,'Stock Guide'!N422)-1,"")</f>
        <v>478</v>
      </c>
      <c r="AQ421" s="7">
        <f>IFERROR(RANK('Stock Guide'!U422,'Stock Guide'!U:U,1)+COUNTIF('Stock Guide'!$U$6:'Stock Guide'!U422,'Stock Guide'!U422)-1,"")</f>
        <v>22</v>
      </c>
    </row>
    <row r="422" spans="32:43" ht="17.25" customHeight="1" x14ac:dyDescent="0.25">
      <c r="AF422" s="5" t="s">
        <v>79</v>
      </c>
      <c r="AG422" s="5" t="s">
        <v>753</v>
      </c>
      <c r="AH422" s="6" t="s">
        <v>1400</v>
      </c>
      <c r="AI422" s="7">
        <f>IFERROR(RANK('Stock Guide'!S423,'Stock Guide'!S:S,0)+COUNTIF('Stock Guide'!$S$6:'Stock Guide'!S423,'Stock Guide'!S423)-1,"")</f>
        <v>174</v>
      </c>
      <c r="AJ422" s="7">
        <f>IFERROR(RANK('Stock Guide'!T423,'Stock Guide'!T:T,0)+COUNTIF('Stock Guide'!$T$6:'Stock Guide'!T423,'Stock Guide'!T423)-1,"")</f>
        <v>299</v>
      </c>
      <c r="AK422" s="7">
        <f>IFERROR(RANK('Stock Guide'!U423,'Stock Guide'!U:U,0)+COUNTIF('Stock Guide'!$U$6:'Stock Guide'!U423,'Stock Guide'!U423)-1,"")</f>
        <v>408</v>
      </c>
      <c r="AL422" s="7">
        <f>IFERROR(RANK('Stock Guide'!H423,'Stock Guide'!H:H,0)+COUNTIF('Stock Guide'!$H$6:'Stock Guide'!H423,'Stock Guide'!H423)-1,"")</f>
        <v>125</v>
      </c>
      <c r="AM422" s="7">
        <f>IFERROR(RANK('Stock Guide'!I423,'Stock Guide'!I:I,0)+COUNTIF('Stock Guide'!$I$6:'Stock Guide'!I423,'Stock Guide'!I423)-1,"")</f>
        <v>234</v>
      </c>
      <c r="AN422" s="7">
        <f>IFERROR(RANK('Stock Guide'!J423,'Stock Guide'!J:J,0)+COUNTIF('Stock Guide'!$J$6:'Stock Guide'!J423,'Stock Guide'!J423)-1,"")</f>
        <v>354</v>
      </c>
      <c r="AO422" s="7">
        <f>IFERROR(RANK('Stock Guide'!L423,'Stock Guide'!L:L,0)+COUNTIF('Stock Guide'!$L$6:'Stock Guide'!L423,'Stock Guide'!L423)-1,"")</f>
        <v>233</v>
      </c>
      <c r="AP422" s="7">
        <f>IFERROR(RANK('Stock Guide'!N423,'Stock Guide'!N:N,0)+COUNTIF('Stock Guide'!$N$6:'Stock Guide'!N423,'Stock Guide'!N423)-1,"")</f>
        <v>451</v>
      </c>
      <c r="AQ422" s="7">
        <f>IFERROR(RANK('Stock Guide'!U423,'Stock Guide'!U:U,1)+COUNTIF('Stock Guide'!$U$6:'Stock Guide'!U423,'Stock Guide'!U423)-1,"")</f>
        <v>76</v>
      </c>
    </row>
    <row r="423" spans="32:43" ht="17.25" customHeight="1" x14ac:dyDescent="0.25">
      <c r="AF423" s="5" t="s">
        <v>336</v>
      </c>
      <c r="AG423" s="5" t="s">
        <v>1010</v>
      </c>
      <c r="AH423" s="6" t="s">
        <v>1442</v>
      </c>
      <c r="AI423" s="7">
        <f>IFERROR(RANK('Stock Guide'!S424,'Stock Guide'!S:S,0)+COUNTIF('Stock Guide'!$S$6:'Stock Guide'!S424,'Stock Guide'!S424)-1,"")</f>
        <v>244</v>
      </c>
      <c r="AJ423" s="7">
        <f>IFERROR(RANK('Stock Guide'!T424,'Stock Guide'!T:T,0)+COUNTIF('Stock Guide'!$T$6:'Stock Guide'!T424,'Stock Guide'!T424)-1,"")</f>
        <v>435</v>
      </c>
      <c r="AK423" s="7">
        <f>IFERROR(RANK('Stock Guide'!U424,'Stock Guide'!U:U,0)+COUNTIF('Stock Guide'!$U$6:'Stock Guide'!U424,'Stock Guide'!U424)-1,"")</f>
        <v>373</v>
      </c>
      <c r="AL423" s="7">
        <f>IFERROR(RANK('Stock Guide'!H424,'Stock Guide'!H:H,0)+COUNTIF('Stock Guide'!$H$6:'Stock Guide'!H424,'Stock Guide'!H424)-1,"")</f>
        <v>314</v>
      </c>
      <c r="AM423" s="7">
        <f>IFERROR(RANK('Stock Guide'!I424,'Stock Guide'!I:I,0)+COUNTIF('Stock Guide'!$I$6:'Stock Guide'!I424,'Stock Guide'!I424)-1,"")</f>
        <v>94</v>
      </c>
      <c r="AN423" s="7">
        <f>IFERROR(RANK('Stock Guide'!J424,'Stock Guide'!J:J,0)+COUNTIF('Stock Guide'!$J$6:'Stock Guide'!J424,'Stock Guide'!J424)-1,"")</f>
        <v>2</v>
      </c>
      <c r="AO423" s="7">
        <f>IFERROR(RANK('Stock Guide'!L424,'Stock Guide'!L:L,0)+COUNTIF('Stock Guide'!$L$6:'Stock Guide'!L424,'Stock Guide'!L424)-1,"")</f>
        <v>433</v>
      </c>
      <c r="AP423" s="7">
        <f>IFERROR(RANK('Stock Guide'!N424,'Stock Guide'!N:N,0)+COUNTIF('Stock Guide'!$N$6:'Stock Guide'!N424,'Stock Guide'!N424)-1,"")</f>
        <v>418</v>
      </c>
      <c r="AQ423" s="7">
        <f>IFERROR(RANK('Stock Guide'!U424,'Stock Guide'!U:U,1)+COUNTIF('Stock Guide'!$U$6:'Stock Guide'!U424,'Stock Guide'!U424)-1,"")</f>
        <v>111</v>
      </c>
    </row>
    <row r="424" spans="32:43" ht="17.25" customHeight="1" x14ac:dyDescent="0.25">
      <c r="AF424" s="5" t="s">
        <v>337</v>
      </c>
      <c r="AG424" s="5" t="s">
        <v>1011</v>
      </c>
      <c r="AH424" s="6" t="s">
        <v>1313</v>
      </c>
      <c r="AI424" s="7">
        <f>IFERROR(RANK('Stock Guide'!S425,'Stock Guide'!S:S,0)+COUNTIF('Stock Guide'!$S$6:'Stock Guide'!S425,'Stock Guide'!S425)-1,"")</f>
        <v>415</v>
      </c>
      <c r="AJ424" s="7">
        <f>IFERROR(RANK('Stock Guide'!T425,'Stock Guide'!T:T,0)+COUNTIF('Stock Guide'!$T$6:'Stock Guide'!T425,'Stock Guide'!T425)-1,"")</f>
        <v>459</v>
      </c>
      <c r="AK424" s="7">
        <f>IFERROR(RANK('Stock Guide'!U425,'Stock Guide'!U:U,0)+COUNTIF('Stock Guide'!$U$6:'Stock Guide'!U425,'Stock Guide'!U425)-1,"")</f>
        <v>446</v>
      </c>
      <c r="AL424" s="7">
        <f>IFERROR(RANK('Stock Guide'!H425,'Stock Guide'!H:H,0)+COUNTIF('Stock Guide'!$H$6:'Stock Guide'!H425,'Stock Guide'!H425)-1,"")</f>
        <v>360</v>
      </c>
      <c r="AM424" s="7">
        <f>IFERROR(RANK('Stock Guide'!I425,'Stock Guide'!I:I,0)+COUNTIF('Stock Guide'!$I$6:'Stock Guide'!I425,'Stock Guide'!I425)-1,"")</f>
        <v>472</v>
      </c>
      <c r="AN424" s="7">
        <f>IFERROR(RANK('Stock Guide'!J425,'Stock Guide'!J:J,0)+COUNTIF('Stock Guide'!$J$6:'Stock Guide'!J425,'Stock Guide'!J425)-1,"")</f>
        <v>368</v>
      </c>
      <c r="AO424" s="7">
        <f>IFERROR(RANK('Stock Guide'!L425,'Stock Guide'!L:L,0)+COUNTIF('Stock Guide'!$L$6:'Stock Guide'!L425,'Stock Guide'!L425)-1,"")</f>
        <v>181</v>
      </c>
      <c r="AP424" s="7">
        <f>IFERROR(RANK('Stock Guide'!N425,'Stock Guide'!N:N,0)+COUNTIF('Stock Guide'!$N$6:'Stock Guide'!N425,'Stock Guide'!N425)-1,"")</f>
        <v>452</v>
      </c>
      <c r="AQ424" s="7">
        <f>IFERROR(RANK('Stock Guide'!U425,'Stock Guide'!U:U,1)+COUNTIF('Stock Guide'!$U$6:'Stock Guide'!U425,'Stock Guide'!U425)-1,"")</f>
        <v>38</v>
      </c>
    </row>
    <row r="425" spans="32:43" ht="17.25" customHeight="1" x14ac:dyDescent="0.25">
      <c r="AF425" s="5" t="s">
        <v>164</v>
      </c>
      <c r="AG425" s="5" t="s">
        <v>838</v>
      </c>
      <c r="AH425" s="6" t="s">
        <v>1264</v>
      </c>
      <c r="AI425" s="7">
        <f>IFERROR(RANK('Stock Guide'!S426,'Stock Guide'!S:S,0)+COUNTIF('Stock Guide'!$S$6:'Stock Guide'!S426,'Stock Guide'!S426)-1,"")</f>
        <v>234</v>
      </c>
      <c r="AJ425" s="7">
        <f>IFERROR(RANK('Stock Guide'!T426,'Stock Guide'!T:T,0)+COUNTIF('Stock Guide'!$T$6:'Stock Guide'!T426,'Stock Guide'!T426)-1,"")</f>
        <v>51</v>
      </c>
      <c r="AK425" s="7">
        <f>IFERROR(RANK('Stock Guide'!U426,'Stock Guide'!U:U,0)+COUNTIF('Stock Guide'!$U$6:'Stock Guide'!U426,'Stock Guide'!U426)-1,"")</f>
        <v>45</v>
      </c>
      <c r="AL425" s="7">
        <f>IFERROR(RANK('Stock Guide'!H426,'Stock Guide'!H:H,0)+COUNTIF('Stock Guide'!$H$6:'Stock Guide'!H426,'Stock Guide'!H426)-1,"")</f>
        <v>35</v>
      </c>
      <c r="AM425" s="7">
        <f>IFERROR(RANK('Stock Guide'!I426,'Stock Guide'!I:I,0)+COUNTIF('Stock Guide'!$I$6:'Stock Guide'!I426,'Stock Guide'!I426)-1,"")</f>
        <v>162</v>
      </c>
      <c r="AN425" s="7">
        <f>IFERROR(RANK('Stock Guide'!J426,'Stock Guide'!J:J,0)+COUNTIF('Stock Guide'!$J$6:'Stock Guide'!J426,'Stock Guide'!J426)-1,"")</f>
        <v>317</v>
      </c>
      <c r="AO425" s="7">
        <f>IFERROR(RANK('Stock Guide'!L426,'Stock Guide'!L:L,0)+COUNTIF('Stock Guide'!$L$6:'Stock Guide'!L426,'Stock Guide'!L426)-1,"")</f>
        <v>184</v>
      </c>
      <c r="AP425" s="7">
        <f>IFERROR(RANK('Stock Guide'!N426,'Stock Guide'!N:N,0)+COUNTIF('Stock Guide'!$N$6:'Stock Guide'!N426,'Stock Guide'!N426)-1,"")</f>
        <v>58</v>
      </c>
      <c r="AQ425" s="7">
        <f>IFERROR(RANK('Stock Guide'!U426,'Stock Guide'!U:U,1)+COUNTIF('Stock Guide'!$U$6:'Stock Guide'!U426,'Stock Guide'!U426)-1,"")</f>
        <v>439</v>
      </c>
    </row>
    <row r="426" spans="32:43" ht="17.25" customHeight="1" x14ac:dyDescent="0.25">
      <c r="AF426" s="5" t="s">
        <v>166</v>
      </c>
      <c r="AG426" s="5" t="s">
        <v>840</v>
      </c>
      <c r="AH426" s="6" t="s">
        <v>1563</v>
      </c>
      <c r="AI426" s="7">
        <f>IFERROR(RANK('Stock Guide'!S427,'Stock Guide'!S:S,0)+COUNTIF('Stock Guide'!$S$6:'Stock Guide'!S427,'Stock Guide'!S427)-1,"")</f>
        <v>56</v>
      </c>
      <c r="AJ426" s="7">
        <f>IFERROR(RANK('Stock Guide'!T427,'Stock Guide'!T:T,0)+COUNTIF('Stock Guide'!$T$6:'Stock Guide'!T427,'Stock Guide'!T427)-1,"")</f>
        <v>110</v>
      </c>
      <c r="AK426" s="7">
        <f>IFERROR(RANK('Stock Guide'!U427,'Stock Guide'!U:U,0)+COUNTIF('Stock Guide'!$U$6:'Stock Guide'!U427,'Stock Guide'!U427)-1,"")</f>
        <v>159</v>
      </c>
      <c r="AL426" s="7">
        <f>IFERROR(RANK('Stock Guide'!H427,'Stock Guide'!H:H,0)+COUNTIF('Stock Guide'!$H$6:'Stock Guide'!H427,'Stock Guide'!H427)-1,"")</f>
        <v>349</v>
      </c>
      <c r="AM426" s="7">
        <f>IFERROR(RANK('Stock Guide'!I427,'Stock Guide'!I:I,0)+COUNTIF('Stock Guide'!$I$6:'Stock Guide'!I427,'Stock Guide'!I427)-1,"")</f>
        <v>220</v>
      </c>
      <c r="AN426" s="7">
        <f>IFERROR(RANK('Stock Guide'!J427,'Stock Guide'!J:J,0)+COUNTIF('Stock Guide'!$J$6:'Stock Guide'!J427,'Stock Guide'!J427)-1,"")</f>
        <v>312</v>
      </c>
      <c r="AO426" s="7">
        <f>IFERROR(RANK('Stock Guide'!L427,'Stock Guide'!L:L,0)+COUNTIF('Stock Guide'!$L$6:'Stock Guide'!L427,'Stock Guide'!L427)-1,"")</f>
        <v>392</v>
      </c>
      <c r="AP426" s="7">
        <f>IFERROR(RANK('Stock Guide'!N427,'Stock Guide'!N:N,0)+COUNTIF('Stock Guide'!$N$6:'Stock Guide'!N427,'Stock Guide'!N427)-1,"")</f>
        <v>122</v>
      </c>
      <c r="AQ426" s="7">
        <f>IFERROR(RANK('Stock Guide'!U427,'Stock Guide'!U:U,1)+COUNTIF('Stock Guide'!$U$6:'Stock Guide'!U427,'Stock Guide'!U427)-1,"")</f>
        <v>325</v>
      </c>
    </row>
    <row r="427" spans="32:43" ht="17.25" customHeight="1" x14ac:dyDescent="0.25">
      <c r="AF427" s="5" t="s">
        <v>338</v>
      </c>
      <c r="AG427" s="5" t="s">
        <v>1012</v>
      </c>
      <c r="AH427" s="6" t="s">
        <v>1309</v>
      </c>
      <c r="AI427" s="7">
        <f>IFERROR(RANK('Stock Guide'!S428,'Stock Guide'!S:S,0)+COUNTIF('Stock Guide'!$S$6:'Stock Guide'!S428,'Stock Guide'!S428)-1,"")</f>
        <v>137</v>
      </c>
      <c r="AJ427" s="7">
        <f>IFERROR(RANK('Stock Guide'!T428,'Stock Guide'!T:T,0)+COUNTIF('Stock Guide'!$T$6:'Stock Guide'!T428,'Stock Guide'!T428)-1,"")</f>
        <v>287</v>
      </c>
      <c r="AK427" s="7">
        <f>IFERROR(RANK('Stock Guide'!U428,'Stock Guide'!U:U,0)+COUNTIF('Stock Guide'!$U$6:'Stock Guide'!U428,'Stock Guide'!U428)-1,"")</f>
        <v>346</v>
      </c>
      <c r="AL427" s="7">
        <f>IFERROR(RANK('Stock Guide'!H428,'Stock Guide'!H:H,0)+COUNTIF('Stock Guide'!$H$6:'Stock Guide'!H428,'Stock Guide'!H428)-1,"")</f>
        <v>339</v>
      </c>
      <c r="AM427" s="7">
        <f>IFERROR(RANK('Stock Guide'!I428,'Stock Guide'!I:I,0)+COUNTIF('Stock Guide'!$I$6:'Stock Guide'!I428,'Stock Guide'!I428)-1,"")</f>
        <v>146</v>
      </c>
      <c r="AN427" s="7">
        <f>IFERROR(RANK('Stock Guide'!J428,'Stock Guide'!J:J,0)+COUNTIF('Stock Guide'!$J$6:'Stock Guide'!J428,'Stock Guide'!J428)-1,"")</f>
        <v>340</v>
      </c>
      <c r="AO427" s="7">
        <f>IFERROR(RANK('Stock Guide'!L428,'Stock Guide'!L:L,0)+COUNTIF('Stock Guide'!$L$6:'Stock Guide'!L428,'Stock Guide'!L428)-1,"")</f>
        <v>240</v>
      </c>
      <c r="AP427" s="7">
        <f>IFERROR(RANK('Stock Guide'!N428,'Stock Guide'!N:N,0)+COUNTIF('Stock Guide'!$N$6:'Stock Guide'!N428,'Stock Guide'!N428)-1,"")</f>
        <v>340</v>
      </c>
      <c r="AQ427" s="7">
        <f>IFERROR(RANK('Stock Guide'!U428,'Stock Guide'!U:U,1)+COUNTIF('Stock Guide'!$U$6:'Stock Guide'!U428,'Stock Guide'!U428)-1,"")</f>
        <v>138</v>
      </c>
    </row>
    <row r="428" spans="32:43" ht="17.25" customHeight="1" x14ac:dyDescent="0.25">
      <c r="AF428" s="5" t="s">
        <v>340</v>
      </c>
      <c r="AG428" s="5" t="s">
        <v>1014</v>
      </c>
      <c r="AH428" s="6" t="s">
        <v>638</v>
      </c>
      <c r="AI428" s="7">
        <f>IFERROR(RANK('Stock Guide'!S429,'Stock Guide'!S:S,0)+COUNTIF('Stock Guide'!$S$6:'Stock Guide'!S429,'Stock Guide'!S429)-1,"")</f>
        <v>27</v>
      </c>
      <c r="AJ428" s="7">
        <f>IFERROR(RANK('Stock Guide'!T429,'Stock Guide'!T:T,0)+COUNTIF('Stock Guide'!$T$6:'Stock Guide'!T429,'Stock Guide'!T429)-1,"")</f>
        <v>248</v>
      </c>
      <c r="AK428" s="7">
        <f>IFERROR(RANK('Stock Guide'!U429,'Stock Guide'!U:U,0)+COUNTIF('Stock Guide'!$U$6:'Stock Guide'!U429,'Stock Guide'!U429)-1,"")</f>
        <v>291</v>
      </c>
      <c r="AL428" s="7">
        <f>IFERROR(RANK('Stock Guide'!H429,'Stock Guide'!H:H,0)+COUNTIF('Stock Guide'!$H$6:'Stock Guide'!H429,'Stock Guide'!H429)-1,"")</f>
        <v>132</v>
      </c>
      <c r="AM428" s="7">
        <f>IFERROR(RANK('Stock Guide'!I429,'Stock Guide'!I:I,0)+COUNTIF('Stock Guide'!$I$6:'Stock Guide'!I429,'Stock Guide'!I429)-1,"")</f>
        <v>322</v>
      </c>
      <c r="AN428" s="7">
        <f>IFERROR(RANK('Stock Guide'!J429,'Stock Guide'!J:J,0)+COUNTIF('Stock Guide'!$J$6:'Stock Guide'!J429,'Stock Guide'!J429)-1,"")</f>
        <v>37</v>
      </c>
      <c r="AO428" s="7">
        <f>IFERROR(RANK('Stock Guide'!L429,'Stock Guide'!L:L,0)+COUNTIF('Stock Guide'!$L$6:'Stock Guide'!L429,'Stock Guide'!L429)-1,"")</f>
        <v>375</v>
      </c>
      <c r="AP428" s="7">
        <f>IFERROR(RANK('Stock Guide'!N429,'Stock Guide'!N:N,0)+COUNTIF('Stock Guide'!$N$6:'Stock Guide'!N429,'Stock Guide'!N429)-1,"")</f>
        <v>315</v>
      </c>
      <c r="AQ428" s="7">
        <f>IFERROR(RANK('Stock Guide'!U429,'Stock Guide'!U:U,1)+COUNTIF('Stock Guide'!$U$6:'Stock Guide'!U429,'Stock Guide'!U429)-1,"")</f>
        <v>193</v>
      </c>
    </row>
    <row r="429" spans="32:43" ht="17.25" customHeight="1" x14ac:dyDescent="0.25">
      <c r="AF429" s="5" t="s">
        <v>342</v>
      </c>
      <c r="AG429" s="5" t="s">
        <v>1016</v>
      </c>
      <c r="AH429" s="6" t="s">
        <v>1310</v>
      </c>
      <c r="AI429" s="7">
        <f>IFERROR(RANK('Stock Guide'!S430,'Stock Guide'!S:S,0)+COUNTIF('Stock Guide'!$S$6:'Stock Guide'!S430,'Stock Guide'!S430)-1,"")</f>
        <v>26</v>
      </c>
      <c r="AJ429" s="7">
        <f>IFERROR(RANK('Stock Guide'!T430,'Stock Guide'!T:T,0)+COUNTIF('Stock Guide'!$T$6:'Stock Guide'!T430,'Stock Guide'!T430)-1,"")</f>
        <v>191</v>
      </c>
      <c r="AK429" s="7">
        <f>IFERROR(RANK('Stock Guide'!U430,'Stock Guide'!U:U,0)+COUNTIF('Stock Guide'!$U$6:'Stock Guide'!U430,'Stock Guide'!U430)-1,"")</f>
        <v>177</v>
      </c>
      <c r="AL429" s="7">
        <f>IFERROR(RANK('Stock Guide'!H430,'Stock Guide'!H:H,0)+COUNTIF('Stock Guide'!$H$6:'Stock Guide'!H430,'Stock Guide'!H430)-1,"")</f>
        <v>110</v>
      </c>
      <c r="AM429" s="7">
        <f>IFERROR(RANK('Stock Guide'!I430,'Stock Guide'!I:I,0)+COUNTIF('Stock Guide'!$I$6:'Stock Guide'!I430,'Stock Guide'!I430)-1,"")</f>
        <v>267</v>
      </c>
      <c r="AN429" s="7">
        <f>IFERROR(RANK('Stock Guide'!J430,'Stock Guide'!J:J,0)+COUNTIF('Stock Guide'!$J$6:'Stock Guide'!J430,'Stock Guide'!J430)-1,"")</f>
        <v>49</v>
      </c>
      <c r="AO429" s="7">
        <f>IFERROR(RANK('Stock Guide'!L430,'Stock Guide'!L:L,0)+COUNTIF('Stock Guide'!$L$6:'Stock Guide'!L430,'Stock Guide'!L430)-1,"")</f>
        <v>461</v>
      </c>
      <c r="AP429" s="7">
        <f>IFERROR(RANK('Stock Guide'!N430,'Stock Guide'!N:N,0)+COUNTIF('Stock Guide'!$N$6:'Stock Guide'!N430,'Stock Guide'!N430)-1,"")</f>
        <v>127</v>
      </c>
      <c r="AQ429" s="7">
        <f>IFERROR(RANK('Stock Guide'!U430,'Stock Guide'!U:U,1)+COUNTIF('Stock Guide'!$U$6:'Stock Guide'!U430,'Stock Guide'!U430)-1,"")</f>
        <v>307</v>
      </c>
    </row>
    <row r="430" spans="32:43" ht="17.25" customHeight="1" x14ac:dyDescent="0.25">
      <c r="AF430" s="5" t="s">
        <v>343</v>
      </c>
      <c r="AG430" s="5" t="s">
        <v>1017</v>
      </c>
      <c r="AH430" s="6" t="s">
        <v>639</v>
      </c>
      <c r="AI430" s="7">
        <f>IFERROR(RANK('Stock Guide'!S431,'Stock Guide'!S:S,0)+COUNTIF('Stock Guide'!$S$6:'Stock Guide'!S431,'Stock Guide'!S431)-1,"")</f>
        <v>428</v>
      </c>
      <c r="AJ430" s="7">
        <f>IFERROR(RANK('Stock Guide'!T431,'Stock Guide'!T:T,0)+COUNTIF('Stock Guide'!$T$6:'Stock Guide'!T431,'Stock Guide'!T431)-1,"")</f>
        <v>398</v>
      </c>
      <c r="AK430" s="7">
        <f>IFERROR(RANK('Stock Guide'!U431,'Stock Guide'!U:U,0)+COUNTIF('Stock Guide'!$U$6:'Stock Guide'!U431,'Stock Guide'!U431)-1,"")</f>
        <v>440</v>
      </c>
      <c r="AL430" s="7">
        <f>IFERROR(RANK('Stock Guide'!H431,'Stock Guide'!H:H,0)+COUNTIF('Stock Guide'!$H$6:'Stock Guide'!H431,'Stock Guide'!H431)-1,"")</f>
        <v>47</v>
      </c>
      <c r="AM430" s="7">
        <f>IFERROR(RANK('Stock Guide'!I431,'Stock Guide'!I:I,0)+COUNTIF('Stock Guide'!$I$6:'Stock Guide'!I431,'Stock Guide'!I431)-1,"")</f>
        <v>383</v>
      </c>
      <c r="AN430" s="7">
        <f>IFERROR(RANK('Stock Guide'!J431,'Stock Guide'!J:J,0)+COUNTIF('Stock Guide'!$J$6:'Stock Guide'!J431,'Stock Guide'!J431)-1,"")</f>
        <v>225</v>
      </c>
      <c r="AO430" s="7">
        <f>IFERROR(RANK('Stock Guide'!L431,'Stock Guide'!L:L,0)+COUNTIF('Stock Guide'!$L$6:'Stock Guide'!L431,'Stock Guide'!L431)-1,"")</f>
        <v>237</v>
      </c>
      <c r="AP430" s="7">
        <f>IFERROR(RANK('Stock Guide'!N431,'Stock Guide'!N:N,0)+COUNTIF('Stock Guide'!$N$6:'Stock Guide'!N431,'Stock Guide'!N431)-1,"")</f>
        <v>458</v>
      </c>
      <c r="AQ430" s="7">
        <f>IFERROR(RANK('Stock Guide'!U431,'Stock Guide'!U:U,1)+COUNTIF('Stock Guide'!$U$6:'Stock Guide'!U431,'Stock Guide'!U431)-1,"")</f>
        <v>44</v>
      </c>
    </row>
    <row r="431" spans="32:43" ht="17.25" customHeight="1" x14ac:dyDescent="0.25">
      <c r="AF431" s="5" t="s">
        <v>1545</v>
      </c>
      <c r="AG431" s="5" t="s">
        <v>1576</v>
      </c>
      <c r="AH431" s="6" t="s">
        <v>1564</v>
      </c>
      <c r="AI431" s="7">
        <f>IFERROR(RANK('Stock Guide'!S432,'Stock Guide'!S:S,0)+COUNTIF('Stock Guide'!$S$6:'Stock Guide'!S432,'Stock Guide'!S432)-1,"")</f>
        <v>456</v>
      </c>
      <c r="AJ431" s="7">
        <f>IFERROR(RANK('Stock Guide'!T432,'Stock Guide'!T:T,0)+COUNTIF('Stock Guide'!$T$6:'Stock Guide'!T432,'Stock Guide'!T432)-1,"")</f>
        <v>190</v>
      </c>
      <c r="AK431" s="7">
        <f>IFERROR(RANK('Stock Guide'!U432,'Stock Guide'!U:U,0)+COUNTIF('Stock Guide'!$U$6:'Stock Guide'!U432,'Stock Guide'!U432)-1,"")</f>
        <v>72</v>
      </c>
      <c r="AL431" s="7">
        <f>IFERROR(RANK('Stock Guide'!H432,'Stock Guide'!H:H,0)+COUNTIF('Stock Guide'!$H$6:'Stock Guide'!H432,'Stock Guide'!H432)-1,"")</f>
        <v>398</v>
      </c>
      <c r="AM431" s="7">
        <f>IFERROR(RANK('Stock Guide'!I432,'Stock Guide'!I:I,0)+COUNTIF('Stock Guide'!$I$6:'Stock Guide'!I432,'Stock Guide'!I432)-1,"")</f>
        <v>338</v>
      </c>
      <c r="AN431" s="7">
        <f>IFERROR(RANK('Stock Guide'!J432,'Stock Guide'!J:J,0)+COUNTIF('Stock Guide'!$J$6:'Stock Guide'!J432,'Stock Guide'!J432)-1,"")</f>
        <v>144</v>
      </c>
      <c r="AO431" s="7">
        <f>IFERROR(RANK('Stock Guide'!L432,'Stock Guide'!L:L,0)+COUNTIF('Stock Guide'!$L$6:'Stock Guide'!L432,'Stock Guide'!L432)-1,"")</f>
        <v>205</v>
      </c>
      <c r="AP431" s="7">
        <f>IFERROR(RANK('Stock Guide'!N432,'Stock Guide'!N:N,0)+COUNTIF('Stock Guide'!$N$6:'Stock Guide'!N432,'Stock Guide'!N432)-1,"")</f>
        <v>68</v>
      </c>
      <c r="AQ431" s="7">
        <f>IFERROR(RANK('Stock Guide'!U432,'Stock Guide'!U:U,1)+COUNTIF('Stock Guide'!$U$6:'Stock Guide'!U432,'Stock Guide'!U432)-1,"")</f>
        <v>412</v>
      </c>
    </row>
    <row r="432" spans="32:43" ht="17.25" customHeight="1" x14ac:dyDescent="0.25">
      <c r="AF432" s="5" t="s">
        <v>344</v>
      </c>
      <c r="AG432" s="5" t="s">
        <v>1018</v>
      </c>
      <c r="AH432" s="6" t="s">
        <v>640</v>
      </c>
      <c r="AI432" s="7">
        <f>IFERROR(RANK('Stock Guide'!S433,'Stock Guide'!S:S,0)+COUNTIF('Stock Guide'!$S$6:'Stock Guide'!S433,'Stock Guide'!S433)-1,"")</f>
        <v>220</v>
      </c>
      <c r="AJ432" s="7">
        <f>IFERROR(RANK('Stock Guide'!T433,'Stock Guide'!T:T,0)+COUNTIF('Stock Guide'!$T$6:'Stock Guide'!T433,'Stock Guide'!T433)-1,"")</f>
        <v>200</v>
      </c>
      <c r="AK432" s="7">
        <f>IFERROR(RANK('Stock Guide'!U433,'Stock Guide'!U:U,0)+COUNTIF('Stock Guide'!$U$6:'Stock Guide'!U433,'Stock Guide'!U433)-1,"")</f>
        <v>131</v>
      </c>
      <c r="AL432" s="7">
        <f>IFERROR(RANK('Stock Guide'!H433,'Stock Guide'!H:H,0)+COUNTIF('Stock Guide'!$H$6:'Stock Guide'!H433,'Stock Guide'!H433)-1,"")</f>
        <v>58</v>
      </c>
      <c r="AM432" s="7">
        <f>IFERROR(RANK('Stock Guide'!I433,'Stock Guide'!I:I,0)+COUNTIF('Stock Guide'!$I$6:'Stock Guide'!I433,'Stock Guide'!I433)-1,"")</f>
        <v>238</v>
      </c>
      <c r="AN432" s="7">
        <f>IFERROR(RANK('Stock Guide'!J433,'Stock Guide'!J:J,0)+COUNTIF('Stock Guide'!$J$6:'Stock Guide'!J433,'Stock Guide'!J433)-1,"")</f>
        <v>191</v>
      </c>
      <c r="AO432" s="7">
        <f>IFERROR(RANK('Stock Guide'!L433,'Stock Guide'!L:L,0)+COUNTIF('Stock Guide'!$L$6:'Stock Guide'!L433,'Stock Guide'!L433)-1,"")</f>
        <v>288</v>
      </c>
      <c r="AP432" s="7">
        <f>IFERROR(RANK('Stock Guide'!N433,'Stock Guide'!N:N,0)+COUNTIF('Stock Guide'!$N$6:'Stock Guide'!N433,'Stock Guide'!N433)-1,"")</f>
        <v>138</v>
      </c>
      <c r="AQ432" s="7">
        <f>IFERROR(RANK('Stock Guide'!U433,'Stock Guide'!U:U,1)+COUNTIF('Stock Guide'!$U$6:'Stock Guide'!U433,'Stock Guide'!U433)-1,"")</f>
        <v>353</v>
      </c>
    </row>
    <row r="433" spans="32:43" ht="17.25" customHeight="1" x14ac:dyDescent="0.25">
      <c r="AF433" s="5" t="s">
        <v>345</v>
      </c>
      <c r="AG433" s="5" t="s">
        <v>1019</v>
      </c>
      <c r="AH433" s="6" t="s">
        <v>641</v>
      </c>
      <c r="AI433" s="7">
        <f>IFERROR(RANK('Stock Guide'!S434,'Stock Guide'!S:S,0)+COUNTIF('Stock Guide'!$S$6:'Stock Guide'!S434,'Stock Guide'!S434)-1,"")</f>
        <v>30</v>
      </c>
      <c r="AJ433" s="7">
        <f>IFERROR(RANK('Stock Guide'!T434,'Stock Guide'!T:T,0)+COUNTIF('Stock Guide'!$T$6:'Stock Guide'!T434,'Stock Guide'!T434)-1,"")</f>
        <v>149</v>
      </c>
      <c r="AK433" s="7">
        <f>IFERROR(RANK('Stock Guide'!U434,'Stock Guide'!U:U,0)+COUNTIF('Stock Guide'!$U$6:'Stock Guide'!U434,'Stock Guide'!U434)-1,"")</f>
        <v>203</v>
      </c>
      <c r="AL433" s="7">
        <f>IFERROR(RANK('Stock Guide'!H434,'Stock Guide'!H:H,0)+COUNTIF('Stock Guide'!$H$6:'Stock Guide'!H434,'Stock Guide'!H434)-1,"")</f>
        <v>245</v>
      </c>
      <c r="AM433" s="7">
        <f>IFERROR(RANK('Stock Guide'!I434,'Stock Guide'!I:I,0)+COUNTIF('Stock Guide'!$I$6:'Stock Guide'!I434,'Stock Guide'!I434)-1,"")</f>
        <v>239</v>
      </c>
      <c r="AN433" s="7">
        <f>IFERROR(RANK('Stock Guide'!J434,'Stock Guide'!J:J,0)+COUNTIF('Stock Guide'!$J$6:'Stock Guide'!J434,'Stock Guide'!J434)-1,"")</f>
        <v>63</v>
      </c>
      <c r="AO433" s="7">
        <f>IFERROR(RANK('Stock Guide'!L434,'Stock Guide'!L:L,0)+COUNTIF('Stock Guide'!$L$6:'Stock Guide'!L434,'Stock Guide'!L434)-1,"")</f>
        <v>261</v>
      </c>
      <c r="AP433" s="7">
        <f>IFERROR(RANK('Stock Guide'!N434,'Stock Guide'!N:N,0)+COUNTIF('Stock Guide'!$N$6:'Stock Guide'!N434,'Stock Guide'!N434)-1,"")</f>
        <v>182</v>
      </c>
      <c r="AQ433" s="7">
        <f>IFERROR(RANK('Stock Guide'!U434,'Stock Guide'!U:U,1)+COUNTIF('Stock Guide'!$U$6:'Stock Guide'!U434,'Stock Guide'!U434)-1,"")</f>
        <v>281</v>
      </c>
    </row>
    <row r="434" spans="32:43" ht="17.25" customHeight="1" x14ac:dyDescent="0.25">
      <c r="AF434" s="5" t="s">
        <v>1546</v>
      </c>
      <c r="AG434" s="5" t="s">
        <v>1577</v>
      </c>
      <c r="AH434" s="6" t="s">
        <v>1565</v>
      </c>
      <c r="AI434" s="7">
        <f>IFERROR(RANK('Stock Guide'!S435,'Stock Guide'!S:S,0)+COUNTIF('Stock Guide'!$S$6:'Stock Guide'!S435,'Stock Guide'!S435)-1,"")</f>
        <v>72</v>
      </c>
      <c r="AJ434" s="7">
        <f>IFERROR(RANK('Stock Guide'!T435,'Stock Guide'!T:T,0)+COUNTIF('Stock Guide'!$T$6:'Stock Guide'!T435,'Stock Guide'!T435)-1,"")</f>
        <v>452</v>
      </c>
      <c r="AK434" s="7">
        <f>IFERROR(RANK('Stock Guide'!U435,'Stock Guide'!U:U,0)+COUNTIF('Stock Guide'!$U$6:'Stock Guide'!U435,'Stock Guide'!U435)-1,"")</f>
        <v>275</v>
      </c>
      <c r="AL434" s="7">
        <f>IFERROR(RANK('Stock Guide'!H435,'Stock Guide'!H:H,0)+COUNTIF('Stock Guide'!$H$6:'Stock Guide'!H435,'Stock Guide'!H435)-1,"")</f>
        <v>81</v>
      </c>
      <c r="AM434" s="7">
        <f>IFERROR(RANK('Stock Guide'!I435,'Stock Guide'!I:I,0)+COUNTIF('Stock Guide'!$I$6:'Stock Guide'!I435,'Stock Guide'!I435)-1,"")</f>
        <v>473</v>
      </c>
      <c r="AN434" s="7">
        <f>IFERROR(RANK('Stock Guide'!J435,'Stock Guide'!J:J,0)+COUNTIF('Stock Guide'!$J$6:'Stock Guide'!J435,'Stock Guide'!J435)-1,"")</f>
        <v>51</v>
      </c>
      <c r="AO434" s="7">
        <f>IFERROR(RANK('Stock Guide'!L435,'Stock Guide'!L:L,0)+COUNTIF('Stock Guide'!$L$6:'Stock Guide'!L435,'Stock Guide'!L435)-1,"")</f>
        <v>8</v>
      </c>
      <c r="AP434" s="7">
        <f>IFERROR(RANK('Stock Guide'!N435,'Stock Guide'!N:N,0)+COUNTIF('Stock Guide'!$N$6:'Stock Guide'!N435,'Stock Guide'!N435)-1,"")</f>
        <v>250</v>
      </c>
      <c r="AQ434" s="7">
        <f>IFERROR(RANK('Stock Guide'!U435,'Stock Guide'!U:U,1)+COUNTIF('Stock Guide'!$U$6:'Stock Guide'!U435,'Stock Guide'!U435)-1,"")</f>
        <v>209</v>
      </c>
    </row>
    <row r="435" spans="32:43" ht="17.25" customHeight="1" x14ac:dyDescent="0.25">
      <c r="AF435" s="5" t="s">
        <v>346</v>
      </c>
      <c r="AG435" s="5" t="s">
        <v>1020</v>
      </c>
      <c r="AH435" s="6" t="s">
        <v>642</v>
      </c>
      <c r="AI435" s="7">
        <f>IFERROR(RANK('Stock Guide'!S436,'Stock Guide'!S:S,0)+COUNTIF('Stock Guide'!$S$6:'Stock Guide'!S436,'Stock Guide'!S436)-1,"")</f>
        <v>475</v>
      </c>
      <c r="AJ435" s="7">
        <f>IFERROR(RANK('Stock Guide'!T436,'Stock Guide'!T:T,0)+COUNTIF('Stock Guide'!$T$6:'Stock Guide'!T436,'Stock Guide'!T436)-1,"")</f>
        <v>183</v>
      </c>
      <c r="AK435" s="7">
        <f>IFERROR(RANK('Stock Guide'!U436,'Stock Guide'!U:U,0)+COUNTIF('Stock Guide'!$U$6:'Stock Guide'!U436,'Stock Guide'!U436)-1,"")</f>
        <v>192</v>
      </c>
      <c r="AL435" s="7">
        <f>IFERROR(RANK('Stock Guide'!H436,'Stock Guide'!H:H,0)+COUNTIF('Stock Guide'!$H$6:'Stock Guide'!H436,'Stock Guide'!H436)-1,"")</f>
        <v>186</v>
      </c>
      <c r="AM435" s="7">
        <f>IFERROR(RANK('Stock Guide'!I436,'Stock Guide'!I:I,0)+COUNTIF('Stock Guide'!$I$6:'Stock Guide'!I436,'Stock Guide'!I436)-1,"")</f>
        <v>5</v>
      </c>
      <c r="AN435" s="7">
        <f>IFERROR(RANK('Stock Guide'!J436,'Stock Guide'!J:J,0)+COUNTIF('Stock Guide'!$J$6:'Stock Guide'!J436,'Stock Guide'!J436)-1,"")</f>
        <v>457</v>
      </c>
      <c r="AO435" s="7">
        <f>IFERROR(RANK('Stock Guide'!L436,'Stock Guide'!L:L,0)+COUNTIF('Stock Guide'!$L$6:'Stock Guide'!L436,'Stock Guide'!L436)-1,"")</f>
        <v>251</v>
      </c>
      <c r="AP435" s="7">
        <f>IFERROR(RANK('Stock Guide'!N436,'Stock Guide'!N:N,0)+COUNTIF('Stock Guide'!$N$6:'Stock Guide'!N436,'Stock Guide'!N436)-1,"")</f>
        <v>204</v>
      </c>
      <c r="AQ435" s="7">
        <f>IFERROR(RANK('Stock Guide'!U436,'Stock Guide'!U:U,1)+COUNTIF('Stock Guide'!$U$6:'Stock Guide'!U436,'Stock Guide'!U436)-1,"")</f>
        <v>292</v>
      </c>
    </row>
    <row r="436" spans="32:43" ht="17.25" customHeight="1" x14ac:dyDescent="0.25">
      <c r="AF436" s="5" t="s">
        <v>347</v>
      </c>
      <c r="AG436" s="5" t="s">
        <v>1021</v>
      </c>
      <c r="AH436" s="6" t="s">
        <v>643</v>
      </c>
      <c r="AI436" s="7">
        <f>IFERROR(RANK('Stock Guide'!S437,'Stock Guide'!S:S,0)+COUNTIF('Stock Guide'!$S$6:'Stock Guide'!S437,'Stock Guide'!S437)-1,"")</f>
        <v>78</v>
      </c>
      <c r="AJ436" s="7">
        <f>IFERROR(RANK('Stock Guide'!T437,'Stock Guide'!T:T,0)+COUNTIF('Stock Guide'!$T$6:'Stock Guide'!T437,'Stock Guide'!T437)-1,"")</f>
        <v>168</v>
      </c>
      <c r="AK436" s="7">
        <f>IFERROR(RANK('Stock Guide'!U437,'Stock Guide'!U:U,0)+COUNTIF('Stock Guide'!$U$6:'Stock Guide'!U437,'Stock Guide'!U437)-1,"")</f>
        <v>113</v>
      </c>
      <c r="AL436" s="7">
        <f>IFERROR(RANK('Stock Guide'!H437,'Stock Guide'!H:H,0)+COUNTIF('Stock Guide'!$H$6:'Stock Guide'!H437,'Stock Guide'!H437)-1,"")</f>
        <v>237</v>
      </c>
      <c r="AM436" s="7">
        <f>IFERROR(RANK('Stock Guide'!I437,'Stock Guide'!I:I,0)+COUNTIF('Stock Guide'!$I$6:'Stock Guide'!I437,'Stock Guide'!I437)-1,"")</f>
        <v>208</v>
      </c>
      <c r="AN436" s="7">
        <f>IFERROR(RANK('Stock Guide'!J437,'Stock Guide'!J:J,0)+COUNTIF('Stock Guide'!$J$6:'Stock Guide'!J437,'Stock Guide'!J437)-1,"")</f>
        <v>316</v>
      </c>
      <c r="AO436" s="7">
        <f>IFERROR(RANK('Stock Guide'!L437,'Stock Guide'!L:L,0)+COUNTIF('Stock Guide'!$L$6:'Stock Guide'!L437,'Stock Guide'!L437)-1,"")</f>
        <v>357</v>
      </c>
      <c r="AP436" s="7">
        <f>IFERROR(RANK('Stock Guide'!N437,'Stock Guide'!N:N,0)+COUNTIF('Stock Guide'!$N$6:'Stock Guide'!N437,'Stock Guide'!N437)-1,"")</f>
        <v>108</v>
      </c>
      <c r="AQ436" s="7">
        <f>IFERROR(RANK('Stock Guide'!U437,'Stock Guide'!U:U,1)+COUNTIF('Stock Guide'!$U$6:'Stock Guide'!U437,'Stock Guide'!U437)-1,"")</f>
        <v>371</v>
      </c>
    </row>
    <row r="437" spans="32:43" ht="17.25" customHeight="1" x14ac:dyDescent="0.25">
      <c r="AF437" s="5" t="s">
        <v>1267</v>
      </c>
      <c r="AG437" s="5" t="s">
        <v>1270</v>
      </c>
      <c r="AH437" s="6" t="s">
        <v>1268</v>
      </c>
      <c r="AI437" s="7">
        <f>IFERROR(RANK('Stock Guide'!S438,'Stock Guide'!S:S,0)+COUNTIF('Stock Guide'!$S$6:'Stock Guide'!S438,'Stock Guide'!S438)-1,"")</f>
        <v>227</v>
      </c>
      <c r="AJ437" s="7">
        <f>IFERROR(RANK('Stock Guide'!T438,'Stock Guide'!T:T,0)+COUNTIF('Stock Guide'!$T$6:'Stock Guide'!T438,'Stock Guide'!T438)-1,"")</f>
        <v>107</v>
      </c>
      <c r="AK437" s="7">
        <f>IFERROR(RANK('Stock Guide'!U438,'Stock Guide'!U:U,0)+COUNTIF('Stock Guide'!$U$6:'Stock Guide'!U438,'Stock Guide'!U438)-1,"")</f>
        <v>33</v>
      </c>
      <c r="AL437" s="7">
        <f>IFERROR(RANK('Stock Guide'!H438,'Stock Guide'!H:H,0)+COUNTIF('Stock Guide'!$H$6:'Stock Guide'!H438,'Stock Guide'!H438)-1,"")</f>
        <v>446</v>
      </c>
      <c r="AM437" s="7">
        <f>IFERROR(RANK('Stock Guide'!I438,'Stock Guide'!I:I,0)+COUNTIF('Stock Guide'!$I$6:'Stock Guide'!I438,'Stock Guide'!I438)-1,"")</f>
        <v>474</v>
      </c>
      <c r="AN437" s="7">
        <f>IFERROR(RANK('Stock Guide'!J438,'Stock Guide'!J:J,0)+COUNTIF('Stock Guide'!$J$6:'Stock Guide'!J438,'Stock Guide'!J438)-1,"")</f>
        <v>222</v>
      </c>
      <c r="AO437" s="7">
        <f>IFERROR(RANK('Stock Guide'!L438,'Stock Guide'!L:L,0)+COUNTIF('Stock Guide'!$L$6:'Stock Guide'!L438,'Stock Guide'!L438)-1,"")</f>
        <v>187</v>
      </c>
      <c r="AP437" s="7">
        <f>IFERROR(RANK('Stock Guide'!N438,'Stock Guide'!N:N,0)+COUNTIF('Stock Guide'!$N$6:'Stock Guide'!N438,'Stock Guide'!N438)-1,"")</f>
        <v>40</v>
      </c>
      <c r="AQ437" s="7">
        <f>IFERROR(RANK('Stock Guide'!U438,'Stock Guide'!U:U,1)+COUNTIF('Stock Guide'!$U$6:'Stock Guide'!U438,'Stock Guide'!U438)-1,"")</f>
        <v>451</v>
      </c>
    </row>
    <row r="438" spans="32:43" ht="17.25" customHeight="1" x14ac:dyDescent="0.25">
      <c r="AF438" s="5" t="s">
        <v>1085</v>
      </c>
      <c r="AG438" s="5" t="s">
        <v>1093</v>
      </c>
      <c r="AH438" s="6" t="s">
        <v>1100</v>
      </c>
      <c r="AI438" s="7">
        <f>IFERROR(RANK('Stock Guide'!S439,'Stock Guide'!S:S,0)+COUNTIF('Stock Guide'!$S$6:'Stock Guide'!S439,'Stock Guide'!S439)-1,"")</f>
        <v>331</v>
      </c>
      <c r="AJ438" s="7">
        <f>IFERROR(RANK('Stock Guide'!T439,'Stock Guide'!T:T,0)+COUNTIF('Stock Guide'!$T$6:'Stock Guide'!T439,'Stock Guide'!T439)-1,"")</f>
        <v>262</v>
      </c>
      <c r="AK438" s="7">
        <f>IFERROR(RANK('Stock Guide'!U439,'Stock Guide'!U:U,0)+COUNTIF('Stock Guide'!$U$6:'Stock Guide'!U439,'Stock Guide'!U439)-1,"")</f>
        <v>258</v>
      </c>
      <c r="AL438" s="7">
        <f>IFERROR(RANK('Stock Guide'!H439,'Stock Guide'!H:H,0)+COUNTIF('Stock Guide'!$H$6:'Stock Guide'!H439,'Stock Guide'!H439)-1,"")</f>
        <v>241</v>
      </c>
      <c r="AM438" s="7">
        <f>IFERROR(RANK('Stock Guide'!I439,'Stock Guide'!I:I,0)+COUNTIF('Stock Guide'!$I$6:'Stock Guide'!I439,'Stock Guide'!I439)-1,"")</f>
        <v>22</v>
      </c>
      <c r="AN438" s="7">
        <f>IFERROR(RANK('Stock Guide'!J439,'Stock Guide'!J:J,0)+COUNTIF('Stock Guide'!$J$6:'Stock Guide'!J439,'Stock Guide'!J439)-1,"")</f>
        <v>430</v>
      </c>
      <c r="AO438" s="7">
        <f>IFERROR(RANK('Stock Guide'!L439,'Stock Guide'!L:L,0)+COUNTIF('Stock Guide'!$L$6:'Stock Guide'!L439,'Stock Guide'!L439)-1,"")</f>
        <v>223</v>
      </c>
      <c r="AP438" s="7">
        <f>IFERROR(RANK('Stock Guide'!N439,'Stock Guide'!N:N,0)+COUNTIF('Stock Guide'!$N$6:'Stock Guide'!N439,'Stock Guide'!N439)-1,"")</f>
        <v>278</v>
      </c>
      <c r="AQ438" s="7">
        <f>IFERROR(RANK('Stock Guide'!U439,'Stock Guide'!U:U,1)+COUNTIF('Stock Guide'!$U$6:'Stock Guide'!U439,'Stock Guide'!U439)-1,"")</f>
        <v>226</v>
      </c>
    </row>
    <row r="439" spans="32:43" ht="17.25" customHeight="1" x14ac:dyDescent="0.25">
      <c r="AF439" s="5" t="s">
        <v>1132</v>
      </c>
      <c r="AG439" s="5" t="s">
        <v>1134</v>
      </c>
      <c r="AH439" s="6" t="s">
        <v>1136</v>
      </c>
      <c r="AI439" s="7">
        <f>IFERROR(RANK('Stock Guide'!S440,'Stock Guide'!S:S,0)+COUNTIF('Stock Guide'!$S$6:'Stock Guide'!S440,'Stock Guide'!S440)-1,"")</f>
        <v>39</v>
      </c>
      <c r="AJ439" s="7">
        <f>IFERROR(RANK('Stock Guide'!T440,'Stock Guide'!T:T,0)+COUNTIF('Stock Guide'!$T$6:'Stock Guide'!T440,'Stock Guide'!T440)-1,"")</f>
        <v>227</v>
      </c>
      <c r="AK439" s="7">
        <f>IFERROR(RANK('Stock Guide'!U440,'Stock Guide'!U:U,0)+COUNTIF('Stock Guide'!$U$6:'Stock Guide'!U440,'Stock Guide'!U440)-1,"")</f>
        <v>263</v>
      </c>
      <c r="AL439" s="7">
        <f>IFERROR(RANK('Stock Guide'!H440,'Stock Guide'!H:H,0)+COUNTIF('Stock Guide'!$H$6:'Stock Guide'!H440,'Stock Guide'!H440)-1,"")</f>
        <v>377</v>
      </c>
      <c r="AM439" s="7">
        <f>IFERROR(RANK('Stock Guide'!I440,'Stock Guide'!I:I,0)+COUNTIF('Stock Guide'!$I$6:'Stock Guide'!I440,'Stock Guide'!I440)-1,"")</f>
        <v>475</v>
      </c>
      <c r="AN439" s="7">
        <f>IFERROR(RANK('Stock Guide'!J440,'Stock Guide'!J:J,0)+COUNTIF('Stock Guide'!$J$6:'Stock Guide'!J440,'Stock Guide'!J440)-1,"")</f>
        <v>121</v>
      </c>
      <c r="AO439" s="7">
        <f>IFERROR(RANK('Stock Guide'!L440,'Stock Guide'!L:L,0)+COUNTIF('Stock Guide'!$L$6:'Stock Guide'!L440,'Stock Guide'!L440)-1,"")</f>
        <v>356</v>
      </c>
      <c r="AP439" s="7">
        <f>IFERROR(RANK('Stock Guide'!N440,'Stock Guide'!N:N,0)+COUNTIF('Stock Guide'!$N$6:'Stock Guide'!N440,'Stock Guide'!N440)-1,"")</f>
        <v>257</v>
      </c>
      <c r="AQ439" s="7">
        <f>IFERROR(RANK('Stock Guide'!U440,'Stock Guide'!U:U,1)+COUNTIF('Stock Guide'!$U$6:'Stock Guide'!U440,'Stock Guide'!U440)-1,"")</f>
        <v>221</v>
      </c>
    </row>
    <row r="440" spans="32:43" ht="17.25" customHeight="1" x14ac:dyDescent="0.25">
      <c r="AF440" s="5" t="s">
        <v>348</v>
      </c>
      <c r="AG440" s="5" t="s">
        <v>1022</v>
      </c>
      <c r="AH440" s="6" t="s">
        <v>644</v>
      </c>
      <c r="AI440" s="7">
        <f>IFERROR(RANK('Stock Guide'!S441,'Stock Guide'!S:S,0)+COUNTIF('Stock Guide'!$S$6:'Stock Guide'!S441,'Stock Guide'!S441)-1,"")</f>
        <v>18</v>
      </c>
      <c r="AJ440" s="7">
        <f>IFERROR(RANK('Stock Guide'!T441,'Stock Guide'!T:T,0)+COUNTIF('Stock Guide'!$T$6:'Stock Guide'!T441,'Stock Guide'!T441)-1,"")</f>
        <v>295</v>
      </c>
      <c r="AK440" s="7">
        <f>IFERROR(RANK('Stock Guide'!U441,'Stock Guide'!U:U,0)+COUNTIF('Stock Guide'!$U$6:'Stock Guide'!U441,'Stock Guide'!U441)-1,"")</f>
        <v>347</v>
      </c>
      <c r="AL440" s="7">
        <f>IFERROR(RANK('Stock Guide'!H441,'Stock Guide'!H:H,0)+COUNTIF('Stock Guide'!$H$6:'Stock Guide'!H441,'Stock Guide'!H441)-1,"")</f>
        <v>402</v>
      </c>
      <c r="AM440" s="7">
        <f>IFERROR(RANK('Stock Guide'!I441,'Stock Guide'!I:I,0)+COUNTIF('Stock Guide'!$I$6:'Stock Guide'!I441,'Stock Guide'!I441)-1,"")</f>
        <v>111</v>
      </c>
      <c r="AN440" s="7">
        <f>IFERROR(RANK('Stock Guide'!J441,'Stock Guide'!J:J,0)+COUNTIF('Stock Guide'!$J$6:'Stock Guide'!J441,'Stock Guide'!J441)-1,"")</f>
        <v>422</v>
      </c>
      <c r="AO440" s="7">
        <f>IFERROR(RANK('Stock Guide'!L441,'Stock Guide'!L:L,0)+COUNTIF('Stock Guide'!$L$6:'Stock Guide'!L441,'Stock Guide'!L441)-1,"")</f>
        <v>388</v>
      </c>
      <c r="AP440" s="7">
        <f>IFERROR(RANK('Stock Guide'!N441,'Stock Guide'!N:N,0)+COUNTIF('Stock Guide'!$N$6:'Stock Guide'!N441,'Stock Guide'!N441)-1,"")</f>
        <v>373</v>
      </c>
      <c r="AQ440" s="7">
        <f>IFERROR(RANK('Stock Guide'!U441,'Stock Guide'!U:U,1)+COUNTIF('Stock Guide'!$U$6:'Stock Guide'!U441,'Stock Guide'!U441)-1,"")</f>
        <v>137</v>
      </c>
    </row>
    <row r="441" spans="32:43" ht="17.25" customHeight="1" x14ac:dyDescent="0.25">
      <c r="AF441" s="5" t="s">
        <v>1452</v>
      </c>
      <c r="AG441" s="5" t="s">
        <v>1475</v>
      </c>
      <c r="AH441" s="6" t="s">
        <v>1465</v>
      </c>
      <c r="AI441" s="7">
        <f>IFERROR(RANK('Stock Guide'!S442,'Stock Guide'!S:S,0)+COUNTIF('Stock Guide'!$S$6:'Stock Guide'!S442,'Stock Guide'!S442)-1,"")</f>
        <v>130</v>
      </c>
      <c r="AJ441" s="7">
        <f>IFERROR(RANK('Stock Guide'!T442,'Stock Guide'!T:T,0)+COUNTIF('Stock Guide'!$T$6:'Stock Guide'!T442,'Stock Guide'!T442)-1,"")</f>
        <v>18</v>
      </c>
      <c r="AK441" s="7">
        <f>IFERROR(RANK('Stock Guide'!U442,'Stock Guide'!U:U,0)+COUNTIF('Stock Guide'!$U$6:'Stock Guide'!U442,'Stock Guide'!U442)-1,"")</f>
        <v>93</v>
      </c>
      <c r="AL441" s="7">
        <f>IFERROR(RANK('Stock Guide'!H442,'Stock Guide'!H:H,0)+COUNTIF('Stock Guide'!$H$6:'Stock Guide'!H442,'Stock Guide'!H442)-1,"")</f>
        <v>24</v>
      </c>
      <c r="AM441" s="7">
        <f>IFERROR(RANK('Stock Guide'!I442,'Stock Guide'!I:I,0)+COUNTIF('Stock Guide'!$I$6:'Stock Guide'!I442,'Stock Guide'!I442)-1,"")</f>
        <v>476</v>
      </c>
      <c r="AN441" s="7">
        <f>IFERROR(RANK('Stock Guide'!J442,'Stock Guide'!J:J,0)+COUNTIF('Stock Guide'!$J$6:'Stock Guide'!J442,'Stock Guide'!J442)-1,"")</f>
        <v>107</v>
      </c>
      <c r="AO441" s="7">
        <f>IFERROR(RANK('Stock Guide'!L442,'Stock Guide'!L:L,0)+COUNTIF('Stock Guide'!$L$6:'Stock Guide'!L442,'Stock Guide'!L442)-1,"")</f>
        <v>93</v>
      </c>
      <c r="AP441" s="7">
        <f>IFERROR(RANK('Stock Guide'!N442,'Stock Guide'!N:N,0)+COUNTIF('Stock Guide'!$N$6:'Stock Guide'!N442,'Stock Guide'!N442)-1,"")</f>
        <v>100</v>
      </c>
      <c r="AQ441" s="7">
        <f>IFERROR(RANK('Stock Guide'!U442,'Stock Guide'!U:U,1)+COUNTIF('Stock Guide'!$U$6:'Stock Guide'!U442,'Stock Guide'!U442)-1,"")</f>
        <v>391</v>
      </c>
    </row>
    <row r="442" spans="32:43" ht="17.25" customHeight="1" x14ac:dyDescent="0.25">
      <c r="AF442" s="5" t="s">
        <v>349</v>
      </c>
      <c r="AG442" s="5" t="s">
        <v>1023</v>
      </c>
      <c r="AH442" s="6" t="s">
        <v>645</v>
      </c>
      <c r="AI442" s="7">
        <f>IFERROR(RANK('Stock Guide'!S443,'Stock Guide'!S:S,0)+COUNTIF('Stock Guide'!$S$6:'Stock Guide'!S443,'Stock Guide'!S443)-1,"")</f>
        <v>370</v>
      </c>
      <c r="AJ442" s="7">
        <f>IFERROR(RANK('Stock Guide'!T443,'Stock Guide'!T:T,0)+COUNTIF('Stock Guide'!$T$6:'Stock Guide'!T443,'Stock Guide'!T443)-1,"")</f>
        <v>366</v>
      </c>
      <c r="AK442" s="7">
        <f>IFERROR(RANK('Stock Guide'!U443,'Stock Guide'!U:U,0)+COUNTIF('Stock Guide'!$U$6:'Stock Guide'!U443,'Stock Guide'!U443)-1,"")</f>
        <v>332</v>
      </c>
      <c r="AL442" s="7">
        <f>IFERROR(RANK('Stock Guide'!H443,'Stock Guide'!H:H,0)+COUNTIF('Stock Guide'!$H$6:'Stock Guide'!H443,'Stock Guide'!H443)-1,"")</f>
        <v>467</v>
      </c>
      <c r="AM442" s="7">
        <f>IFERROR(RANK('Stock Guide'!I443,'Stock Guide'!I:I,0)+COUNTIF('Stock Guide'!$I$6:'Stock Guide'!I443,'Stock Guide'!I443)-1,"")</f>
        <v>49</v>
      </c>
      <c r="AN442" s="7">
        <f>IFERROR(RANK('Stock Guide'!J443,'Stock Guide'!J:J,0)+COUNTIF('Stock Guide'!$J$6:'Stock Guide'!J443,'Stock Guide'!J443)-1,"")</f>
        <v>214</v>
      </c>
      <c r="AO442" s="7">
        <f>IFERROR(RANK('Stock Guide'!L443,'Stock Guide'!L:L,0)+COUNTIF('Stock Guide'!$L$6:'Stock Guide'!L443,'Stock Guide'!L443)-1,"")</f>
        <v>403</v>
      </c>
      <c r="AP442" s="7">
        <f>IFERROR(RANK('Stock Guide'!N443,'Stock Guide'!N:N,0)+COUNTIF('Stock Guide'!$N$6:'Stock Guide'!N443,'Stock Guide'!N443)-1,"")</f>
        <v>355</v>
      </c>
      <c r="AQ442" s="7">
        <f>IFERROR(RANK('Stock Guide'!U443,'Stock Guide'!U:U,1)+COUNTIF('Stock Guide'!$U$6:'Stock Guide'!U443,'Stock Guide'!U443)-1,"")</f>
        <v>152</v>
      </c>
    </row>
    <row r="443" spans="32:43" ht="17.25" customHeight="1" x14ac:dyDescent="0.25">
      <c r="AF443" s="5" t="s">
        <v>350</v>
      </c>
      <c r="AG443" s="5" t="s">
        <v>1024</v>
      </c>
      <c r="AH443" s="6" t="s">
        <v>646</v>
      </c>
      <c r="AI443" s="7">
        <f>IFERROR(RANK('Stock Guide'!S444,'Stock Guide'!S:S,0)+COUNTIF('Stock Guide'!$S$6:'Stock Guide'!S444,'Stock Guide'!S444)-1,"")</f>
        <v>230</v>
      </c>
      <c r="AJ443" s="7">
        <f>IFERROR(RANK('Stock Guide'!T444,'Stock Guide'!T:T,0)+COUNTIF('Stock Guide'!$T$6:'Stock Guide'!T444,'Stock Guide'!T444)-1,"")</f>
        <v>113</v>
      </c>
      <c r="AK443" s="7">
        <f>IFERROR(RANK('Stock Guide'!U444,'Stock Guide'!U:U,0)+COUNTIF('Stock Guide'!$U$6:'Stock Guide'!U444,'Stock Guide'!U444)-1,"")</f>
        <v>43</v>
      </c>
      <c r="AL443" s="7">
        <f>IFERROR(RANK('Stock Guide'!H444,'Stock Guide'!H:H,0)+COUNTIF('Stock Guide'!$H$6:'Stock Guide'!H444,'Stock Guide'!H444)-1,"")</f>
        <v>220</v>
      </c>
      <c r="AM443" s="7">
        <f>IFERROR(RANK('Stock Guide'!I444,'Stock Guide'!I:I,0)+COUNTIF('Stock Guide'!$I$6:'Stock Guide'!I444,'Stock Guide'!I444)-1,"")</f>
        <v>477</v>
      </c>
      <c r="AN443" s="7">
        <f>IFERROR(RANK('Stock Guide'!J444,'Stock Guide'!J:J,0)+COUNTIF('Stock Guide'!$J$6:'Stock Guide'!J444,'Stock Guide'!J444)-1,"")</f>
        <v>92</v>
      </c>
      <c r="AO443" s="7">
        <f>IFERROR(RANK('Stock Guide'!L444,'Stock Guide'!L:L,0)+COUNTIF('Stock Guide'!$L$6:'Stock Guide'!L444,'Stock Guide'!L444)-1,"")</f>
        <v>118</v>
      </c>
      <c r="AP443" s="7">
        <f>IFERROR(RANK('Stock Guide'!N444,'Stock Guide'!N:N,0)+COUNTIF('Stock Guide'!$N$6:'Stock Guide'!N444,'Stock Guide'!N444)-1,"")</f>
        <v>54</v>
      </c>
      <c r="AQ443" s="7">
        <f>IFERROR(RANK('Stock Guide'!U444,'Stock Guide'!U:U,1)+COUNTIF('Stock Guide'!$U$6:'Stock Guide'!U444,'Stock Guide'!U444)-1,"")</f>
        <v>441</v>
      </c>
    </row>
    <row r="444" spans="32:43" ht="17.25" customHeight="1" x14ac:dyDescent="0.25">
      <c r="AF444" s="5" t="s">
        <v>351</v>
      </c>
      <c r="AG444" s="5" t="s">
        <v>1025</v>
      </c>
      <c r="AH444" s="6" t="s">
        <v>647</v>
      </c>
      <c r="AI444" s="7">
        <f>IFERROR(RANK('Stock Guide'!S445,'Stock Guide'!S:S,0)+COUNTIF('Stock Guide'!$S$6:'Stock Guide'!S445,'Stock Guide'!S445)-1,"")</f>
        <v>138</v>
      </c>
      <c r="AJ444" s="7">
        <f>IFERROR(RANK('Stock Guide'!T445,'Stock Guide'!T:T,0)+COUNTIF('Stock Guide'!$T$6:'Stock Guide'!T445,'Stock Guide'!T445)-1,"")</f>
        <v>283</v>
      </c>
      <c r="AK444" s="7">
        <f>IFERROR(RANK('Stock Guide'!U445,'Stock Guide'!U:U,0)+COUNTIF('Stock Guide'!$U$6:'Stock Guide'!U445,'Stock Guide'!U445)-1,"")</f>
        <v>333</v>
      </c>
      <c r="AL444" s="7">
        <f>IFERROR(RANK('Stock Guide'!H445,'Stock Guide'!H:H,0)+COUNTIF('Stock Guide'!$H$6:'Stock Guide'!H445,'Stock Guide'!H445)-1,"")</f>
        <v>82</v>
      </c>
      <c r="AM444" s="7">
        <f>IFERROR(RANK('Stock Guide'!I445,'Stock Guide'!I:I,0)+COUNTIF('Stock Guide'!$I$6:'Stock Guide'!I445,'Stock Guide'!I445)-1,"")</f>
        <v>187</v>
      </c>
      <c r="AN444" s="7">
        <f>IFERROR(RANK('Stock Guide'!J445,'Stock Guide'!J:J,0)+COUNTIF('Stock Guide'!$J$6:'Stock Guide'!J445,'Stock Guide'!J445)-1,"")</f>
        <v>106</v>
      </c>
      <c r="AO444" s="7">
        <f>IFERROR(RANK('Stock Guide'!L445,'Stock Guide'!L:L,0)+COUNTIF('Stock Guide'!$L$6:'Stock Guide'!L445,'Stock Guide'!L445)-1,"")</f>
        <v>373</v>
      </c>
      <c r="AP444" s="7">
        <f>IFERROR(RANK('Stock Guide'!N445,'Stock Guide'!N:N,0)+COUNTIF('Stock Guide'!$N$6:'Stock Guide'!N445,'Stock Guide'!N445)-1,"")</f>
        <v>356</v>
      </c>
      <c r="AQ444" s="7">
        <f>IFERROR(RANK('Stock Guide'!U445,'Stock Guide'!U:U,1)+COUNTIF('Stock Guide'!$U$6:'Stock Guide'!U445,'Stock Guide'!U445)-1,"")</f>
        <v>151</v>
      </c>
    </row>
    <row r="445" spans="32:43" ht="17.25" customHeight="1" x14ac:dyDescent="0.25">
      <c r="AF445" s="5" t="s">
        <v>352</v>
      </c>
      <c r="AG445" s="5" t="s">
        <v>1026</v>
      </c>
      <c r="AH445" s="6" t="s">
        <v>648</v>
      </c>
      <c r="AI445" s="7">
        <f>IFERROR(RANK('Stock Guide'!S446,'Stock Guide'!S:S,0)+COUNTIF('Stock Guide'!$S$6:'Stock Guide'!S446,'Stock Guide'!S446)-1,"")</f>
        <v>195</v>
      </c>
      <c r="AJ445" s="7">
        <f>IFERROR(RANK('Stock Guide'!T446,'Stock Guide'!T:T,0)+COUNTIF('Stock Guide'!$T$6:'Stock Guide'!T446,'Stock Guide'!T446)-1,"")</f>
        <v>359</v>
      </c>
      <c r="AK445" s="7">
        <f>IFERROR(RANK('Stock Guide'!U446,'Stock Guide'!U:U,0)+COUNTIF('Stock Guide'!$U$6:'Stock Guide'!U446,'Stock Guide'!U446)-1,"")</f>
        <v>6</v>
      </c>
      <c r="AL445" s="7">
        <f>IFERROR(RANK('Stock Guide'!H446,'Stock Guide'!H:H,0)+COUNTIF('Stock Guide'!$H$6:'Stock Guide'!H446,'Stock Guide'!H446)-1,"")</f>
        <v>120</v>
      </c>
      <c r="AM445" s="7">
        <f>IFERROR(RANK('Stock Guide'!I446,'Stock Guide'!I:I,0)+COUNTIF('Stock Guide'!$I$6:'Stock Guide'!I446,'Stock Guide'!I446)-1,"")</f>
        <v>478</v>
      </c>
      <c r="AN445" s="7">
        <f>IFERROR(RANK('Stock Guide'!J446,'Stock Guide'!J:J,0)+COUNTIF('Stock Guide'!$J$6:'Stock Guide'!J446,'Stock Guide'!J446)-1,"")</f>
        <v>293</v>
      </c>
      <c r="AO445" s="7">
        <f>IFERROR(RANK('Stock Guide'!L446,'Stock Guide'!L:L,0)+COUNTIF('Stock Guide'!$L$6:'Stock Guide'!L446,'Stock Guide'!L446)-1,"")</f>
        <v>24</v>
      </c>
      <c r="AP445" s="7">
        <f>IFERROR(RANK('Stock Guide'!N446,'Stock Guide'!N:N,0)+COUNTIF('Stock Guide'!$N$6:'Stock Guide'!N446,'Stock Guide'!N446)-1,"")</f>
        <v>14</v>
      </c>
      <c r="AQ445" s="7">
        <f>IFERROR(RANK('Stock Guide'!U446,'Stock Guide'!U:U,1)+COUNTIF('Stock Guide'!$U$6:'Stock Guide'!U446,'Stock Guide'!U446)-1,"")</f>
        <v>478</v>
      </c>
    </row>
    <row r="446" spans="32:43" ht="17.25" customHeight="1" x14ac:dyDescent="0.25">
      <c r="AF446" s="5" t="s">
        <v>353</v>
      </c>
      <c r="AG446" s="5" t="s">
        <v>1027</v>
      </c>
      <c r="AH446" s="6" t="s">
        <v>1431</v>
      </c>
      <c r="AI446" s="7">
        <f>IFERROR(RANK('Stock Guide'!S447,'Stock Guide'!S:S,0)+COUNTIF('Stock Guide'!$S$6:'Stock Guide'!S447,'Stock Guide'!S447)-1,"")</f>
        <v>240</v>
      </c>
      <c r="AJ446" s="7">
        <f>IFERROR(RANK('Stock Guide'!T447,'Stock Guide'!T:T,0)+COUNTIF('Stock Guide'!$T$6:'Stock Guide'!T447,'Stock Guide'!T447)-1,"")</f>
        <v>466</v>
      </c>
      <c r="AK446" s="7">
        <f>IFERROR(RANK('Stock Guide'!U447,'Stock Guide'!U:U,0)+COUNTIF('Stock Guide'!$U$6:'Stock Guide'!U447,'Stock Guide'!U447)-1,"")</f>
        <v>448</v>
      </c>
      <c r="AL446" s="7">
        <f>IFERROR(RANK('Stock Guide'!H447,'Stock Guide'!H:H,0)+COUNTIF('Stock Guide'!$H$6:'Stock Guide'!H447,'Stock Guide'!H447)-1,"")</f>
        <v>126</v>
      </c>
      <c r="AM446" s="7">
        <f>IFERROR(RANK('Stock Guide'!I447,'Stock Guide'!I:I,0)+COUNTIF('Stock Guide'!$I$6:'Stock Guide'!I447,'Stock Guide'!I447)-1,"")</f>
        <v>18</v>
      </c>
      <c r="AN446" s="7">
        <f>IFERROR(RANK('Stock Guide'!J447,'Stock Guide'!J:J,0)+COUNTIF('Stock Guide'!$J$6:'Stock Guide'!J447,'Stock Guide'!J447)-1,"")</f>
        <v>184</v>
      </c>
      <c r="AO446" s="7">
        <f>IFERROR(RANK('Stock Guide'!L447,'Stock Guide'!L:L,0)+COUNTIF('Stock Guide'!$L$6:'Stock Guide'!L447,'Stock Guide'!L447)-1,"")</f>
        <v>202</v>
      </c>
      <c r="AP446" s="7">
        <f>IFERROR(RANK('Stock Guide'!N447,'Stock Guide'!N:N,0)+COUNTIF('Stock Guide'!$N$6:'Stock Guide'!N447,'Stock Guide'!N447)-1,"")</f>
        <v>454</v>
      </c>
      <c r="AQ446" s="7">
        <f>IFERROR(RANK('Stock Guide'!U447,'Stock Guide'!U:U,1)+COUNTIF('Stock Guide'!$U$6:'Stock Guide'!U447,'Stock Guide'!U447)-1,"")</f>
        <v>36</v>
      </c>
    </row>
    <row r="447" spans="32:43" ht="17.25" customHeight="1" x14ac:dyDescent="0.25">
      <c r="AF447" s="5" t="s">
        <v>354</v>
      </c>
      <c r="AG447" s="5" t="s">
        <v>1028</v>
      </c>
      <c r="AH447" s="6" t="s">
        <v>649</v>
      </c>
      <c r="AI447" s="7">
        <f>IFERROR(RANK('Stock Guide'!S448,'Stock Guide'!S:S,0)+COUNTIF('Stock Guide'!$S$6:'Stock Guide'!S448,'Stock Guide'!S448)-1,"")</f>
        <v>371</v>
      </c>
      <c r="AJ447" s="7">
        <f>IFERROR(RANK('Stock Guide'!T448,'Stock Guide'!T:T,0)+COUNTIF('Stock Guide'!$T$6:'Stock Guide'!T448,'Stock Guide'!T448)-1,"")</f>
        <v>82</v>
      </c>
      <c r="AK447" s="7">
        <f>IFERROR(RANK('Stock Guide'!U448,'Stock Guide'!U:U,0)+COUNTIF('Stock Guide'!$U$6:'Stock Guide'!U448,'Stock Guide'!U448)-1,"")</f>
        <v>135</v>
      </c>
      <c r="AL447" s="7">
        <f>IFERROR(RANK('Stock Guide'!H448,'Stock Guide'!H:H,0)+COUNTIF('Stock Guide'!$H$6:'Stock Guide'!H448,'Stock Guide'!H448)-1,"")</f>
        <v>185</v>
      </c>
      <c r="AM447" s="7">
        <f>IFERROR(RANK('Stock Guide'!I448,'Stock Guide'!I:I,0)+COUNTIF('Stock Guide'!$I$6:'Stock Guide'!I448,'Stock Guide'!I448)-1,"")</f>
        <v>311</v>
      </c>
      <c r="AN447" s="7">
        <f>IFERROR(RANK('Stock Guide'!J448,'Stock Guide'!J:J,0)+COUNTIF('Stock Guide'!$J$6:'Stock Guide'!J448,'Stock Guide'!J448)-1,"")</f>
        <v>145</v>
      </c>
      <c r="AO447" s="7">
        <f>IFERROR(RANK('Stock Guide'!L448,'Stock Guide'!L:L,0)+COUNTIF('Stock Guide'!$L$6:'Stock Guide'!L448,'Stock Guide'!L448)-1,"")</f>
        <v>142</v>
      </c>
      <c r="AP447" s="7">
        <f>IFERROR(RANK('Stock Guide'!N448,'Stock Guide'!N:N,0)+COUNTIF('Stock Guide'!$N$6:'Stock Guide'!N448,'Stock Guide'!N448)-1,"")</f>
        <v>171</v>
      </c>
      <c r="AQ447" s="7">
        <f>IFERROR(RANK('Stock Guide'!U448,'Stock Guide'!U:U,1)+COUNTIF('Stock Guide'!$U$6:'Stock Guide'!U448,'Stock Guide'!U448)-1,"")</f>
        <v>349</v>
      </c>
    </row>
    <row r="448" spans="32:43" ht="17.25" customHeight="1" x14ac:dyDescent="0.25">
      <c r="AF448" s="5" t="s">
        <v>355</v>
      </c>
      <c r="AG448" s="5" t="s">
        <v>1029</v>
      </c>
      <c r="AH448" s="6" t="s">
        <v>650</v>
      </c>
      <c r="AI448" s="7">
        <f>IFERROR(RANK('Stock Guide'!S449,'Stock Guide'!S:S,0)+COUNTIF('Stock Guide'!$S$6:'Stock Guide'!S449,'Stock Guide'!S449)-1,"")</f>
        <v>325</v>
      </c>
      <c r="AJ448" s="7">
        <f>IFERROR(RANK('Stock Guide'!T449,'Stock Guide'!T:T,0)+COUNTIF('Stock Guide'!$T$6:'Stock Guide'!T449,'Stock Guide'!T449)-1,"")</f>
        <v>481</v>
      </c>
      <c r="AK448" s="7">
        <f>IFERROR(RANK('Stock Guide'!U449,'Stock Guide'!U:U,0)+COUNTIF('Stock Guide'!$U$6:'Stock Guide'!U449,'Stock Guide'!U449)-1,"")</f>
        <v>479</v>
      </c>
      <c r="AL448" s="7">
        <f>IFERROR(RANK('Stock Guide'!H449,'Stock Guide'!H:H,0)+COUNTIF('Stock Guide'!$H$6:'Stock Guide'!H449,'Stock Guide'!H449)-1,"")</f>
        <v>10</v>
      </c>
      <c r="AM448" s="7">
        <f>IFERROR(RANK('Stock Guide'!I449,'Stock Guide'!I:I,0)+COUNTIF('Stock Guide'!$I$6:'Stock Guide'!I449,'Stock Guide'!I449)-1,"")</f>
        <v>260</v>
      </c>
      <c r="AN448" s="7">
        <f>IFERROR(RANK('Stock Guide'!J449,'Stock Guide'!J:J,0)+COUNTIF('Stock Guide'!$J$6:'Stock Guide'!J449,'Stock Guide'!J449)-1,"")</f>
        <v>288</v>
      </c>
      <c r="AO448" s="7">
        <f>IFERROR(RANK('Stock Guide'!L449,'Stock Guide'!L:L,0)+COUNTIF('Stock Guide'!$L$6:'Stock Guide'!L449,'Stock Guide'!L449)-1,"")</f>
        <v>47</v>
      </c>
      <c r="AP448" s="7">
        <f>IFERROR(RANK('Stock Guide'!N449,'Stock Guide'!N:N,0)+COUNTIF('Stock Guide'!$N$6:'Stock Guide'!N449,'Stock Guide'!N449)-1,"")</f>
        <v>476</v>
      </c>
      <c r="AQ448" s="7">
        <f>IFERROR(RANK('Stock Guide'!U449,'Stock Guide'!U:U,1)+COUNTIF('Stock Guide'!$U$6:'Stock Guide'!U449,'Stock Guide'!U449)-1,"")</f>
        <v>5</v>
      </c>
    </row>
    <row r="449" spans="32:43" ht="17.25" customHeight="1" x14ac:dyDescent="0.25">
      <c r="AF449" s="5" t="s">
        <v>356</v>
      </c>
      <c r="AG449" s="5" t="s">
        <v>1030</v>
      </c>
      <c r="AH449" s="6" t="s">
        <v>1466</v>
      </c>
      <c r="AI449" s="7">
        <f>IFERROR(RANK('Stock Guide'!S450,'Stock Guide'!S:S,0)+COUNTIF('Stock Guide'!$S$6:'Stock Guide'!S450,'Stock Guide'!S450)-1,"")</f>
        <v>342</v>
      </c>
      <c r="AJ449" s="7">
        <f>IFERROR(RANK('Stock Guide'!T450,'Stock Guide'!T:T,0)+COUNTIF('Stock Guide'!$T$6:'Stock Guide'!T450,'Stock Guide'!T450)-1,"")</f>
        <v>363</v>
      </c>
      <c r="AK449" s="7">
        <f>IFERROR(RANK('Stock Guide'!U450,'Stock Guide'!U:U,0)+COUNTIF('Stock Guide'!$U$6:'Stock Guide'!U450,'Stock Guide'!U450)-1,"")</f>
        <v>434</v>
      </c>
      <c r="AL449" s="7">
        <f>IFERROR(RANK('Stock Guide'!H450,'Stock Guide'!H:H,0)+COUNTIF('Stock Guide'!$H$6:'Stock Guide'!H450,'Stock Guide'!H450)-1,"")</f>
        <v>397</v>
      </c>
      <c r="AM449" s="7">
        <f>IFERROR(RANK('Stock Guide'!I450,'Stock Guide'!I:I,0)+COUNTIF('Stock Guide'!$I$6:'Stock Guide'!I450,'Stock Guide'!I450)-1,"")</f>
        <v>376</v>
      </c>
      <c r="AN449" s="7">
        <f>IFERROR(RANK('Stock Guide'!J450,'Stock Guide'!J:J,0)+COUNTIF('Stock Guide'!$J$6:'Stock Guide'!J450,'Stock Guide'!J450)-1,"")</f>
        <v>373</v>
      </c>
      <c r="AO449" s="7">
        <f>IFERROR(RANK('Stock Guide'!L450,'Stock Guide'!L:L,0)+COUNTIF('Stock Guide'!$L$6:'Stock Guide'!L450,'Stock Guide'!L450)-1,"")</f>
        <v>169</v>
      </c>
      <c r="AP449" s="7">
        <f>IFERROR(RANK('Stock Guide'!N450,'Stock Guide'!N:N,0)+COUNTIF('Stock Guide'!$N$6:'Stock Guide'!N450,'Stock Guide'!N450)-1,"")</f>
        <v>439</v>
      </c>
      <c r="AQ449" s="7">
        <f>IFERROR(RANK('Stock Guide'!U450,'Stock Guide'!U:U,1)+COUNTIF('Stock Guide'!$U$6:'Stock Guide'!U450,'Stock Guide'!U450)-1,"")</f>
        <v>50</v>
      </c>
    </row>
    <row r="450" spans="32:43" ht="17.25" customHeight="1" x14ac:dyDescent="0.25">
      <c r="AF450" s="5" t="s">
        <v>357</v>
      </c>
      <c r="AG450" s="5" t="s">
        <v>1031</v>
      </c>
      <c r="AH450" s="6" t="s">
        <v>651</v>
      </c>
      <c r="AI450" s="7">
        <f>IFERROR(RANK('Stock Guide'!S451,'Stock Guide'!S:S,0)+COUNTIF('Stock Guide'!$S$6:'Stock Guide'!S451,'Stock Guide'!S451)-1,"")</f>
        <v>303</v>
      </c>
      <c r="AJ450" s="7">
        <f>IFERROR(RANK('Stock Guide'!T451,'Stock Guide'!T:T,0)+COUNTIF('Stock Guide'!$T$6:'Stock Guide'!T451,'Stock Guide'!T451)-1,"")</f>
        <v>332</v>
      </c>
      <c r="AK450" s="7">
        <f>IFERROR(RANK('Stock Guide'!U451,'Stock Guide'!U:U,0)+COUNTIF('Stock Guide'!$U$6:'Stock Guide'!U451,'Stock Guide'!U451)-1,"")</f>
        <v>240</v>
      </c>
      <c r="AL450" s="7">
        <f>IFERROR(RANK('Stock Guide'!H451,'Stock Guide'!H:H,0)+COUNTIF('Stock Guide'!$H$6:'Stock Guide'!H451,'Stock Guide'!H451)-1,"")</f>
        <v>170</v>
      </c>
      <c r="AM450" s="7">
        <f>IFERROR(RANK('Stock Guide'!I451,'Stock Guide'!I:I,0)+COUNTIF('Stock Guide'!$I$6:'Stock Guide'!I451,'Stock Guide'!I451)-1,"")</f>
        <v>27</v>
      </c>
      <c r="AN450" s="7">
        <f>IFERROR(RANK('Stock Guide'!J451,'Stock Guide'!J:J,0)+COUNTIF('Stock Guide'!$J$6:'Stock Guide'!J451,'Stock Guide'!J451)-1,"")</f>
        <v>399</v>
      </c>
      <c r="AO450" s="7">
        <f>IFERROR(RANK('Stock Guide'!L451,'Stock Guide'!L:L,0)+COUNTIF('Stock Guide'!$L$6:'Stock Guide'!L451,'Stock Guide'!L451)-1,"")</f>
        <v>258</v>
      </c>
      <c r="AP450" s="7">
        <f>IFERROR(RANK('Stock Guide'!N451,'Stock Guide'!N:N,0)+COUNTIF('Stock Guide'!$N$6:'Stock Guide'!N451,'Stock Guide'!N451)-1,"")</f>
        <v>258</v>
      </c>
      <c r="AQ450" s="7">
        <f>IFERROR(RANK('Stock Guide'!U451,'Stock Guide'!U:U,1)+COUNTIF('Stock Guide'!$U$6:'Stock Guide'!U451,'Stock Guide'!U451)-1,"")</f>
        <v>244</v>
      </c>
    </row>
    <row r="451" spans="32:43" ht="17.25" customHeight="1" x14ac:dyDescent="0.25">
      <c r="AF451" s="5" t="s">
        <v>358</v>
      </c>
      <c r="AG451" s="5" t="s">
        <v>1032</v>
      </c>
      <c r="AH451" s="6" t="s">
        <v>652</v>
      </c>
      <c r="AI451" s="7">
        <f>IFERROR(RANK('Stock Guide'!S452,'Stock Guide'!S:S,0)+COUNTIF('Stock Guide'!$S$6:'Stock Guide'!S452,'Stock Guide'!S452)-1,"")</f>
        <v>384</v>
      </c>
      <c r="AJ451" s="7">
        <f>IFERROR(RANK('Stock Guide'!T452,'Stock Guide'!T:T,0)+COUNTIF('Stock Guide'!$T$6:'Stock Guide'!T452,'Stock Guide'!T452)-1,"")</f>
        <v>173</v>
      </c>
      <c r="AK451" s="7">
        <f>IFERROR(RANK('Stock Guide'!U452,'Stock Guide'!U:U,0)+COUNTIF('Stock Guide'!$U$6:'Stock Guide'!U452,'Stock Guide'!U452)-1,"")</f>
        <v>360</v>
      </c>
      <c r="AL451" s="7">
        <f>IFERROR(RANK('Stock Guide'!H452,'Stock Guide'!H:H,0)+COUNTIF('Stock Guide'!$H$6:'Stock Guide'!H452,'Stock Guide'!H452)-1,"")</f>
        <v>184</v>
      </c>
      <c r="AM451" s="7">
        <f>IFERROR(RANK('Stock Guide'!I452,'Stock Guide'!I:I,0)+COUNTIF('Stock Guide'!$I$6:'Stock Guide'!I452,'Stock Guide'!I452)-1,"")</f>
        <v>126</v>
      </c>
      <c r="AN451" s="7">
        <f>IFERROR(RANK('Stock Guide'!J452,'Stock Guide'!J:J,0)+COUNTIF('Stock Guide'!$J$6:'Stock Guide'!J452,'Stock Guide'!J452)-1,"")</f>
        <v>359</v>
      </c>
      <c r="AO451" s="7">
        <f>IFERROR(RANK('Stock Guide'!L452,'Stock Guide'!L:L,0)+COUNTIF('Stock Guide'!$L$6:'Stock Guide'!L452,'Stock Guide'!L452)-1,"")</f>
        <v>125</v>
      </c>
      <c r="AP451" s="7">
        <f>IFERROR(RANK('Stock Guide'!N452,'Stock Guide'!N:N,0)+COUNTIF('Stock Guide'!$N$6:'Stock Guide'!N452,'Stock Guide'!N452)-1,"")</f>
        <v>332</v>
      </c>
      <c r="AQ451" s="7">
        <f>IFERROR(RANK('Stock Guide'!U452,'Stock Guide'!U:U,1)+COUNTIF('Stock Guide'!$U$6:'Stock Guide'!U452,'Stock Guide'!U452)-1,"")</f>
        <v>124</v>
      </c>
    </row>
    <row r="452" spans="32:43" ht="17.25" customHeight="1" x14ac:dyDescent="0.25">
      <c r="AF452" s="5" t="s">
        <v>359</v>
      </c>
      <c r="AG452" s="5" t="s">
        <v>1033</v>
      </c>
      <c r="AH452" s="6" t="s">
        <v>653</v>
      </c>
      <c r="AI452" s="7">
        <f>IFERROR(RANK('Stock Guide'!S453,'Stock Guide'!S:S,0)+COUNTIF('Stock Guide'!$S$6:'Stock Guide'!S453,'Stock Guide'!S453)-1,"")</f>
        <v>116</v>
      </c>
      <c r="AJ452" s="7">
        <f>IFERROR(RANK('Stock Guide'!T453,'Stock Guide'!T:T,0)+COUNTIF('Stock Guide'!$T$6:'Stock Guide'!T453,'Stock Guide'!T453)-1,"")</f>
        <v>116</v>
      </c>
      <c r="AK452" s="7">
        <f>IFERROR(RANK('Stock Guide'!U453,'Stock Guide'!U:U,0)+COUNTIF('Stock Guide'!$U$6:'Stock Guide'!U453,'Stock Guide'!U453)-1,"")</f>
        <v>167</v>
      </c>
      <c r="AL452" s="7">
        <f>IFERROR(RANK('Stock Guide'!H453,'Stock Guide'!H:H,0)+COUNTIF('Stock Guide'!$H$6:'Stock Guide'!H453,'Stock Guide'!H453)-1,"")</f>
        <v>347</v>
      </c>
      <c r="AM452" s="7">
        <f>IFERROR(RANK('Stock Guide'!I453,'Stock Guide'!I:I,0)+COUNTIF('Stock Guide'!$I$6:'Stock Guide'!I453,'Stock Guide'!I453)-1,"")</f>
        <v>107</v>
      </c>
      <c r="AN452" s="7">
        <f>IFERROR(RANK('Stock Guide'!J453,'Stock Guide'!J:J,0)+COUNTIF('Stock Guide'!$J$6:'Stock Guide'!J453,'Stock Guide'!J453)-1,"")</f>
        <v>263</v>
      </c>
      <c r="AO452" s="7">
        <f>IFERROR(RANK('Stock Guide'!L453,'Stock Guide'!L:L,0)+COUNTIF('Stock Guide'!$L$6:'Stock Guide'!L453,'Stock Guide'!L453)-1,"")</f>
        <v>405</v>
      </c>
      <c r="AP452" s="7">
        <f>IFERROR(RANK('Stock Guide'!N453,'Stock Guide'!N:N,0)+COUNTIF('Stock Guide'!$N$6:'Stock Guide'!N453,'Stock Guide'!N453)-1,"")</f>
        <v>131</v>
      </c>
      <c r="AQ452" s="7">
        <f>IFERROR(RANK('Stock Guide'!U453,'Stock Guide'!U:U,1)+COUNTIF('Stock Guide'!$U$6:'Stock Guide'!U453,'Stock Guide'!U453)-1,"")</f>
        <v>317</v>
      </c>
    </row>
    <row r="453" spans="32:43" ht="17.25" customHeight="1" x14ac:dyDescent="0.25">
      <c r="AF453" s="5" t="s">
        <v>1500</v>
      </c>
      <c r="AG453" s="5" t="s">
        <v>1533</v>
      </c>
      <c r="AH453" s="6" t="s">
        <v>1521</v>
      </c>
      <c r="AI453" s="7">
        <f>IFERROR(RANK('Stock Guide'!S454,'Stock Guide'!S:S,0)+COUNTIF('Stock Guide'!$S$6:'Stock Guide'!S454,'Stock Guide'!S454)-1,"")</f>
        <v>90</v>
      </c>
      <c r="AJ453" s="7">
        <f>IFERROR(RANK('Stock Guide'!T454,'Stock Guide'!T:T,0)+COUNTIF('Stock Guide'!$T$6:'Stock Guide'!T454,'Stock Guide'!T454)-1,"")</f>
        <v>229</v>
      </c>
      <c r="AK453" s="7">
        <f>IFERROR(RANK('Stock Guide'!U454,'Stock Guide'!U:U,0)+COUNTIF('Stock Guide'!$U$6:'Stock Guide'!U454,'Stock Guide'!U454)-1,"")</f>
        <v>287</v>
      </c>
      <c r="AL453" s="7">
        <f>IFERROR(RANK('Stock Guide'!H454,'Stock Guide'!H:H,0)+COUNTIF('Stock Guide'!$H$6:'Stock Guide'!H454,'Stock Guide'!H454)-1,"")</f>
        <v>442</v>
      </c>
      <c r="AM453" s="7">
        <f>IFERROR(RANK('Stock Guide'!I454,'Stock Guide'!I:I,0)+COUNTIF('Stock Guide'!$I$6:'Stock Guide'!I454,'Stock Guide'!I454)-1,"")</f>
        <v>375</v>
      </c>
      <c r="AN453" s="7">
        <f>IFERROR(RANK('Stock Guide'!J454,'Stock Guide'!J:J,0)+COUNTIF('Stock Guide'!$J$6:'Stock Guide'!J454,'Stock Guide'!J454)-1,"")</f>
        <v>88</v>
      </c>
      <c r="AO453" s="7">
        <f>IFERROR(RANK('Stock Guide'!L454,'Stock Guide'!L:L,0)+COUNTIF('Stock Guide'!$L$6:'Stock Guide'!L454,'Stock Guide'!L454)-1,"")</f>
        <v>434</v>
      </c>
      <c r="AP453" s="7">
        <f>IFERROR(RANK('Stock Guide'!N454,'Stock Guide'!N:N,0)+COUNTIF('Stock Guide'!$N$6:'Stock Guide'!N454,'Stock Guide'!N454)-1,"")</f>
        <v>291</v>
      </c>
      <c r="AQ453" s="7">
        <f>IFERROR(RANK('Stock Guide'!U454,'Stock Guide'!U:U,1)+COUNTIF('Stock Guide'!$U$6:'Stock Guide'!U454,'Stock Guide'!U454)-1,"")</f>
        <v>197</v>
      </c>
    </row>
    <row r="454" spans="32:43" ht="17.25" customHeight="1" x14ac:dyDescent="0.25">
      <c r="AF454" s="5" t="s">
        <v>360</v>
      </c>
      <c r="AG454" s="5" t="s">
        <v>1034</v>
      </c>
      <c r="AH454" s="6" t="s">
        <v>654</v>
      </c>
      <c r="AI454" s="7">
        <f>IFERROR(RANK('Stock Guide'!S455,'Stock Guide'!S:S,0)+COUNTIF('Stock Guide'!$S$6:'Stock Guide'!S455,'Stock Guide'!S455)-1,"")</f>
        <v>134</v>
      </c>
      <c r="AJ454" s="7">
        <f>IFERROR(RANK('Stock Guide'!T455,'Stock Guide'!T:T,0)+COUNTIF('Stock Guide'!$T$6:'Stock Guide'!T455,'Stock Guide'!T455)-1,"")</f>
        <v>39</v>
      </c>
      <c r="AK454" s="7">
        <f>IFERROR(RANK('Stock Guide'!U455,'Stock Guide'!U:U,0)+COUNTIF('Stock Guide'!$U$6:'Stock Guide'!U455,'Stock Guide'!U455)-1,"")</f>
        <v>53</v>
      </c>
      <c r="AL454" s="7">
        <f>IFERROR(RANK('Stock Guide'!H455,'Stock Guide'!H:H,0)+COUNTIF('Stock Guide'!$H$6:'Stock Guide'!H455,'Stock Guide'!H455)-1,"")</f>
        <v>305</v>
      </c>
      <c r="AM454" s="7">
        <f>IFERROR(RANK('Stock Guide'!I455,'Stock Guide'!I:I,0)+COUNTIF('Stock Guide'!$I$6:'Stock Guide'!I455,'Stock Guide'!I455)-1,"")</f>
        <v>370</v>
      </c>
      <c r="AN454" s="7">
        <f>IFERROR(RANK('Stock Guide'!J455,'Stock Guide'!J:J,0)+COUNTIF('Stock Guide'!$J$6:'Stock Guide'!J455,'Stock Guide'!J455)-1,"")</f>
        <v>454</v>
      </c>
      <c r="AO454" s="7">
        <f>IFERROR(RANK('Stock Guide'!L455,'Stock Guide'!L:L,0)+COUNTIF('Stock Guide'!$L$6:'Stock Guide'!L455,'Stock Guide'!L455)-1,"")</f>
        <v>361</v>
      </c>
      <c r="AP454" s="7">
        <f>IFERROR(RANK('Stock Guide'!N455,'Stock Guide'!N:N,0)+COUNTIF('Stock Guide'!$N$6:'Stock Guide'!N455,'Stock Guide'!N455)-1,"")</f>
        <v>33</v>
      </c>
      <c r="AQ454" s="7">
        <f>IFERROR(RANK('Stock Guide'!U455,'Stock Guide'!U:U,1)+COUNTIF('Stock Guide'!$U$6:'Stock Guide'!U455,'Stock Guide'!U455)-1,"")</f>
        <v>431</v>
      </c>
    </row>
    <row r="455" spans="32:43" ht="17.25" customHeight="1" x14ac:dyDescent="0.25">
      <c r="AF455" s="5" t="s">
        <v>361</v>
      </c>
      <c r="AG455" s="5" t="s">
        <v>1035</v>
      </c>
      <c r="AH455" s="6" t="s">
        <v>655</v>
      </c>
      <c r="AI455" s="7">
        <f>IFERROR(RANK('Stock Guide'!S456,'Stock Guide'!S:S,0)+COUNTIF('Stock Guide'!$S$6:'Stock Guide'!S456,'Stock Guide'!S456)-1,"")</f>
        <v>443</v>
      </c>
      <c r="AJ455" s="7">
        <f>IFERROR(RANK('Stock Guide'!T456,'Stock Guide'!T:T,0)+COUNTIF('Stock Guide'!$T$6:'Stock Guide'!T456,'Stock Guide'!T456)-1,"")</f>
        <v>312</v>
      </c>
      <c r="AK455" s="7">
        <f>IFERROR(RANK('Stock Guide'!U456,'Stock Guide'!U:U,0)+COUNTIF('Stock Guide'!$U$6:'Stock Guide'!U456,'Stock Guide'!U456)-1,"")</f>
        <v>295</v>
      </c>
      <c r="AL455" s="7">
        <f>IFERROR(RANK('Stock Guide'!H456,'Stock Guide'!H:H,0)+COUNTIF('Stock Guide'!$H$6:'Stock Guide'!H456,'Stock Guide'!H456)-1,"")</f>
        <v>273</v>
      </c>
      <c r="AM455" s="7">
        <f>IFERROR(RANK('Stock Guide'!I456,'Stock Guide'!I:I,0)+COUNTIF('Stock Guide'!$I$6:'Stock Guide'!I456,'Stock Guide'!I456)-1,"")</f>
        <v>348</v>
      </c>
      <c r="AN455" s="7">
        <f>IFERROR(RANK('Stock Guide'!J456,'Stock Guide'!J:J,0)+COUNTIF('Stock Guide'!$J$6:'Stock Guide'!J456,'Stock Guide'!J456)-1,"")</f>
        <v>4</v>
      </c>
      <c r="AO455" s="7">
        <f>IFERROR(RANK('Stock Guide'!L456,'Stock Guide'!L:L,0)+COUNTIF('Stock Guide'!$L$6:'Stock Guide'!L456,'Stock Guide'!L456)-1,"")</f>
        <v>437</v>
      </c>
      <c r="AP455" s="7">
        <f>IFERROR(RANK('Stock Guide'!N456,'Stock Guide'!N:N,0)+COUNTIF('Stock Guide'!$N$6:'Stock Guide'!N456,'Stock Guide'!N456)-1,"")</f>
        <v>311</v>
      </c>
      <c r="AQ455" s="7">
        <f>IFERROR(RANK('Stock Guide'!U456,'Stock Guide'!U:U,1)+COUNTIF('Stock Guide'!$U$6:'Stock Guide'!U456,'Stock Guide'!U456)-1,"")</f>
        <v>189</v>
      </c>
    </row>
    <row r="456" spans="32:43" ht="17.25" customHeight="1" x14ac:dyDescent="0.25">
      <c r="AF456" s="5" t="s">
        <v>362</v>
      </c>
      <c r="AG456" s="5" t="s">
        <v>1036</v>
      </c>
      <c r="AH456" s="6" t="s">
        <v>656</v>
      </c>
      <c r="AI456" s="7">
        <f>IFERROR(RANK('Stock Guide'!S457,'Stock Guide'!S:S,0)+COUNTIF('Stock Guide'!$S$6:'Stock Guide'!S457,'Stock Guide'!S457)-1,"")</f>
        <v>291</v>
      </c>
      <c r="AJ456" s="7">
        <f>IFERROR(RANK('Stock Guide'!T457,'Stock Guide'!T:T,0)+COUNTIF('Stock Guide'!$T$6:'Stock Guide'!T457,'Stock Guide'!T457)-1,"")</f>
        <v>176</v>
      </c>
      <c r="AK456" s="7">
        <f>IFERROR(RANK('Stock Guide'!U457,'Stock Guide'!U:U,0)+COUNTIF('Stock Guide'!$U$6:'Stock Guide'!U457,'Stock Guide'!U457)-1,"")</f>
        <v>236</v>
      </c>
      <c r="AL456" s="7">
        <f>IFERROR(RANK('Stock Guide'!H457,'Stock Guide'!H:H,0)+COUNTIF('Stock Guide'!$H$6:'Stock Guide'!H457,'Stock Guide'!H457)-1,"")</f>
        <v>95</v>
      </c>
      <c r="AM456" s="7">
        <f>IFERROR(RANK('Stock Guide'!I457,'Stock Guide'!I:I,0)+COUNTIF('Stock Guide'!$I$6:'Stock Guide'!I457,'Stock Guide'!I457)-1,"")</f>
        <v>2</v>
      </c>
      <c r="AN456" s="7">
        <f>IFERROR(RANK('Stock Guide'!J457,'Stock Guide'!J:J,0)+COUNTIF('Stock Guide'!$J$6:'Stock Guide'!J457,'Stock Guide'!J457)-1,"")</f>
        <v>360</v>
      </c>
      <c r="AO456" s="7">
        <f>IFERROR(RANK('Stock Guide'!L457,'Stock Guide'!L:L,0)+COUNTIF('Stock Guide'!$L$6:'Stock Guide'!L457,'Stock Guide'!L457)-1,"")</f>
        <v>421</v>
      </c>
      <c r="AP456" s="7">
        <f>IFERROR(RANK('Stock Guide'!N457,'Stock Guide'!N:N,0)+COUNTIF('Stock Guide'!$N$6:'Stock Guide'!N457,'Stock Guide'!N457)-1,"")</f>
        <v>227</v>
      </c>
      <c r="AQ456" s="7">
        <f>IFERROR(RANK('Stock Guide'!U457,'Stock Guide'!U:U,1)+COUNTIF('Stock Guide'!$U$6:'Stock Guide'!U457,'Stock Guide'!U457)-1,"")</f>
        <v>248</v>
      </c>
    </row>
    <row r="457" spans="32:43" ht="17.25" customHeight="1" x14ac:dyDescent="0.25">
      <c r="AF457" s="5" t="s">
        <v>363</v>
      </c>
      <c r="AG457" s="5" t="s">
        <v>1037</v>
      </c>
      <c r="AH457" s="6" t="s">
        <v>657</v>
      </c>
      <c r="AI457" s="7">
        <f>IFERROR(RANK('Stock Guide'!S458,'Stock Guide'!S:S,0)+COUNTIF('Stock Guide'!$S$6:'Stock Guide'!S458,'Stock Guide'!S458)-1,"")</f>
        <v>478</v>
      </c>
      <c r="AJ457" s="7">
        <f>IFERROR(RANK('Stock Guide'!T458,'Stock Guide'!T:T,0)+COUNTIF('Stock Guide'!$T$6:'Stock Guide'!T458,'Stock Guide'!T458)-1,"")</f>
        <v>326</v>
      </c>
      <c r="AK457" s="7">
        <f>IFERROR(RANK('Stock Guide'!U458,'Stock Guide'!U:U,0)+COUNTIF('Stock Guide'!$U$6:'Stock Guide'!U458,'Stock Guide'!U458)-1,"")</f>
        <v>419</v>
      </c>
      <c r="AL457" s="7">
        <f>IFERROR(RANK('Stock Guide'!H458,'Stock Guide'!H:H,0)+COUNTIF('Stock Guide'!$H$6:'Stock Guide'!H458,'Stock Guide'!H458)-1,"")</f>
        <v>102</v>
      </c>
      <c r="AM457" s="7">
        <f>IFERROR(RANK('Stock Guide'!I458,'Stock Guide'!I:I,0)+COUNTIF('Stock Guide'!$I$6:'Stock Guide'!I458,'Stock Guide'!I458)-1,"")</f>
        <v>479</v>
      </c>
      <c r="AN457" s="7">
        <f>IFERROR(RANK('Stock Guide'!J458,'Stock Guide'!J:J,0)+COUNTIF('Stock Guide'!$J$6:'Stock Guide'!J458,'Stock Guide'!J458)-1,"")</f>
        <v>156</v>
      </c>
      <c r="AO457" s="7">
        <f>IFERROR(RANK('Stock Guide'!L458,'Stock Guide'!L:L,0)+COUNTIF('Stock Guide'!$L$6:'Stock Guide'!L458,'Stock Guide'!L458)-1,"")</f>
        <v>133</v>
      </c>
      <c r="AP457" s="7">
        <f>IFERROR(RANK('Stock Guide'!N458,'Stock Guide'!N:N,0)+COUNTIF('Stock Guide'!$N$6:'Stock Guide'!N458,'Stock Guide'!N458)-1,"")</f>
        <v>391</v>
      </c>
      <c r="AQ457" s="7">
        <f>IFERROR(RANK('Stock Guide'!U458,'Stock Guide'!U:U,1)+COUNTIF('Stock Guide'!$U$6:'Stock Guide'!U458,'Stock Guide'!U458)-1,"")</f>
        <v>65</v>
      </c>
    </row>
    <row r="458" spans="32:43" ht="17.25" customHeight="1" x14ac:dyDescent="0.25">
      <c r="AF458" s="5" t="s">
        <v>1139</v>
      </c>
      <c r="AG458" s="5" t="s">
        <v>1140</v>
      </c>
      <c r="AH458" s="6" t="s">
        <v>1265</v>
      </c>
      <c r="AI458" s="7">
        <f>IFERROR(RANK('Stock Guide'!S459,'Stock Guide'!S:S,0)+COUNTIF('Stock Guide'!$S$6:'Stock Guide'!S459,'Stock Guide'!S459)-1,"")</f>
        <v>238</v>
      </c>
      <c r="AJ458" s="7">
        <f>IFERROR(RANK('Stock Guide'!T459,'Stock Guide'!T:T,0)+COUNTIF('Stock Guide'!$T$6:'Stock Guide'!T459,'Stock Guide'!T459)-1,"")</f>
        <v>462</v>
      </c>
      <c r="AK458" s="7">
        <f>IFERROR(RANK('Stock Guide'!U459,'Stock Guide'!U:U,0)+COUNTIF('Stock Guide'!$U$6:'Stock Guide'!U459,'Stock Guide'!U459)-1,"")</f>
        <v>422</v>
      </c>
      <c r="AL458" s="7">
        <f>IFERROR(RANK('Stock Guide'!H459,'Stock Guide'!H:H,0)+COUNTIF('Stock Guide'!$H$6:'Stock Guide'!H459,'Stock Guide'!H459)-1,"")</f>
        <v>454</v>
      </c>
      <c r="AM458" s="7">
        <f>IFERROR(RANK('Stock Guide'!I459,'Stock Guide'!I:I,0)+COUNTIF('Stock Guide'!$I$6:'Stock Guide'!I459,'Stock Guide'!I459)-1,"")</f>
        <v>45</v>
      </c>
      <c r="AN458" s="7">
        <f>IFERROR(RANK('Stock Guide'!J459,'Stock Guide'!J:J,0)+COUNTIF('Stock Guide'!$J$6:'Stock Guide'!J459,'Stock Guide'!J459)-1,"")</f>
        <v>444</v>
      </c>
      <c r="AO458" s="7">
        <f>IFERROR(RANK('Stock Guide'!L459,'Stock Guide'!L:L,0)+COUNTIF('Stock Guide'!$L$6:'Stock Guide'!L459,'Stock Guide'!L459)-1,"")</f>
        <v>143</v>
      </c>
      <c r="AP458" s="7">
        <f>IFERROR(RANK('Stock Guide'!N459,'Stock Guide'!N:N,0)+COUNTIF('Stock Guide'!$N$6:'Stock Guide'!N459,'Stock Guide'!N459)-1,"")</f>
        <v>411</v>
      </c>
      <c r="AQ458" s="7">
        <f>IFERROR(RANK('Stock Guide'!U459,'Stock Guide'!U:U,1)+COUNTIF('Stock Guide'!$U$6:'Stock Guide'!U459,'Stock Guide'!U459)-1,"")</f>
        <v>62</v>
      </c>
    </row>
    <row r="459" spans="32:43" ht="17.25" customHeight="1" x14ac:dyDescent="0.25">
      <c r="AF459" s="5" t="s">
        <v>1366</v>
      </c>
      <c r="AG459" s="5" t="s">
        <v>1381</v>
      </c>
      <c r="AH459" s="6" t="s">
        <v>1396</v>
      </c>
      <c r="AI459" s="7">
        <f>IFERROR(RANK('Stock Guide'!S460,'Stock Guide'!S:S,0)+COUNTIF('Stock Guide'!$S$6:'Stock Guide'!S460,'Stock Guide'!S460)-1,"")</f>
        <v>156</v>
      </c>
      <c r="AJ459" s="7">
        <f>IFERROR(RANK('Stock Guide'!T460,'Stock Guide'!T:T,0)+COUNTIF('Stock Guide'!$T$6:'Stock Guide'!T460,'Stock Guide'!T460)-1,"")</f>
        <v>132</v>
      </c>
      <c r="AK459" s="7">
        <f>IFERROR(RANK('Stock Guide'!U460,'Stock Guide'!U:U,0)+COUNTIF('Stock Guide'!$U$6:'Stock Guide'!U460,'Stock Guide'!U460)-1,"")</f>
        <v>243</v>
      </c>
      <c r="AL459" s="7">
        <f>IFERROR(RANK('Stock Guide'!H460,'Stock Guide'!H:H,0)+COUNTIF('Stock Guide'!$H$6:'Stock Guide'!H460,'Stock Guide'!H460)-1,"")</f>
        <v>363</v>
      </c>
      <c r="AM459" s="7">
        <f>IFERROR(RANK('Stock Guide'!I460,'Stock Guide'!I:I,0)+COUNTIF('Stock Guide'!$I$6:'Stock Guide'!I460,'Stock Guide'!I460)-1,"")</f>
        <v>13</v>
      </c>
      <c r="AN459" s="7">
        <f>IFERROR(RANK('Stock Guide'!J460,'Stock Guide'!J:J,0)+COUNTIF('Stock Guide'!$J$6:'Stock Guide'!J460,'Stock Guide'!J460)-1,"")</f>
        <v>403</v>
      </c>
      <c r="AO459" s="7">
        <f>IFERROR(RANK('Stock Guide'!L460,'Stock Guide'!L:L,0)+COUNTIF('Stock Guide'!$L$6:'Stock Guide'!L460,'Stock Guide'!L460)-1,"")</f>
        <v>463</v>
      </c>
      <c r="AP459" s="7">
        <f>IFERROR(RANK('Stock Guide'!N460,'Stock Guide'!N:N,0)+COUNTIF('Stock Guide'!$N$6:'Stock Guide'!N460,'Stock Guide'!N460)-1,"")</f>
        <v>235</v>
      </c>
      <c r="AQ459" s="7">
        <f>IFERROR(RANK('Stock Guide'!U460,'Stock Guide'!U:U,1)+COUNTIF('Stock Guide'!$U$6:'Stock Guide'!U460,'Stock Guide'!U460)-1,"")</f>
        <v>241</v>
      </c>
    </row>
    <row r="460" spans="32:43" ht="17.25" customHeight="1" x14ac:dyDescent="0.25">
      <c r="AF460" s="5" t="s">
        <v>364</v>
      </c>
      <c r="AG460" s="5" t="s">
        <v>1038</v>
      </c>
      <c r="AH460" s="6" t="s">
        <v>658</v>
      </c>
      <c r="AI460" s="7">
        <f>IFERROR(RANK('Stock Guide'!S461,'Stock Guide'!S:S,0)+COUNTIF('Stock Guide'!$S$6:'Stock Guide'!S461,'Stock Guide'!S461)-1,"")</f>
        <v>336</v>
      </c>
      <c r="AJ460" s="7">
        <f>IFERROR(RANK('Stock Guide'!T461,'Stock Guide'!T:T,0)+COUNTIF('Stock Guide'!$T$6:'Stock Guide'!T461,'Stock Guide'!T461)-1,"")</f>
        <v>212</v>
      </c>
      <c r="AK460" s="7">
        <f>IFERROR(RANK('Stock Guide'!U461,'Stock Guide'!U:U,0)+COUNTIF('Stock Guide'!$U$6:'Stock Guide'!U461,'Stock Guide'!U461)-1,"")</f>
        <v>108</v>
      </c>
      <c r="AL460" s="7">
        <f>IFERROR(RANK('Stock Guide'!H461,'Stock Guide'!H:H,0)+COUNTIF('Stock Guide'!$H$6:'Stock Guide'!H461,'Stock Guide'!H461)-1,"")</f>
        <v>20</v>
      </c>
      <c r="AM460" s="7">
        <f>IFERROR(RANK('Stock Guide'!I461,'Stock Guide'!I:I,0)+COUNTIF('Stock Guide'!$I$6:'Stock Guide'!I461,'Stock Guide'!I461)-1,"")</f>
        <v>320</v>
      </c>
      <c r="AN460" s="7">
        <f>IFERROR(RANK('Stock Guide'!J461,'Stock Guide'!J:J,0)+COUNTIF('Stock Guide'!$J$6:'Stock Guide'!J461,'Stock Guide'!J461)-1,"")</f>
        <v>50</v>
      </c>
      <c r="AO460" s="7">
        <f>IFERROR(RANK('Stock Guide'!L461,'Stock Guide'!L:L,0)+COUNTIF('Stock Guide'!$L$6:'Stock Guide'!L461,'Stock Guide'!L461)-1,"")</f>
        <v>402</v>
      </c>
      <c r="AP460" s="7">
        <f>IFERROR(RANK('Stock Guide'!N461,'Stock Guide'!N:N,0)+COUNTIF('Stock Guide'!$N$6:'Stock Guide'!N461,'Stock Guide'!N461)-1,"")</f>
        <v>86</v>
      </c>
      <c r="AQ460" s="7">
        <f>IFERROR(RANK('Stock Guide'!U461,'Stock Guide'!U:U,1)+COUNTIF('Stock Guide'!$U$6:'Stock Guide'!U461,'Stock Guide'!U461)-1,"")</f>
        <v>376</v>
      </c>
    </row>
    <row r="461" spans="32:43" ht="17.25" customHeight="1" x14ac:dyDescent="0.25">
      <c r="AF461" s="5" t="s">
        <v>1501</v>
      </c>
      <c r="AG461" s="5" t="s">
        <v>1534</v>
      </c>
      <c r="AH461" s="6" t="s">
        <v>1522</v>
      </c>
      <c r="AI461" s="7">
        <f>IFERROR(RANK('Stock Guide'!S462,'Stock Guide'!S:S,0)+COUNTIF('Stock Guide'!$S$6:'Stock Guide'!S462,'Stock Guide'!S462)-1,"")</f>
        <v>418</v>
      </c>
      <c r="AJ461" s="7">
        <f>IFERROR(RANK('Stock Guide'!T462,'Stock Guide'!T:T,0)+COUNTIF('Stock Guide'!$T$6:'Stock Guide'!T462,'Stock Guide'!T462)-1,"")</f>
        <v>19</v>
      </c>
      <c r="AK461" s="7">
        <f>IFERROR(RANK('Stock Guide'!U462,'Stock Guide'!U:U,0)+COUNTIF('Stock Guide'!$U$6:'Stock Guide'!U462,'Stock Guide'!U462)-1,"")</f>
        <v>5</v>
      </c>
      <c r="AL461" s="7">
        <f>IFERROR(RANK('Stock Guide'!H462,'Stock Guide'!H:H,0)+COUNTIF('Stock Guide'!$H$6:'Stock Guide'!H462,'Stock Guide'!H462)-1,"")</f>
        <v>65</v>
      </c>
      <c r="AM461" s="7">
        <f>IFERROR(RANK('Stock Guide'!I462,'Stock Guide'!I:I,0)+COUNTIF('Stock Guide'!$I$6:'Stock Guide'!I462,'Stock Guide'!I462)-1,"")</f>
        <v>352</v>
      </c>
      <c r="AN461" s="7">
        <f>IFERROR(RANK('Stock Guide'!J462,'Stock Guide'!J:J,0)+COUNTIF('Stock Guide'!$J$6:'Stock Guide'!J462,'Stock Guide'!J462)-1,"")</f>
        <v>21</v>
      </c>
      <c r="AO461" s="7">
        <f>IFERROR(RANK('Stock Guide'!L462,'Stock Guide'!L:L,0)+COUNTIF('Stock Guide'!$L$6:'Stock Guide'!L462,'Stock Guide'!L462)-1,"")</f>
        <v>4</v>
      </c>
      <c r="AP461" s="7">
        <f>IFERROR(RANK('Stock Guide'!N462,'Stock Guide'!N:N,0)+COUNTIF('Stock Guide'!$N$6:'Stock Guide'!N462,'Stock Guide'!N462)-1,"")</f>
        <v>8</v>
      </c>
      <c r="AQ461" s="7">
        <f>IFERROR(RANK('Stock Guide'!U462,'Stock Guide'!U:U,1)+COUNTIF('Stock Guide'!$U$6:'Stock Guide'!U462,'Stock Guide'!U462)-1,"")</f>
        <v>479</v>
      </c>
    </row>
    <row r="462" spans="32:43" ht="17.25" customHeight="1" x14ac:dyDescent="0.25">
      <c r="AF462" s="5" t="s">
        <v>365</v>
      </c>
      <c r="AG462" s="5" t="s">
        <v>1039</v>
      </c>
      <c r="AH462" s="6" t="s">
        <v>659</v>
      </c>
      <c r="AI462" s="7">
        <f>IFERROR(RANK('Stock Guide'!S463,'Stock Guide'!S:S,0)+COUNTIF('Stock Guide'!$S$6:'Stock Guide'!S463,'Stock Guide'!S463)-1,"")</f>
        <v>92</v>
      </c>
      <c r="AJ462" s="7">
        <f>IFERROR(RANK('Stock Guide'!T463,'Stock Guide'!T:T,0)+COUNTIF('Stock Guide'!$T$6:'Stock Guide'!T463,'Stock Guide'!T463)-1,"")</f>
        <v>198</v>
      </c>
      <c r="AK462" s="7">
        <f>IFERROR(RANK('Stock Guide'!U463,'Stock Guide'!U:U,0)+COUNTIF('Stock Guide'!$U$6:'Stock Guide'!U463,'Stock Guide'!U463)-1,"")</f>
        <v>220</v>
      </c>
      <c r="AL462" s="7">
        <f>IFERROR(RANK('Stock Guide'!H463,'Stock Guide'!H:H,0)+COUNTIF('Stock Guide'!$H$6:'Stock Guide'!H463,'Stock Guide'!H463)-1,"")</f>
        <v>283</v>
      </c>
      <c r="AM462" s="7">
        <f>IFERROR(RANK('Stock Guide'!I463,'Stock Guide'!I:I,0)+COUNTIF('Stock Guide'!$I$6:'Stock Guide'!I463,'Stock Guide'!I463)-1,"")</f>
        <v>377</v>
      </c>
      <c r="AN462" s="7">
        <f>IFERROR(RANK('Stock Guide'!J463,'Stock Guide'!J:J,0)+COUNTIF('Stock Guide'!$J$6:'Stock Guide'!J463,'Stock Guide'!J463)-1,"")</f>
        <v>193</v>
      </c>
      <c r="AO462" s="7">
        <f>IFERROR(RANK('Stock Guide'!L463,'Stock Guide'!L:L,0)+COUNTIF('Stock Guide'!$L$6:'Stock Guide'!L463,'Stock Guide'!L463)-1,"")</f>
        <v>337</v>
      </c>
      <c r="AP462" s="7">
        <f>IFERROR(RANK('Stock Guide'!N463,'Stock Guide'!N:N,0)+COUNTIF('Stock Guide'!$N$6:'Stock Guide'!N463,'Stock Guide'!N463)-1,"")</f>
        <v>219</v>
      </c>
      <c r="AQ462" s="7">
        <f>IFERROR(RANK('Stock Guide'!U463,'Stock Guide'!U:U,1)+COUNTIF('Stock Guide'!$U$6:'Stock Guide'!U463,'Stock Guide'!U463)-1,"")</f>
        <v>264</v>
      </c>
    </row>
    <row r="463" spans="32:43" ht="17.25" customHeight="1" x14ac:dyDescent="0.25">
      <c r="AF463" s="5" t="s">
        <v>1086</v>
      </c>
      <c r="AG463" s="5" t="s">
        <v>1094</v>
      </c>
      <c r="AH463" s="6" t="s">
        <v>1334</v>
      </c>
      <c r="AI463" s="7">
        <f>IFERROR(RANK('Stock Guide'!S464,'Stock Guide'!S:S,0)+COUNTIF('Stock Guide'!$S$6:'Stock Guide'!S464,'Stock Guide'!S464)-1,"")</f>
        <v>89</v>
      </c>
      <c r="AJ463" s="7">
        <f>IFERROR(RANK('Stock Guide'!T464,'Stock Guide'!T:T,0)+COUNTIF('Stock Guide'!$T$6:'Stock Guide'!T464,'Stock Guide'!T464)-1,"")</f>
        <v>92</v>
      </c>
      <c r="AK463" s="7">
        <f>IFERROR(RANK('Stock Guide'!U464,'Stock Guide'!U:U,0)+COUNTIF('Stock Guide'!$U$6:'Stock Guide'!U464,'Stock Guide'!U464)-1,"")</f>
        <v>110</v>
      </c>
      <c r="AL463" s="7">
        <f>IFERROR(RANK('Stock Guide'!H464,'Stock Guide'!H:H,0)+COUNTIF('Stock Guide'!$H$6:'Stock Guide'!H464,'Stock Guide'!H464)-1,"")</f>
        <v>430</v>
      </c>
      <c r="AM463" s="7">
        <f>IFERROR(RANK('Stock Guide'!I464,'Stock Guide'!I:I,0)+COUNTIF('Stock Guide'!$I$6:'Stock Guide'!I464,'Stock Guide'!I464)-1,"")</f>
        <v>147</v>
      </c>
      <c r="AN463" s="7">
        <f>IFERROR(RANK('Stock Guide'!J464,'Stock Guide'!J:J,0)+COUNTIF('Stock Guide'!$J$6:'Stock Guide'!J464,'Stock Guide'!J464)-1,"")</f>
        <v>254</v>
      </c>
      <c r="AO463" s="7">
        <f>IFERROR(RANK('Stock Guide'!L464,'Stock Guide'!L:L,0)+COUNTIF('Stock Guide'!$L$6:'Stock Guide'!L464,'Stock Guide'!L464)-1,"")</f>
        <v>404</v>
      </c>
      <c r="AP463" s="7">
        <f>IFERROR(RANK('Stock Guide'!N464,'Stock Guide'!N:N,0)+COUNTIF('Stock Guide'!$N$6:'Stock Guide'!N464,'Stock Guide'!N464)-1,"")</f>
        <v>87</v>
      </c>
      <c r="AQ463" s="7">
        <f>IFERROR(RANK('Stock Guide'!U464,'Stock Guide'!U:U,1)+COUNTIF('Stock Guide'!$U$6:'Stock Guide'!U464,'Stock Guide'!U464)-1,"")</f>
        <v>374</v>
      </c>
    </row>
    <row r="464" spans="32:43" ht="17.25" customHeight="1" x14ac:dyDescent="0.25">
      <c r="AF464" s="5" t="s">
        <v>366</v>
      </c>
      <c r="AG464" s="5" t="s">
        <v>1040</v>
      </c>
      <c r="AH464" s="6" t="s">
        <v>660</v>
      </c>
      <c r="AI464" s="7">
        <f>IFERROR(RANK('Stock Guide'!S465,'Stock Guide'!S:S,0)+COUNTIF('Stock Guide'!$S$6:'Stock Guide'!S465,'Stock Guide'!S465)-1,"")</f>
        <v>460</v>
      </c>
      <c r="AJ464" s="7">
        <f>IFERROR(RANK('Stock Guide'!T465,'Stock Guide'!T:T,0)+COUNTIF('Stock Guide'!$T$6:'Stock Guide'!T465,'Stock Guide'!T465)-1,"")</f>
        <v>361</v>
      </c>
      <c r="AK464" s="7">
        <f>IFERROR(RANK('Stock Guide'!U465,'Stock Guide'!U:U,0)+COUNTIF('Stock Guide'!$U$6:'Stock Guide'!U465,'Stock Guide'!U465)-1,"")</f>
        <v>306</v>
      </c>
      <c r="AL464" s="7">
        <f>IFERROR(RANK('Stock Guide'!H465,'Stock Guide'!H:H,0)+COUNTIF('Stock Guide'!$H$6:'Stock Guide'!H465,'Stock Guide'!H465)-1,"")</f>
        <v>266</v>
      </c>
      <c r="AM464" s="7">
        <f>IFERROR(RANK('Stock Guide'!I465,'Stock Guide'!I:I,0)+COUNTIF('Stock Guide'!$I$6:'Stock Guide'!I465,'Stock Guide'!I465)-1,"")</f>
        <v>344</v>
      </c>
      <c r="AN464" s="7">
        <f>IFERROR(RANK('Stock Guide'!J465,'Stock Guide'!J:J,0)+COUNTIF('Stock Guide'!$J$6:'Stock Guide'!J465,'Stock Guide'!J465)-1,"")</f>
        <v>69</v>
      </c>
      <c r="AO464" s="7">
        <f>IFERROR(RANK('Stock Guide'!L465,'Stock Guide'!L:L,0)+COUNTIF('Stock Guide'!$L$6:'Stock Guide'!L465,'Stock Guide'!L465)-1,"")</f>
        <v>367</v>
      </c>
      <c r="AP464" s="7">
        <f>IFERROR(RANK('Stock Guide'!N465,'Stock Guide'!N:N,0)+COUNTIF('Stock Guide'!$N$6:'Stock Guide'!N465,'Stock Guide'!N465)-1,"")</f>
        <v>331</v>
      </c>
      <c r="AQ464" s="7">
        <f>IFERROR(RANK('Stock Guide'!U465,'Stock Guide'!U:U,1)+COUNTIF('Stock Guide'!$U$6:'Stock Guide'!U465,'Stock Guide'!U465)-1,"")</f>
        <v>178</v>
      </c>
    </row>
    <row r="465" spans="32:43" ht="17.25" customHeight="1" x14ac:dyDescent="0.25">
      <c r="AF465" s="5" t="s">
        <v>367</v>
      </c>
      <c r="AG465" s="5" t="s">
        <v>1041</v>
      </c>
      <c r="AH465" s="6" t="s">
        <v>661</v>
      </c>
      <c r="AI465" s="7">
        <f>IFERROR(RANK('Stock Guide'!S466,'Stock Guide'!S:S,0)+COUNTIF('Stock Guide'!$S$6:'Stock Guide'!S466,'Stock Guide'!S466)-1,"")</f>
        <v>133</v>
      </c>
      <c r="AJ465" s="7">
        <f>IFERROR(RANK('Stock Guide'!T466,'Stock Guide'!T:T,0)+COUNTIF('Stock Guide'!$T$6:'Stock Guide'!T466,'Stock Guide'!T466)-1,"")</f>
        <v>59</v>
      </c>
      <c r="AK465" s="7">
        <f>IFERROR(RANK('Stock Guide'!U466,'Stock Guide'!U:U,0)+COUNTIF('Stock Guide'!$U$6:'Stock Guide'!U466,'Stock Guide'!U466)-1,"")</f>
        <v>222</v>
      </c>
      <c r="AL465" s="7">
        <f>IFERROR(RANK('Stock Guide'!H466,'Stock Guide'!H:H,0)+COUNTIF('Stock Guide'!$H$6:'Stock Guide'!H466,'Stock Guide'!H466)-1,"")</f>
        <v>471</v>
      </c>
      <c r="AM465" s="7">
        <f>IFERROR(RANK('Stock Guide'!I466,'Stock Guide'!I:I,0)+COUNTIF('Stock Guide'!$I$6:'Stock Guide'!I466,'Stock Guide'!I466)-1,"")</f>
        <v>35</v>
      </c>
      <c r="AN465" s="7">
        <f>IFERROR(RANK('Stock Guide'!J466,'Stock Guide'!J:J,0)+COUNTIF('Stock Guide'!$J$6:'Stock Guide'!J466,'Stock Guide'!J466)-1,"")</f>
        <v>387</v>
      </c>
      <c r="AO465" s="7">
        <f>IFERROR(RANK('Stock Guide'!L466,'Stock Guide'!L:L,0)+COUNTIF('Stock Guide'!$L$6:'Stock Guide'!L466,'Stock Guide'!L466)-1,"")</f>
        <v>36</v>
      </c>
      <c r="AP465" s="7">
        <f>IFERROR(RANK('Stock Guide'!N466,'Stock Guide'!N:N,0)+COUNTIF('Stock Guide'!$N$6:'Stock Guide'!N466,'Stock Guide'!N466)-1,"")</f>
        <v>228</v>
      </c>
      <c r="AQ465" s="7">
        <f>IFERROR(RANK('Stock Guide'!U466,'Stock Guide'!U:U,1)+COUNTIF('Stock Guide'!$U$6:'Stock Guide'!U466,'Stock Guide'!U466)-1,"")</f>
        <v>262</v>
      </c>
    </row>
    <row r="466" spans="32:43" ht="17.25" customHeight="1" x14ac:dyDescent="0.25">
      <c r="AF466" s="5" t="s">
        <v>368</v>
      </c>
      <c r="AG466" s="5" t="s">
        <v>1042</v>
      </c>
      <c r="AH466" s="6" t="s">
        <v>662</v>
      </c>
      <c r="AI466" s="7">
        <f>IFERROR(RANK('Stock Guide'!S467,'Stock Guide'!S:S,0)+COUNTIF('Stock Guide'!$S$6:'Stock Guide'!S467,'Stock Guide'!S467)-1,"")</f>
        <v>32</v>
      </c>
      <c r="AJ466" s="7">
        <f>IFERROR(RANK('Stock Guide'!T467,'Stock Guide'!T:T,0)+COUNTIF('Stock Guide'!$T$6:'Stock Guide'!T467,'Stock Guide'!T467)-1,"")</f>
        <v>144</v>
      </c>
      <c r="AK466" s="7">
        <f>IFERROR(RANK('Stock Guide'!U467,'Stock Guide'!U:U,0)+COUNTIF('Stock Guide'!$U$6:'Stock Guide'!U467,'Stock Guide'!U467)-1,"")</f>
        <v>54</v>
      </c>
      <c r="AL466" s="7">
        <f>IFERROR(RANK('Stock Guide'!H467,'Stock Guide'!H:H,0)+COUNTIF('Stock Guide'!$H$6:'Stock Guide'!H467,'Stock Guide'!H467)-1,"")</f>
        <v>29</v>
      </c>
      <c r="AM466" s="7">
        <f>IFERROR(RANK('Stock Guide'!I467,'Stock Guide'!I:I,0)+COUNTIF('Stock Guide'!$I$6:'Stock Guide'!I467,'Stock Guide'!I467)-1,"")</f>
        <v>278</v>
      </c>
      <c r="AN466" s="7">
        <f>IFERROR(RANK('Stock Guide'!J467,'Stock Guide'!J:J,0)+COUNTIF('Stock Guide'!$J$6:'Stock Guide'!J467,'Stock Guide'!J467)-1,"")</f>
        <v>90</v>
      </c>
      <c r="AO466" s="7">
        <f>IFERROR(RANK('Stock Guide'!L467,'Stock Guide'!L:L,0)+COUNTIF('Stock Guide'!$L$6:'Stock Guide'!L467,'Stock Guide'!L467)-1,"")</f>
        <v>368</v>
      </c>
      <c r="AP466" s="7">
        <f>IFERROR(RANK('Stock Guide'!N467,'Stock Guide'!N:N,0)+COUNTIF('Stock Guide'!$N$6:'Stock Guide'!N467,'Stock Guide'!N467)-1,"")</f>
        <v>25</v>
      </c>
      <c r="AQ466" s="7">
        <f>IFERROR(RANK('Stock Guide'!U467,'Stock Guide'!U:U,1)+COUNTIF('Stock Guide'!$U$6:'Stock Guide'!U467,'Stock Guide'!U467)-1,"")</f>
        <v>430</v>
      </c>
    </row>
    <row r="467" spans="32:43" ht="17.25" customHeight="1" x14ac:dyDescent="0.25">
      <c r="AF467" s="5" t="s">
        <v>369</v>
      </c>
      <c r="AG467" s="5" t="s">
        <v>1043</v>
      </c>
      <c r="AH467" s="6" t="s">
        <v>663</v>
      </c>
      <c r="AI467" s="7">
        <f>IFERROR(RANK('Stock Guide'!S468,'Stock Guide'!S:S,0)+COUNTIF('Stock Guide'!$S$6:'Stock Guide'!S468,'Stock Guide'!S468)-1,"")</f>
        <v>403</v>
      </c>
      <c r="AJ467" s="7">
        <f>IFERROR(RANK('Stock Guide'!T468,'Stock Guide'!T:T,0)+COUNTIF('Stock Guide'!$T$6:'Stock Guide'!T468,'Stock Guide'!T468)-1,"")</f>
        <v>245</v>
      </c>
      <c r="AK467" s="7">
        <f>IFERROR(RANK('Stock Guide'!U468,'Stock Guide'!U:U,0)+COUNTIF('Stock Guide'!$U$6:'Stock Guide'!U468,'Stock Guide'!U468)-1,"")</f>
        <v>125</v>
      </c>
      <c r="AL467" s="7">
        <f>IFERROR(RANK('Stock Guide'!H468,'Stock Guide'!H:H,0)+COUNTIF('Stock Guide'!$H$6:'Stock Guide'!H468,'Stock Guide'!H468)-1,"")</f>
        <v>54</v>
      </c>
      <c r="AM467" s="7">
        <f>IFERROR(RANK('Stock Guide'!I468,'Stock Guide'!I:I,0)+COUNTIF('Stock Guide'!$I$6:'Stock Guide'!I468,'Stock Guide'!I468)-1,"")</f>
        <v>299</v>
      </c>
      <c r="AN467" s="7">
        <f>IFERROR(RANK('Stock Guide'!J468,'Stock Guide'!J:J,0)+COUNTIF('Stock Guide'!$J$6:'Stock Guide'!J468,'Stock Guide'!J468)-1,"")</f>
        <v>342</v>
      </c>
      <c r="AO467" s="7">
        <f>IFERROR(RANK('Stock Guide'!L468,'Stock Guide'!L:L,0)+COUNTIF('Stock Guide'!$L$6:'Stock Guide'!L468,'Stock Guide'!L468)-1,"")</f>
        <v>242</v>
      </c>
      <c r="AP467" s="7">
        <f>IFERROR(RANK('Stock Guide'!N468,'Stock Guide'!N:N,0)+COUNTIF('Stock Guide'!$N$6:'Stock Guide'!N468,'Stock Guide'!N468)-1,"")</f>
        <v>139</v>
      </c>
      <c r="AQ467" s="7">
        <f>IFERROR(RANK('Stock Guide'!U468,'Stock Guide'!U:U,1)+COUNTIF('Stock Guide'!$U$6:'Stock Guide'!U468,'Stock Guide'!U468)-1,"")</f>
        <v>359</v>
      </c>
    </row>
    <row r="468" spans="32:43" ht="17.25" customHeight="1" x14ac:dyDescent="0.25">
      <c r="AF468" s="5" t="s">
        <v>1326</v>
      </c>
      <c r="AG468" s="5" t="s">
        <v>1327</v>
      </c>
      <c r="AH468" s="6" t="s">
        <v>1330</v>
      </c>
      <c r="AI468" s="7">
        <f>IFERROR(RANK('Stock Guide'!S469,'Stock Guide'!S:S,0)+COUNTIF('Stock Guide'!$S$6:'Stock Guide'!S469,'Stock Guide'!S469)-1,"")</f>
        <v>387</v>
      </c>
      <c r="AJ468" s="7">
        <f>IFERROR(RANK('Stock Guide'!T469,'Stock Guide'!T:T,0)+COUNTIF('Stock Guide'!$T$6:'Stock Guide'!T469,'Stock Guide'!T469)-1,"")</f>
        <v>98</v>
      </c>
      <c r="AK468" s="7">
        <f>IFERROR(RANK('Stock Guide'!U469,'Stock Guide'!U:U,0)+COUNTIF('Stock Guide'!$U$6:'Stock Guide'!U469,'Stock Guide'!U469)-1,"")</f>
        <v>26</v>
      </c>
      <c r="AL468" s="7">
        <f>IFERROR(RANK('Stock Guide'!H469,'Stock Guide'!H:H,0)+COUNTIF('Stock Guide'!$H$6:'Stock Guide'!H469,'Stock Guide'!H469)-1,"")</f>
        <v>106</v>
      </c>
      <c r="AM468" s="7">
        <f>IFERROR(RANK('Stock Guide'!I469,'Stock Guide'!I:I,0)+COUNTIF('Stock Guide'!$I$6:'Stock Guide'!I469,'Stock Guide'!I469)-1,"")</f>
        <v>480</v>
      </c>
      <c r="AN468" s="7">
        <f>IFERROR(RANK('Stock Guide'!J469,'Stock Guide'!J:J,0)+COUNTIF('Stock Guide'!$J$6:'Stock Guide'!J469,'Stock Guide'!J469)-1,"")</f>
        <v>431</v>
      </c>
      <c r="AO468" s="7">
        <f>IFERROR(RANK('Stock Guide'!L469,'Stock Guide'!L:L,0)+COUNTIF('Stock Guide'!$L$6:'Stock Guide'!L469,'Stock Guide'!L469)-1,"")</f>
        <v>27</v>
      </c>
      <c r="AP468" s="7">
        <f>IFERROR(RANK('Stock Guide'!N469,'Stock Guide'!N:N,0)+COUNTIF('Stock Guide'!$N$6:'Stock Guide'!N469,'Stock Guide'!N469)-1,"")</f>
        <v>66</v>
      </c>
      <c r="AQ468" s="7">
        <f>IFERROR(RANK('Stock Guide'!U469,'Stock Guide'!U:U,1)+COUNTIF('Stock Guide'!$U$6:'Stock Guide'!U469,'Stock Guide'!U469)-1,"")</f>
        <v>458</v>
      </c>
    </row>
    <row r="469" spans="32:43" ht="17.25" customHeight="1" x14ac:dyDescent="0.25">
      <c r="AF469" s="5" t="s">
        <v>370</v>
      </c>
      <c r="AG469" s="5" t="s">
        <v>1044</v>
      </c>
      <c r="AH469" s="6" t="s">
        <v>664</v>
      </c>
      <c r="AI469" s="7">
        <f>IFERROR(RANK('Stock Guide'!S470,'Stock Guide'!S:S,0)+COUNTIF('Stock Guide'!$S$6:'Stock Guide'!S470,'Stock Guide'!S470)-1,"")</f>
        <v>169</v>
      </c>
      <c r="AJ469" s="7">
        <f>IFERROR(RANK('Stock Guide'!T470,'Stock Guide'!T:T,0)+COUNTIF('Stock Guide'!$T$6:'Stock Guide'!T470,'Stock Guide'!T470)-1,"")</f>
        <v>137</v>
      </c>
      <c r="AK469" s="7">
        <f>IFERROR(RANK('Stock Guide'!U470,'Stock Guide'!U:U,0)+COUNTIF('Stock Guide'!$U$6:'Stock Guide'!U470,'Stock Guide'!U470)-1,"")</f>
        <v>214</v>
      </c>
      <c r="AL469" s="7">
        <f>IFERROR(RANK('Stock Guide'!H470,'Stock Guide'!H:H,0)+COUNTIF('Stock Guide'!$H$6:'Stock Guide'!H470,'Stock Guide'!H470)-1,"")</f>
        <v>199</v>
      </c>
      <c r="AM469" s="7">
        <f>IFERROR(RANK('Stock Guide'!I470,'Stock Guide'!I:I,0)+COUNTIF('Stock Guide'!$I$6:'Stock Guide'!I470,'Stock Guide'!I470)-1,"")</f>
        <v>257</v>
      </c>
      <c r="AN469" s="7">
        <f>IFERROR(RANK('Stock Guide'!J470,'Stock Guide'!J:J,0)+COUNTIF('Stock Guide'!$J$6:'Stock Guide'!J470,'Stock Guide'!J470)-1,"")</f>
        <v>87</v>
      </c>
      <c r="AO469" s="7">
        <f>IFERROR(RANK('Stock Guide'!L470,'Stock Guide'!L:L,0)+COUNTIF('Stock Guide'!$L$6:'Stock Guide'!L470,'Stock Guide'!L470)-1,"")</f>
        <v>473</v>
      </c>
      <c r="AP469" s="7">
        <f>IFERROR(RANK('Stock Guide'!N470,'Stock Guide'!N:N,0)+COUNTIF('Stock Guide'!$N$6:'Stock Guide'!N470,'Stock Guide'!N470)-1,"")</f>
        <v>191</v>
      </c>
      <c r="AQ469" s="7">
        <f>IFERROR(RANK('Stock Guide'!U470,'Stock Guide'!U:U,1)+COUNTIF('Stock Guide'!$U$6:'Stock Guide'!U470,'Stock Guide'!U470)-1,"")</f>
        <v>270</v>
      </c>
    </row>
    <row r="470" spans="32:43" ht="17.25" customHeight="1" x14ac:dyDescent="0.25">
      <c r="AF470" s="5" t="s">
        <v>371</v>
      </c>
      <c r="AG470" s="5" t="s">
        <v>1045</v>
      </c>
      <c r="AH470" s="6" t="s">
        <v>665</v>
      </c>
      <c r="AI470" s="7">
        <f>IFERROR(RANK('Stock Guide'!S471,'Stock Guide'!S:S,0)+COUNTIF('Stock Guide'!$S$6:'Stock Guide'!S471,'Stock Guide'!S471)-1,"")</f>
        <v>422</v>
      </c>
      <c r="AJ470" s="7">
        <f>IFERROR(RANK('Stock Guide'!T471,'Stock Guide'!T:T,0)+COUNTIF('Stock Guide'!$T$6:'Stock Guide'!T471,'Stock Guide'!T471)-1,"")</f>
        <v>455</v>
      </c>
      <c r="AK470" s="7">
        <f>IFERROR(RANK('Stock Guide'!U471,'Stock Guide'!U:U,0)+COUNTIF('Stock Guide'!$U$6:'Stock Guide'!U471,'Stock Guide'!U471)-1,"")</f>
        <v>406</v>
      </c>
      <c r="AL470" s="7">
        <f>IFERROR(RANK('Stock Guide'!H471,'Stock Guide'!H:H,0)+COUNTIF('Stock Guide'!$H$6:'Stock Guide'!H471,'Stock Guide'!H471)-1,"")</f>
        <v>311</v>
      </c>
      <c r="AM470" s="7">
        <f>IFERROR(RANK('Stock Guide'!I471,'Stock Guide'!I:I,0)+COUNTIF('Stock Guide'!$I$6:'Stock Guide'!I471,'Stock Guide'!I471)-1,"")</f>
        <v>481</v>
      </c>
      <c r="AN470" s="7">
        <f>IFERROR(RANK('Stock Guide'!J471,'Stock Guide'!J:J,0)+COUNTIF('Stock Guide'!$J$6:'Stock Guide'!J471,'Stock Guide'!J471)-1,"")</f>
        <v>112</v>
      </c>
      <c r="AO470" s="7">
        <f>IFERROR(RANK('Stock Guide'!L471,'Stock Guide'!L:L,0)+COUNTIF('Stock Guide'!$L$6:'Stock Guide'!L471,'Stock Guide'!L471)-1,"")</f>
        <v>109</v>
      </c>
      <c r="AP470" s="7">
        <f>IFERROR(RANK('Stock Guide'!N471,'Stock Guide'!N:N,0)+COUNTIF('Stock Guide'!$N$6:'Stock Guide'!N471,'Stock Guide'!N471)-1,"")</f>
        <v>365</v>
      </c>
      <c r="AQ470" s="7">
        <f>IFERROR(RANK('Stock Guide'!U471,'Stock Guide'!U:U,1)+COUNTIF('Stock Guide'!$U$6:'Stock Guide'!U471,'Stock Guide'!U471)-1,"")</f>
        <v>78</v>
      </c>
    </row>
    <row r="471" spans="32:43" ht="17.25" customHeight="1" x14ac:dyDescent="0.25">
      <c r="AF471" s="5" t="s">
        <v>372</v>
      </c>
      <c r="AG471" s="5" t="s">
        <v>1046</v>
      </c>
      <c r="AH471" s="6" t="s">
        <v>666</v>
      </c>
      <c r="AI471" s="7">
        <f>IFERROR(RANK('Stock Guide'!S472,'Stock Guide'!S:S,0)+COUNTIF('Stock Guide'!$S$6:'Stock Guide'!S472,'Stock Guide'!S472)-1,"")</f>
        <v>200</v>
      </c>
      <c r="AJ471" s="7">
        <f>IFERROR(RANK('Stock Guide'!T472,'Stock Guide'!T:T,0)+COUNTIF('Stock Guide'!$T$6:'Stock Guide'!T472,'Stock Guide'!T472)-1,"")</f>
        <v>112</v>
      </c>
      <c r="AK471" s="7">
        <f>IFERROR(RANK('Stock Guide'!U472,'Stock Guide'!U:U,0)+COUNTIF('Stock Guide'!$U$6:'Stock Guide'!U472,'Stock Guide'!U472)-1,"")</f>
        <v>129</v>
      </c>
      <c r="AL471" s="7">
        <f>IFERROR(RANK('Stock Guide'!H472,'Stock Guide'!H:H,0)+COUNTIF('Stock Guide'!$H$6:'Stock Guide'!H472,'Stock Guide'!H472)-1,"")</f>
        <v>325</v>
      </c>
      <c r="AM471" s="7">
        <f>IFERROR(RANK('Stock Guide'!I472,'Stock Guide'!I:I,0)+COUNTIF('Stock Guide'!$I$6:'Stock Guide'!I472,'Stock Guide'!I472)-1,"")</f>
        <v>63</v>
      </c>
      <c r="AN471" s="7">
        <f>IFERROR(RANK('Stock Guide'!J472,'Stock Guide'!J:J,0)+COUNTIF('Stock Guide'!$J$6:'Stock Guide'!J472,'Stock Guide'!J472)-1,"")</f>
        <v>265</v>
      </c>
      <c r="AO471" s="7">
        <f>IFERROR(RANK('Stock Guide'!L472,'Stock Guide'!L:L,0)+COUNTIF('Stock Guide'!$L$6:'Stock Guide'!L472,'Stock Guide'!L472)-1,"")</f>
        <v>481</v>
      </c>
      <c r="AP471" s="7">
        <f>IFERROR(RANK('Stock Guide'!N472,'Stock Guide'!N:N,0)+COUNTIF('Stock Guide'!$N$6:'Stock Guide'!N472,'Stock Guide'!N472)-1,"")</f>
        <v>81</v>
      </c>
      <c r="AQ471" s="7">
        <f>IFERROR(RANK('Stock Guide'!U472,'Stock Guide'!U:U,1)+COUNTIF('Stock Guide'!$U$6:'Stock Guide'!U472,'Stock Guide'!U472)-1,"")</f>
        <v>355</v>
      </c>
    </row>
    <row r="472" spans="32:43" ht="17.25" customHeight="1" x14ac:dyDescent="0.25">
      <c r="AF472" s="5" t="s">
        <v>373</v>
      </c>
      <c r="AG472" s="5" t="s">
        <v>1047</v>
      </c>
      <c r="AH472" s="6" t="s">
        <v>667</v>
      </c>
      <c r="AI472" s="7">
        <f>IFERROR(RANK('Stock Guide'!S473,'Stock Guide'!S:S,0)+COUNTIF('Stock Guide'!$S$6:'Stock Guide'!S473,'Stock Guide'!S473)-1,"")</f>
        <v>420</v>
      </c>
      <c r="AJ472" s="7">
        <f>IFERROR(RANK('Stock Guide'!T473,'Stock Guide'!T:T,0)+COUNTIF('Stock Guide'!$T$6:'Stock Guide'!T473,'Stock Guide'!T473)-1,"")</f>
        <v>172</v>
      </c>
      <c r="AK472" s="7">
        <f>IFERROR(RANK('Stock Guide'!U473,'Stock Guide'!U:U,0)+COUNTIF('Stock Guide'!$U$6:'Stock Guide'!U473,'Stock Guide'!U473)-1,"")</f>
        <v>58</v>
      </c>
      <c r="AL472" s="7">
        <f>IFERROR(RANK('Stock Guide'!H473,'Stock Guide'!H:H,0)+COUNTIF('Stock Guide'!$H$6:'Stock Guide'!H473,'Stock Guide'!H473)-1,"")</f>
        <v>39</v>
      </c>
      <c r="AM472" s="7">
        <f>IFERROR(RANK('Stock Guide'!I473,'Stock Guide'!I:I,0)+COUNTIF('Stock Guide'!$I$6:'Stock Guide'!I473,'Stock Guide'!I473)-1,"")</f>
        <v>121</v>
      </c>
      <c r="AN472" s="7">
        <f>IFERROR(RANK('Stock Guide'!J473,'Stock Guide'!J:J,0)+COUNTIF('Stock Guide'!$J$6:'Stock Guide'!J473,'Stock Guide'!J473)-1,"")</f>
        <v>375</v>
      </c>
      <c r="AO472" s="7">
        <f>IFERROR(RANK('Stock Guide'!L473,'Stock Guide'!L:L,0)+COUNTIF('Stock Guide'!$L$6:'Stock Guide'!L473,'Stock Guide'!L473)-1,"")</f>
        <v>200</v>
      </c>
      <c r="AP472" s="7">
        <f>IFERROR(RANK('Stock Guide'!N473,'Stock Guide'!N:N,0)+COUNTIF('Stock Guide'!$N$6:'Stock Guide'!N473,'Stock Guide'!N473)-1,"")</f>
        <v>78</v>
      </c>
      <c r="AQ472" s="7">
        <f>IFERROR(RANK('Stock Guide'!U473,'Stock Guide'!U:U,1)+COUNTIF('Stock Guide'!$U$6:'Stock Guide'!U473,'Stock Guide'!U473)-1,"")</f>
        <v>426</v>
      </c>
    </row>
    <row r="473" spans="32:43" ht="17.25" customHeight="1" x14ac:dyDescent="0.25">
      <c r="AF473" s="5" t="s">
        <v>374</v>
      </c>
      <c r="AG473" s="5" t="s">
        <v>1048</v>
      </c>
      <c r="AH473" s="6" t="s">
        <v>668</v>
      </c>
      <c r="AI473" s="7">
        <f>IFERROR(RANK('Stock Guide'!S474,'Stock Guide'!S:S,0)+COUNTIF('Stock Guide'!$S$6:'Stock Guide'!S474,'Stock Guide'!S474)-1,"")</f>
        <v>99</v>
      </c>
      <c r="AJ473" s="7">
        <f>IFERROR(RANK('Stock Guide'!T474,'Stock Guide'!T:T,0)+COUNTIF('Stock Guide'!$T$6:'Stock Guide'!T474,'Stock Guide'!T474)-1,"")</f>
        <v>31</v>
      </c>
      <c r="AK473" s="7">
        <f>IFERROR(RANK('Stock Guide'!U474,'Stock Guide'!U:U,0)+COUNTIF('Stock Guide'!$U$6:'Stock Guide'!U474,'Stock Guide'!U474)-1,"")</f>
        <v>60</v>
      </c>
      <c r="AL473" s="7">
        <f>IFERROR(RANK('Stock Guide'!H474,'Stock Guide'!H:H,0)+COUNTIF('Stock Guide'!$H$6:'Stock Guide'!H474,'Stock Guide'!H474)-1,"")</f>
        <v>174</v>
      </c>
      <c r="AM473" s="7">
        <f>IFERROR(RANK('Stock Guide'!I474,'Stock Guide'!I:I,0)+COUNTIF('Stock Guide'!$I$6:'Stock Guide'!I474,'Stock Guide'!I474)-1,"")</f>
        <v>177</v>
      </c>
      <c r="AN473" s="7">
        <f>IFERROR(RANK('Stock Guide'!J474,'Stock Guide'!J:J,0)+COUNTIF('Stock Guide'!$J$6:'Stock Guide'!J474,'Stock Guide'!J474)-1,"")</f>
        <v>243</v>
      </c>
      <c r="AO473" s="7">
        <f>IFERROR(RANK('Stock Guide'!L474,'Stock Guide'!L:L,0)+COUNTIF('Stock Guide'!$L$6:'Stock Guide'!L474,'Stock Guide'!L474)-1,"")</f>
        <v>415</v>
      </c>
      <c r="AP473" s="7">
        <f>IFERROR(RANK('Stock Guide'!N474,'Stock Guide'!N:N,0)+COUNTIF('Stock Guide'!$N$6:'Stock Guide'!N474,'Stock Guide'!N474)-1,"")</f>
        <v>34</v>
      </c>
      <c r="AQ473" s="7">
        <f>IFERROR(RANK('Stock Guide'!U474,'Stock Guide'!U:U,1)+COUNTIF('Stock Guide'!$U$6:'Stock Guide'!U474,'Stock Guide'!U474)-1,"")</f>
        <v>424</v>
      </c>
    </row>
    <row r="474" spans="32:43" ht="17.25" customHeight="1" x14ac:dyDescent="0.25">
      <c r="AF474" s="5" t="s">
        <v>1117</v>
      </c>
      <c r="AG474" s="5" t="s">
        <v>1123</v>
      </c>
      <c r="AH474" s="6" t="s">
        <v>1128</v>
      </c>
      <c r="AI474" s="7">
        <f>IFERROR(RANK('Stock Guide'!S475,'Stock Guide'!S:S,0)+COUNTIF('Stock Guide'!$S$6:'Stock Guide'!S475,'Stock Guide'!S475)-1,"")</f>
        <v>284</v>
      </c>
      <c r="AJ474" s="7">
        <f>IFERROR(RANK('Stock Guide'!T475,'Stock Guide'!T:T,0)+COUNTIF('Stock Guide'!$T$6:'Stock Guide'!T475,'Stock Guide'!T475)-1,"")</f>
        <v>461</v>
      </c>
      <c r="AK474" s="7">
        <f>IFERROR(RANK('Stock Guide'!U475,'Stock Guide'!U:U,0)+COUNTIF('Stock Guide'!$U$6:'Stock Guide'!U475,'Stock Guide'!U475)-1,"")</f>
        <v>431</v>
      </c>
      <c r="AL474" s="7">
        <f>IFERROR(RANK('Stock Guide'!H475,'Stock Guide'!H:H,0)+COUNTIF('Stock Guide'!$H$6:'Stock Guide'!H475,'Stock Guide'!H475)-1,"")</f>
        <v>395</v>
      </c>
      <c r="AM474" s="7">
        <f>IFERROR(RANK('Stock Guide'!I475,'Stock Guide'!I:I,0)+COUNTIF('Stock Guide'!$I$6:'Stock Guide'!I475,'Stock Guide'!I475)-1,"")</f>
        <v>382</v>
      </c>
      <c r="AN474" s="7">
        <f>IFERROR(RANK('Stock Guide'!J475,'Stock Guide'!J:J,0)+COUNTIF('Stock Guide'!$J$6:'Stock Guide'!J475,'Stock Guide'!J475)-1,"")</f>
        <v>154</v>
      </c>
      <c r="AO474" s="7">
        <f>IFERROR(RANK('Stock Guide'!L475,'Stock Guide'!L:L,0)+COUNTIF('Stock Guide'!$L$6:'Stock Guide'!L475,'Stock Guide'!L475)-1,"")</f>
        <v>11</v>
      </c>
      <c r="AP474" s="7">
        <f>IFERROR(RANK('Stock Guide'!N475,'Stock Guide'!N:N,0)+COUNTIF('Stock Guide'!$N$6:'Stock Guide'!N475,'Stock Guide'!N475)-1,"")</f>
        <v>343</v>
      </c>
      <c r="AQ474" s="7">
        <f>IFERROR(RANK('Stock Guide'!U475,'Stock Guide'!U:U,1)+COUNTIF('Stock Guide'!$U$6:'Stock Guide'!U475,'Stock Guide'!U475)-1,"")</f>
        <v>53</v>
      </c>
    </row>
    <row r="475" spans="32:43" ht="17.25" customHeight="1" x14ac:dyDescent="0.25">
      <c r="AF475" s="5" t="s">
        <v>375</v>
      </c>
      <c r="AG475" s="5" t="s">
        <v>1049</v>
      </c>
      <c r="AH475" s="6" t="s">
        <v>669</v>
      </c>
      <c r="AI475" s="7">
        <f>IFERROR(RANK('Stock Guide'!S476,'Stock Guide'!S:S,0)+COUNTIF('Stock Guide'!$S$6:'Stock Guide'!S476,'Stock Guide'!S476)-1,"")</f>
        <v>448</v>
      </c>
      <c r="AJ475" s="7">
        <f>IFERROR(RANK('Stock Guide'!T476,'Stock Guide'!T:T,0)+COUNTIF('Stock Guide'!$T$6:'Stock Guide'!T476,'Stock Guide'!T476)-1,"")</f>
        <v>75</v>
      </c>
      <c r="AK475" s="7">
        <f>IFERROR(RANK('Stock Guide'!U476,'Stock Guide'!U:U,0)+COUNTIF('Stock Guide'!$U$6:'Stock Guide'!U476,'Stock Guide'!U476)-1,"")</f>
        <v>127</v>
      </c>
      <c r="AL475" s="7">
        <f>IFERROR(RANK('Stock Guide'!H476,'Stock Guide'!H:H,0)+COUNTIF('Stock Guide'!$H$6:'Stock Guide'!H476,'Stock Guide'!H476)-1,"")</f>
        <v>191</v>
      </c>
      <c r="AM475" s="7">
        <f>IFERROR(RANK('Stock Guide'!I476,'Stock Guide'!I:I,0)+COUNTIF('Stock Guide'!$I$6:'Stock Guide'!I476,'Stock Guide'!I476)-1,"")</f>
        <v>385</v>
      </c>
      <c r="AN475" s="7">
        <f>IFERROR(RANK('Stock Guide'!J476,'Stock Guide'!J:J,0)+COUNTIF('Stock Guide'!$J$6:'Stock Guide'!J476,'Stock Guide'!J476)-1,"")</f>
        <v>179</v>
      </c>
      <c r="AO475" s="7">
        <f>IFERROR(RANK('Stock Guide'!L476,'Stock Guide'!L:L,0)+COUNTIF('Stock Guide'!$L$6:'Stock Guide'!L476,'Stock Guide'!L476)-1,"")</f>
        <v>22</v>
      </c>
      <c r="AP475" s="7">
        <f>IFERROR(RANK('Stock Guide'!N476,'Stock Guide'!N:N,0)+COUNTIF('Stock Guide'!$N$6:'Stock Guide'!N476,'Stock Guide'!N476)-1,"")</f>
        <v>151</v>
      </c>
      <c r="AQ475" s="7">
        <f>IFERROR(RANK('Stock Guide'!U476,'Stock Guide'!U:U,1)+COUNTIF('Stock Guide'!$U$6:'Stock Guide'!U476,'Stock Guide'!U476)-1,"")</f>
        <v>357</v>
      </c>
    </row>
    <row r="476" spans="32:43" ht="17.25" customHeight="1" x14ac:dyDescent="0.25">
      <c r="AF476" s="5" t="s">
        <v>376</v>
      </c>
      <c r="AG476" s="5" t="s">
        <v>1050</v>
      </c>
      <c r="AH476" s="6" t="s">
        <v>1324</v>
      </c>
      <c r="AI476" s="7">
        <f>IFERROR(RANK('Stock Guide'!S477,'Stock Guide'!S:S,0)+COUNTIF('Stock Guide'!$S$6:'Stock Guide'!S477,'Stock Guide'!S477)-1,"")</f>
        <v>348</v>
      </c>
      <c r="AJ476" s="7">
        <f>IFERROR(RANK('Stock Guide'!T477,'Stock Guide'!T:T,0)+COUNTIF('Stock Guide'!$T$6:'Stock Guide'!T477,'Stock Guide'!T477)-1,"")</f>
        <v>291</v>
      </c>
      <c r="AK476" s="7">
        <f>IFERROR(RANK('Stock Guide'!U477,'Stock Guide'!U:U,0)+COUNTIF('Stock Guide'!$U$6:'Stock Guide'!U477,'Stock Guide'!U477)-1,"")</f>
        <v>158</v>
      </c>
      <c r="AL476" s="7">
        <f>IFERROR(RANK('Stock Guide'!H477,'Stock Guide'!H:H,0)+COUNTIF('Stock Guide'!$H$6:'Stock Guide'!H477,'Stock Guide'!H477)-1,"")</f>
        <v>341</v>
      </c>
      <c r="AM476" s="7">
        <f>IFERROR(RANK('Stock Guide'!I477,'Stock Guide'!I:I,0)+COUNTIF('Stock Guide'!$I$6:'Stock Guide'!I477,'Stock Guide'!I477)-1,"")</f>
        <v>354</v>
      </c>
      <c r="AN476" s="7">
        <f>IFERROR(RANK('Stock Guide'!J477,'Stock Guide'!J:J,0)+COUNTIF('Stock Guide'!$J$6:'Stock Guide'!J477,'Stock Guide'!J477)-1,"")</f>
        <v>248</v>
      </c>
      <c r="AO476" s="7">
        <f>IFERROR(RANK('Stock Guide'!L477,'Stock Guide'!L:L,0)+COUNTIF('Stock Guide'!$L$6:'Stock Guide'!L477,'Stock Guide'!L477)-1,"")</f>
        <v>291</v>
      </c>
      <c r="AP476" s="7">
        <f>IFERROR(RANK('Stock Guide'!N477,'Stock Guide'!N:N,0)+COUNTIF('Stock Guide'!$N$6:'Stock Guide'!N477,'Stock Guide'!N477)-1,"")</f>
        <v>142</v>
      </c>
      <c r="AQ476" s="7">
        <f>IFERROR(RANK('Stock Guide'!U477,'Stock Guide'!U:U,1)+COUNTIF('Stock Guide'!$U$6:'Stock Guide'!U477,'Stock Guide'!U477)-1,"")</f>
        <v>326</v>
      </c>
    </row>
    <row r="477" spans="32:43" ht="17.25" customHeight="1" x14ac:dyDescent="0.25">
      <c r="AF477" s="5" t="s">
        <v>377</v>
      </c>
      <c r="AG477" s="5" t="s">
        <v>1051</v>
      </c>
      <c r="AH477" s="6" t="s">
        <v>1467</v>
      </c>
      <c r="AI477" s="7">
        <f>IFERROR(RANK('Stock Guide'!S478,'Stock Guide'!S:S,0)+COUNTIF('Stock Guide'!$S$6:'Stock Guide'!S478,'Stock Guide'!S478)-1,"")</f>
        <v>115</v>
      </c>
      <c r="AJ477" s="7">
        <f>IFERROR(RANK('Stock Guide'!T478,'Stock Guide'!T:T,0)+COUNTIF('Stock Guide'!$T$6:'Stock Guide'!T478,'Stock Guide'!T478)-1,"")</f>
        <v>356</v>
      </c>
      <c r="AK477" s="7">
        <f>IFERROR(RANK('Stock Guide'!U478,'Stock Guide'!U:U,0)+COUNTIF('Stock Guide'!$U$6:'Stock Guide'!U478,'Stock Guide'!U478)-1,"")</f>
        <v>410</v>
      </c>
      <c r="AL477" s="7">
        <f>IFERROR(RANK('Stock Guide'!H478,'Stock Guide'!H:H,0)+COUNTIF('Stock Guide'!$H$6:'Stock Guide'!H478,'Stock Guide'!H478)-1,"")</f>
        <v>451</v>
      </c>
      <c r="AM477" s="7">
        <f>IFERROR(RANK('Stock Guide'!I478,'Stock Guide'!I:I,0)+COUNTIF('Stock Guide'!$I$6:'Stock Guide'!I478,'Stock Guide'!I478)-1,"")</f>
        <v>155</v>
      </c>
      <c r="AN477" s="7">
        <f>IFERROR(RANK('Stock Guide'!J478,'Stock Guide'!J:J,0)+COUNTIF('Stock Guide'!$J$6:'Stock Guide'!J478,'Stock Guide'!J478)-1,"")</f>
        <v>334</v>
      </c>
      <c r="AO477" s="7">
        <f>IFERROR(RANK('Stock Guide'!L478,'Stock Guide'!L:L,0)+COUNTIF('Stock Guide'!$L$6:'Stock Guide'!L478,'Stock Guide'!L478)-1,"")</f>
        <v>309</v>
      </c>
      <c r="AP477" s="7">
        <f>IFERROR(RANK('Stock Guide'!N478,'Stock Guide'!N:N,0)+COUNTIF('Stock Guide'!$N$6:'Stock Guide'!N478,'Stock Guide'!N478)-1,"")</f>
        <v>417</v>
      </c>
      <c r="AQ477" s="7">
        <f>IFERROR(RANK('Stock Guide'!U478,'Stock Guide'!U:U,1)+COUNTIF('Stock Guide'!$U$6:'Stock Guide'!U478,'Stock Guide'!U478)-1,"")</f>
        <v>74</v>
      </c>
    </row>
    <row r="478" spans="32:43" ht="17.25" customHeight="1" x14ac:dyDescent="0.25">
      <c r="AF478" s="5" t="s">
        <v>378</v>
      </c>
      <c r="AG478" s="5" t="s">
        <v>1052</v>
      </c>
      <c r="AH478" s="6" t="s">
        <v>670</v>
      </c>
      <c r="AI478" s="7">
        <f>IFERROR(RANK('Stock Guide'!S479,'Stock Guide'!S:S,0)+COUNTIF('Stock Guide'!$S$6:'Stock Guide'!S479,'Stock Guide'!S479)-1,"")</f>
        <v>356</v>
      </c>
      <c r="AJ478" s="7">
        <f>IFERROR(RANK('Stock Guide'!T479,'Stock Guide'!T:T,0)+COUNTIF('Stock Guide'!$T$6:'Stock Guide'!T479,'Stock Guide'!T479)-1,"")</f>
        <v>187</v>
      </c>
      <c r="AK478" s="7">
        <f>IFERROR(RANK('Stock Guide'!U479,'Stock Guide'!U:U,0)+COUNTIF('Stock Guide'!$U$6:'Stock Guide'!U479,'Stock Guide'!U479)-1,"")</f>
        <v>77</v>
      </c>
      <c r="AL478" s="7">
        <f>IFERROR(RANK('Stock Guide'!H479,'Stock Guide'!H:H,0)+COUNTIF('Stock Guide'!$H$6:'Stock Guide'!H479,'Stock Guide'!H479)-1,"")</f>
        <v>167</v>
      </c>
      <c r="AM478" s="7">
        <f>IFERROR(RANK('Stock Guide'!I479,'Stock Guide'!I:I,0)+COUNTIF('Stock Guide'!$I$6:'Stock Guide'!I479,'Stock Guide'!I479)-1,"")</f>
        <v>37</v>
      </c>
      <c r="AN478" s="7">
        <f>IFERROR(RANK('Stock Guide'!J479,'Stock Guide'!J:J,0)+COUNTIF('Stock Guide'!$J$6:'Stock Guide'!J479,'Stock Guide'!J479)-1,"")</f>
        <v>155</v>
      </c>
      <c r="AO478" s="7">
        <f>IFERROR(RANK('Stock Guide'!L479,'Stock Guide'!L:L,0)+COUNTIF('Stock Guide'!$L$6:'Stock Guide'!L479,'Stock Guide'!L479)-1,"")</f>
        <v>305</v>
      </c>
      <c r="AP478" s="7">
        <f>IFERROR(RANK('Stock Guide'!N479,'Stock Guide'!N:N,0)+COUNTIF('Stock Guide'!$N$6:'Stock Guide'!N479,'Stock Guide'!N479)-1,"")</f>
        <v>76</v>
      </c>
      <c r="AQ478" s="7">
        <f>IFERROR(RANK('Stock Guide'!U479,'Stock Guide'!U:U,1)+COUNTIF('Stock Guide'!$U$6:'Stock Guide'!U479,'Stock Guide'!U479)-1,"")</f>
        <v>407</v>
      </c>
    </row>
    <row r="479" spans="32:43" ht="17.25" customHeight="1" x14ac:dyDescent="0.25">
      <c r="AF479" s="5" t="s">
        <v>1547</v>
      </c>
      <c r="AG479" s="5" t="s">
        <v>1578</v>
      </c>
      <c r="AH479" s="6" t="s">
        <v>1566</v>
      </c>
      <c r="AI479" s="7">
        <f>IFERROR(RANK('Stock Guide'!S480,'Stock Guide'!S:S,0)+COUNTIF('Stock Guide'!$S$6:'Stock Guide'!S480,'Stock Guide'!S480)-1,"")</f>
        <v>17</v>
      </c>
      <c r="AJ479" s="7">
        <f>IFERROR(RANK('Stock Guide'!T480,'Stock Guide'!T:T,0)+COUNTIF('Stock Guide'!$T$6:'Stock Guide'!T480,'Stock Guide'!T480)-1,"")</f>
        <v>196</v>
      </c>
      <c r="AK479" s="7">
        <f>IFERROR(RANK('Stock Guide'!U480,'Stock Guide'!U:U,0)+COUNTIF('Stock Guide'!$U$6:'Stock Guide'!U480,'Stock Guide'!U480)-1,"")</f>
        <v>67</v>
      </c>
      <c r="AL479" s="7">
        <f>IFERROR(RANK('Stock Guide'!H480,'Stock Guide'!H:H,0)+COUNTIF('Stock Guide'!$H$6:'Stock Guide'!H480,'Stock Guide'!H480)-1,"")</f>
        <v>280</v>
      </c>
      <c r="AM479" s="7">
        <f>IFERROR(RANK('Stock Guide'!I480,'Stock Guide'!I:I,0)+COUNTIF('Stock Guide'!$I$6:'Stock Guide'!I480,'Stock Guide'!I480)-1,"")</f>
        <v>233</v>
      </c>
      <c r="AN479" s="7">
        <f>IFERROR(RANK('Stock Guide'!J480,'Stock Guide'!J:J,0)+COUNTIF('Stock Guide'!$J$6:'Stock Guide'!J480,'Stock Guide'!J480)-1,"")</f>
        <v>76</v>
      </c>
      <c r="AO479" s="7">
        <f>IFERROR(RANK('Stock Guide'!L480,'Stock Guide'!L:L,0)+COUNTIF('Stock Guide'!$L$6:'Stock Guide'!L480,'Stock Guide'!L480)-1,"")</f>
        <v>44</v>
      </c>
      <c r="AP479" s="7">
        <f>IFERROR(RANK('Stock Guide'!N480,'Stock Guide'!N:N,0)+COUNTIF('Stock Guide'!$N$6:'Stock Guide'!N480,'Stock Guide'!N480)-1,"")</f>
        <v>102</v>
      </c>
      <c r="AQ479" s="7">
        <f>IFERROR(RANK('Stock Guide'!U480,'Stock Guide'!U:U,1)+COUNTIF('Stock Guide'!$U$6:'Stock Guide'!U480,'Stock Guide'!U480)-1,"")</f>
        <v>417</v>
      </c>
    </row>
    <row r="480" spans="32:43" ht="17.25" customHeight="1" x14ac:dyDescent="0.25">
      <c r="AF480" s="5" t="s">
        <v>1548</v>
      </c>
      <c r="AG480" s="5" t="s">
        <v>1579</v>
      </c>
      <c r="AH480" s="6" t="s">
        <v>1567</v>
      </c>
      <c r="AI480" s="7">
        <f>IFERROR(RANK('Stock Guide'!S481,'Stock Guide'!S:S,0)+COUNTIF('Stock Guide'!$S$6:'Stock Guide'!S481,'Stock Guide'!S481)-1,"")</f>
        <v>246</v>
      </c>
      <c r="AJ480" s="7">
        <f>IFERROR(RANK('Stock Guide'!T481,'Stock Guide'!T:T,0)+COUNTIF('Stock Guide'!$T$6:'Stock Guide'!T481,'Stock Guide'!T481)-1,"")</f>
        <v>387</v>
      </c>
      <c r="AK480" s="7">
        <f>IFERROR(RANK('Stock Guide'!U481,'Stock Guide'!U:U,0)+COUNTIF('Stock Guide'!$U$6:'Stock Guide'!U481,'Stock Guide'!U481)-1,"")</f>
        <v>257</v>
      </c>
      <c r="AL480" s="7">
        <f>IFERROR(RANK('Stock Guide'!H481,'Stock Guide'!H:H,0)+COUNTIF('Stock Guide'!$H$6:'Stock Guide'!H481,'Stock Guide'!H481)-1,"")</f>
        <v>129</v>
      </c>
      <c r="AM480" s="7">
        <f>IFERROR(RANK('Stock Guide'!I481,'Stock Guide'!I:I,0)+COUNTIF('Stock Guide'!$I$6:'Stock Guide'!I481,'Stock Guide'!I481)-1,"")</f>
        <v>482</v>
      </c>
      <c r="AN480" s="7">
        <f>IFERROR(RANK('Stock Guide'!J481,'Stock Guide'!J:J,0)+COUNTIF('Stock Guide'!$J$6:'Stock Guide'!J481,'Stock Guide'!J481)-1,"")</f>
        <v>129</v>
      </c>
      <c r="AO480" s="7">
        <f>IFERROR(RANK('Stock Guide'!L481,'Stock Guide'!L:L,0)+COUNTIF('Stock Guide'!$L$6:'Stock Guide'!L481,'Stock Guide'!L481)-1,"")</f>
        <v>153</v>
      </c>
      <c r="AP480" s="7">
        <f>IFERROR(RANK('Stock Guide'!N481,'Stock Guide'!N:N,0)+COUNTIF('Stock Guide'!$N$6:'Stock Guide'!N481,'Stock Guide'!N481)-1,"")</f>
        <v>269</v>
      </c>
      <c r="AQ480" s="7">
        <f>IFERROR(RANK('Stock Guide'!U481,'Stock Guide'!U:U,1)+COUNTIF('Stock Guide'!$U$6:'Stock Guide'!U481,'Stock Guide'!U481)-1,"")</f>
        <v>227</v>
      </c>
    </row>
    <row r="481" spans="32:43" ht="17.25" customHeight="1" x14ac:dyDescent="0.25">
      <c r="AF481" s="5" t="s">
        <v>379</v>
      </c>
      <c r="AG481" s="5" t="s">
        <v>1053</v>
      </c>
      <c r="AH481" s="6" t="s">
        <v>671</v>
      </c>
      <c r="AI481" s="7">
        <f>IFERROR(RANK('Stock Guide'!S482,'Stock Guide'!S:S,0)+COUNTIF('Stock Guide'!$S$6:'Stock Guide'!S482,'Stock Guide'!S482)-1,"")</f>
        <v>337</v>
      </c>
      <c r="AJ481" s="7">
        <f>IFERROR(RANK('Stock Guide'!T482,'Stock Guide'!T:T,0)+COUNTIF('Stock Guide'!$T$6:'Stock Guide'!T482,'Stock Guide'!T482)-1,"")</f>
        <v>67</v>
      </c>
      <c r="AK481" s="7">
        <f>IFERROR(RANK('Stock Guide'!U482,'Stock Guide'!U:U,0)+COUNTIF('Stock Guide'!$U$6:'Stock Guide'!U482,'Stock Guide'!U482)-1,"")</f>
        <v>76</v>
      </c>
      <c r="AL481" s="7">
        <f>IFERROR(RANK('Stock Guide'!H482,'Stock Guide'!H:H,0)+COUNTIF('Stock Guide'!$H$6:'Stock Guide'!H482,'Stock Guide'!H482)-1,"")</f>
        <v>334</v>
      </c>
      <c r="AM481" s="7">
        <f>IFERROR(RANK('Stock Guide'!I482,'Stock Guide'!I:I,0)+COUNTIF('Stock Guide'!$I$6:'Stock Guide'!I482,'Stock Guide'!I482)-1,"")</f>
        <v>277</v>
      </c>
      <c r="AN481" s="7">
        <f>IFERROR(RANK('Stock Guide'!J482,'Stock Guide'!J:J,0)+COUNTIF('Stock Guide'!$J$6:'Stock Guide'!J482,'Stock Guide'!J482)-1,"")</f>
        <v>467</v>
      </c>
      <c r="AO481" s="7">
        <f>IFERROR(RANK('Stock Guide'!L482,'Stock Guide'!L:L,0)+COUNTIF('Stock Guide'!$L$6:'Stock Guide'!L482,'Stock Guide'!L482)-1,"")</f>
        <v>88</v>
      </c>
      <c r="AP481" s="7">
        <f>IFERROR(RANK('Stock Guide'!N482,'Stock Guide'!N:N,0)+COUNTIF('Stock Guide'!$N$6:'Stock Guide'!N482,'Stock Guide'!N482)-1,"")</f>
        <v>103</v>
      </c>
      <c r="AQ481" s="7">
        <f>IFERROR(RANK('Stock Guide'!U482,'Stock Guide'!U:U,1)+COUNTIF('Stock Guide'!$U$6:'Stock Guide'!U482,'Stock Guide'!U482)-1,"")</f>
        <v>408</v>
      </c>
    </row>
    <row r="482" spans="32:43" ht="17.25" customHeight="1" x14ac:dyDescent="0.25">
      <c r="AF482" s="5" t="s">
        <v>380</v>
      </c>
      <c r="AG482" s="5" t="s">
        <v>1054</v>
      </c>
      <c r="AH482" s="6" t="s">
        <v>672</v>
      </c>
      <c r="AI482" s="7">
        <f>IFERROR(RANK('Stock Guide'!S483,'Stock Guide'!S:S,0)+COUNTIF('Stock Guide'!$S$6:'Stock Guide'!S483,'Stock Guide'!S483)-1,"")</f>
        <v>249</v>
      </c>
      <c r="AJ482" s="7">
        <f>IFERROR(RANK('Stock Guide'!T483,'Stock Guide'!T:T,0)+COUNTIF('Stock Guide'!$T$6:'Stock Guide'!T483,'Stock Guide'!T483)-1,"")</f>
        <v>175</v>
      </c>
      <c r="AK482" s="7">
        <f>IFERROR(RANK('Stock Guide'!U483,'Stock Guide'!U:U,0)+COUNTIF('Stock Guide'!$U$6:'Stock Guide'!U483,'Stock Guide'!U483)-1,"")</f>
        <v>111</v>
      </c>
      <c r="AL482" s="7">
        <f>IFERROR(RANK('Stock Guide'!H483,'Stock Guide'!H:H,0)+COUNTIF('Stock Guide'!$H$6:'Stock Guide'!H483,'Stock Guide'!H483)-1,"")</f>
        <v>312</v>
      </c>
      <c r="AM482" s="7">
        <f>IFERROR(RANK('Stock Guide'!I483,'Stock Guide'!I:I,0)+COUNTIF('Stock Guide'!$I$6:'Stock Guide'!I483,'Stock Guide'!I483)-1,"")</f>
        <v>64</v>
      </c>
      <c r="AN482" s="7">
        <f>IFERROR(RANK('Stock Guide'!J483,'Stock Guide'!J:J,0)+COUNTIF('Stock Guide'!$J$6:'Stock Guide'!J483,'Stock Guide'!J483)-1,"")</f>
        <v>323</v>
      </c>
      <c r="AO482" s="7">
        <f>IFERROR(RANK('Stock Guide'!L483,'Stock Guide'!L:L,0)+COUNTIF('Stock Guide'!$L$6:'Stock Guide'!L483,'Stock Guide'!L483)-1,"")</f>
        <v>445</v>
      </c>
      <c r="AP482" s="7">
        <f>IFERROR(RANK('Stock Guide'!N483,'Stock Guide'!N:N,0)+COUNTIF('Stock Guide'!$N$6:'Stock Guide'!N483,'Stock Guide'!N483)-1,"")</f>
        <v>88</v>
      </c>
      <c r="AQ482" s="7">
        <f>IFERROR(RANK('Stock Guide'!U483,'Stock Guide'!U:U,1)+COUNTIF('Stock Guide'!$U$6:'Stock Guide'!U483,'Stock Guide'!U483)-1,"")</f>
        <v>373</v>
      </c>
    </row>
    <row r="483" spans="32:43" ht="17.25" customHeight="1" x14ac:dyDescent="0.25">
      <c r="AF483" s="5" t="s">
        <v>381</v>
      </c>
      <c r="AG483" s="5" t="s">
        <v>1055</v>
      </c>
      <c r="AH483" s="6" t="s">
        <v>673</v>
      </c>
      <c r="AI483" s="7">
        <f>IFERROR(RANK('Stock Guide'!S484,'Stock Guide'!S:S,0)+COUNTIF('Stock Guide'!$S$6:'Stock Guide'!S484,'Stock Guide'!S484)-1,"")</f>
        <v>273</v>
      </c>
      <c r="AJ483" s="7">
        <f>IFERROR(RANK('Stock Guide'!T484,'Stock Guide'!T:T,0)+COUNTIF('Stock Guide'!$T$6:'Stock Guide'!T484,'Stock Guide'!T484)-1,"")</f>
        <v>73</v>
      </c>
      <c r="AK483" s="7">
        <f>IFERROR(RANK('Stock Guide'!U484,'Stock Guide'!U:U,0)+COUNTIF('Stock Guide'!$U$6:'Stock Guide'!U484,'Stock Guide'!U484)-1,"")</f>
        <v>224</v>
      </c>
      <c r="AL483" s="7">
        <f>IFERROR(RANK('Stock Guide'!H484,'Stock Guide'!H:H,0)+COUNTIF('Stock Guide'!$H$6:'Stock Guide'!H484,'Stock Guide'!H484)-1,"")</f>
        <v>400</v>
      </c>
      <c r="AM483" s="7">
        <f>IFERROR(RANK('Stock Guide'!I484,'Stock Guide'!I:I,0)+COUNTIF('Stock Guide'!$I$6:'Stock Guide'!I484,'Stock Guide'!I484)-1,"")</f>
        <v>292</v>
      </c>
      <c r="AN483" s="7">
        <f>IFERROR(RANK('Stock Guide'!J484,'Stock Guide'!J:J,0)+COUNTIF('Stock Guide'!$J$6:'Stock Guide'!J484,'Stock Guide'!J484)-1,"")</f>
        <v>239</v>
      </c>
      <c r="AO483" s="7">
        <f>IFERROR(RANK('Stock Guide'!L484,'Stock Guide'!L:L,0)+COUNTIF('Stock Guide'!$L$6:'Stock Guide'!L484,'Stock Guide'!L484)-1,"")</f>
        <v>332</v>
      </c>
      <c r="AP483" s="7">
        <f>IFERROR(RANK('Stock Guide'!N484,'Stock Guide'!N:N,0)+COUNTIF('Stock Guide'!$N$6:'Stock Guide'!N484,'Stock Guide'!N484)-1,"")</f>
        <v>223</v>
      </c>
      <c r="AQ483" s="7">
        <f>IFERROR(RANK('Stock Guide'!U484,'Stock Guide'!U:U,1)+COUNTIF('Stock Guide'!$U$6:'Stock Guide'!U484,'Stock Guide'!U484)-1,"")</f>
        <v>260</v>
      </c>
    </row>
    <row r="484" spans="32:43" ht="17.25" customHeight="1" x14ac:dyDescent="0.25">
      <c r="AF484" s="5" t="s">
        <v>382</v>
      </c>
      <c r="AG484" s="5" t="s">
        <v>1056</v>
      </c>
      <c r="AH484" s="6" t="s">
        <v>1432</v>
      </c>
      <c r="AI484" s="7">
        <f>IFERROR(RANK('Stock Guide'!S485,'Stock Guide'!S:S,0)+COUNTIF('Stock Guide'!$S$6:'Stock Guide'!S485,'Stock Guide'!S485)-1,"")</f>
        <v>350</v>
      </c>
      <c r="AJ484" s="7">
        <f>IFERROR(RANK('Stock Guide'!T485,'Stock Guide'!T:T,0)+COUNTIF('Stock Guide'!$T$6:'Stock Guide'!T485,'Stock Guide'!T485)-1,"")</f>
        <v>221</v>
      </c>
      <c r="AK484" s="7">
        <f>IFERROR(RANK('Stock Guide'!U485,'Stock Guide'!U:U,0)+COUNTIF('Stock Guide'!$U$6:'Stock Guide'!U485,'Stock Guide'!U485)-1,"")</f>
        <v>277</v>
      </c>
      <c r="AL484" s="7">
        <f>IFERROR(RANK('Stock Guide'!H485,'Stock Guide'!H:H,0)+COUNTIF('Stock Guide'!$H$6:'Stock Guide'!H485,'Stock Guide'!H485)-1,"")</f>
        <v>278</v>
      </c>
      <c r="AM484" s="7">
        <f>IFERROR(RANK('Stock Guide'!I485,'Stock Guide'!I:I,0)+COUNTIF('Stock Guide'!$I$6:'Stock Guide'!I485,'Stock Guide'!I485)-1,"")</f>
        <v>212</v>
      </c>
      <c r="AN484" s="7">
        <f>IFERROR(RANK('Stock Guide'!J485,'Stock Guide'!J:J,0)+COUNTIF('Stock Guide'!$J$6:'Stock Guide'!J485,'Stock Guide'!J485)-1,"")</f>
        <v>450</v>
      </c>
      <c r="AO484" s="7">
        <f>IFERROR(RANK('Stock Guide'!L485,'Stock Guide'!L:L,0)+COUNTIF('Stock Guide'!$L$6:'Stock Guide'!L485,'Stock Guide'!L485)-1,"")</f>
        <v>394</v>
      </c>
      <c r="AP484" s="7">
        <f>IFERROR(RANK('Stock Guide'!N485,'Stock Guide'!N:N,0)+COUNTIF('Stock Guide'!$N$6:'Stock Guide'!N485,'Stock Guide'!N485)-1,"")</f>
        <v>280</v>
      </c>
      <c r="AQ484" s="7">
        <f>IFERROR(RANK('Stock Guide'!U485,'Stock Guide'!U:U,1)+COUNTIF('Stock Guide'!$U$6:'Stock Guide'!U485,'Stock Guide'!U485)-1,"")</f>
        <v>207</v>
      </c>
    </row>
    <row r="485" spans="32:43" ht="17.25" customHeight="1" x14ac:dyDescent="0.25">
      <c r="AF485" s="5" t="s">
        <v>1087</v>
      </c>
      <c r="AG485" s="5" t="s">
        <v>1095</v>
      </c>
      <c r="AH485" s="6" t="s">
        <v>1101</v>
      </c>
      <c r="AI485" s="7">
        <f>IFERROR(RANK('Stock Guide'!S486,'Stock Guide'!S:S,0)+COUNTIF('Stock Guide'!$S$6:'Stock Guide'!S486,'Stock Guide'!S486)-1,"")</f>
        <v>466</v>
      </c>
      <c r="AJ485" s="7">
        <f>IFERROR(RANK('Stock Guide'!T486,'Stock Guide'!T:T,0)+COUNTIF('Stock Guide'!$T$6:'Stock Guide'!T486,'Stock Guide'!T486)-1,"")</f>
        <v>429</v>
      </c>
      <c r="AK485" s="7">
        <f>IFERROR(RANK('Stock Guide'!U486,'Stock Guide'!U:U,0)+COUNTIF('Stock Guide'!$U$6:'Stock Guide'!U486,'Stock Guide'!U486)-1,"")</f>
        <v>329</v>
      </c>
      <c r="AL485" s="7">
        <f>IFERROR(RANK('Stock Guide'!H486,'Stock Guide'!H:H,0)+COUNTIF('Stock Guide'!$H$6:'Stock Guide'!H486,'Stock Guide'!H486)-1,"")</f>
        <v>387</v>
      </c>
      <c r="AM485" s="7">
        <f>IFERROR(RANK('Stock Guide'!I486,'Stock Guide'!I:I,0)+COUNTIF('Stock Guide'!$I$6:'Stock Guide'!I486,'Stock Guide'!I486)-1,"")</f>
        <v>483</v>
      </c>
      <c r="AN485" s="7">
        <f>IFERROR(RANK('Stock Guide'!J486,'Stock Guide'!J:J,0)+COUNTIF('Stock Guide'!$J$6:'Stock Guide'!J486,'Stock Guide'!J486)-1,"")</f>
        <v>197</v>
      </c>
      <c r="AO485" s="7">
        <f>IFERROR(RANK('Stock Guide'!L486,'Stock Guide'!L:L,0)+COUNTIF('Stock Guide'!$L$6:'Stock Guide'!L486,'Stock Guide'!L486)-1,"")</f>
        <v>77</v>
      </c>
      <c r="AP485" s="7">
        <f>IFERROR(RANK('Stock Guide'!N486,'Stock Guide'!N:N,0)+COUNTIF('Stock Guide'!$N$6:'Stock Guide'!N486,'Stock Guide'!N486)-1,"")</f>
        <v>310</v>
      </c>
      <c r="AQ485" s="7">
        <f>IFERROR(RANK('Stock Guide'!U486,'Stock Guide'!U:U,1)+COUNTIF('Stock Guide'!$U$6:'Stock Guide'!U486,'Stock Guide'!U486)-1,"")</f>
        <v>155</v>
      </c>
    </row>
    <row r="486" spans="32:43" ht="17.25" customHeight="1" x14ac:dyDescent="0.25">
      <c r="AF486" s="5" t="s">
        <v>383</v>
      </c>
      <c r="AG486" s="5" t="s">
        <v>1057</v>
      </c>
      <c r="AH486" s="6" t="s">
        <v>674</v>
      </c>
      <c r="AI486" s="7">
        <f>IFERROR(RANK('Stock Guide'!S487,'Stock Guide'!S:S,0)+COUNTIF('Stock Guide'!$S$6:'Stock Guide'!S487,'Stock Guide'!S487)-1,"")</f>
        <v>265</v>
      </c>
      <c r="AJ486" s="7">
        <f>IFERROR(RANK('Stock Guide'!T487,'Stock Guide'!T:T,0)+COUNTIF('Stock Guide'!$T$6:'Stock Guide'!T487,'Stock Guide'!T487)-1,"")</f>
        <v>396</v>
      </c>
      <c r="AK486" s="7">
        <f>IFERROR(RANK('Stock Guide'!U487,'Stock Guide'!U:U,0)+COUNTIF('Stock Guide'!$U$6:'Stock Guide'!U487,'Stock Guide'!U487)-1,"")</f>
        <v>404</v>
      </c>
      <c r="AL486" s="7">
        <f>IFERROR(RANK('Stock Guide'!H487,'Stock Guide'!H:H,0)+COUNTIF('Stock Guide'!$H$6:'Stock Guide'!H487,'Stock Guide'!H487)-1,"")</f>
        <v>356</v>
      </c>
      <c r="AM486" s="7">
        <f>IFERROR(RANK('Stock Guide'!I487,'Stock Guide'!I:I,0)+COUNTIF('Stock Guide'!$I$6:'Stock Guide'!I487,'Stock Guide'!I487)-1,"")</f>
        <v>321</v>
      </c>
      <c r="AN486" s="7">
        <f>IFERROR(RANK('Stock Guide'!J487,'Stock Guide'!J:J,0)+COUNTIF('Stock Guide'!$J$6:'Stock Guide'!J487,'Stock Guide'!J487)-1,"")</f>
        <v>383</v>
      </c>
      <c r="AO486" s="7">
        <f>IFERROR(RANK('Stock Guide'!L487,'Stock Guide'!L:L,0)+COUNTIF('Stock Guide'!$L$6:'Stock Guide'!L487,'Stock Guide'!L487)-1,"")</f>
        <v>304</v>
      </c>
      <c r="AP486" s="7">
        <f>IFERROR(RANK('Stock Guide'!N487,'Stock Guide'!N:N,0)+COUNTIF('Stock Guide'!$N$6:'Stock Guide'!N487,'Stock Guide'!N487)-1,"")</f>
        <v>438</v>
      </c>
      <c r="AQ486" s="7">
        <f>IFERROR(RANK('Stock Guide'!U487,'Stock Guide'!U:U,1)+COUNTIF('Stock Guide'!$U$6:'Stock Guide'!U487,'Stock Guide'!U487)-1,"")</f>
        <v>80</v>
      </c>
    </row>
    <row r="487" spans="32:43" ht="17.25" customHeight="1" x14ac:dyDescent="0.25">
      <c r="AF487" s="5" t="s">
        <v>384</v>
      </c>
      <c r="AG487" s="5" t="s">
        <v>1058</v>
      </c>
      <c r="AH487" s="6" t="s">
        <v>675</v>
      </c>
      <c r="AI487" s="7">
        <f>IFERROR(RANK('Stock Guide'!S488,'Stock Guide'!S:S,0)+COUNTIF('Stock Guide'!$S$6:'Stock Guide'!S488,'Stock Guide'!S488)-1,"")</f>
        <v>204</v>
      </c>
      <c r="AJ487" s="7">
        <f>IFERROR(RANK('Stock Guide'!T488,'Stock Guide'!T:T,0)+COUNTIF('Stock Guide'!$T$6:'Stock Guide'!T488,'Stock Guide'!T488)-1,"")</f>
        <v>369</v>
      </c>
      <c r="AK487" s="7">
        <f>IFERROR(RANK('Stock Guide'!U488,'Stock Guide'!U:U,0)+COUNTIF('Stock Guide'!$U$6:'Stock Guide'!U488,'Stock Guide'!U488)-1,"")</f>
        <v>426</v>
      </c>
      <c r="AL487" s="7">
        <f>IFERROR(RANK('Stock Guide'!H488,'Stock Guide'!H:H,0)+COUNTIF('Stock Guide'!$H$6:'Stock Guide'!H488,'Stock Guide'!H488)-1,"")</f>
        <v>143</v>
      </c>
      <c r="AM487" s="7">
        <f>IFERROR(RANK('Stock Guide'!I488,'Stock Guide'!I:I,0)+COUNTIF('Stock Guide'!$I$6:'Stock Guide'!I488,'Stock Guide'!I488)-1,"")</f>
        <v>309</v>
      </c>
      <c r="AN487" s="7">
        <f>IFERROR(RANK('Stock Guide'!J488,'Stock Guide'!J:J,0)+COUNTIF('Stock Guide'!$J$6:'Stock Guide'!J488,'Stock Guide'!J488)-1,"")</f>
        <v>66</v>
      </c>
      <c r="AO487" s="7">
        <f>IFERROR(RANK('Stock Guide'!L488,'Stock Guide'!L:L,0)+COUNTIF('Stock Guide'!$L$6:'Stock Guide'!L488,'Stock Guide'!L488)-1,"")</f>
        <v>338</v>
      </c>
      <c r="AP487" s="7">
        <f>IFERROR(RANK('Stock Guide'!N488,'Stock Guide'!N:N,0)+COUNTIF('Stock Guide'!$N$6:'Stock Guide'!N488,'Stock Guide'!N488)-1,"")</f>
        <v>457</v>
      </c>
      <c r="AQ487" s="7">
        <f>IFERROR(RANK('Stock Guide'!U488,'Stock Guide'!U:U,1)+COUNTIF('Stock Guide'!$U$6:'Stock Guide'!U488,'Stock Guide'!U488)-1,"")</f>
        <v>58</v>
      </c>
    </row>
    <row r="488" spans="32:43" ht="17.25" customHeight="1" x14ac:dyDescent="0.25">
      <c r="AF488" s="5"/>
      <c r="AG488" s="5"/>
      <c r="AH488" s="6"/>
      <c r="AI488" s="7">
        <f>IFERROR(RANK('Stock Guide'!S489,'Stock Guide'!S:S,0)+COUNTIF('Stock Guide'!$S$6:'Stock Guide'!S489,'Stock Guide'!S489)-1,"")</f>
        <v>243</v>
      </c>
      <c r="AJ488" s="7" t="str">
        <f>IFERROR(RANK('Stock Guide'!T489,'Stock Guide'!T:T,0)+COUNTIF('Stock Guide'!$T$6:'Stock Guide'!T489,'Stock Guide'!T489)-1,"")</f>
        <v/>
      </c>
      <c r="AK488" s="7" t="str">
        <f>IFERROR(RANK('Stock Guide'!U489,'Stock Guide'!U:U,0)+COUNTIF('Stock Guide'!$U$6:'Stock Guide'!U489,'Stock Guide'!U489)-1,"")</f>
        <v/>
      </c>
      <c r="AL488" s="7" t="str">
        <f>IFERROR(RANK('Stock Guide'!H489,'Stock Guide'!H:H,0)+COUNTIF('Stock Guide'!$H$6:'Stock Guide'!H489,'Stock Guide'!H489)-1,"")</f>
        <v/>
      </c>
      <c r="AM488" s="7">
        <f>IFERROR(RANK('Stock Guide'!I489,'Stock Guide'!I:I,0)+COUNTIF('Stock Guide'!$I$6:'Stock Guide'!I489,'Stock Guide'!I489)-1,"")</f>
        <v>483</v>
      </c>
      <c r="AN488" s="7" t="str">
        <f>IFERROR(RANK('Stock Guide'!J489,'Stock Guide'!J:J,0)+COUNTIF('Stock Guide'!$J$6:'Stock Guide'!J489,'Stock Guide'!J489)-1,"")</f>
        <v/>
      </c>
      <c r="AO488" s="7" t="str">
        <f>IFERROR(RANK('Stock Guide'!L489,'Stock Guide'!L:L,0)+COUNTIF('Stock Guide'!$L$6:'Stock Guide'!L489,'Stock Guide'!L489)-1,"")</f>
        <v/>
      </c>
      <c r="AP488" s="7" t="str">
        <f>IFERROR(RANK('Stock Guide'!N489,'Stock Guide'!N:N,0)+COUNTIF('Stock Guide'!$N$6:'Stock Guide'!N489,'Stock Guide'!N489)-1,"")</f>
        <v/>
      </c>
      <c r="AQ488" s="7" t="str">
        <f>IFERROR(RANK('Stock Guide'!U489,'Stock Guide'!U:U,1)+COUNTIF('Stock Guide'!$U$6:'Stock Guide'!U489,'Stock Guide'!U489)-1,"")</f>
        <v/>
      </c>
    </row>
    <row r="489" spans="32:43" ht="17.25" customHeight="1" x14ac:dyDescent="0.25">
      <c r="AF489" s="5"/>
      <c r="AG489" s="5"/>
      <c r="AH489" s="6"/>
      <c r="AI489" s="7">
        <f>IFERROR(RANK('Stock Guide'!S490,'Stock Guide'!S:S,0)+COUNTIF('Stock Guide'!$S$6:'Stock Guide'!S490,'Stock Guide'!S490)-1,"")</f>
        <v>243</v>
      </c>
      <c r="AJ489" s="7" t="str">
        <f>IFERROR(RANK('Stock Guide'!T490,'Stock Guide'!T:T,0)+COUNTIF('Stock Guide'!$T$6:'Stock Guide'!T490,'Stock Guide'!T490)-1,"")</f>
        <v/>
      </c>
      <c r="AK489" s="7" t="str">
        <f>IFERROR(RANK('Stock Guide'!U490,'Stock Guide'!U:U,0)+COUNTIF('Stock Guide'!$U$6:'Stock Guide'!U490,'Stock Guide'!U490)-1,"")</f>
        <v/>
      </c>
      <c r="AL489" s="7" t="str">
        <f>IFERROR(RANK('Stock Guide'!H490,'Stock Guide'!H:H,0)+COUNTIF('Stock Guide'!$H$6:'Stock Guide'!H490,'Stock Guide'!H490)-1,"")</f>
        <v/>
      </c>
      <c r="AM489" s="7">
        <f>IFERROR(RANK('Stock Guide'!I490,'Stock Guide'!I:I,0)+COUNTIF('Stock Guide'!$I$6:'Stock Guide'!I490,'Stock Guide'!I490)-1,"")</f>
        <v>483</v>
      </c>
      <c r="AN489" s="7" t="str">
        <f>IFERROR(RANK('Stock Guide'!J490,'Stock Guide'!J:J,0)+COUNTIF('Stock Guide'!$J$6:'Stock Guide'!J490,'Stock Guide'!J490)-1,"")</f>
        <v/>
      </c>
      <c r="AO489" s="7" t="str">
        <f>IFERROR(RANK('Stock Guide'!L490,'Stock Guide'!L:L,0)+COUNTIF('Stock Guide'!$L$6:'Stock Guide'!L490,'Stock Guide'!L490)-1,"")</f>
        <v/>
      </c>
      <c r="AP489" s="7" t="str">
        <f>IFERROR(RANK('Stock Guide'!N490,'Stock Guide'!N:N,0)+COUNTIF('Stock Guide'!$N$6:'Stock Guide'!N490,'Stock Guide'!N490)-1,"")</f>
        <v/>
      </c>
      <c r="AQ489" s="7" t="str">
        <f>IFERROR(RANK('Stock Guide'!U490,'Stock Guide'!U:U,1)+COUNTIF('Stock Guide'!$U$6:'Stock Guide'!U490,'Stock Guide'!U490)-1,"")</f>
        <v/>
      </c>
    </row>
    <row r="490" spans="32:43" ht="17.25" customHeight="1" x14ac:dyDescent="0.25">
      <c r="AF490" s="5"/>
      <c r="AG490" s="5"/>
      <c r="AH490" s="6"/>
      <c r="AI490" s="7">
        <f>IFERROR(RANK('Stock Guide'!S491,'Stock Guide'!S:S,0)+COUNTIF('Stock Guide'!$S$6:'Stock Guide'!S491,'Stock Guide'!S491)-1,"")</f>
        <v>243</v>
      </c>
      <c r="AJ490" s="7" t="str">
        <f>IFERROR(RANK('Stock Guide'!T491,'Stock Guide'!T:T,0)+COUNTIF('Stock Guide'!$T$6:'Stock Guide'!T491,'Stock Guide'!T491)-1,"")</f>
        <v/>
      </c>
      <c r="AK490" s="7" t="str">
        <f>IFERROR(RANK('Stock Guide'!U491,'Stock Guide'!U:U,0)+COUNTIF('Stock Guide'!$U$6:'Stock Guide'!U491,'Stock Guide'!U491)-1,"")</f>
        <v/>
      </c>
      <c r="AL490" s="7" t="str">
        <f>IFERROR(RANK('Stock Guide'!H491,'Stock Guide'!H:H,0)+COUNTIF('Stock Guide'!$H$6:'Stock Guide'!H491,'Stock Guide'!H491)-1,"")</f>
        <v/>
      </c>
      <c r="AM490" s="7">
        <f>IFERROR(RANK('Stock Guide'!I491,'Stock Guide'!I:I,0)+COUNTIF('Stock Guide'!$I$6:'Stock Guide'!I491,'Stock Guide'!I491)-1,"")</f>
        <v>483</v>
      </c>
      <c r="AN490" s="7" t="str">
        <f>IFERROR(RANK('Stock Guide'!J491,'Stock Guide'!J:J,0)+COUNTIF('Stock Guide'!$J$6:'Stock Guide'!J491,'Stock Guide'!J491)-1,"")</f>
        <v/>
      </c>
      <c r="AO490" s="7" t="str">
        <f>IFERROR(RANK('Stock Guide'!L491,'Stock Guide'!L:L,0)+COUNTIF('Stock Guide'!$L$6:'Stock Guide'!L491,'Stock Guide'!L491)-1,"")</f>
        <v/>
      </c>
      <c r="AP490" s="7" t="str">
        <f>IFERROR(RANK('Stock Guide'!N491,'Stock Guide'!N:N,0)+COUNTIF('Stock Guide'!$N$6:'Stock Guide'!N491,'Stock Guide'!N491)-1,"")</f>
        <v/>
      </c>
      <c r="AQ490" s="7" t="str">
        <f>IFERROR(RANK('Stock Guide'!U491,'Stock Guide'!U:U,1)+COUNTIF('Stock Guide'!$U$6:'Stock Guide'!U491,'Stock Guide'!U491)-1,"")</f>
        <v/>
      </c>
    </row>
    <row r="491" spans="32:43" ht="17.25" customHeight="1" x14ac:dyDescent="0.25">
      <c r="AF491" s="5"/>
      <c r="AG491" s="5"/>
      <c r="AH491" s="6"/>
      <c r="AI491" s="7">
        <f>IFERROR(RANK('Stock Guide'!S492,'Stock Guide'!S:S,0)+COUNTIF('Stock Guide'!$S$6:'Stock Guide'!S492,'Stock Guide'!S492)-1,"")</f>
        <v>243</v>
      </c>
      <c r="AJ491" s="7" t="str">
        <f>IFERROR(RANK('Stock Guide'!T492,'Stock Guide'!T:T,0)+COUNTIF('Stock Guide'!$T$6:'Stock Guide'!T492,'Stock Guide'!T492)-1,"")</f>
        <v/>
      </c>
      <c r="AK491" s="7" t="str">
        <f>IFERROR(RANK('Stock Guide'!U492,'Stock Guide'!U:U,0)+COUNTIF('Stock Guide'!$U$6:'Stock Guide'!U492,'Stock Guide'!U492)-1,"")</f>
        <v/>
      </c>
      <c r="AL491" s="7" t="str">
        <f>IFERROR(RANK('Stock Guide'!H492,'Stock Guide'!H:H,0)+COUNTIF('Stock Guide'!$H$6:'Stock Guide'!H492,'Stock Guide'!H492)-1,"")</f>
        <v/>
      </c>
      <c r="AM491" s="7">
        <f>IFERROR(RANK('Stock Guide'!I492,'Stock Guide'!I:I,0)+COUNTIF('Stock Guide'!$I$6:'Stock Guide'!I492,'Stock Guide'!I492)-1,"")</f>
        <v>483</v>
      </c>
      <c r="AN491" s="7" t="str">
        <f>IFERROR(RANK('Stock Guide'!J492,'Stock Guide'!J:J,0)+COUNTIF('Stock Guide'!$J$6:'Stock Guide'!J492,'Stock Guide'!J492)-1,"")</f>
        <v/>
      </c>
      <c r="AO491" s="7" t="str">
        <f>IFERROR(RANK('Stock Guide'!L492,'Stock Guide'!L:L,0)+COUNTIF('Stock Guide'!$L$6:'Stock Guide'!L492,'Stock Guide'!L492)-1,"")</f>
        <v/>
      </c>
      <c r="AP491" s="7" t="str">
        <f>IFERROR(RANK('Stock Guide'!N492,'Stock Guide'!N:N,0)+COUNTIF('Stock Guide'!$N$6:'Stock Guide'!N492,'Stock Guide'!N492)-1,"")</f>
        <v/>
      </c>
      <c r="AQ491" s="7" t="str">
        <f>IFERROR(RANK('Stock Guide'!U492,'Stock Guide'!U:U,1)+COUNTIF('Stock Guide'!$U$6:'Stock Guide'!U492,'Stock Guide'!U492)-1,"")</f>
        <v/>
      </c>
    </row>
    <row r="492" spans="32:43" ht="17.25" customHeight="1" x14ac:dyDescent="0.25">
      <c r="AF492" s="5"/>
      <c r="AG492" s="5"/>
      <c r="AH492" s="6"/>
      <c r="AI492" s="7">
        <f>IFERROR(RANK('Stock Guide'!S493,'Stock Guide'!S:S,0)+COUNTIF('Stock Guide'!$S$6:'Stock Guide'!S493,'Stock Guide'!S493)-1,"")</f>
        <v>243</v>
      </c>
      <c r="AJ492" s="7" t="str">
        <f>IFERROR(RANK('Stock Guide'!T493,'Stock Guide'!T:T,0)+COUNTIF('Stock Guide'!$T$6:'Stock Guide'!T493,'Stock Guide'!T493)-1,"")</f>
        <v/>
      </c>
      <c r="AK492" s="7" t="str">
        <f>IFERROR(RANK('Stock Guide'!U493,'Stock Guide'!U:U,0)+COUNTIF('Stock Guide'!$U$6:'Stock Guide'!U493,'Stock Guide'!U493)-1,"")</f>
        <v/>
      </c>
      <c r="AL492" s="7" t="str">
        <f>IFERROR(RANK('Stock Guide'!H493,'Stock Guide'!H:H,0)+COUNTIF('Stock Guide'!$H$6:'Stock Guide'!H493,'Stock Guide'!H493)-1,"")</f>
        <v/>
      </c>
      <c r="AM492" s="7">
        <f>IFERROR(RANK('Stock Guide'!I493,'Stock Guide'!I:I,0)+COUNTIF('Stock Guide'!$I$6:'Stock Guide'!I493,'Stock Guide'!I493)-1,"")</f>
        <v>483</v>
      </c>
      <c r="AN492" s="7" t="str">
        <f>IFERROR(RANK('Stock Guide'!J493,'Stock Guide'!J:J,0)+COUNTIF('Stock Guide'!$J$6:'Stock Guide'!J493,'Stock Guide'!J493)-1,"")</f>
        <v/>
      </c>
      <c r="AO492" s="7" t="str">
        <f>IFERROR(RANK('Stock Guide'!L493,'Stock Guide'!L:L,0)+COUNTIF('Stock Guide'!$L$6:'Stock Guide'!L493,'Stock Guide'!L493)-1,"")</f>
        <v/>
      </c>
      <c r="AP492" s="7" t="str">
        <f>IFERROR(RANK('Stock Guide'!N493,'Stock Guide'!N:N,0)+COUNTIF('Stock Guide'!$N$6:'Stock Guide'!N493,'Stock Guide'!N493)-1,"")</f>
        <v/>
      </c>
      <c r="AQ492" s="7" t="str">
        <f>IFERROR(RANK('Stock Guide'!U493,'Stock Guide'!U:U,1)+COUNTIF('Stock Guide'!$U$6:'Stock Guide'!U493,'Stock Guide'!U493)-1,"")</f>
        <v/>
      </c>
    </row>
    <row r="493" spans="32:43" ht="17.25" customHeight="1" x14ac:dyDescent="0.25">
      <c r="AF493" s="5"/>
      <c r="AG493" s="5"/>
      <c r="AH493" s="6"/>
      <c r="AI493" s="7">
        <f>IFERROR(RANK('Stock Guide'!S494,'Stock Guide'!S:S,0)+COUNTIF('Stock Guide'!$S$6:'Stock Guide'!S494,'Stock Guide'!S494)-1,"")</f>
        <v>243</v>
      </c>
      <c r="AJ493" s="7" t="str">
        <f>IFERROR(RANK('Stock Guide'!T494,'Stock Guide'!T:T,0)+COUNTIF('Stock Guide'!$T$6:'Stock Guide'!T494,'Stock Guide'!T494)-1,"")</f>
        <v/>
      </c>
      <c r="AK493" s="7" t="str">
        <f>IFERROR(RANK('Stock Guide'!U494,'Stock Guide'!U:U,0)+COUNTIF('Stock Guide'!$U$6:'Stock Guide'!U494,'Stock Guide'!U494)-1,"")</f>
        <v/>
      </c>
      <c r="AL493" s="7" t="str">
        <f>IFERROR(RANK('Stock Guide'!H494,'Stock Guide'!H:H,0)+COUNTIF('Stock Guide'!$H$6:'Stock Guide'!H494,'Stock Guide'!H494)-1,"")</f>
        <v/>
      </c>
      <c r="AM493" s="7">
        <f>IFERROR(RANK('Stock Guide'!I494,'Stock Guide'!I:I,0)+COUNTIF('Stock Guide'!$I$6:'Stock Guide'!I494,'Stock Guide'!I494)-1,"")</f>
        <v>483</v>
      </c>
      <c r="AN493" s="7" t="str">
        <f>IFERROR(RANK('Stock Guide'!J494,'Stock Guide'!J:J,0)+COUNTIF('Stock Guide'!$J$6:'Stock Guide'!J494,'Stock Guide'!J494)-1,"")</f>
        <v/>
      </c>
      <c r="AO493" s="7" t="str">
        <f>IFERROR(RANK('Stock Guide'!L494,'Stock Guide'!L:L,0)+COUNTIF('Stock Guide'!$L$6:'Stock Guide'!L494,'Stock Guide'!L494)-1,"")</f>
        <v/>
      </c>
      <c r="AP493" s="7" t="str">
        <f>IFERROR(RANK('Stock Guide'!N494,'Stock Guide'!N:N,0)+COUNTIF('Stock Guide'!$N$6:'Stock Guide'!N494,'Stock Guide'!N494)-1,"")</f>
        <v/>
      </c>
      <c r="AQ493" s="7" t="str">
        <f>IFERROR(RANK('Stock Guide'!U494,'Stock Guide'!U:U,1)+COUNTIF('Stock Guide'!$U$6:'Stock Guide'!U494,'Stock Guide'!U494)-1,"")</f>
        <v/>
      </c>
    </row>
    <row r="494" spans="32:43" ht="17.25" customHeight="1" x14ac:dyDescent="0.25">
      <c r="AF494" s="5"/>
      <c r="AG494" s="5"/>
      <c r="AH494" s="6"/>
      <c r="AI494" s="7">
        <f>IFERROR(RANK('Stock Guide'!S495,'Stock Guide'!S:S,0)+COUNTIF('Stock Guide'!$S$6:'Stock Guide'!S495,'Stock Guide'!S495)-1,"")</f>
        <v>243</v>
      </c>
      <c r="AJ494" s="7" t="str">
        <f>IFERROR(RANK('Stock Guide'!T495,'Stock Guide'!T:T,0)+COUNTIF('Stock Guide'!$T$6:'Stock Guide'!T495,'Stock Guide'!T495)-1,"")</f>
        <v/>
      </c>
      <c r="AK494" s="7" t="str">
        <f>IFERROR(RANK('Stock Guide'!U495,'Stock Guide'!U:U,0)+COUNTIF('Stock Guide'!$U$6:'Stock Guide'!U495,'Stock Guide'!U495)-1,"")</f>
        <v/>
      </c>
      <c r="AL494" s="7" t="str">
        <f>IFERROR(RANK('Stock Guide'!H495,'Stock Guide'!H:H,0)+COUNTIF('Stock Guide'!$H$6:'Stock Guide'!H495,'Stock Guide'!H495)-1,"")</f>
        <v/>
      </c>
      <c r="AM494" s="7">
        <f>IFERROR(RANK('Stock Guide'!I495,'Stock Guide'!I:I,0)+COUNTIF('Stock Guide'!$I$6:'Stock Guide'!I495,'Stock Guide'!I495)-1,"")</f>
        <v>483</v>
      </c>
      <c r="AN494" s="7" t="str">
        <f>IFERROR(RANK('Stock Guide'!J495,'Stock Guide'!J:J,0)+COUNTIF('Stock Guide'!$J$6:'Stock Guide'!J495,'Stock Guide'!J495)-1,"")</f>
        <v/>
      </c>
      <c r="AO494" s="7" t="str">
        <f>IFERROR(RANK('Stock Guide'!L495,'Stock Guide'!L:L,0)+COUNTIF('Stock Guide'!$L$6:'Stock Guide'!L495,'Stock Guide'!L495)-1,"")</f>
        <v/>
      </c>
      <c r="AP494" s="7" t="str">
        <f>IFERROR(RANK('Stock Guide'!N495,'Stock Guide'!N:N,0)+COUNTIF('Stock Guide'!$N$6:'Stock Guide'!N495,'Stock Guide'!N495)-1,"")</f>
        <v/>
      </c>
      <c r="AQ494" s="7" t="str">
        <f>IFERROR(RANK('Stock Guide'!U495,'Stock Guide'!U:U,1)+COUNTIF('Stock Guide'!$U$6:'Stock Guide'!U495,'Stock Guide'!U495)-1,"")</f>
        <v/>
      </c>
    </row>
    <row r="495" spans="32:43" ht="17.25" customHeight="1" x14ac:dyDescent="0.25">
      <c r="AF495" s="5"/>
      <c r="AG495" s="5"/>
      <c r="AH495" s="6"/>
      <c r="AI495" s="7">
        <f>IFERROR(RANK('Stock Guide'!S496,'Stock Guide'!S:S,0)+COUNTIF('Stock Guide'!$S$6:'Stock Guide'!S496,'Stock Guide'!S496)-1,"")</f>
        <v>243</v>
      </c>
      <c r="AJ495" s="7" t="str">
        <f>IFERROR(RANK('Stock Guide'!T496,'Stock Guide'!T:T,0)+COUNTIF('Stock Guide'!$T$6:'Stock Guide'!T496,'Stock Guide'!T496)-1,"")</f>
        <v/>
      </c>
      <c r="AK495" s="7" t="str">
        <f>IFERROR(RANK('Stock Guide'!U496,'Stock Guide'!U:U,0)+COUNTIF('Stock Guide'!$U$6:'Stock Guide'!U496,'Stock Guide'!U496)-1,"")</f>
        <v/>
      </c>
      <c r="AL495" s="7" t="str">
        <f>IFERROR(RANK('Stock Guide'!H496,'Stock Guide'!H:H,0)+COUNTIF('Stock Guide'!$H$6:'Stock Guide'!H496,'Stock Guide'!H496)-1,"")</f>
        <v/>
      </c>
      <c r="AM495" s="7">
        <f>IFERROR(RANK('Stock Guide'!I496,'Stock Guide'!I:I,0)+COUNTIF('Stock Guide'!$I$6:'Stock Guide'!I496,'Stock Guide'!I496)-1,"")</f>
        <v>483</v>
      </c>
      <c r="AN495" s="7" t="str">
        <f>IFERROR(RANK('Stock Guide'!J496,'Stock Guide'!J:J,0)+COUNTIF('Stock Guide'!$J$6:'Stock Guide'!J496,'Stock Guide'!J496)-1,"")</f>
        <v/>
      </c>
      <c r="AO495" s="7" t="str">
        <f>IFERROR(RANK('Stock Guide'!L496,'Stock Guide'!L:L,0)+COUNTIF('Stock Guide'!$L$6:'Stock Guide'!L496,'Stock Guide'!L496)-1,"")</f>
        <v/>
      </c>
      <c r="AP495" s="7" t="str">
        <f>IFERROR(RANK('Stock Guide'!N496,'Stock Guide'!N:N,0)+COUNTIF('Stock Guide'!$N$6:'Stock Guide'!N496,'Stock Guide'!N496)-1,"")</f>
        <v/>
      </c>
      <c r="AQ495" s="7" t="str">
        <f>IFERROR(RANK('Stock Guide'!U496,'Stock Guide'!U:U,1)+COUNTIF('Stock Guide'!$U$6:'Stock Guide'!U496,'Stock Guide'!U496)-1,"")</f>
        <v/>
      </c>
    </row>
    <row r="496" spans="32:43" ht="17.25" customHeight="1" x14ac:dyDescent="0.25">
      <c r="AF496" s="5"/>
      <c r="AG496" s="5"/>
      <c r="AH496" s="6"/>
      <c r="AI496" s="7">
        <f>IFERROR(RANK('Stock Guide'!S497,'Stock Guide'!S:S,0)+COUNTIF('Stock Guide'!$S$6:'Stock Guide'!S497,'Stock Guide'!S497)-1,"")</f>
        <v>243</v>
      </c>
      <c r="AJ496" s="7" t="str">
        <f>IFERROR(RANK('Stock Guide'!T497,'Stock Guide'!T:T,0)+COUNTIF('Stock Guide'!$T$6:'Stock Guide'!T497,'Stock Guide'!T497)-1,"")</f>
        <v/>
      </c>
      <c r="AK496" s="7" t="str">
        <f>IFERROR(RANK('Stock Guide'!U497,'Stock Guide'!U:U,0)+COUNTIF('Stock Guide'!$U$6:'Stock Guide'!U497,'Stock Guide'!U497)-1,"")</f>
        <v/>
      </c>
      <c r="AL496" s="7" t="str">
        <f>IFERROR(RANK('Stock Guide'!H497,'Stock Guide'!H:H,0)+COUNTIF('Stock Guide'!$H$6:'Stock Guide'!H497,'Stock Guide'!H497)-1,"")</f>
        <v/>
      </c>
      <c r="AM496" s="7">
        <f>IFERROR(RANK('Stock Guide'!I497,'Stock Guide'!I:I,0)+COUNTIF('Stock Guide'!$I$6:'Stock Guide'!I497,'Stock Guide'!I497)-1,"")</f>
        <v>483</v>
      </c>
      <c r="AN496" s="7" t="str">
        <f>IFERROR(RANK('Stock Guide'!J497,'Stock Guide'!J:J,0)+COUNTIF('Stock Guide'!$J$6:'Stock Guide'!J497,'Stock Guide'!J497)-1,"")</f>
        <v/>
      </c>
      <c r="AO496" s="7" t="str">
        <f>IFERROR(RANK('Stock Guide'!L497,'Stock Guide'!L:L,0)+COUNTIF('Stock Guide'!$L$6:'Stock Guide'!L497,'Stock Guide'!L497)-1,"")</f>
        <v/>
      </c>
      <c r="AP496" s="7" t="str">
        <f>IFERROR(RANK('Stock Guide'!N497,'Stock Guide'!N:N,0)+COUNTIF('Stock Guide'!$N$6:'Stock Guide'!N497,'Stock Guide'!N497)-1,"")</f>
        <v/>
      </c>
      <c r="AQ496" s="7" t="str">
        <f>IFERROR(RANK('Stock Guide'!U497,'Stock Guide'!U:U,1)+COUNTIF('Stock Guide'!$U$6:'Stock Guide'!U497,'Stock Guide'!U497)-1,"")</f>
        <v/>
      </c>
    </row>
    <row r="497" spans="32:43" ht="17.25" customHeight="1" x14ac:dyDescent="0.25">
      <c r="AF497" s="5"/>
      <c r="AG497" s="5"/>
      <c r="AH497" s="6"/>
      <c r="AI497" s="7">
        <f>IFERROR(RANK('Stock Guide'!S498,'Stock Guide'!S:S,0)+COUNTIF('Stock Guide'!$S$6:'Stock Guide'!S498,'Stock Guide'!S498)-1,"")</f>
        <v>243</v>
      </c>
      <c r="AJ497" s="7" t="str">
        <f>IFERROR(RANK('Stock Guide'!T498,'Stock Guide'!T:T,0)+COUNTIF('Stock Guide'!$T$6:'Stock Guide'!T498,'Stock Guide'!T498)-1,"")</f>
        <v/>
      </c>
      <c r="AK497" s="7" t="str">
        <f>IFERROR(RANK('Stock Guide'!U498,'Stock Guide'!U:U,0)+COUNTIF('Stock Guide'!$U$6:'Stock Guide'!U498,'Stock Guide'!U498)-1,"")</f>
        <v/>
      </c>
      <c r="AL497" s="7" t="str">
        <f>IFERROR(RANK('Stock Guide'!H498,'Stock Guide'!H:H,0)+COUNTIF('Stock Guide'!$H$6:'Stock Guide'!H498,'Stock Guide'!H498)-1,"")</f>
        <v/>
      </c>
      <c r="AM497" s="7">
        <f>IFERROR(RANK('Stock Guide'!I498,'Stock Guide'!I:I,0)+COUNTIF('Stock Guide'!$I$6:'Stock Guide'!I498,'Stock Guide'!I498)-1,"")</f>
        <v>483</v>
      </c>
      <c r="AN497" s="7" t="str">
        <f>IFERROR(RANK('Stock Guide'!J498,'Stock Guide'!J:J,0)+COUNTIF('Stock Guide'!$J$6:'Stock Guide'!J498,'Stock Guide'!J498)-1,"")</f>
        <v/>
      </c>
      <c r="AO497" s="7" t="str">
        <f>IFERROR(RANK('Stock Guide'!L498,'Stock Guide'!L:L,0)+COUNTIF('Stock Guide'!$L$6:'Stock Guide'!L498,'Stock Guide'!L498)-1,"")</f>
        <v/>
      </c>
      <c r="AP497" s="7" t="str">
        <f>IFERROR(RANK('Stock Guide'!N498,'Stock Guide'!N:N,0)+COUNTIF('Stock Guide'!$N$6:'Stock Guide'!N498,'Stock Guide'!N498)-1,"")</f>
        <v/>
      </c>
      <c r="AQ497" s="7" t="str">
        <f>IFERROR(RANK('Stock Guide'!U498,'Stock Guide'!U:U,1)+COUNTIF('Stock Guide'!$U$6:'Stock Guide'!U498,'Stock Guide'!U498)-1,"")</f>
        <v/>
      </c>
    </row>
    <row r="498" spans="32:43" ht="17.25" customHeight="1" x14ac:dyDescent="0.25">
      <c r="AF498" s="5"/>
      <c r="AG498" s="5"/>
      <c r="AH498" s="6"/>
      <c r="AI498" s="7">
        <f>IFERROR(RANK('Stock Guide'!S499,'Stock Guide'!S:S,0)+COUNTIF('Stock Guide'!$S$6:'Stock Guide'!S499,'Stock Guide'!S499)-1,"")</f>
        <v>243</v>
      </c>
      <c r="AJ498" s="7" t="str">
        <f>IFERROR(RANK('Stock Guide'!T499,'Stock Guide'!T:T,0)+COUNTIF('Stock Guide'!$T$6:'Stock Guide'!T499,'Stock Guide'!T499)-1,"")</f>
        <v/>
      </c>
      <c r="AK498" s="7" t="str">
        <f>IFERROR(RANK('Stock Guide'!U499,'Stock Guide'!U:U,0)+COUNTIF('Stock Guide'!$U$6:'Stock Guide'!U499,'Stock Guide'!U499)-1,"")</f>
        <v/>
      </c>
      <c r="AL498" s="7" t="str">
        <f>IFERROR(RANK('Stock Guide'!H499,'Stock Guide'!H:H,0)+COUNTIF('Stock Guide'!$H$6:'Stock Guide'!H499,'Stock Guide'!H499)-1,"")</f>
        <v/>
      </c>
      <c r="AM498" s="7">
        <f>IFERROR(RANK('Stock Guide'!I499,'Stock Guide'!I:I,0)+COUNTIF('Stock Guide'!$I$6:'Stock Guide'!I499,'Stock Guide'!I499)-1,"")</f>
        <v>483</v>
      </c>
      <c r="AN498" s="7" t="str">
        <f>IFERROR(RANK('Stock Guide'!J499,'Stock Guide'!J:J,0)+COUNTIF('Stock Guide'!$J$6:'Stock Guide'!J499,'Stock Guide'!J499)-1,"")</f>
        <v/>
      </c>
      <c r="AO498" s="7" t="str">
        <f>IFERROR(RANK('Stock Guide'!L499,'Stock Guide'!L:L,0)+COUNTIF('Stock Guide'!$L$6:'Stock Guide'!L499,'Stock Guide'!L499)-1,"")</f>
        <v/>
      </c>
      <c r="AP498" s="7" t="str">
        <f>IFERROR(RANK('Stock Guide'!N499,'Stock Guide'!N:N,0)+COUNTIF('Stock Guide'!$N$6:'Stock Guide'!N499,'Stock Guide'!N499)-1,"")</f>
        <v/>
      </c>
      <c r="AQ498" s="7" t="str">
        <f>IFERROR(RANK('Stock Guide'!U499,'Stock Guide'!U:U,1)+COUNTIF('Stock Guide'!$U$6:'Stock Guide'!U499,'Stock Guide'!U499)-1,"")</f>
        <v/>
      </c>
    </row>
    <row r="499" spans="32:43" ht="17.25" customHeight="1" x14ac:dyDescent="0.25">
      <c r="AF499" s="5"/>
      <c r="AG499" s="5"/>
      <c r="AH499" s="6"/>
      <c r="AI499" s="7">
        <f>IFERROR(RANK('Stock Guide'!S500,'Stock Guide'!S:S,0)+COUNTIF('Stock Guide'!$S$6:'Stock Guide'!S500,'Stock Guide'!S500)-1,"")</f>
        <v>243</v>
      </c>
      <c r="AJ499" s="7" t="str">
        <f>IFERROR(RANK('Stock Guide'!T500,'Stock Guide'!T:T,0)+COUNTIF('Stock Guide'!$T$6:'Stock Guide'!T500,'Stock Guide'!T500)-1,"")</f>
        <v/>
      </c>
      <c r="AK499" s="7" t="str">
        <f>IFERROR(RANK('Stock Guide'!U500,'Stock Guide'!U:U,0)+COUNTIF('Stock Guide'!$U$6:'Stock Guide'!U500,'Stock Guide'!U500)-1,"")</f>
        <v/>
      </c>
      <c r="AL499" s="7" t="str">
        <f>IFERROR(RANK('Stock Guide'!H500,'Stock Guide'!H:H,0)+COUNTIF('Stock Guide'!$H$6:'Stock Guide'!H500,'Stock Guide'!H500)-1,"")</f>
        <v/>
      </c>
      <c r="AM499" s="7">
        <f>IFERROR(RANK('Stock Guide'!I500,'Stock Guide'!I:I,0)+COUNTIF('Stock Guide'!$I$6:'Stock Guide'!I500,'Stock Guide'!I500)-1,"")</f>
        <v>483</v>
      </c>
      <c r="AN499" s="7" t="str">
        <f>IFERROR(RANK('Stock Guide'!J500,'Stock Guide'!J:J,0)+COUNTIF('Stock Guide'!$J$6:'Stock Guide'!J500,'Stock Guide'!J500)-1,"")</f>
        <v/>
      </c>
      <c r="AO499" s="7" t="str">
        <f>IFERROR(RANK('Stock Guide'!L500,'Stock Guide'!L:L,0)+COUNTIF('Stock Guide'!$L$6:'Stock Guide'!L500,'Stock Guide'!L500)-1,"")</f>
        <v/>
      </c>
      <c r="AP499" s="7" t="str">
        <f>IFERROR(RANK('Stock Guide'!N500,'Stock Guide'!N:N,0)+COUNTIF('Stock Guide'!$N$6:'Stock Guide'!N500,'Stock Guide'!N500)-1,"")</f>
        <v/>
      </c>
      <c r="AQ499" s="7" t="str">
        <f>IFERROR(RANK('Stock Guide'!U500,'Stock Guide'!U:U,1)+COUNTIF('Stock Guide'!$U$6:'Stock Guide'!U500,'Stock Guide'!U500)-1,"")</f>
        <v/>
      </c>
    </row>
    <row r="500" spans="32:43" ht="17.25" customHeight="1" x14ac:dyDescent="0.25">
      <c r="AF500" s="5"/>
      <c r="AG500" s="5"/>
      <c r="AH500" s="6"/>
      <c r="AI500" s="7">
        <f>IFERROR(RANK('Stock Guide'!S501,'Stock Guide'!S:S,0)+COUNTIF('Stock Guide'!$S$6:'Stock Guide'!S501,'Stock Guide'!S501)-1,"")</f>
        <v>243</v>
      </c>
      <c r="AJ500" s="7" t="str">
        <f>IFERROR(RANK('Stock Guide'!T501,'Stock Guide'!T:T,0)+COUNTIF('Stock Guide'!$T$6:'Stock Guide'!T501,'Stock Guide'!T501)-1,"")</f>
        <v/>
      </c>
      <c r="AK500" s="7" t="str">
        <f>IFERROR(RANK('Stock Guide'!U501,'Stock Guide'!U:U,0)+COUNTIF('Stock Guide'!$U$6:'Stock Guide'!U501,'Stock Guide'!U501)-1,"")</f>
        <v/>
      </c>
      <c r="AL500" s="7" t="str">
        <f>IFERROR(RANK('Stock Guide'!H501,'Stock Guide'!H:H,0)+COUNTIF('Stock Guide'!$H$6:'Stock Guide'!H501,'Stock Guide'!H501)-1,"")</f>
        <v/>
      </c>
      <c r="AM500" s="7">
        <f>IFERROR(RANK('Stock Guide'!I501,'Stock Guide'!I:I,0)+COUNTIF('Stock Guide'!$I$6:'Stock Guide'!I501,'Stock Guide'!I501)-1,"")</f>
        <v>483</v>
      </c>
      <c r="AN500" s="7" t="str">
        <f>IFERROR(RANK('Stock Guide'!J501,'Stock Guide'!J:J,0)+COUNTIF('Stock Guide'!$J$6:'Stock Guide'!J501,'Stock Guide'!J501)-1,"")</f>
        <v/>
      </c>
      <c r="AO500" s="7" t="str">
        <f>IFERROR(RANK('Stock Guide'!L501,'Stock Guide'!L:L,0)+COUNTIF('Stock Guide'!$L$6:'Stock Guide'!L501,'Stock Guide'!L501)-1,"")</f>
        <v/>
      </c>
      <c r="AP500" s="7" t="str">
        <f>IFERROR(RANK('Stock Guide'!N501,'Stock Guide'!N:N,0)+COUNTIF('Stock Guide'!$N$6:'Stock Guide'!N501,'Stock Guide'!N501)-1,"")</f>
        <v/>
      </c>
      <c r="AQ500" s="7" t="str">
        <f>IFERROR(RANK('Stock Guide'!U501,'Stock Guide'!U:U,1)+COUNTIF('Stock Guide'!$U$6:'Stock Guide'!U501,'Stock Guide'!U501)-1,"")</f>
        <v/>
      </c>
    </row>
    <row r="501" spans="32:43" ht="17.25" customHeight="1" x14ac:dyDescent="0.25">
      <c r="AF501" s="5"/>
      <c r="AG501" s="5"/>
      <c r="AH501" s="6"/>
      <c r="AI501" s="7">
        <f>IFERROR(RANK('Stock Guide'!S502,'Stock Guide'!S:S,0)+COUNTIF('Stock Guide'!$S$6:'Stock Guide'!S502,'Stock Guide'!S502)-1,"")</f>
        <v>243</v>
      </c>
      <c r="AJ501" s="7" t="str">
        <f>IFERROR(RANK('Stock Guide'!T502,'Stock Guide'!T:T,0)+COUNTIF('Stock Guide'!$T$6:'Stock Guide'!T502,'Stock Guide'!T502)-1,"")</f>
        <v/>
      </c>
      <c r="AK501" s="7" t="str">
        <f>IFERROR(RANK('Stock Guide'!U502,'Stock Guide'!U:U,0)+COUNTIF('Stock Guide'!$U$6:'Stock Guide'!U502,'Stock Guide'!U502)-1,"")</f>
        <v/>
      </c>
      <c r="AL501" s="7" t="str">
        <f>IFERROR(RANK('Stock Guide'!H502,'Stock Guide'!H:H,0)+COUNTIF('Stock Guide'!$H$6:'Stock Guide'!H502,'Stock Guide'!H502)-1,"")</f>
        <v/>
      </c>
      <c r="AM501" s="7">
        <f>IFERROR(RANK('Stock Guide'!I502,'Stock Guide'!I:I,0)+COUNTIF('Stock Guide'!$I$6:'Stock Guide'!I502,'Stock Guide'!I502)-1,"")</f>
        <v>483</v>
      </c>
      <c r="AN501" s="7" t="str">
        <f>IFERROR(RANK('Stock Guide'!J502,'Stock Guide'!J:J,0)+COUNTIF('Stock Guide'!$J$6:'Stock Guide'!J502,'Stock Guide'!J502)-1,"")</f>
        <v/>
      </c>
      <c r="AO501" s="7" t="str">
        <f>IFERROR(RANK('Stock Guide'!L502,'Stock Guide'!L:L,0)+COUNTIF('Stock Guide'!$L$6:'Stock Guide'!L502,'Stock Guide'!L502)-1,"")</f>
        <v/>
      </c>
      <c r="AP501" s="7" t="str">
        <f>IFERROR(RANK('Stock Guide'!N502,'Stock Guide'!N:N,0)+COUNTIF('Stock Guide'!$N$6:'Stock Guide'!N502,'Stock Guide'!N502)-1,"")</f>
        <v/>
      </c>
      <c r="AQ501" s="7" t="str">
        <f>IFERROR(RANK('Stock Guide'!U502,'Stock Guide'!U:U,1)+COUNTIF('Stock Guide'!$U$6:'Stock Guide'!U502,'Stock Guide'!U502)-1,"")</f>
        <v/>
      </c>
    </row>
    <row r="502" spans="32:43" ht="17.25" customHeight="1" x14ac:dyDescent="0.25">
      <c r="AF502" s="5"/>
      <c r="AG502" s="5"/>
      <c r="AH502" s="6"/>
      <c r="AI502" s="7">
        <f>IFERROR(RANK('Stock Guide'!S503,'Stock Guide'!S:S,0)+COUNTIF('Stock Guide'!$S$6:'Stock Guide'!S503,'Stock Guide'!S503)-1,"")</f>
        <v>243</v>
      </c>
      <c r="AJ502" s="7" t="str">
        <f>IFERROR(RANK('Stock Guide'!T503,'Stock Guide'!T:T,0)+COUNTIF('Stock Guide'!$T$6:'Stock Guide'!T503,'Stock Guide'!T503)-1,"")</f>
        <v/>
      </c>
      <c r="AK502" s="7" t="str">
        <f>IFERROR(RANK('Stock Guide'!U503,'Stock Guide'!U:U,0)+COUNTIF('Stock Guide'!$U$6:'Stock Guide'!U503,'Stock Guide'!U503)-1,"")</f>
        <v/>
      </c>
      <c r="AL502" s="7" t="str">
        <f>IFERROR(RANK('Stock Guide'!H503,'Stock Guide'!H:H,0)+COUNTIF('Stock Guide'!$H$6:'Stock Guide'!H503,'Stock Guide'!H503)-1,"")</f>
        <v/>
      </c>
      <c r="AM502" s="7">
        <f>IFERROR(RANK('Stock Guide'!I503,'Stock Guide'!I:I,0)+COUNTIF('Stock Guide'!$I$6:'Stock Guide'!I503,'Stock Guide'!I503)-1,"")</f>
        <v>483</v>
      </c>
      <c r="AN502" s="7" t="str">
        <f>IFERROR(RANK('Stock Guide'!J503,'Stock Guide'!J:J,0)+COUNTIF('Stock Guide'!$J$6:'Stock Guide'!J503,'Stock Guide'!J503)-1,"")</f>
        <v/>
      </c>
      <c r="AO502" s="7" t="str">
        <f>IFERROR(RANK('Stock Guide'!L503,'Stock Guide'!L:L,0)+COUNTIF('Stock Guide'!$L$6:'Stock Guide'!L503,'Stock Guide'!L503)-1,"")</f>
        <v/>
      </c>
      <c r="AP502" s="7" t="str">
        <f>IFERROR(RANK('Stock Guide'!N503,'Stock Guide'!N:N,0)+COUNTIF('Stock Guide'!$N$6:'Stock Guide'!N503,'Stock Guide'!N503)-1,"")</f>
        <v/>
      </c>
      <c r="AQ502" s="7" t="str">
        <f>IFERROR(RANK('Stock Guide'!U503,'Stock Guide'!U:U,1)+COUNTIF('Stock Guide'!$U$6:'Stock Guide'!U503,'Stock Guide'!U503)-1,"")</f>
        <v/>
      </c>
    </row>
    <row r="503" spans="32:43" ht="17.25" customHeight="1" x14ac:dyDescent="0.25">
      <c r="AF503" s="5"/>
      <c r="AG503" s="5"/>
      <c r="AH503" s="6"/>
      <c r="AI503" s="7">
        <f>IFERROR(RANK('Stock Guide'!S504,'Stock Guide'!S:S,0)+COUNTIF('Stock Guide'!$S$6:'Stock Guide'!S504,'Stock Guide'!S504)-1,"")</f>
        <v>243</v>
      </c>
      <c r="AJ503" s="7" t="str">
        <f>IFERROR(RANK('Stock Guide'!T504,'Stock Guide'!T:T,0)+COUNTIF('Stock Guide'!$T$6:'Stock Guide'!T504,'Stock Guide'!T504)-1,"")</f>
        <v/>
      </c>
      <c r="AK503" s="7" t="str">
        <f>IFERROR(RANK('Stock Guide'!U504,'Stock Guide'!U:U,0)+COUNTIF('Stock Guide'!$U$6:'Stock Guide'!U504,'Stock Guide'!U504)-1,"")</f>
        <v/>
      </c>
      <c r="AL503" s="7" t="str">
        <f>IFERROR(RANK('Stock Guide'!H504,'Stock Guide'!H:H,0)+COUNTIF('Stock Guide'!$H$6:'Stock Guide'!H504,'Stock Guide'!H504)-1,"")</f>
        <v/>
      </c>
      <c r="AM503" s="7">
        <f>IFERROR(RANK('Stock Guide'!I504,'Stock Guide'!I:I,0)+COUNTIF('Stock Guide'!$I$6:'Stock Guide'!I504,'Stock Guide'!I504)-1,"")</f>
        <v>483</v>
      </c>
      <c r="AN503" s="7" t="str">
        <f>IFERROR(RANK('Stock Guide'!J504,'Stock Guide'!J:J,0)+COUNTIF('Stock Guide'!$J$6:'Stock Guide'!J504,'Stock Guide'!J504)-1,"")</f>
        <v/>
      </c>
      <c r="AO503" s="7" t="str">
        <f>IFERROR(RANK('Stock Guide'!L504,'Stock Guide'!L:L,0)+COUNTIF('Stock Guide'!$L$6:'Stock Guide'!L504,'Stock Guide'!L504)-1,"")</f>
        <v/>
      </c>
      <c r="AP503" s="7" t="str">
        <f>IFERROR(RANK('Stock Guide'!N504,'Stock Guide'!N:N,0)+COUNTIF('Stock Guide'!$N$6:'Stock Guide'!N504,'Stock Guide'!N504)-1,"")</f>
        <v/>
      </c>
      <c r="AQ503" s="7" t="str">
        <f>IFERROR(RANK('Stock Guide'!U504,'Stock Guide'!U:U,1)+COUNTIF('Stock Guide'!$U$6:'Stock Guide'!U504,'Stock Guide'!U504)-1,"")</f>
        <v/>
      </c>
    </row>
    <row r="504" spans="32:43" ht="17.25" customHeight="1" x14ac:dyDescent="0.25">
      <c r="AF504" s="5"/>
      <c r="AG504" s="5"/>
      <c r="AH504" s="6"/>
      <c r="AI504" s="7">
        <f>IFERROR(RANK('Stock Guide'!S505,'Stock Guide'!S:S,0)+COUNTIF('Stock Guide'!$S$6:'Stock Guide'!S505,'Stock Guide'!S505)-1,"")</f>
        <v>243</v>
      </c>
      <c r="AJ504" s="7" t="str">
        <f>IFERROR(RANK('Stock Guide'!T505,'Stock Guide'!T:T,0)+COUNTIF('Stock Guide'!$T$6:'Stock Guide'!T505,'Stock Guide'!T505)-1,"")</f>
        <v/>
      </c>
      <c r="AK504" s="7" t="str">
        <f>IFERROR(RANK('Stock Guide'!U505,'Stock Guide'!U:U,0)+COUNTIF('Stock Guide'!$U$6:'Stock Guide'!U505,'Stock Guide'!U505)-1,"")</f>
        <v/>
      </c>
      <c r="AL504" s="7" t="str">
        <f>IFERROR(RANK('Stock Guide'!H505,'Stock Guide'!H:H,0)+COUNTIF('Stock Guide'!$H$6:'Stock Guide'!H505,'Stock Guide'!H505)-1,"")</f>
        <v/>
      </c>
      <c r="AM504" s="7">
        <f>IFERROR(RANK('Stock Guide'!I505,'Stock Guide'!I:I,0)+COUNTIF('Stock Guide'!$I$6:'Stock Guide'!I505,'Stock Guide'!I505)-1,"")</f>
        <v>483</v>
      </c>
      <c r="AN504" s="7" t="str">
        <f>IFERROR(RANK('Stock Guide'!J505,'Stock Guide'!J:J,0)+COUNTIF('Stock Guide'!$J$6:'Stock Guide'!J505,'Stock Guide'!J505)-1,"")</f>
        <v/>
      </c>
      <c r="AO504" s="7" t="str">
        <f>IFERROR(RANK('Stock Guide'!L505,'Stock Guide'!L:L,0)+COUNTIF('Stock Guide'!$L$6:'Stock Guide'!L505,'Stock Guide'!L505)-1,"")</f>
        <v/>
      </c>
      <c r="AP504" s="7" t="str">
        <f>IFERROR(RANK('Stock Guide'!N505,'Stock Guide'!N:N,0)+COUNTIF('Stock Guide'!$N$6:'Stock Guide'!N505,'Stock Guide'!N505)-1,"")</f>
        <v/>
      </c>
      <c r="AQ504" s="7" t="str">
        <f>IFERROR(RANK('Stock Guide'!U505,'Stock Guide'!U:U,1)+COUNTIF('Stock Guide'!$U$6:'Stock Guide'!U505,'Stock Guide'!U505)-1,"")</f>
        <v/>
      </c>
    </row>
    <row r="505" spans="32:43" ht="17.25" customHeight="1" x14ac:dyDescent="0.25">
      <c r="AF505" s="5"/>
      <c r="AG505" s="5"/>
      <c r="AH505" s="6"/>
      <c r="AI505" s="7">
        <f>IFERROR(RANK('Stock Guide'!S506,'Stock Guide'!S:S,0)+COUNTIF('Stock Guide'!$S$6:'Stock Guide'!S506,'Stock Guide'!S506)-1,"")</f>
        <v>243</v>
      </c>
      <c r="AJ505" s="7" t="str">
        <f>IFERROR(RANK('Stock Guide'!T506,'Stock Guide'!T:T,0)+COUNTIF('Stock Guide'!$T$6:'Stock Guide'!T506,'Stock Guide'!T506)-1,"")</f>
        <v/>
      </c>
      <c r="AK505" s="7" t="str">
        <f>IFERROR(RANK('Stock Guide'!U506,'Stock Guide'!U:U,0)+COUNTIF('Stock Guide'!$U$6:'Stock Guide'!U506,'Stock Guide'!U506)-1,"")</f>
        <v/>
      </c>
      <c r="AL505" s="7" t="str">
        <f>IFERROR(RANK('Stock Guide'!H506,'Stock Guide'!H:H,0)+COUNTIF('Stock Guide'!$H$6:'Stock Guide'!H506,'Stock Guide'!H506)-1,"")</f>
        <v/>
      </c>
      <c r="AM505" s="7">
        <f>IFERROR(RANK('Stock Guide'!I506,'Stock Guide'!I:I,0)+COUNTIF('Stock Guide'!$I$6:'Stock Guide'!I506,'Stock Guide'!I506)-1,"")</f>
        <v>483</v>
      </c>
      <c r="AN505" s="7" t="str">
        <f>IFERROR(RANK('Stock Guide'!J506,'Stock Guide'!J:J,0)+COUNTIF('Stock Guide'!$J$6:'Stock Guide'!J506,'Stock Guide'!J506)-1,"")</f>
        <v/>
      </c>
      <c r="AO505" s="7" t="str">
        <f>IFERROR(RANK('Stock Guide'!L506,'Stock Guide'!L:L,0)+COUNTIF('Stock Guide'!$L$6:'Stock Guide'!L506,'Stock Guide'!L506)-1,"")</f>
        <v/>
      </c>
      <c r="AP505" s="7" t="str">
        <f>IFERROR(RANK('Stock Guide'!N506,'Stock Guide'!N:N,0)+COUNTIF('Stock Guide'!$N$6:'Stock Guide'!N506,'Stock Guide'!N506)-1,"")</f>
        <v/>
      </c>
      <c r="AQ505" s="7" t="str">
        <f>IFERROR(RANK('Stock Guide'!U506,'Stock Guide'!U:U,1)+COUNTIF('Stock Guide'!$U$6:'Stock Guide'!U506,'Stock Guide'!U506)-1,"")</f>
        <v/>
      </c>
    </row>
    <row r="506" spans="32:43" ht="17.25" customHeight="1" x14ac:dyDescent="0.25">
      <c r="AF506" s="5"/>
      <c r="AG506" s="5"/>
      <c r="AH506" s="6"/>
      <c r="AI506" s="7">
        <f>IFERROR(RANK('Stock Guide'!S507,'Stock Guide'!S:S,0)+COUNTIF('Stock Guide'!$S$6:'Stock Guide'!S507,'Stock Guide'!S507)-1,"")</f>
        <v>243</v>
      </c>
      <c r="AJ506" s="7" t="str">
        <f>IFERROR(RANK('Stock Guide'!T507,'Stock Guide'!T:T,0)+COUNTIF('Stock Guide'!$T$6:'Stock Guide'!T507,'Stock Guide'!T507)-1,"")</f>
        <v/>
      </c>
      <c r="AK506" s="7" t="str">
        <f>IFERROR(RANK('Stock Guide'!U507,'Stock Guide'!U:U,0)+COUNTIF('Stock Guide'!$U$6:'Stock Guide'!U507,'Stock Guide'!U507)-1,"")</f>
        <v/>
      </c>
      <c r="AL506" s="7" t="str">
        <f>IFERROR(RANK('Stock Guide'!H507,'Stock Guide'!H:H,0)+COUNTIF('Stock Guide'!$H$6:'Stock Guide'!H507,'Stock Guide'!H507)-1,"")</f>
        <v/>
      </c>
      <c r="AM506" s="7">
        <f>IFERROR(RANK('Stock Guide'!I507,'Stock Guide'!I:I,0)+COUNTIF('Stock Guide'!$I$6:'Stock Guide'!I507,'Stock Guide'!I507)-1,"")</f>
        <v>483</v>
      </c>
      <c r="AN506" s="7" t="str">
        <f>IFERROR(RANK('Stock Guide'!J507,'Stock Guide'!J:J,0)+COUNTIF('Stock Guide'!$J$6:'Stock Guide'!J507,'Stock Guide'!J507)-1,"")</f>
        <v/>
      </c>
      <c r="AO506" s="7" t="str">
        <f>IFERROR(RANK('Stock Guide'!L507,'Stock Guide'!L:L,0)+COUNTIF('Stock Guide'!$L$6:'Stock Guide'!L507,'Stock Guide'!L507)-1,"")</f>
        <v/>
      </c>
      <c r="AP506" s="7" t="str">
        <f>IFERROR(RANK('Stock Guide'!N507,'Stock Guide'!N:N,0)+COUNTIF('Stock Guide'!$N$6:'Stock Guide'!N507,'Stock Guide'!N507)-1,"")</f>
        <v/>
      </c>
      <c r="AQ506" s="7" t="str">
        <f>IFERROR(RANK('Stock Guide'!U507,'Stock Guide'!U:U,1)+COUNTIF('Stock Guide'!$U$6:'Stock Guide'!U507,'Stock Guide'!U507)-1,"")</f>
        <v/>
      </c>
    </row>
    <row r="507" spans="32:43" ht="17.25" customHeight="1" x14ac:dyDescent="0.25">
      <c r="AF507" s="5"/>
      <c r="AG507" s="5"/>
      <c r="AH507" s="6"/>
      <c r="AI507" s="7">
        <f>IFERROR(RANK('Stock Guide'!S508,'Stock Guide'!S:S,0)+COUNTIF('Stock Guide'!$S$6:'Stock Guide'!S508,'Stock Guide'!S508)-1,"")</f>
        <v>243</v>
      </c>
      <c r="AJ507" s="7" t="str">
        <f>IFERROR(RANK('Stock Guide'!T508,'Stock Guide'!T:T,0)+COUNTIF('Stock Guide'!$T$6:'Stock Guide'!T508,'Stock Guide'!T508)-1,"")</f>
        <v/>
      </c>
      <c r="AK507" s="7" t="str">
        <f>IFERROR(RANK('Stock Guide'!U508,'Stock Guide'!U:U,0)+COUNTIF('Stock Guide'!$U$6:'Stock Guide'!U508,'Stock Guide'!U508)-1,"")</f>
        <v/>
      </c>
      <c r="AL507" s="7" t="str">
        <f>IFERROR(RANK('Stock Guide'!H508,'Stock Guide'!H:H,0)+COUNTIF('Stock Guide'!$H$6:'Stock Guide'!H508,'Stock Guide'!H508)-1,"")</f>
        <v/>
      </c>
      <c r="AM507" s="7">
        <f>IFERROR(RANK('Stock Guide'!I508,'Stock Guide'!I:I,0)+COUNTIF('Stock Guide'!$I$6:'Stock Guide'!I508,'Stock Guide'!I508)-1,"")</f>
        <v>483</v>
      </c>
      <c r="AN507" s="7" t="str">
        <f>IFERROR(RANK('Stock Guide'!J508,'Stock Guide'!J:J,0)+COUNTIF('Stock Guide'!$J$6:'Stock Guide'!J508,'Stock Guide'!J508)-1,"")</f>
        <v/>
      </c>
      <c r="AO507" s="7" t="str">
        <f>IFERROR(RANK('Stock Guide'!L508,'Stock Guide'!L:L,0)+COUNTIF('Stock Guide'!$L$6:'Stock Guide'!L508,'Stock Guide'!L508)-1,"")</f>
        <v/>
      </c>
      <c r="AP507" s="7" t="str">
        <f>IFERROR(RANK('Stock Guide'!N508,'Stock Guide'!N:N,0)+COUNTIF('Stock Guide'!$N$6:'Stock Guide'!N508,'Stock Guide'!N508)-1,"")</f>
        <v/>
      </c>
      <c r="AQ507" s="7" t="str">
        <f>IFERROR(RANK('Stock Guide'!U508,'Stock Guide'!U:U,1)+COUNTIF('Stock Guide'!$U$6:'Stock Guide'!U508,'Stock Guide'!U508)-1,"")</f>
        <v/>
      </c>
    </row>
    <row r="508" spans="32:43" ht="17.25" customHeight="1" x14ac:dyDescent="0.25">
      <c r="AF508" s="5"/>
      <c r="AG508" s="5"/>
      <c r="AH508" s="6"/>
      <c r="AI508" s="7">
        <f>IFERROR(RANK('Stock Guide'!S509,'Stock Guide'!S:S,0)+COUNTIF('Stock Guide'!$S$6:'Stock Guide'!S509,'Stock Guide'!S509)-1,"")</f>
        <v>243</v>
      </c>
      <c r="AJ508" s="7" t="str">
        <f>IFERROR(RANK('Stock Guide'!T509,'Stock Guide'!T:T,0)+COUNTIF('Stock Guide'!$T$6:'Stock Guide'!T509,'Stock Guide'!T509)-1,"")</f>
        <v/>
      </c>
      <c r="AK508" s="7" t="str">
        <f>IFERROR(RANK('Stock Guide'!U509,'Stock Guide'!U:U,0)+COUNTIF('Stock Guide'!$U$6:'Stock Guide'!U509,'Stock Guide'!U509)-1,"")</f>
        <v/>
      </c>
      <c r="AL508" s="7" t="str">
        <f>IFERROR(RANK('Stock Guide'!H509,'Stock Guide'!H:H,0)+COUNTIF('Stock Guide'!$H$6:'Stock Guide'!H509,'Stock Guide'!H509)-1,"")</f>
        <v/>
      </c>
      <c r="AM508" s="7">
        <f>IFERROR(RANK('Stock Guide'!I509,'Stock Guide'!I:I,0)+COUNTIF('Stock Guide'!$I$6:'Stock Guide'!I509,'Stock Guide'!I509)-1,"")</f>
        <v>483</v>
      </c>
      <c r="AN508" s="7" t="str">
        <f>IFERROR(RANK('Stock Guide'!J509,'Stock Guide'!J:J,0)+COUNTIF('Stock Guide'!$J$6:'Stock Guide'!J509,'Stock Guide'!J509)-1,"")</f>
        <v/>
      </c>
      <c r="AO508" s="7" t="str">
        <f>IFERROR(RANK('Stock Guide'!L509,'Stock Guide'!L:L,0)+COUNTIF('Stock Guide'!$L$6:'Stock Guide'!L509,'Stock Guide'!L509)-1,"")</f>
        <v/>
      </c>
      <c r="AP508" s="7" t="str">
        <f>IFERROR(RANK('Stock Guide'!N509,'Stock Guide'!N:N,0)+COUNTIF('Stock Guide'!$N$6:'Stock Guide'!N509,'Stock Guide'!N509)-1,"")</f>
        <v/>
      </c>
      <c r="AQ508" s="7" t="str">
        <f>IFERROR(RANK('Stock Guide'!U509,'Stock Guide'!U:U,1)+COUNTIF('Stock Guide'!$U$6:'Stock Guide'!U509,'Stock Guide'!U509)-1,"")</f>
        <v/>
      </c>
    </row>
    <row r="509" spans="32:43" ht="17.25" customHeight="1" x14ac:dyDescent="0.25">
      <c r="AF509" s="5"/>
      <c r="AG509" s="5"/>
      <c r="AH509" s="6"/>
      <c r="AI509" s="7">
        <f>IFERROR(RANK('Stock Guide'!S510,'Stock Guide'!S:S,0)+COUNTIF('Stock Guide'!$S$6:'Stock Guide'!S510,'Stock Guide'!S510)-1,"")</f>
        <v>243</v>
      </c>
      <c r="AJ509" s="7" t="str">
        <f>IFERROR(RANK('Stock Guide'!T510,'Stock Guide'!T:T,0)+COUNTIF('Stock Guide'!$T$6:'Stock Guide'!T510,'Stock Guide'!T510)-1,"")</f>
        <v/>
      </c>
      <c r="AK509" s="7" t="str">
        <f>IFERROR(RANK('Stock Guide'!U510,'Stock Guide'!U:U,0)+COUNTIF('Stock Guide'!$U$6:'Stock Guide'!U510,'Stock Guide'!U510)-1,"")</f>
        <v/>
      </c>
      <c r="AL509" s="7" t="str">
        <f>IFERROR(RANK('Stock Guide'!H510,'Stock Guide'!H:H,0)+COUNTIF('Stock Guide'!$H$6:'Stock Guide'!H510,'Stock Guide'!H510)-1,"")</f>
        <v/>
      </c>
      <c r="AM509" s="7">
        <f>IFERROR(RANK('Stock Guide'!I510,'Stock Guide'!I:I,0)+COUNTIF('Stock Guide'!$I$6:'Stock Guide'!I510,'Stock Guide'!I510)-1,"")</f>
        <v>483</v>
      </c>
      <c r="AN509" s="7" t="str">
        <f>IFERROR(RANK('Stock Guide'!J510,'Stock Guide'!J:J,0)+COUNTIF('Stock Guide'!$J$6:'Stock Guide'!J510,'Stock Guide'!J510)-1,"")</f>
        <v/>
      </c>
      <c r="AO509" s="7" t="str">
        <f>IFERROR(RANK('Stock Guide'!L510,'Stock Guide'!L:L,0)+COUNTIF('Stock Guide'!$L$6:'Stock Guide'!L510,'Stock Guide'!L510)-1,"")</f>
        <v/>
      </c>
      <c r="AP509" s="7" t="str">
        <f>IFERROR(RANK('Stock Guide'!N510,'Stock Guide'!N:N,0)+COUNTIF('Stock Guide'!$N$6:'Stock Guide'!N510,'Stock Guide'!N510)-1,"")</f>
        <v/>
      </c>
      <c r="AQ509" s="7" t="str">
        <f>IFERROR(RANK('Stock Guide'!U510,'Stock Guide'!U:U,1)+COUNTIF('Stock Guide'!$U$6:'Stock Guide'!U510,'Stock Guide'!U510)-1,"")</f>
        <v/>
      </c>
    </row>
    <row r="510" spans="32:43" ht="17.25" customHeight="1" x14ac:dyDescent="0.25">
      <c r="AF510" s="5"/>
      <c r="AG510" s="5"/>
      <c r="AH510" s="6"/>
      <c r="AI510" s="7">
        <f>IFERROR(RANK('Stock Guide'!S511,'Stock Guide'!S:S,0)+COUNTIF('Stock Guide'!$S$6:'Stock Guide'!S511,'Stock Guide'!S511)-1,"")</f>
        <v>243</v>
      </c>
      <c r="AJ510" s="7" t="str">
        <f>IFERROR(RANK('Stock Guide'!T511,'Stock Guide'!T:T,0)+COUNTIF('Stock Guide'!$T$6:'Stock Guide'!T511,'Stock Guide'!T511)-1,"")</f>
        <v/>
      </c>
      <c r="AK510" s="7" t="str">
        <f>IFERROR(RANK('Stock Guide'!U511,'Stock Guide'!U:U,0)+COUNTIF('Stock Guide'!$U$6:'Stock Guide'!U511,'Stock Guide'!U511)-1,"")</f>
        <v/>
      </c>
      <c r="AL510" s="7" t="str">
        <f>IFERROR(RANK('Stock Guide'!H511,'Stock Guide'!H:H,0)+COUNTIF('Stock Guide'!$H$6:'Stock Guide'!H511,'Stock Guide'!H511)-1,"")</f>
        <v/>
      </c>
      <c r="AM510" s="7">
        <f>IFERROR(RANK('Stock Guide'!I511,'Stock Guide'!I:I,0)+COUNTIF('Stock Guide'!$I$6:'Stock Guide'!I511,'Stock Guide'!I511)-1,"")</f>
        <v>483</v>
      </c>
      <c r="AN510" s="7" t="str">
        <f>IFERROR(RANK('Stock Guide'!J511,'Stock Guide'!J:J,0)+COUNTIF('Stock Guide'!$J$6:'Stock Guide'!J511,'Stock Guide'!J511)-1,"")</f>
        <v/>
      </c>
      <c r="AO510" s="7" t="str">
        <f>IFERROR(RANK('Stock Guide'!L511,'Stock Guide'!L:L,0)+COUNTIF('Stock Guide'!$L$6:'Stock Guide'!L511,'Stock Guide'!L511)-1,"")</f>
        <v/>
      </c>
      <c r="AP510" s="7" t="str">
        <f>IFERROR(RANK('Stock Guide'!N511,'Stock Guide'!N:N,0)+COUNTIF('Stock Guide'!$N$6:'Stock Guide'!N511,'Stock Guide'!N511)-1,"")</f>
        <v/>
      </c>
      <c r="AQ510" s="7" t="str">
        <f>IFERROR(RANK('Stock Guide'!U511,'Stock Guide'!U:U,1)+COUNTIF('Stock Guide'!$U$6:'Stock Guide'!U511,'Stock Guide'!U511)-1,"")</f>
        <v/>
      </c>
    </row>
    <row r="511" spans="32:43" ht="17.25" customHeight="1" x14ac:dyDescent="0.25">
      <c r="AF511" s="5"/>
      <c r="AG511" s="5"/>
      <c r="AH511" s="6"/>
      <c r="AI511" s="7">
        <f>IFERROR(RANK('Stock Guide'!S512,'Stock Guide'!S:S,0)+COUNTIF('Stock Guide'!$S$6:'Stock Guide'!S512,'Stock Guide'!S512)-1,"")</f>
        <v>243</v>
      </c>
      <c r="AJ511" s="7" t="str">
        <f>IFERROR(RANK('Stock Guide'!T512,'Stock Guide'!T:T,0)+COUNTIF('Stock Guide'!$T$6:'Stock Guide'!T512,'Stock Guide'!T512)-1,"")</f>
        <v/>
      </c>
      <c r="AK511" s="7" t="str">
        <f>IFERROR(RANK('Stock Guide'!U512,'Stock Guide'!U:U,0)+COUNTIF('Stock Guide'!$U$6:'Stock Guide'!U512,'Stock Guide'!U512)-1,"")</f>
        <v/>
      </c>
      <c r="AL511" s="7" t="str">
        <f>IFERROR(RANK('Stock Guide'!H512,'Stock Guide'!H:H,0)+COUNTIF('Stock Guide'!$H$6:'Stock Guide'!H512,'Stock Guide'!H512)-1,"")</f>
        <v/>
      </c>
      <c r="AM511" s="7">
        <f>IFERROR(RANK('Stock Guide'!I512,'Stock Guide'!I:I,0)+COUNTIF('Stock Guide'!$I$6:'Stock Guide'!I512,'Stock Guide'!I512)-1,"")</f>
        <v>483</v>
      </c>
      <c r="AN511" s="7" t="str">
        <f>IFERROR(RANK('Stock Guide'!J512,'Stock Guide'!J:J,0)+COUNTIF('Stock Guide'!$J$6:'Stock Guide'!J512,'Stock Guide'!J512)-1,"")</f>
        <v/>
      </c>
      <c r="AO511" s="7" t="str">
        <f>IFERROR(RANK('Stock Guide'!L512,'Stock Guide'!L:L,0)+COUNTIF('Stock Guide'!$L$6:'Stock Guide'!L512,'Stock Guide'!L512)-1,"")</f>
        <v/>
      </c>
      <c r="AP511" s="7" t="str">
        <f>IFERROR(RANK('Stock Guide'!N512,'Stock Guide'!N:N,0)+COUNTIF('Stock Guide'!$N$6:'Stock Guide'!N512,'Stock Guide'!N512)-1,"")</f>
        <v/>
      </c>
      <c r="AQ511" s="7" t="str">
        <f>IFERROR(RANK('Stock Guide'!U512,'Stock Guide'!U:U,1)+COUNTIF('Stock Guide'!$U$6:'Stock Guide'!U512,'Stock Guide'!U512)-1,"")</f>
        <v/>
      </c>
    </row>
    <row r="512" spans="32:43" ht="17.25" customHeight="1" x14ac:dyDescent="0.25">
      <c r="AF512" s="5"/>
      <c r="AG512" s="5"/>
      <c r="AH512" s="6"/>
      <c r="AI512" s="7">
        <f>IFERROR(RANK('Stock Guide'!S513,'Stock Guide'!S:S,0)+COUNTIF('Stock Guide'!$S$6:'Stock Guide'!S513,'Stock Guide'!S513)-1,"")</f>
        <v>243</v>
      </c>
      <c r="AJ512" s="7" t="str">
        <f>IFERROR(RANK('Stock Guide'!T513,'Stock Guide'!T:T,0)+COUNTIF('Stock Guide'!$T$6:'Stock Guide'!T513,'Stock Guide'!T513)-1,"")</f>
        <v/>
      </c>
      <c r="AK512" s="7" t="str">
        <f>IFERROR(RANK('Stock Guide'!U513,'Stock Guide'!U:U,0)+COUNTIF('Stock Guide'!$U$6:'Stock Guide'!U513,'Stock Guide'!U513)-1,"")</f>
        <v/>
      </c>
      <c r="AL512" s="7" t="str">
        <f>IFERROR(RANK('Stock Guide'!H513,'Stock Guide'!H:H,0)+COUNTIF('Stock Guide'!$H$6:'Stock Guide'!H513,'Stock Guide'!H513)-1,"")</f>
        <v/>
      </c>
      <c r="AM512" s="7">
        <f>IFERROR(RANK('Stock Guide'!I513,'Stock Guide'!I:I,0)+COUNTIF('Stock Guide'!$I$6:'Stock Guide'!I513,'Stock Guide'!I513)-1,"")</f>
        <v>483</v>
      </c>
      <c r="AN512" s="7" t="str">
        <f>IFERROR(RANK('Stock Guide'!J513,'Stock Guide'!J:J,0)+COUNTIF('Stock Guide'!$J$6:'Stock Guide'!J513,'Stock Guide'!J513)-1,"")</f>
        <v/>
      </c>
      <c r="AO512" s="7" t="str">
        <f>IFERROR(RANK('Stock Guide'!L513,'Stock Guide'!L:L,0)+COUNTIF('Stock Guide'!$L$6:'Stock Guide'!L513,'Stock Guide'!L513)-1,"")</f>
        <v/>
      </c>
      <c r="AP512" s="7" t="str">
        <f>IFERROR(RANK('Stock Guide'!N513,'Stock Guide'!N:N,0)+COUNTIF('Stock Guide'!$N$6:'Stock Guide'!N513,'Stock Guide'!N513)-1,"")</f>
        <v/>
      </c>
      <c r="AQ512" s="7" t="str">
        <f>IFERROR(RANK('Stock Guide'!U513,'Stock Guide'!U:U,1)+COUNTIF('Stock Guide'!$U$6:'Stock Guide'!U513,'Stock Guide'!U513)-1,"")</f>
        <v/>
      </c>
    </row>
    <row r="513" spans="32:43" ht="17.25" customHeight="1" x14ac:dyDescent="0.25">
      <c r="AF513" s="5"/>
      <c r="AG513" s="5"/>
      <c r="AH513" s="6"/>
      <c r="AI513" s="7">
        <f>IFERROR(RANK('Stock Guide'!S514,'Stock Guide'!S:S,0)+COUNTIF('Stock Guide'!$S$6:'Stock Guide'!S514,'Stock Guide'!S514)-1,"")</f>
        <v>243</v>
      </c>
      <c r="AJ513" s="7" t="str">
        <f>IFERROR(RANK('Stock Guide'!T514,'Stock Guide'!T:T,0)+COUNTIF('Stock Guide'!$T$6:'Stock Guide'!T514,'Stock Guide'!T514)-1,"")</f>
        <v/>
      </c>
      <c r="AK513" s="7" t="str">
        <f>IFERROR(RANK('Stock Guide'!U514,'Stock Guide'!U:U,0)+COUNTIF('Stock Guide'!$U$6:'Stock Guide'!U514,'Stock Guide'!U514)-1,"")</f>
        <v/>
      </c>
      <c r="AL513" s="7" t="str">
        <f>IFERROR(RANK('Stock Guide'!H514,'Stock Guide'!H:H,0)+COUNTIF('Stock Guide'!$H$6:'Stock Guide'!H514,'Stock Guide'!H514)-1,"")</f>
        <v/>
      </c>
      <c r="AM513" s="7">
        <f>IFERROR(RANK('Stock Guide'!I514,'Stock Guide'!I:I,0)+COUNTIF('Stock Guide'!$I$6:'Stock Guide'!I514,'Stock Guide'!I514)-1,"")</f>
        <v>483</v>
      </c>
      <c r="AN513" s="7" t="str">
        <f>IFERROR(RANK('Stock Guide'!J514,'Stock Guide'!J:J,0)+COUNTIF('Stock Guide'!$J$6:'Stock Guide'!J514,'Stock Guide'!J514)-1,"")</f>
        <v/>
      </c>
      <c r="AO513" s="7" t="str">
        <f>IFERROR(RANK('Stock Guide'!L514,'Stock Guide'!L:L,0)+COUNTIF('Stock Guide'!$L$6:'Stock Guide'!L514,'Stock Guide'!L514)-1,"")</f>
        <v/>
      </c>
      <c r="AP513" s="7" t="str">
        <f>IFERROR(RANK('Stock Guide'!N514,'Stock Guide'!N:N,0)+COUNTIF('Stock Guide'!$N$6:'Stock Guide'!N514,'Stock Guide'!N514)-1,"")</f>
        <v/>
      </c>
      <c r="AQ513" s="7" t="str">
        <f>IFERROR(RANK('Stock Guide'!U514,'Stock Guide'!U:U,1)+COUNTIF('Stock Guide'!$U$6:'Stock Guide'!U514,'Stock Guide'!U514)-1,"")</f>
        <v/>
      </c>
    </row>
    <row r="514" spans="32:43" ht="17.25" customHeight="1" x14ac:dyDescent="0.25">
      <c r="AF514" s="5"/>
      <c r="AG514" s="5"/>
      <c r="AH514" s="6"/>
      <c r="AI514" s="7">
        <f>IFERROR(RANK('Stock Guide'!S515,'Stock Guide'!S:S,0)+COUNTIF('Stock Guide'!$S$6:'Stock Guide'!S515,'Stock Guide'!S515)-1,"")</f>
        <v>243</v>
      </c>
      <c r="AJ514" s="7" t="str">
        <f>IFERROR(RANK('Stock Guide'!T515,'Stock Guide'!T:T,0)+COUNTIF('Stock Guide'!$T$6:'Stock Guide'!T515,'Stock Guide'!T515)-1,"")</f>
        <v/>
      </c>
      <c r="AK514" s="7" t="str">
        <f>IFERROR(RANK('Stock Guide'!U515,'Stock Guide'!U:U,0)+COUNTIF('Stock Guide'!$U$6:'Stock Guide'!U515,'Stock Guide'!U515)-1,"")</f>
        <v/>
      </c>
      <c r="AL514" s="7" t="str">
        <f>IFERROR(RANK('Stock Guide'!H515,'Stock Guide'!H:H,0)+COUNTIF('Stock Guide'!$H$6:'Stock Guide'!H515,'Stock Guide'!H515)-1,"")</f>
        <v/>
      </c>
      <c r="AM514" s="7">
        <f>IFERROR(RANK('Stock Guide'!I515,'Stock Guide'!I:I,0)+COUNTIF('Stock Guide'!$I$6:'Stock Guide'!I515,'Stock Guide'!I515)-1,"")</f>
        <v>483</v>
      </c>
      <c r="AN514" s="7" t="str">
        <f>IFERROR(RANK('Stock Guide'!J515,'Stock Guide'!J:J,0)+COUNTIF('Stock Guide'!$J$6:'Stock Guide'!J515,'Stock Guide'!J515)-1,"")</f>
        <v/>
      </c>
      <c r="AO514" s="7" t="str">
        <f>IFERROR(RANK('Stock Guide'!L515,'Stock Guide'!L:L,0)+COUNTIF('Stock Guide'!$L$6:'Stock Guide'!L515,'Stock Guide'!L515)-1,"")</f>
        <v/>
      </c>
      <c r="AP514" s="7" t="str">
        <f>IFERROR(RANK('Stock Guide'!N515,'Stock Guide'!N:N,0)+COUNTIF('Stock Guide'!$N$6:'Stock Guide'!N515,'Stock Guide'!N515)-1,"")</f>
        <v/>
      </c>
      <c r="AQ514" s="7" t="str">
        <f>IFERROR(RANK('Stock Guide'!U515,'Stock Guide'!U:U,1)+COUNTIF('Stock Guide'!$U$6:'Stock Guide'!U515,'Stock Guide'!U515)-1,"")</f>
        <v/>
      </c>
    </row>
    <row r="515" spans="32:43" ht="17.25" customHeight="1" x14ac:dyDescent="0.25">
      <c r="AF515" s="5"/>
      <c r="AG515" s="5"/>
      <c r="AH515" s="6"/>
      <c r="AI515" s="7">
        <f>IFERROR(RANK('Stock Guide'!S516,'Stock Guide'!S:S,0)+COUNTIF('Stock Guide'!$S$6:'Stock Guide'!S516,'Stock Guide'!S516)-1,"")</f>
        <v>243</v>
      </c>
      <c r="AJ515" s="7" t="str">
        <f>IFERROR(RANK('Stock Guide'!T516,'Stock Guide'!T:T,0)+COUNTIF('Stock Guide'!$T$6:'Stock Guide'!T516,'Stock Guide'!T516)-1,"")</f>
        <v/>
      </c>
      <c r="AK515" s="7" t="str">
        <f>IFERROR(RANK('Stock Guide'!U516,'Stock Guide'!U:U,0)+COUNTIF('Stock Guide'!$U$6:'Stock Guide'!U516,'Stock Guide'!U516)-1,"")</f>
        <v/>
      </c>
      <c r="AL515" s="7" t="str">
        <f>IFERROR(RANK('Stock Guide'!H516,'Stock Guide'!H:H,0)+COUNTIF('Stock Guide'!$H$6:'Stock Guide'!H516,'Stock Guide'!H516)-1,"")</f>
        <v/>
      </c>
      <c r="AM515" s="7">
        <f>IFERROR(RANK('Stock Guide'!I516,'Stock Guide'!I:I,0)+COUNTIF('Stock Guide'!$I$6:'Stock Guide'!I516,'Stock Guide'!I516)-1,"")</f>
        <v>483</v>
      </c>
      <c r="AN515" s="7" t="str">
        <f>IFERROR(RANK('Stock Guide'!J516,'Stock Guide'!J:J,0)+COUNTIF('Stock Guide'!$J$6:'Stock Guide'!J516,'Stock Guide'!J516)-1,"")</f>
        <v/>
      </c>
      <c r="AO515" s="7" t="str">
        <f>IFERROR(RANK('Stock Guide'!L516,'Stock Guide'!L:L,0)+COUNTIF('Stock Guide'!$L$6:'Stock Guide'!L516,'Stock Guide'!L516)-1,"")</f>
        <v/>
      </c>
      <c r="AP515" s="7" t="str">
        <f>IFERROR(RANK('Stock Guide'!N516,'Stock Guide'!N:N,0)+COUNTIF('Stock Guide'!$N$6:'Stock Guide'!N516,'Stock Guide'!N516)-1,"")</f>
        <v/>
      </c>
      <c r="AQ515" s="7" t="str">
        <f>IFERROR(RANK('Stock Guide'!U516,'Stock Guide'!U:U,1)+COUNTIF('Stock Guide'!$U$6:'Stock Guide'!U516,'Stock Guide'!U516)-1,"")</f>
        <v/>
      </c>
    </row>
    <row r="516" spans="32:43" ht="17.25" customHeight="1" x14ac:dyDescent="0.25">
      <c r="AF516" s="5"/>
      <c r="AG516" s="5"/>
      <c r="AH516" s="6"/>
      <c r="AI516" s="7">
        <f>IFERROR(RANK('Stock Guide'!S517,'Stock Guide'!S:S,0)+COUNTIF('Stock Guide'!$S$6:'Stock Guide'!S517,'Stock Guide'!S517)-1,"")</f>
        <v>243</v>
      </c>
      <c r="AJ516" s="7" t="str">
        <f>IFERROR(RANK('Stock Guide'!T517,'Stock Guide'!T:T,0)+COUNTIF('Stock Guide'!$T$6:'Stock Guide'!T517,'Stock Guide'!T517)-1,"")</f>
        <v/>
      </c>
      <c r="AK516" s="7" t="str">
        <f>IFERROR(RANK('Stock Guide'!U517,'Stock Guide'!U:U,0)+COUNTIF('Stock Guide'!$U$6:'Stock Guide'!U517,'Stock Guide'!U517)-1,"")</f>
        <v/>
      </c>
      <c r="AL516" s="7" t="str">
        <f>IFERROR(RANK('Stock Guide'!H517,'Stock Guide'!H:H,0)+COUNTIF('Stock Guide'!$H$6:'Stock Guide'!H517,'Stock Guide'!H517)-1,"")</f>
        <v/>
      </c>
      <c r="AM516" s="7">
        <f>IFERROR(RANK('Stock Guide'!I517,'Stock Guide'!I:I,0)+COUNTIF('Stock Guide'!$I$6:'Stock Guide'!I517,'Stock Guide'!I517)-1,"")</f>
        <v>483</v>
      </c>
      <c r="AN516" s="7" t="str">
        <f>IFERROR(RANK('Stock Guide'!J517,'Stock Guide'!J:J,0)+COUNTIF('Stock Guide'!$J$6:'Stock Guide'!J517,'Stock Guide'!J517)-1,"")</f>
        <v/>
      </c>
      <c r="AO516" s="7" t="str">
        <f>IFERROR(RANK('Stock Guide'!L517,'Stock Guide'!L:L,0)+COUNTIF('Stock Guide'!$L$6:'Stock Guide'!L517,'Stock Guide'!L517)-1,"")</f>
        <v/>
      </c>
      <c r="AP516" s="7" t="str">
        <f>IFERROR(RANK('Stock Guide'!N517,'Stock Guide'!N:N,0)+COUNTIF('Stock Guide'!$N$6:'Stock Guide'!N517,'Stock Guide'!N517)-1,"")</f>
        <v/>
      </c>
      <c r="AQ516" s="7" t="str">
        <f>IFERROR(RANK('Stock Guide'!U517,'Stock Guide'!U:U,1)+COUNTIF('Stock Guide'!$U$6:'Stock Guide'!U517,'Stock Guide'!U517)-1,"")</f>
        <v/>
      </c>
    </row>
    <row r="517" spans="32:43" ht="17.25" customHeight="1" x14ac:dyDescent="0.25">
      <c r="AF517" s="5"/>
      <c r="AG517" s="5"/>
      <c r="AH517" s="6"/>
      <c r="AI517" s="7">
        <f>IFERROR(RANK('Stock Guide'!S518,'Stock Guide'!S:S,0)+COUNTIF('Stock Guide'!$S$6:'Stock Guide'!S518,'Stock Guide'!S518)-1,"")</f>
        <v>243</v>
      </c>
      <c r="AJ517" s="7" t="str">
        <f>IFERROR(RANK('Stock Guide'!T518,'Stock Guide'!T:T,0)+COUNTIF('Stock Guide'!$T$6:'Stock Guide'!T518,'Stock Guide'!T518)-1,"")</f>
        <v/>
      </c>
      <c r="AK517" s="7" t="str">
        <f>IFERROR(RANK('Stock Guide'!U518,'Stock Guide'!U:U,0)+COUNTIF('Stock Guide'!$U$6:'Stock Guide'!U518,'Stock Guide'!U518)-1,"")</f>
        <v/>
      </c>
      <c r="AL517" s="7" t="str">
        <f>IFERROR(RANK('Stock Guide'!H518,'Stock Guide'!H:H,0)+COUNTIF('Stock Guide'!$H$6:'Stock Guide'!H518,'Stock Guide'!H518)-1,"")</f>
        <v/>
      </c>
      <c r="AM517" s="7">
        <f>IFERROR(RANK('Stock Guide'!I518,'Stock Guide'!I:I,0)+COUNTIF('Stock Guide'!$I$6:'Stock Guide'!I518,'Stock Guide'!I518)-1,"")</f>
        <v>483</v>
      </c>
      <c r="AN517" s="7" t="str">
        <f>IFERROR(RANK('Stock Guide'!J518,'Stock Guide'!J:J,0)+COUNTIF('Stock Guide'!$J$6:'Stock Guide'!J518,'Stock Guide'!J518)-1,"")</f>
        <v/>
      </c>
      <c r="AO517" s="7" t="str">
        <f>IFERROR(RANK('Stock Guide'!L518,'Stock Guide'!L:L,0)+COUNTIF('Stock Guide'!$L$6:'Stock Guide'!L518,'Stock Guide'!L518)-1,"")</f>
        <v/>
      </c>
      <c r="AP517" s="7" t="str">
        <f>IFERROR(RANK('Stock Guide'!N518,'Stock Guide'!N:N,0)+COUNTIF('Stock Guide'!$N$6:'Stock Guide'!N518,'Stock Guide'!N518)-1,"")</f>
        <v/>
      </c>
      <c r="AQ517" s="7" t="str">
        <f>IFERROR(RANK('Stock Guide'!U518,'Stock Guide'!U:U,1)+COUNTIF('Stock Guide'!$U$6:'Stock Guide'!U518,'Stock Guide'!U518)-1,"")</f>
        <v/>
      </c>
    </row>
    <row r="518" spans="32:43" ht="17.25" customHeight="1" x14ac:dyDescent="0.25">
      <c r="AF518" s="5"/>
      <c r="AG518" s="5"/>
      <c r="AH518" s="6"/>
      <c r="AI518" s="7">
        <f>IFERROR(RANK('Stock Guide'!S519,'Stock Guide'!S:S,0)+COUNTIF('Stock Guide'!$S$6:'Stock Guide'!S519,'Stock Guide'!S519)-1,"")</f>
        <v>243</v>
      </c>
      <c r="AJ518" s="7" t="str">
        <f>IFERROR(RANK('Stock Guide'!T519,'Stock Guide'!T:T,0)+COUNTIF('Stock Guide'!$T$6:'Stock Guide'!T519,'Stock Guide'!T519)-1,"")</f>
        <v/>
      </c>
      <c r="AK518" s="7" t="str">
        <f>IFERROR(RANK('Stock Guide'!U519,'Stock Guide'!U:U,0)+COUNTIF('Stock Guide'!$U$6:'Stock Guide'!U519,'Stock Guide'!U519)-1,"")</f>
        <v/>
      </c>
      <c r="AL518" s="7" t="str">
        <f>IFERROR(RANK('Stock Guide'!H519,'Stock Guide'!H:H,0)+COUNTIF('Stock Guide'!$H$6:'Stock Guide'!H519,'Stock Guide'!H519)-1,"")</f>
        <v/>
      </c>
      <c r="AM518" s="7">
        <f>IFERROR(RANK('Stock Guide'!I519,'Stock Guide'!I:I,0)+COUNTIF('Stock Guide'!$I$6:'Stock Guide'!I519,'Stock Guide'!I519)-1,"")</f>
        <v>483</v>
      </c>
      <c r="AN518" s="7" t="str">
        <f>IFERROR(RANK('Stock Guide'!J519,'Stock Guide'!J:J,0)+COUNTIF('Stock Guide'!$J$6:'Stock Guide'!J519,'Stock Guide'!J519)-1,"")</f>
        <v/>
      </c>
      <c r="AO518" s="7" t="str">
        <f>IFERROR(RANK('Stock Guide'!L519,'Stock Guide'!L:L,0)+COUNTIF('Stock Guide'!$L$6:'Stock Guide'!L519,'Stock Guide'!L519)-1,"")</f>
        <v/>
      </c>
      <c r="AP518" s="7" t="str">
        <f>IFERROR(RANK('Stock Guide'!N519,'Stock Guide'!N:N,0)+COUNTIF('Stock Guide'!$N$6:'Stock Guide'!N519,'Stock Guide'!N519)-1,"")</f>
        <v/>
      </c>
      <c r="AQ518" s="7" t="str">
        <f>IFERROR(RANK('Stock Guide'!U519,'Stock Guide'!U:U,1)+COUNTIF('Stock Guide'!$U$6:'Stock Guide'!U519,'Stock Guide'!U519)-1,"")</f>
        <v/>
      </c>
    </row>
    <row r="519" spans="32:43" ht="17.25" customHeight="1" x14ac:dyDescent="0.25">
      <c r="AF519" s="5"/>
      <c r="AG519" s="5"/>
      <c r="AH519" s="6"/>
      <c r="AI519" s="7">
        <f>IFERROR(RANK('Stock Guide'!S520,'Stock Guide'!S:S,0)+COUNTIF('Stock Guide'!$S$6:'Stock Guide'!S520,'Stock Guide'!S520)-1,"")</f>
        <v>243</v>
      </c>
      <c r="AJ519" s="7" t="str">
        <f>IFERROR(RANK('Stock Guide'!T520,'Stock Guide'!T:T,0)+COUNTIF('Stock Guide'!$T$6:'Stock Guide'!T520,'Stock Guide'!T520)-1,"")</f>
        <v/>
      </c>
      <c r="AK519" s="7" t="str">
        <f>IFERROR(RANK('Stock Guide'!U520,'Stock Guide'!U:U,0)+COUNTIF('Stock Guide'!$U$6:'Stock Guide'!U520,'Stock Guide'!U520)-1,"")</f>
        <v/>
      </c>
      <c r="AL519" s="7" t="str">
        <f>IFERROR(RANK('Stock Guide'!H520,'Stock Guide'!H:H,0)+COUNTIF('Stock Guide'!$H$6:'Stock Guide'!H520,'Stock Guide'!H520)-1,"")</f>
        <v/>
      </c>
      <c r="AM519" s="7">
        <f>IFERROR(RANK('Stock Guide'!I520,'Stock Guide'!I:I,0)+COUNTIF('Stock Guide'!$I$6:'Stock Guide'!I520,'Stock Guide'!I520)-1,"")</f>
        <v>483</v>
      </c>
      <c r="AN519" s="7" t="str">
        <f>IFERROR(RANK('Stock Guide'!J520,'Stock Guide'!J:J,0)+COUNTIF('Stock Guide'!$J$6:'Stock Guide'!J520,'Stock Guide'!J520)-1,"")</f>
        <v/>
      </c>
      <c r="AO519" s="7" t="str">
        <f>IFERROR(RANK('Stock Guide'!L520,'Stock Guide'!L:L,0)+COUNTIF('Stock Guide'!$L$6:'Stock Guide'!L520,'Stock Guide'!L520)-1,"")</f>
        <v/>
      </c>
      <c r="AP519" s="7" t="str">
        <f>IFERROR(RANK('Stock Guide'!N520,'Stock Guide'!N:N,0)+COUNTIF('Stock Guide'!$N$6:'Stock Guide'!N520,'Stock Guide'!N520)-1,"")</f>
        <v/>
      </c>
      <c r="AQ519" s="7" t="str">
        <f>IFERROR(RANK('Stock Guide'!U520,'Stock Guide'!U:U,1)+COUNTIF('Stock Guide'!$U$6:'Stock Guide'!U520,'Stock Guide'!U520)-1,"")</f>
        <v/>
      </c>
    </row>
    <row r="520" spans="32:43" ht="17.25" customHeight="1" x14ac:dyDescent="0.25">
      <c r="AF520" s="5"/>
      <c r="AG520" s="5"/>
      <c r="AH520" s="6"/>
      <c r="AI520" s="7">
        <f>IFERROR(RANK('Stock Guide'!S521,'Stock Guide'!S:S,0)+COUNTIF('Stock Guide'!$S$6:'Stock Guide'!S521,'Stock Guide'!S521)-1,"")</f>
        <v>243</v>
      </c>
      <c r="AJ520" s="7" t="str">
        <f>IFERROR(RANK('Stock Guide'!T521,'Stock Guide'!T:T,0)+COUNTIF('Stock Guide'!$T$6:'Stock Guide'!T521,'Stock Guide'!T521)-1,"")</f>
        <v/>
      </c>
      <c r="AK520" s="7" t="str">
        <f>IFERROR(RANK('Stock Guide'!U521,'Stock Guide'!U:U,0)+COUNTIF('Stock Guide'!$U$6:'Stock Guide'!U521,'Stock Guide'!U521)-1,"")</f>
        <v/>
      </c>
      <c r="AL520" s="7" t="str">
        <f>IFERROR(RANK('Stock Guide'!H521,'Stock Guide'!H:H,0)+COUNTIF('Stock Guide'!$H$6:'Stock Guide'!H521,'Stock Guide'!H521)-1,"")</f>
        <v/>
      </c>
      <c r="AM520" s="7">
        <f>IFERROR(RANK('Stock Guide'!I521,'Stock Guide'!I:I,0)+COUNTIF('Stock Guide'!$I$6:'Stock Guide'!I521,'Stock Guide'!I521)-1,"")</f>
        <v>483</v>
      </c>
      <c r="AN520" s="7" t="str">
        <f>IFERROR(RANK('Stock Guide'!J521,'Stock Guide'!J:J,0)+COUNTIF('Stock Guide'!$J$6:'Stock Guide'!J521,'Stock Guide'!J521)-1,"")</f>
        <v/>
      </c>
      <c r="AO520" s="7" t="str">
        <f>IFERROR(RANK('Stock Guide'!L521,'Stock Guide'!L:L,0)+COUNTIF('Stock Guide'!$L$6:'Stock Guide'!L521,'Stock Guide'!L521)-1,"")</f>
        <v/>
      </c>
      <c r="AP520" s="7" t="str">
        <f>IFERROR(RANK('Stock Guide'!N521,'Stock Guide'!N:N,0)+COUNTIF('Stock Guide'!$N$6:'Stock Guide'!N521,'Stock Guide'!N521)-1,"")</f>
        <v/>
      </c>
      <c r="AQ520" s="7" t="str">
        <f>IFERROR(RANK('Stock Guide'!U521,'Stock Guide'!U:U,1)+COUNTIF('Stock Guide'!$U$6:'Stock Guide'!U521,'Stock Guide'!U521)-1,"")</f>
        <v/>
      </c>
    </row>
    <row r="521" spans="32:43" ht="17.25" customHeight="1" x14ac:dyDescent="0.25">
      <c r="AF521" s="5"/>
      <c r="AG521" s="5"/>
      <c r="AH521" s="6"/>
      <c r="AI521" s="7">
        <f>IFERROR(RANK('Stock Guide'!S522,'Stock Guide'!S:S,0)+COUNTIF('Stock Guide'!$S$6:'Stock Guide'!S522,'Stock Guide'!S522)-1,"")</f>
        <v>243</v>
      </c>
      <c r="AJ521" s="7" t="str">
        <f>IFERROR(RANK('Stock Guide'!T522,'Stock Guide'!T:T,0)+COUNTIF('Stock Guide'!$T$6:'Stock Guide'!T522,'Stock Guide'!T522)-1,"")</f>
        <v/>
      </c>
      <c r="AK521" s="7" t="str">
        <f>IFERROR(RANK('Stock Guide'!U522,'Stock Guide'!U:U,0)+COUNTIF('Stock Guide'!$U$6:'Stock Guide'!U522,'Stock Guide'!U522)-1,"")</f>
        <v/>
      </c>
      <c r="AL521" s="7" t="str">
        <f>IFERROR(RANK('Stock Guide'!H522,'Stock Guide'!H:H,0)+COUNTIF('Stock Guide'!$H$6:'Stock Guide'!H522,'Stock Guide'!H522)-1,"")</f>
        <v/>
      </c>
      <c r="AM521" s="7">
        <f>IFERROR(RANK('Stock Guide'!I522,'Stock Guide'!I:I,0)+COUNTIF('Stock Guide'!$I$6:'Stock Guide'!I522,'Stock Guide'!I522)-1,"")</f>
        <v>483</v>
      </c>
      <c r="AN521" s="7" t="str">
        <f>IFERROR(RANK('Stock Guide'!J522,'Stock Guide'!J:J,0)+COUNTIF('Stock Guide'!$J$6:'Stock Guide'!J522,'Stock Guide'!J522)-1,"")</f>
        <v/>
      </c>
      <c r="AO521" s="7" t="str">
        <f>IFERROR(RANK('Stock Guide'!L522,'Stock Guide'!L:L,0)+COUNTIF('Stock Guide'!$L$6:'Stock Guide'!L522,'Stock Guide'!L522)-1,"")</f>
        <v/>
      </c>
      <c r="AP521" s="7" t="str">
        <f>IFERROR(RANK('Stock Guide'!N522,'Stock Guide'!N:N,0)+COUNTIF('Stock Guide'!$N$6:'Stock Guide'!N522,'Stock Guide'!N522)-1,"")</f>
        <v/>
      </c>
      <c r="AQ521" s="7" t="str">
        <f>IFERROR(RANK('Stock Guide'!U522,'Stock Guide'!U:U,1)+COUNTIF('Stock Guide'!$U$6:'Stock Guide'!U522,'Stock Guide'!U522)-1,"")</f>
        <v/>
      </c>
    </row>
    <row r="522" spans="32:43" ht="17.25" customHeight="1" x14ac:dyDescent="0.25">
      <c r="AF522" s="5"/>
      <c r="AG522" s="5"/>
      <c r="AH522" s="6"/>
      <c r="AI522" s="7">
        <f>IFERROR(RANK('Stock Guide'!S523,'Stock Guide'!S:S,0)+COUNTIF('Stock Guide'!$S$6:'Stock Guide'!S523,'Stock Guide'!S523)-1,"")</f>
        <v>243</v>
      </c>
      <c r="AJ522" s="7" t="str">
        <f>IFERROR(RANK('Stock Guide'!T523,'Stock Guide'!T:T,0)+COUNTIF('Stock Guide'!$T$6:'Stock Guide'!T523,'Stock Guide'!T523)-1,"")</f>
        <v/>
      </c>
      <c r="AK522" s="7" t="str">
        <f>IFERROR(RANK('Stock Guide'!U523,'Stock Guide'!U:U,0)+COUNTIF('Stock Guide'!$U$6:'Stock Guide'!U523,'Stock Guide'!U523)-1,"")</f>
        <v/>
      </c>
      <c r="AL522" s="7" t="str">
        <f>IFERROR(RANK('Stock Guide'!H523,'Stock Guide'!H:H,0)+COUNTIF('Stock Guide'!$H$6:'Stock Guide'!H523,'Stock Guide'!H523)-1,"")</f>
        <v/>
      </c>
      <c r="AM522" s="7">
        <f>IFERROR(RANK('Stock Guide'!I523,'Stock Guide'!I:I,0)+COUNTIF('Stock Guide'!$I$6:'Stock Guide'!I523,'Stock Guide'!I523)-1,"")</f>
        <v>483</v>
      </c>
      <c r="AN522" s="7" t="str">
        <f>IFERROR(RANK('Stock Guide'!J523,'Stock Guide'!J:J,0)+COUNTIF('Stock Guide'!$J$6:'Stock Guide'!J523,'Stock Guide'!J523)-1,"")</f>
        <v/>
      </c>
      <c r="AO522" s="7" t="str">
        <f>IFERROR(RANK('Stock Guide'!L523,'Stock Guide'!L:L,0)+COUNTIF('Stock Guide'!$L$6:'Stock Guide'!L523,'Stock Guide'!L523)-1,"")</f>
        <v/>
      </c>
      <c r="AP522" s="7" t="str">
        <f>IFERROR(RANK('Stock Guide'!N523,'Stock Guide'!N:N,0)+COUNTIF('Stock Guide'!$N$6:'Stock Guide'!N523,'Stock Guide'!N523)-1,"")</f>
        <v/>
      </c>
      <c r="AQ522" s="7" t="str">
        <f>IFERROR(RANK('Stock Guide'!U523,'Stock Guide'!U:U,1)+COUNTIF('Stock Guide'!$U$6:'Stock Guide'!U523,'Stock Guide'!U523)-1,"")</f>
        <v/>
      </c>
    </row>
    <row r="523" spans="32:43" ht="17.25" customHeight="1" x14ac:dyDescent="0.25">
      <c r="AF523" s="5"/>
      <c r="AG523" s="5"/>
      <c r="AH523" s="6"/>
      <c r="AI523" s="7">
        <f>IFERROR(RANK('Stock Guide'!S524,'Stock Guide'!S:S,0)+COUNTIF('Stock Guide'!$S$6:'Stock Guide'!S524,'Stock Guide'!S524)-1,"")</f>
        <v>243</v>
      </c>
      <c r="AJ523" s="7" t="str">
        <f>IFERROR(RANK('Stock Guide'!T524,'Stock Guide'!T:T,0)+COUNTIF('Stock Guide'!$T$6:'Stock Guide'!T524,'Stock Guide'!T524)-1,"")</f>
        <v/>
      </c>
      <c r="AK523" s="7" t="str">
        <f>IFERROR(RANK('Stock Guide'!U524,'Stock Guide'!U:U,0)+COUNTIF('Stock Guide'!$U$6:'Stock Guide'!U524,'Stock Guide'!U524)-1,"")</f>
        <v/>
      </c>
      <c r="AL523" s="7" t="str">
        <f>IFERROR(RANK('Stock Guide'!H524,'Stock Guide'!H:H,0)+COUNTIF('Stock Guide'!$H$6:'Stock Guide'!H524,'Stock Guide'!H524)-1,"")</f>
        <v/>
      </c>
      <c r="AM523" s="7">
        <f>IFERROR(RANK('Stock Guide'!I524,'Stock Guide'!I:I,0)+COUNTIF('Stock Guide'!$I$6:'Stock Guide'!I524,'Stock Guide'!I524)-1,"")</f>
        <v>483</v>
      </c>
      <c r="AN523" s="7" t="str">
        <f>IFERROR(RANK('Stock Guide'!J524,'Stock Guide'!J:J,0)+COUNTIF('Stock Guide'!$J$6:'Stock Guide'!J524,'Stock Guide'!J524)-1,"")</f>
        <v/>
      </c>
      <c r="AO523" s="7" t="str">
        <f>IFERROR(RANK('Stock Guide'!L524,'Stock Guide'!L:L,0)+COUNTIF('Stock Guide'!$L$6:'Stock Guide'!L524,'Stock Guide'!L524)-1,"")</f>
        <v/>
      </c>
      <c r="AP523" s="7" t="str">
        <f>IFERROR(RANK('Stock Guide'!N524,'Stock Guide'!N:N,0)+COUNTIF('Stock Guide'!$N$6:'Stock Guide'!N524,'Stock Guide'!N524)-1,"")</f>
        <v/>
      </c>
      <c r="AQ523" s="7" t="str">
        <f>IFERROR(RANK('Stock Guide'!U524,'Stock Guide'!U:U,1)+COUNTIF('Stock Guide'!$U$6:'Stock Guide'!U524,'Stock Guide'!U524)-1,"")</f>
        <v/>
      </c>
    </row>
    <row r="524" spans="32:43" ht="17.25" customHeight="1" x14ac:dyDescent="0.25">
      <c r="AF524" s="5"/>
      <c r="AG524" s="5"/>
      <c r="AH524" s="6"/>
      <c r="AI524" s="7">
        <f>IFERROR(RANK('Stock Guide'!S525,'Stock Guide'!S:S,0)+COUNTIF('Stock Guide'!$S$6:'Stock Guide'!S525,'Stock Guide'!S525)-1,"")</f>
        <v>243</v>
      </c>
      <c r="AJ524" s="7" t="str">
        <f>IFERROR(RANK('Stock Guide'!T525,'Stock Guide'!T:T,0)+COUNTIF('Stock Guide'!$T$6:'Stock Guide'!T525,'Stock Guide'!T525)-1,"")</f>
        <v/>
      </c>
      <c r="AK524" s="7" t="str">
        <f>IFERROR(RANK('Stock Guide'!U525,'Stock Guide'!U:U,0)+COUNTIF('Stock Guide'!$U$6:'Stock Guide'!U525,'Stock Guide'!U525)-1,"")</f>
        <v/>
      </c>
      <c r="AL524" s="7" t="str">
        <f>IFERROR(RANK('Stock Guide'!H525,'Stock Guide'!H:H,0)+COUNTIF('Stock Guide'!$H$6:'Stock Guide'!H525,'Stock Guide'!H525)-1,"")</f>
        <v/>
      </c>
      <c r="AM524" s="7">
        <f>IFERROR(RANK('Stock Guide'!I525,'Stock Guide'!I:I,0)+COUNTIF('Stock Guide'!$I$6:'Stock Guide'!I525,'Stock Guide'!I525)-1,"")</f>
        <v>483</v>
      </c>
      <c r="AN524" s="7" t="str">
        <f>IFERROR(RANK('Stock Guide'!J525,'Stock Guide'!J:J,0)+COUNTIF('Stock Guide'!$J$6:'Stock Guide'!J525,'Stock Guide'!J525)-1,"")</f>
        <v/>
      </c>
      <c r="AO524" s="7" t="str">
        <f>IFERROR(RANK('Stock Guide'!L525,'Stock Guide'!L:L,0)+COUNTIF('Stock Guide'!$L$6:'Stock Guide'!L525,'Stock Guide'!L525)-1,"")</f>
        <v/>
      </c>
      <c r="AP524" s="7" t="str">
        <f>IFERROR(RANK('Stock Guide'!N525,'Stock Guide'!N:N,0)+COUNTIF('Stock Guide'!$N$6:'Stock Guide'!N525,'Stock Guide'!N525)-1,"")</f>
        <v/>
      </c>
      <c r="AQ524" s="7" t="str">
        <f>IFERROR(RANK('Stock Guide'!U525,'Stock Guide'!U:U,1)+COUNTIF('Stock Guide'!$U$6:'Stock Guide'!U525,'Stock Guide'!U525)-1,"")</f>
        <v/>
      </c>
    </row>
    <row r="525" spans="32:43" ht="17.25" customHeight="1" x14ac:dyDescent="0.25">
      <c r="AF525" s="5"/>
      <c r="AG525" s="5"/>
      <c r="AH525" s="6"/>
      <c r="AI525" s="7">
        <f>IFERROR(RANK('Stock Guide'!S526,'Stock Guide'!S:S,0)+COUNTIF('Stock Guide'!$S$6:'Stock Guide'!S526,'Stock Guide'!S526)-1,"")</f>
        <v>243</v>
      </c>
      <c r="AJ525" s="7" t="str">
        <f>IFERROR(RANK('Stock Guide'!T526,'Stock Guide'!T:T,0)+COUNTIF('Stock Guide'!$T$6:'Stock Guide'!T526,'Stock Guide'!T526)-1,"")</f>
        <v/>
      </c>
      <c r="AK525" s="7" t="str">
        <f>IFERROR(RANK('Stock Guide'!U526,'Stock Guide'!U:U,0)+COUNTIF('Stock Guide'!$U$6:'Stock Guide'!U526,'Stock Guide'!U526)-1,"")</f>
        <v/>
      </c>
      <c r="AL525" s="7" t="str">
        <f>IFERROR(RANK('Stock Guide'!H526,'Stock Guide'!H:H,0)+COUNTIF('Stock Guide'!$H$6:'Stock Guide'!H526,'Stock Guide'!H526)-1,"")</f>
        <v/>
      </c>
      <c r="AM525" s="7">
        <f>IFERROR(RANK('Stock Guide'!I526,'Stock Guide'!I:I,0)+COUNTIF('Stock Guide'!$I$6:'Stock Guide'!I526,'Stock Guide'!I526)-1,"")</f>
        <v>483</v>
      </c>
      <c r="AN525" s="7" t="str">
        <f>IFERROR(RANK('Stock Guide'!J526,'Stock Guide'!J:J,0)+COUNTIF('Stock Guide'!$J$6:'Stock Guide'!J526,'Stock Guide'!J526)-1,"")</f>
        <v/>
      </c>
      <c r="AO525" s="7" t="str">
        <f>IFERROR(RANK('Stock Guide'!L526,'Stock Guide'!L:L,0)+COUNTIF('Stock Guide'!$L$6:'Stock Guide'!L526,'Stock Guide'!L526)-1,"")</f>
        <v/>
      </c>
      <c r="AP525" s="7" t="str">
        <f>IFERROR(RANK('Stock Guide'!N526,'Stock Guide'!N:N,0)+COUNTIF('Stock Guide'!$N$6:'Stock Guide'!N526,'Stock Guide'!N526)-1,"")</f>
        <v/>
      </c>
      <c r="AQ525" s="7" t="str">
        <f>IFERROR(RANK('Stock Guide'!U526,'Stock Guide'!U:U,1)+COUNTIF('Stock Guide'!$U$6:'Stock Guide'!U526,'Stock Guide'!U526)-1,"")</f>
        <v/>
      </c>
    </row>
    <row r="526" spans="32:43" ht="17.25" customHeight="1" x14ac:dyDescent="0.25">
      <c r="AF526" s="5"/>
      <c r="AG526" s="5"/>
      <c r="AH526" s="6"/>
      <c r="AI526" s="7">
        <f>IFERROR(RANK('Stock Guide'!S527,'Stock Guide'!S:S,0)+COUNTIF('Stock Guide'!$S$6:'Stock Guide'!S527,'Stock Guide'!S527)-1,"")</f>
        <v>243</v>
      </c>
      <c r="AJ526" s="7" t="str">
        <f>IFERROR(RANK('Stock Guide'!T527,'Stock Guide'!T:T,0)+COUNTIF('Stock Guide'!$T$6:'Stock Guide'!T527,'Stock Guide'!T527)-1,"")</f>
        <v/>
      </c>
      <c r="AK526" s="7" t="str">
        <f>IFERROR(RANK('Stock Guide'!U527,'Stock Guide'!U:U,0)+COUNTIF('Stock Guide'!$U$6:'Stock Guide'!U527,'Stock Guide'!U527)-1,"")</f>
        <v/>
      </c>
      <c r="AL526" s="7" t="str">
        <f>IFERROR(RANK('Stock Guide'!H527,'Stock Guide'!H:H,0)+COUNTIF('Stock Guide'!$H$6:'Stock Guide'!H527,'Stock Guide'!H527)-1,"")</f>
        <v/>
      </c>
      <c r="AM526" s="7">
        <f>IFERROR(RANK('Stock Guide'!I527,'Stock Guide'!I:I,0)+COUNTIF('Stock Guide'!$I$6:'Stock Guide'!I527,'Stock Guide'!I527)-1,"")</f>
        <v>483</v>
      </c>
      <c r="AN526" s="7" t="str">
        <f>IFERROR(RANK('Stock Guide'!J527,'Stock Guide'!J:J,0)+COUNTIF('Stock Guide'!$J$6:'Stock Guide'!J527,'Stock Guide'!J527)-1,"")</f>
        <v/>
      </c>
      <c r="AO526" s="7" t="str">
        <f>IFERROR(RANK('Stock Guide'!L527,'Stock Guide'!L:L,0)+COUNTIF('Stock Guide'!$L$6:'Stock Guide'!L527,'Stock Guide'!L527)-1,"")</f>
        <v/>
      </c>
      <c r="AP526" s="7" t="str">
        <f>IFERROR(RANK('Stock Guide'!N527,'Stock Guide'!N:N,0)+COUNTIF('Stock Guide'!$N$6:'Stock Guide'!N527,'Stock Guide'!N527)-1,"")</f>
        <v/>
      </c>
      <c r="AQ526" s="7" t="str">
        <f>IFERROR(RANK('Stock Guide'!U527,'Stock Guide'!U:U,1)+COUNTIF('Stock Guide'!$U$6:'Stock Guide'!U527,'Stock Guide'!U527)-1,"")</f>
        <v/>
      </c>
    </row>
    <row r="527" spans="32:43" ht="17.25" customHeight="1" x14ac:dyDescent="0.25">
      <c r="AF527" s="5"/>
      <c r="AG527" s="5"/>
      <c r="AH527" s="6"/>
      <c r="AI527" s="7">
        <f>IFERROR(RANK('Stock Guide'!S528,'Stock Guide'!S:S,0)+COUNTIF('Stock Guide'!$S$6:'Stock Guide'!S528,'Stock Guide'!S528)-1,"")</f>
        <v>243</v>
      </c>
      <c r="AJ527" s="7" t="str">
        <f>IFERROR(RANK('Stock Guide'!T528,'Stock Guide'!T:T,0)+COUNTIF('Stock Guide'!$T$6:'Stock Guide'!T528,'Stock Guide'!T528)-1,"")</f>
        <v/>
      </c>
      <c r="AK527" s="7" t="str">
        <f>IFERROR(RANK('Stock Guide'!U528,'Stock Guide'!U:U,0)+COUNTIF('Stock Guide'!$U$6:'Stock Guide'!U528,'Stock Guide'!U528)-1,"")</f>
        <v/>
      </c>
      <c r="AL527" s="7" t="str">
        <f>IFERROR(RANK('Stock Guide'!H528,'Stock Guide'!H:H,0)+COUNTIF('Stock Guide'!$H$6:'Stock Guide'!H528,'Stock Guide'!H528)-1,"")</f>
        <v/>
      </c>
      <c r="AM527" s="7">
        <f>IFERROR(RANK('Stock Guide'!I528,'Stock Guide'!I:I,0)+COUNTIF('Stock Guide'!$I$6:'Stock Guide'!I528,'Stock Guide'!I528)-1,"")</f>
        <v>483</v>
      </c>
      <c r="AN527" s="7" t="str">
        <f>IFERROR(RANK('Stock Guide'!J528,'Stock Guide'!J:J,0)+COUNTIF('Stock Guide'!$J$6:'Stock Guide'!J528,'Stock Guide'!J528)-1,"")</f>
        <v/>
      </c>
      <c r="AO527" s="7" t="str">
        <f>IFERROR(RANK('Stock Guide'!L528,'Stock Guide'!L:L,0)+COUNTIF('Stock Guide'!$L$6:'Stock Guide'!L528,'Stock Guide'!L528)-1,"")</f>
        <v/>
      </c>
      <c r="AP527" s="7" t="str">
        <f>IFERROR(RANK('Stock Guide'!N528,'Stock Guide'!N:N,0)+COUNTIF('Stock Guide'!$N$6:'Stock Guide'!N528,'Stock Guide'!N528)-1,"")</f>
        <v/>
      </c>
      <c r="AQ527" s="7" t="str">
        <f>IFERROR(RANK('Stock Guide'!U528,'Stock Guide'!U:U,1)+COUNTIF('Stock Guide'!$U$6:'Stock Guide'!U528,'Stock Guide'!U528)-1,"")</f>
        <v/>
      </c>
    </row>
    <row r="528" spans="32:43" ht="17.25" customHeight="1" x14ac:dyDescent="0.25">
      <c r="AF528" s="5"/>
      <c r="AG528" s="5"/>
      <c r="AH528" s="6"/>
      <c r="AI528" s="7">
        <f>IFERROR(RANK('Stock Guide'!S529,'Stock Guide'!S:S,0)+COUNTIF('Stock Guide'!$S$6:'Stock Guide'!S529,'Stock Guide'!S529)-1,"")</f>
        <v>243</v>
      </c>
      <c r="AJ528" s="7" t="str">
        <f>IFERROR(RANK('Stock Guide'!T529,'Stock Guide'!T:T,0)+COUNTIF('Stock Guide'!$T$6:'Stock Guide'!T529,'Stock Guide'!T529)-1,"")</f>
        <v/>
      </c>
      <c r="AK528" s="7" t="str">
        <f>IFERROR(RANK('Stock Guide'!U529,'Stock Guide'!U:U,0)+COUNTIF('Stock Guide'!$U$6:'Stock Guide'!U529,'Stock Guide'!U529)-1,"")</f>
        <v/>
      </c>
      <c r="AL528" s="7" t="str">
        <f>IFERROR(RANK('Stock Guide'!H529,'Stock Guide'!H:H,0)+COUNTIF('Stock Guide'!$H$6:'Stock Guide'!H529,'Stock Guide'!H529)-1,"")</f>
        <v/>
      </c>
      <c r="AM528" s="7">
        <f>IFERROR(RANK('Stock Guide'!I529,'Stock Guide'!I:I,0)+COUNTIF('Stock Guide'!$I$6:'Stock Guide'!I529,'Stock Guide'!I529)-1,"")</f>
        <v>483</v>
      </c>
      <c r="AN528" s="7" t="str">
        <f>IFERROR(RANK('Stock Guide'!J529,'Stock Guide'!J:J,0)+COUNTIF('Stock Guide'!$J$6:'Stock Guide'!J529,'Stock Guide'!J529)-1,"")</f>
        <v/>
      </c>
      <c r="AO528" s="7" t="str">
        <f>IFERROR(RANK('Stock Guide'!L529,'Stock Guide'!L:L,0)+COUNTIF('Stock Guide'!$L$6:'Stock Guide'!L529,'Stock Guide'!L529)-1,"")</f>
        <v/>
      </c>
      <c r="AP528" s="7" t="str">
        <f>IFERROR(RANK('Stock Guide'!N529,'Stock Guide'!N:N,0)+COUNTIF('Stock Guide'!$N$6:'Stock Guide'!N529,'Stock Guide'!N529)-1,"")</f>
        <v/>
      </c>
      <c r="AQ528" s="7" t="str">
        <f>IFERROR(RANK('Stock Guide'!U529,'Stock Guide'!U:U,1)+COUNTIF('Stock Guide'!$U$6:'Stock Guide'!U529,'Stock Guide'!U529)-1,"")</f>
        <v/>
      </c>
    </row>
    <row r="529" spans="32:43" ht="17.25" customHeight="1" x14ac:dyDescent="0.25">
      <c r="AF529" s="5"/>
      <c r="AG529" s="5"/>
      <c r="AH529" s="6"/>
      <c r="AI529" s="7">
        <f>IFERROR(RANK('Stock Guide'!S530,'Stock Guide'!S:S,0)+COUNTIF('Stock Guide'!$S$6:'Stock Guide'!S530,'Stock Guide'!S530)-1,"")</f>
        <v>243</v>
      </c>
      <c r="AJ529" s="7" t="str">
        <f>IFERROR(RANK('Stock Guide'!T530,'Stock Guide'!T:T,0)+COUNTIF('Stock Guide'!$T$6:'Stock Guide'!T530,'Stock Guide'!T530)-1,"")</f>
        <v/>
      </c>
      <c r="AK529" s="7" t="str">
        <f>IFERROR(RANK('Stock Guide'!U530,'Stock Guide'!U:U,0)+COUNTIF('Stock Guide'!$U$6:'Stock Guide'!U530,'Stock Guide'!U530)-1,"")</f>
        <v/>
      </c>
      <c r="AL529" s="7" t="str">
        <f>IFERROR(RANK('Stock Guide'!H530,'Stock Guide'!H:H,0)+COUNTIF('Stock Guide'!$H$6:'Stock Guide'!H530,'Stock Guide'!H530)-1,"")</f>
        <v/>
      </c>
      <c r="AM529" s="7">
        <f>IFERROR(RANK('Stock Guide'!I530,'Stock Guide'!I:I,0)+COUNTIF('Stock Guide'!$I$6:'Stock Guide'!I530,'Stock Guide'!I530)-1,"")</f>
        <v>483</v>
      </c>
      <c r="AN529" s="7" t="str">
        <f>IFERROR(RANK('Stock Guide'!J530,'Stock Guide'!J:J,0)+COUNTIF('Stock Guide'!$J$6:'Stock Guide'!J530,'Stock Guide'!J530)-1,"")</f>
        <v/>
      </c>
      <c r="AO529" s="7" t="str">
        <f>IFERROR(RANK('Stock Guide'!L530,'Stock Guide'!L:L,0)+COUNTIF('Stock Guide'!$L$6:'Stock Guide'!L530,'Stock Guide'!L530)-1,"")</f>
        <v/>
      </c>
      <c r="AP529" s="7" t="str">
        <f>IFERROR(RANK('Stock Guide'!N530,'Stock Guide'!N:N,0)+COUNTIF('Stock Guide'!$N$6:'Stock Guide'!N530,'Stock Guide'!N530)-1,"")</f>
        <v/>
      </c>
      <c r="AQ529" s="7" t="str">
        <f>IFERROR(RANK('Stock Guide'!U530,'Stock Guide'!U:U,1)+COUNTIF('Stock Guide'!$U$6:'Stock Guide'!U530,'Stock Guide'!U530)-1,"")</f>
        <v/>
      </c>
    </row>
    <row r="530" spans="32:43" ht="17.25" customHeight="1" x14ac:dyDescent="0.25">
      <c r="AF530" s="5"/>
      <c r="AG530" s="5"/>
      <c r="AH530" s="6"/>
      <c r="AI530" s="7">
        <f>IFERROR(RANK('Stock Guide'!S531,'Stock Guide'!S:S,0)+COUNTIF('Stock Guide'!$S$6:'Stock Guide'!S531,'Stock Guide'!S531)-1,"")</f>
        <v>243</v>
      </c>
      <c r="AJ530" s="7" t="str">
        <f>IFERROR(RANK('Stock Guide'!T531,'Stock Guide'!T:T,0)+COUNTIF('Stock Guide'!$T$6:'Stock Guide'!T531,'Stock Guide'!T531)-1,"")</f>
        <v/>
      </c>
      <c r="AK530" s="7" t="str">
        <f>IFERROR(RANK('Stock Guide'!U531,'Stock Guide'!U:U,0)+COUNTIF('Stock Guide'!$U$6:'Stock Guide'!U531,'Stock Guide'!U531)-1,"")</f>
        <v/>
      </c>
      <c r="AL530" s="7" t="str">
        <f>IFERROR(RANK('Stock Guide'!H531,'Stock Guide'!H:H,0)+COUNTIF('Stock Guide'!$H$6:'Stock Guide'!H531,'Stock Guide'!H531)-1,"")</f>
        <v/>
      </c>
      <c r="AM530" s="7">
        <f>IFERROR(RANK('Stock Guide'!I531,'Stock Guide'!I:I,0)+COUNTIF('Stock Guide'!$I$6:'Stock Guide'!I531,'Stock Guide'!I531)-1,"")</f>
        <v>483</v>
      </c>
      <c r="AN530" s="7" t="str">
        <f>IFERROR(RANK('Stock Guide'!J531,'Stock Guide'!J:J,0)+COUNTIF('Stock Guide'!$J$6:'Stock Guide'!J531,'Stock Guide'!J531)-1,"")</f>
        <v/>
      </c>
      <c r="AO530" s="7" t="str">
        <f>IFERROR(RANK('Stock Guide'!L531,'Stock Guide'!L:L,0)+COUNTIF('Stock Guide'!$L$6:'Stock Guide'!L531,'Stock Guide'!L531)-1,"")</f>
        <v/>
      </c>
      <c r="AP530" s="7" t="str">
        <f>IFERROR(RANK('Stock Guide'!N531,'Stock Guide'!N:N,0)+COUNTIF('Stock Guide'!$N$6:'Stock Guide'!N531,'Stock Guide'!N531)-1,"")</f>
        <v/>
      </c>
      <c r="AQ530" s="7" t="str">
        <f>IFERROR(RANK('Stock Guide'!U531,'Stock Guide'!U:U,1)+COUNTIF('Stock Guide'!$U$6:'Stock Guide'!U531,'Stock Guide'!U531)-1,"")</f>
        <v/>
      </c>
    </row>
    <row r="531" spans="32:43" ht="17.25" customHeight="1" x14ac:dyDescent="0.25">
      <c r="AF531" s="5"/>
      <c r="AG531" s="5"/>
      <c r="AH531" s="6"/>
      <c r="AI531" s="7">
        <f>IFERROR(RANK('Stock Guide'!S532,'Stock Guide'!S:S,0)+COUNTIF('Stock Guide'!$S$6:'Stock Guide'!S532,'Stock Guide'!S532)-1,"")</f>
        <v>243</v>
      </c>
      <c r="AJ531" s="7" t="str">
        <f>IFERROR(RANK('Stock Guide'!T532,'Stock Guide'!T:T,0)+COUNTIF('Stock Guide'!$T$6:'Stock Guide'!T532,'Stock Guide'!T532)-1,"")</f>
        <v/>
      </c>
      <c r="AK531" s="7" t="str">
        <f>IFERROR(RANK('Stock Guide'!U532,'Stock Guide'!U:U,0)+COUNTIF('Stock Guide'!$U$6:'Stock Guide'!U532,'Stock Guide'!U532)-1,"")</f>
        <v/>
      </c>
      <c r="AL531" s="7" t="str">
        <f>IFERROR(RANK('Stock Guide'!H532,'Stock Guide'!H:H,0)+COUNTIF('Stock Guide'!$H$6:'Stock Guide'!H532,'Stock Guide'!H532)-1,"")</f>
        <v/>
      </c>
      <c r="AM531" s="7">
        <f>IFERROR(RANK('Stock Guide'!I532,'Stock Guide'!I:I,0)+COUNTIF('Stock Guide'!$I$6:'Stock Guide'!I532,'Stock Guide'!I532)-1,"")</f>
        <v>483</v>
      </c>
      <c r="AN531" s="7" t="str">
        <f>IFERROR(RANK('Stock Guide'!J532,'Stock Guide'!J:J,0)+COUNTIF('Stock Guide'!$J$6:'Stock Guide'!J532,'Stock Guide'!J532)-1,"")</f>
        <v/>
      </c>
      <c r="AO531" s="7" t="str">
        <f>IFERROR(RANK('Stock Guide'!L532,'Stock Guide'!L:L,0)+COUNTIF('Stock Guide'!$L$6:'Stock Guide'!L532,'Stock Guide'!L532)-1,"")</f>
        <v/>
      </c>
      <c r="AP531" s="7" t="str">
        <f>IFERROR(RANK('Stock Guide'!N532,'Stock Guide'!N:N,0)+COUNTIF('Stock Guide'!$N$6:'Stock Guide'!N532,'Stock Guide'!N532)-1,"")</f>
        <v/>
      </c>
      <c r="AQ531" s="7" t="str">
        <f>IFERROR(RANK('Stock Guide'!U532,'Stock Guide'!U:U,1)+COUNTIF('Stock Guide'!$U$6:'Stock Guide'!U532,'Stock Guide'!U532)-1,"")</f>
        <v/>
      </c>
    </row>
    <row r="532" spans="32:43" ht="17.25" customHeight="1" x14ac:dyDescent="0.25">
      <c r="AF532" s="5"/>
      <c r="AG532" s="5"/>
      <c r="AH532" s="6"/>
      <c r="AI532" s="7">
        <f>IFERROR(RANK('Stock Guide'!S533,'Stock Guide'!S:S,0)+COUNTIF('Stock Guide'!$S$6:'Stock Guide'!S533,'Stock Guide'!S533)-1,"")</f>
        <v>243</v>
      </c>
      <c r="AJ532" s="7" t="str">
        <f>IFERROR(RANK('Stock Guide'!T533,'Stock Guide'!T:T,0)+COUNTIF('Stock Guide'!$T$6:'Stock Guide'!T533,'Stock Guide'!T533)-1,"")</f>
        <v/>
      </c>
      <c r="AK532" s="7" t="str">
        <f>IFERROR(RANK('Stock Guide'!U533,'Stock Guide'!U:U,0)+COUNTIF('Stock Guide'!$U$6:'Stock Guide'!U533,'Stock Guide'!U533)-1,"")</f>
        <v/>
      </c>
      <c r="AL532" s="7" t="str">
        <f>IFERROR(RANK('Stock Guide'!H533,'Stock Guide'!H:H,0)+COUNTIF('Stock Guide'!$H$6:'Stock Guide'!H533,'Stock Guide'!H533)-1,"")</f>
        <v/>
      </c>
      <c r="AM532" s="7">
        <f>IFERROR(RANK('Stock Guide'!I533,'Stock Guide'!I:I,0)+COUNTIF('Stock Guide'!$I$6:'Stock Guide'!I533,'Stock Guide'!I533)-1,"")</f>
        <v>483</v>
      </c>
      <c r="AN532" s="7" t="str">
        <f>IFERROR(RANK('Stock Guide'!J533,'Stock Guide'!J:J,0)+COUNTIF('Stock Guide'!$J$6:'Stock Guide'!J533,'Stock Guide'!J533)-1,"")</f>
        <v/>
      </c>
      <c r="AO532" s="7" t="str">
        <f>IFERROR(RANK('Stock Guide'!L533,'Stock Guide'!L:L,0)+COUNTIF('Stock Guide'!$L$6:'Stock Guide'!L533,'Stock Guide'!L533)-1,"")</f>
        <v/>
      </c>
      <c r="AP532" s="7" t="str">
        <f>IFERROR(RANK('Stock Guide'!N533,'Stock Guide'!N:N,0)+COUNTIF('Stock Guide'!$N$6:'Stock Guide'!N533,'Stock Guide'!N533)-1,"")</f>
        <v/>
      </c>
      <c r="AQ532" s="7" t="str">
        <f>IFERROR(RANK('Stock Guide'!U533,'Stock Guide'!U:U,1)+COUNTIF('Stock Guide'!$U$6:'Stock Guide'!U533,'Stock Guide'!U533)-1,"")</f>
        <v/>
      </c>
    </row>
    <row r="533" spans="32:43" ht="17.25" customHeight="1" x14ac:dyDescent="0.25">
      <c r="AF533" s="5"/>
      <c r="AG533" s="5"/>
      <c r="AH533" s="6"/>
      <c r="AI533" s="7">
        <f>IFERROR(RANK('Stock Guide'!S534,'Stock Guide'!S:S,0)+COUNTIF('Stock Guide'!$S$6:'Stock Guide'!S534,'Stock Guide'!S534)-1,"")</f>
        <v>243</v>
      </c>
      <c r="AJ533" s="7" t="str">
        <f>IFERROR(RANK('Stock Guide'!T534,'Stock Guide'!T:T,0)+COUNTIF('Stock Guide'!$T$6:'Stock Guide'!T534,'Stock Guide'!T534)-1,"")</f>
        <v/>
      </c>
      <c r="AK533" s="7" t="str">
        <f>IFERROR(RANK('Stock Guide'!U534,'Stock Guide'!U:U,0)+COUNTIF('Stock Guide'!$U$6:'Stock Guide'!U534,'Stock Guide'!U534)-1,"")</f>
        <v/>
      </c>
      <c r="AL533" s="7" t="str">
        <f>IFERROR(RANK('Stock Guide'!H534,'Stock Guide'!H:H,0)+COUNTIF('Stock Guide'!$H$6:'Stock Guide'!H534,'Stock Guide'!H534)-1,"")</f>
        <v/>
      </c>
      <c r="AM533" s="7">
        <f>IFERROR(RANK('Stock Guide'!I534,'Stock Guide'!I:I,0)+COUNTIF('Stock Guide'!$I$6:'Stock Guide'!I534,'Stock Guide'!I534)-1,"")</f>
        <v>483</v>
      </c>
      <c r="AN533" s="7" t="str">
        <f>IFERROR(RANK('Stock Guide'!J534,'Stock Guide'!J:J,0)+COUNTIF('Stock Guide'!$J$6:'Stock Guide'!J534,'Stock Guide'!J534)-1,"")</f>
        <v/>
      </c>
      <c r="AO533" s="7" t="str">
        <f>IFERROR(RANK('Stock Guide'!L534,'Stock Guide'!L:L,0)+COUNTIF('Stock Guide'!$L$6:'Stock Guide'!L534,'Stock Guide'!L534)-1,"")</f>
        <v/>
      </c>
      <c r="AP533" s="7" t="str">
        <f>IFERROR(RANK('Stock Guide'!N534,'Stock Guide'!N:N,0)+COUNTIF('Stock Guide'!$N$6:'Stock Guide'!N534,'Stock Guide'!N534)-1,"")</f>
        <v/>
      </c>
      <c r="AQ533" s="7" t="str">
        <f>IFERROR(RANK('Stock Guide'!U534,'Stock Guide'!U:U,1)+COUNTIF('Stock Guide'!$U$6:'Stock Guide'!U534,'Stock Guide'!U534)-1,"")</f>
        <v/>
      </c>
    </row>
    <row r="534" spans="32:43" ht="17.25" customHeight="1" x14ac:dyDescent="0.25">
      <c r="AF534" s="5"/>
      <c r="AG534" s="5"/>
      <c r="AH534" s="6"/>
      <c r="AI534" s="7">
        <f>IFERROR(RANK('Stock Guide'!S535,'Stock Guide'!S:S,0)+COUNTIF('Stock Guide'!$S$6:'Stock Guide'!S535,'Stock Guide'!S535)-1,"")</f>
        <v>243</v>
      </c>
      <c r="AJ534" s="7" t="str">
        <f>IFERROR(RANK('Stock Guide'!T535,'Stock Guide'!T:T,0)+COUNTIF('Stock Guide'!$T$6:'Stock Guide'!T535,'Stock Guide'!T535)-1,"")</f>
        <v/>
      </c>
      <c r="AK534" s="7" t="str">
        <f>IFERROR(RANK('Stock Guide'!U535,'Stock Guide'!U:U,0)+COUNTIF('Stock Guide'!$U$6:'Stock Guide'!U535,'Stock Guide'!U535)-1,"")</f>
        <v/>
      </c>
      <c r="AL534" s="7" t="str">
        <f>IFERROR(RANK('Stock Guide'!H535,'Stock Guide'!H:H,0)+COUNTIF('Stock Guide'!$H$6:'Stock Guide'!H535,'Stock Guide'!H535)-1,"")</f>
        <v/>
      </c>
      <c r="AM534" s="7">
        <f>IFERROR(RANK('Stock Guide'!I535,'Stock Guide'!I:I,0)+COUNTIF('Stock Guide'!$I$6:'Stock Guide'!I535,'Stock Guide'!I535)-1,"")</f>
        <v>483</v>
      </c>
      <c r="AN534" s="7" t="str">
        <f>IFERROR(RANK('Stock Guide'!J535,'Stock Guide'!J:J,0)+COUNTIF('Stock Guide'!$J$6:'Stock Guide'!J535,'Stock Guide'!J535)-1,"")</f>
        <v/>
      </c>
      <c r="AO534" s="7" t="str">
        <f>IFERROR(RANK('Stock Guide'!L535,'Stock Guide'!L:L,0)+COUNTIF('Stock Guide'!$L$6:'Stock Guide'!L535,'Stock Guide'!L535)-1,"")</f>
        <v/>
      </c>
      <c r="AP534" s="7" t="str">
        <f>IFERROR(RANK('Stock Guide'!N535,'Stock Guide'!N:N,0)+COUNTIF('Stock Guide'!$N$6:'Stock Guide'!N535,'Stock Guide'!N535)-1,"")</f>
        <v/>
      </c>
      <c r="AQ534" s="7" t="str">
        <f>IFERROR(RANK('Stock Guide'!U535,'Stock Guide'!U:U,1)+COUNTIF('Stock Guide'!$U$6:'Stock Guide'!U535,'Stock Guide'!U535)-1,"")</f>
        <v/>
      </c>
    </row>
    <row r="535" spans="32:43" ht="17.25" customHeight="1" x14ac:dyDescent="0.25">
      <c r="AF535" s="5"/>
      <c r="AG535" s="5"/>
      <c r="AH535" s="6"/>
      <c r="AI535" s="7">
        <f>IFERROR(RANK('Stock Guide'!S536,'Stock Guide'!S:S,0)+COUNTIF('Stock Guide'!$S$6:'Stock Guide'!S536,'Stock Guide'!S536)-1,"")</f>
        <v>243</v>
      </c>
      <c r="AJ535" s="7" t="str">
        <f>IFERROR(RANK('Stock Guide'!T536,'Stock Guide'!T:T,0)+COUNTIF('Stock Guide'!$T$6:'Stock Guide'!T536,'Stock Guide'!T536)-1,"")</f>
        <v/>
      </c>
      <c r="AK535" s="7" t="str">
        <f>IFERROR(RANK('Stock Guide'!U536,'Stock Guide'!U:U,0)+COUNTIF('Stock Guide'!$U$6:'Stock Guide'!U536,'Stock Guide'!U536)-1,"")</f>
        <v/>
      </c>
      <c r="AL535" s="7" t="str">
        <f>IFERROR(RANK('Stock Guide'!H536,'Stock Guide'!H:H,0)+COUNTIF('Stock Guide'!$H$6:'Stock Guide'!H536,'Stock Guide'!H536)-1,"")</f>
        <v/>
      </c>
      <c r="AM535" s="7">
        <f>IFERROR(RANK('Stock Guide'!I536,'Stock Guide'!I:I,0)+COUNTIF('Stock Guide'!$I$6:'Stock Guide'!I536,'Stock Guide'!I536)-1,"")</f>
        <v>483</v>
      </c>
      <c r="AN535" s="7" t="str">
        <f>IFERROR(RANK('Stock Guide'!J536,'Stock Guide'!J:J,0)+COUNTIF('Stock Guide'!$J$6:'Stock Guide'!J536,'Stock Guide'!J536)-1,"")</f>
        <v/>
      </c>
      <c r="AO535" s="7" t="str">
        <f>IFERROR(RANK('Stock Guide'!L536,'Stock Guide'!L:L,0)+COUNTIF('Stock Guide'!$L$6:'Stock Guide'!L536,'Stock Guide'!L536)-1,"")</f>
        <v/>
      </c>
      <c r="AP535" s="7" t="str">
        <f>IFERROR(RANK('Stock Guide'!N536,'Stock Guide'!N:N,0)+COUNTIF('Stock Guide'!$N$6:'Stock Guide'!N536,'Stock Guide'!N536)-1,"")</f>
        <v/>
      </c>
      <c r="AQ535" s="7" t="str">
        <f>IFERROR(RANK('Stock Guide'!U536,'Stock Guide'!U:U,1)+COUNTIF('Stock Guide'!$U$6:'Stock Guide'!U536,'Stock Guide'!U536)-1,"")</f>
        <v/>
      </c>
    </row>
    <row r="536" spans="32:43" ht="17.25" customHeight="1" x14ac:dyDescent="0.25">
      <c r="AF536" s="5"/>
      <c r="AG536" s="5"/>
      <c r="AH536" s="6"/>
      <c r="AI536" s="7">
        <f>IFERROR(RANK('Stock Guide'!S537,'Stock Guide'!S:S,0)+COUNTIF('Stock Guide'!$S$6:'Stock Guide'!S537,'Stock Guide'!S537)-1,"")</f>
        <v>243</v>
      </c>
      <c r="AJ536" s="7" t="str">
        <f>IFERROR(RANK('Stock Guide'!T537,'Stock Guide'!T:T,0)+COUNTIF('Stock Guide'!$T$6:'Stock Guide'!T537,'Stock Guide'!T537)-1,"")</f>
        <v/>
      </c>
      <c r="AK536" s="7" t="str">
        <f>IFERROR(RANK('Stock Guide'!U537,'Stock Guide'!U:U,0)+COUNTIF('Stock Guide'!$U$6:'Stock Guide'!U537,'Stock Guide'!U537)-1,"")</f>
        <v/>
      </c>
      <c r="AL536" s="7" t="str">
        <f>IFERROR(RANK('Stock Guide'!H537,'Stock Guide'!H:H,0)+COUNTIF('Stock Guide'!$H$6:'Stock Guide'!H537,'Stock Guide'!H537)-1,"")</f>
        <v/>
      </c>
      <c r="AM536" s="7">
        <f>IFERROR(RANK('Stock Guide'!I537,'Stock Guide'!I:I,0)+COUNTIF('Stock Guide'!$I$6:'Stock Guide'!I537,'Stock Guide'!I537)-1,"")</f>
        <v>483</v>
      </c>
      <c r="AN536" s="7" t="str">
        <f>IFERROR(RANK('Stock Guide'!J537,'Stock Guide'!J:J,0)+COUNTIF('Stock Guide'!$J$6:'Stock Guide'!J537,'Stock Guide'!J537)-1,"")</f>
        <v/>
      </c>
      <c r="AO536" s="7" t="str">
        <f>IFERROR(RANK('Stock Guide'!L537,'Stock Guide'!L:L,0)+COUNTIF('Stock Guide'!$L$6:'Stock Guide'!L537,'Stock Guide'!L537)-1,"")</f>
        <v/>
      </c>
      <c r="AP536" s="7" t="str">
        <f>IFERROR(RANK('Stock Guide'!N537,'Stock Guide'!N:N,0)+COUNTIF('Stock Guide'!$N$6:'Stock Guide'!N537,'Stock Guide'!N537)-1,"")</f>
        <v/>
      </c>
      <c r="AQ536" s="7" t="str">
        <f>IFERROR(RANK('Stock Guide'!U537,'Stock Guide'!U:U,1)+COUNTIF('Stock Guide'!$U$6:'Stock Guide'!U537,'Stock Guide'!U537)-1,"")</f>
        <v/>
      </c>
    </row>
    <row r="537" spans="32:43" ht="17.25" customHeight="1" x14ac:dyDescent="0.25">
      <c r="AF537" s="5"/>
      <c r="AG537" s="5"/>
      <c r="AH537" s="6"/>
      <c r="AI537" s="7">
        <f>IFERROR(RANK('Stock Guide'!S538,'Stock Guide'!S:S,0)+COUNTIF('Stock Guide'!$S$6:'Stock Guide'!S538,'Stock Guide'!S538)-1,"")</f>
        <v>243</v>
      </c>
      <c r="AJ537" s="7" t="str">
        <f>IFERROR(RANK('Stock Guide'!T538,'Stock Guide'!T:T,0)+COUNTIF('Stock Guide'!$T$6:'Stock Guide'!T538,'Stock Guide'!T538)-1,"")</f>
        <v/>
      </c>
      <c r="AK537" s="7" t="str">
        <f>IFERROR(RANK('Stock Guide'!U538,'Stock Guide'!U:U,0)+COUNTIF('Stock Guide'!$U$6:'Stock Guide'!U538,'Stock Guide'!U538)-1,"")</f>
        <v/>
      </c>
      <c r="AL537" s="7" t="str">
        <f>IFERROR(RANK('Stock Guide'!H538,'Stock Guide'!H:H,0)+COUNTIF('Stock Guide'!$H$6:'Stock Guide'!H538,'Stock Guide'!H538)-1,"")</f>
        <v/>
      </c>
      <c r="AM537" s="7">
        <f>IFERROR(RANK('Stock Guide'!I538,'Stock Guide'!I:I,0)+COUNTIF('Stock Guide'!$I$6:'Stock Guide'!I538,'Stock Guide'!I538)-1,"")</f>
        <v>483</v>
      </c>
      <c r="AN537" s="7" t="str">
        <f>IFERROR(RANK('Stock Guide'!J538,'Stock Guide'!J:J,0)+COUNTIF('Stock Guide'!$J$6:'Stock Guide'!J538,'Stock Guide'!J538)-1,"")</f>
        <v/>
      </c>
      <c r="AO537" s="7" t="str">
        <f>IFERROR(RANK('Stock Guide'!L538,'Stock Guide'!L:L,0)+COUNTIF('Stock Guide'!$L$6:'Stock Guide'!L538,'Stock Guide'!L538)-1,"")</f>
        <v/>
      </c>
      <c r="AP537" s="7" t="str">
        <f>IFERROR(RANK('Stock Guide'!N538,'Stock Guide'!N:N,0)+COUNTIF('Stock Guide'!$N$6:'Stock Guide'!N538,'Stock Guide'!N538)-1,"")</f>
        <v/>
      </c>
      <c r="AQ537" s="7" t="str">
        <f>IFERROR(RANK('Stock Guide'!U538,'Stock Guide'!U:U,1)+COUNTIF('Stock Guide'!$U$6:'Stock Guide'!U538,'Stock Guide'!U538)-1,"")</f>
        <v/>
      </c>
    </row>
    <row r="538" spans="32:43" ht="17.25" customHeight="1" x14ac:dyDescent="0.25">
      <c r="AF538" s="5"/>
      <c r="AG538" s="5"/>
      <c r="AH538" s="6"/>
      <c r="AI538" s="7">
        <f>IFERROR(RANK('Stock Guide'!S539,'Stock Guide'!S:S,0)+COUNTIF('Stock Guide'!$S$6:'Stock Guide'!S539,'Stock Guide'!S539)-1,"")</f>
        <v>243</v>
      </c>
      <c r="AJ538" s="7" t="str">
        <f>IFERROR(RANK('Stock Guide'!T539,'Stock Guide'!T:T,0)+COUNTIF('Stock Guide'!$T$6:'Stock Guide'!T539,'Stock Guide'!T539)-1,"")</f>
        <v/>
      </c>
      <c r="AK538" s="7" t="str">
        <f>IFERROR(RANK('Stock Guide'!U539,'Stock Guide'!U:U,0)+COUNTIF('Stock Guide'!$U$6:'Stock Guide'!U539,'Stock Guide'!U539)-1,"")</f>
        <v/>
      </c>
      <c r="AL538" s="7" t="str">
        <f>IFERROR(RANK('Stock Guide'!H539,'Stock Guide'!H:H,0)+COUNTIF('Stock Guide'!$H$6:'Stock Guide'!H539,'Stock Guide'!H539)-1,"")</f>
        <v/>
      </c>
      <c r="AM538" s="7">
        <f>IFERROR(RANK('Stock Guide'!I539,'Stock Guide'!I:I,0)+COUNTIF('Stock Guide'!$I$6:'Stock Guide'!I539,'Stock Guide'!I539)-1,"")</f>
        <v>483</v>
      </c>
      <c r="AN538" s="7" t="str">
        <f>IFERROR(RANK('Stock Guide'!J539,'Stock Guide'!J:J,0)+COUNTIF('Stock Guide'!$J$6:'Stock Guide'!J539,'Stock Guide'!J539)-1,"")</f>
        <v/>
      </c>
      <c r="AO538" s="7" t="str">
        <f>IFERROR(RANK('Stock Guide'!L539,'Stock Guide'!L:L,0)+COUNTIF('Stock Guide'!$L$6:'Stock Guide'!L539,'Stock Guide'!L539)-1,"")</f>
        <v/>
      </c>
      <c r="AP538" s="7" t="str">
        <f>IFERROR(RANK('Stock Guide'!N539,'Stock Guide'!N:N,0)+COUNTIF('Stock Guide'!$N$6:'Stock Guide'!N539,'Stock Guide'!N539)-1,"")</f>
        <v/>
      </c>
      <c r="AQ538" s="7" t="str">
        <f>IFERROR(RANK('Stock Guide'!U539,'Stock Guide'!U:U,1)+COUNTIF('Stock Guide'!$U$6:'Stock Guide'!U539,'Stock Guide'!U539)-1,"")</f>
        <v/>
      </c>
    </row>
    <row r="539" spans="32:43" ht="17.25" customHeight="1" x14ac:dyDescent="0.25">
      <c r="AF539" s="5"/>
      <c r="AG539" s="5"/>
      <c r="AH539" s="6"/>
      <c r="AI539" s="7">
        <f>IFERROR(RANK('Stock Guide'!S540,'Stock Guide'!S:S,0)+COUNTIF('Stock Guide'!$S$6:'Stock Guide'!S540,'Stock Guide'!S540)-1,"")</f>
        <v>243</v>
      </c>
      <c r="AJ539" s="7" t="str">
        <f>IFERROR(RANK('Stock Guide'!T540,'Stock Guide'!T:T,0)+COUNTIF('Stock Guide'!$T$6:'Stock Guide'!T540,'Stock Guide'!T540)-1,"")</f>
        <v/>
      </c>
      <c r="AK539" s="7" t="str">
        <f>IFERROR(RANK('Stock Guide'!U540,'Stock Guide'!U:U,0)+COUNTIF('Stock Guide'!$U$6:'Stock Guide'!U540,'Stock Guide'!U540)-1,"")</f>
        <v/>
      </c>
      <c r="AL539" s="7" t="str">
        <f>IFERROR(RANK('Stock Guide'!H540,'Stock Guide'!H:H,0)+COUNTIF('Stock Guide'!$H$6:'Stock Guide'!H540,'Stock Guide'!H540)-1,"")</f>
        <v/>
      </c>
      <c r="AM539" s="7">
        <f>IFERROR(RANK('Stock Guide'!I540,'Stock Guide'!I:I,0)+COUNTIF('Stock Guide'!$I$6:'Stock Guide'!I540,'Stock Guide'!I540)-1,"")</f>
        <v>483</v>
      </c>
      <c r="AN539" s="7" t="str">
        <f>IFERROR(RANK('Stock Guide'!J540,'Stock Guide'!J:J,0)+COUNTIF('Stock Guide'!$J$6:'Stock Guide'!J540,'Stock Guide'!J540)-1,"")</f>
        <v/>
      </c>
      <c r="AO539" s="7" t="str">
        <f>IFERROR(RANK('Stock Guide'!L540,'Stock Guide'!L:L,0)+COUNTIF('Stock Guide'!$L$6:'Stock Guide'!L540,'Stock Guide'!L540)-1,"")</f>
        <v/>
      </c>
      <c r="AP539" s="7" t="str">
        <f>IFERROR(RANK('Stock Guide'!N540,'Stock Guide'!N:N,0)+COUNTIF('Stock Guide'!$N$6:'Stock Guide'!N540,'Stock Guide'!N540)-1,"")</f>
        <v/>
      </c>
      <c r="AQ539" s="7" t="str">
        <f>IFERROR(RANK('Stock Guide'!U540,'Stock Guide'!U:U,1)+COUNTIF('Stock Guide'!$U$6:'Stock Guide'!U540,'Stock Guide'!U540)-1,"")</f>
        <v/>
      </c>
    </row>
    <row r="540" spans="32:43" ht="17.25" customHeight="1" x14ac:dyDescent="0.25">
      <c r="AF540" s="5"/>
      <c r="AG540" s="5"/>
      <c r="AH540" s="6"/>
      <c r="AI540" s="7">
        <f>IFERROR(RANK('Stock Guide'!S541,'Stock Guide'!S:S,0)+COUNTIF('Stock Guide'!$S$6:'Stock Guide'!S541,'Stock Guide'!S541)-1,"")</f>
        <v>243</v>
      </c>
      <c r="AJ540" s="7" t="str">
        <f>IFERROR(RANK('Stock Guide'!T541,'Stock Guide'!T:T,0)+COUNTIF('Stock Guide'!$T$6:'Stock Guide'!T541,'Stock Guide'!T541)-1,"")</f>
        <v/>
      </c>
      <c r="AK540" s="7" t="str">
        <f>IFERROR(RANK('Stock Guide'!U541,'Stock Guide'!U:U,0)+COUNTIF('Stock Guide'!$U$6:'Stock Guide'!U541,'Stock Guide'!U541)-1,"")</f>
        <v/>
      </c>
      <c r="AL540" s="7" t="str">
        <f>IFERROR(RANK('Stock Guide'!H541,'Stock Guide'!H:H,0)+COUNTIF('Stock Guide'!$H$6:'Stock Guide'!H541,'Stock Guide'!H541)-1,"")</f>
        <v/>
      </c>
      <c r="AM540" s="7">
        <f>IFERROR(RANK('Stock Guide'!I541,'Stock Guide'!I:I,0)+COUNTIF('Stock Guide'!$I$6:'Stock Guide'!I541,'Stock Guide'!I541)-1,"")</f>
        <v>483</v>
      </c>
      <c r="AN540" s="7" t="str">
        <f>IFERROR(RANK('Stock Guide'!J541,'Stock Guide'!J:J,0)+COUNTIF('Stock Guide'!$J$6:'Stock Guide'!J541,'Stock Guide'!J541)-1,"")</f>
        <v/>
      </c>
      <c r="AO540" s="7" t="str">
        <f>IFERROR(RANK('Stock Guide'!L541,'Stock Guide'!L:L,0)+COUNTIF('Stock Guide'!$L$6:'Stock Guide'!L541,'Stock Guide'!L541)-1,"")</f>
        <v/>
      </c>
      <c r="AP540" s="7" t="str">
        <f>IFERROR(RANK('Stock Guide'!N541,'Stock Guide'!N:N,0)+COUNTIF('Stock Guide'!$N$6:'Stock Guide'!N541,'Stock Guide'!N541)-1,"")</f>
        <v/>
      </c>
      <c r="AQ540" s="7" t="str">
        <f>IFERROR(RANK('Stock Guide'!U541,'Stock Guide'!U:U,1)+COUNTIF('Stock Guide'!$U$6:'Stock Guide'!U541,'Stock Guide'!U541)-1,"")</f>
        <v/>
      </c>
    </row>
    <row r="541" spans="32:43" ht="17.25" customHeight="1" x14ac:dyDescent="0.25">
      <c r="AF541" s="5"/>
      <c r="AG541" s="5"/>
      <c r="AH541" s="6"/>
      <c r="AI541" s="7">
        <f>IFERROR(RANK('Stock Guide'!S542,'Stock Guide'!S:S,0)+COUNTIF('Stock Guide'!$S$6:'Stock Guide'!S542,'Stock Guide'!S542)-1,"")</f>
        <v>243</v>
      </c>
      <c r="AJ541" s="7" t="str">
        <f>IFERROR(RANK('Stock Guide'!T542,'Stock Guide'!T:T,0)+COUNTIF('Stock Guide'!$T$6:'Stock Guide'!T542,'Stock Guide'!T542)-1,"")</f>
        <v/>
      </c>
      <c r="AK541" s="7" t="str">
        <f>IFERROR(RANK('Stock Guide'!U542,'Stock Guide'!U:U,0)+COUNTIF('Stock Guide'!$U$6:'Stock Guide'!U542,'Stock Guide'!U542)-1,"")</f>
        <v/>
      </c>
      <c r="AL541" s="7" t="str">
        <f>IFERROR(RANK('Stock Guide'!H542,'Stock Guide'!H:H,0)+COUNTIF('Stock Guide'!$H$6:'Stock Guide'!H542,'Stock Guide'!H542)-1,"")</f>
        <v/>
      </c>
      <c r="AM541" s="7">
        <f>IFERROR(RANK('Stock Guide'!I542,'Stock Guide'!I:I,0)+COUNTIF('Stock Guide'!$I$6:'Stock Guide'!I542,'Stock Guide'!I542)-1,"")</f>
        <v>483</v>
      </c>
      <c r="AN541" s="7" t="str">
        <f>IFERROR(RANK('Stock Guide'!J542,'Stock Guide'!J:J,0)+COUNTIF('Stock Guide'!$J$6:'Stock Guide'!J542,'Stock Guide'!J542)-1,"")</f>
        <v/>
      </c>
      <c r="AO541" s="7" t="str">
        <f>IFERROR(RANK('Stock Guide'!L542,'Stock Guide'!L:L,0)+COUNTIF('Stock Guide'!$L$6:'Stock Guide'!L542,'Stock Guide'!L542)-1,"")</f>
        <v/>
      </c>
      <c r="AP541" s="7" t="str">
        <f>IFERROR(RANK('Stock Guide'!N542,'Stock Guide'!N:N,0)+COUNTIF('Stock Guide'!$N$6:'Stock Guide'!N542,'Stock Guide'!N542)-1,"")</f>
        <v/>
      </c>
      <c r="AQ541" s="7" t="str">
        <f>IFERROR(RANK('Stock Guide'!U542,'Stock Guide'!U:U,1)+COUNTIF('Stock Guide'!$U$6:'Stock Guide'!U542,'Stock Guide'!U542)-1,"")</f>
        <v/>
      </c>
    </row>
    <row r="542" spans="32:43" ht="17.25" customHeight="1" x14ac:dyDescent="0.25">
      <c r="AF542" s="5"/>
      <c r="AG542" s="5"/>
      <c r="AH542" s="6"/>
      <c r="AI542" s="7">
        <f>IFERROR(RANK('Stock Guide'!S543,'Stock Guide'!S:S,0)+COUNTIF('Stock Guide'!$S$6:'Stock Guide'!S543,'Stock Guide'!S543)-1,"")</f>
        <v>243</v>
      </c>
      <c r="AJ542" s="7" t="str">
        <f>IFERROR(RANK('Stock Guide'!T543,'Stock Guide'!T:T,0)+COUNTIF('Stock Guide'!$T$6:'Stock Guide'!T543,'Stock Guide'!T543)-1,"")</f>
        <v/>
      </c>
      <c r="AK542" s="7" t="str">
        <f>IFERROR(RANK('Stock Guide'!U543,'Stock Guide'!U:U,0)+COUNTIF('Stock Guide'!$U$6:'Stock Guide'!U543,'Stock Guide'!U543)-1,"")</f>
        <v/>
      </c>
      <c r="AL542" s="7" t="str">
        <f>IFERROR(RANK('Stock Guide'!H543,'Stock Guide'!H:H,0)+COUNTIF('Stock Guide'!$H$6:'Stock Guide'!H543,'Stock Guide'!H543)-1,"")</f>
        <v/>
      </c>
      <c r="AM542" s="7">
        <f>IFERROR(RANK('Stock Guide'!I543,'Stock Guide'!I:I,0)+COUNTIF('Stock Guide'!$I$6:'Stock Guide'!I543,'Stock Guide'!I543)-1,"")</f>
        <v>483</v>
      </c>
      <c r="AN542" s="7" t="str">
        <f>IFERROR(RANK('Stock Guide'!J543,'Stock Guide'!J:J,0)+COUNTIF('Stock Guide'!$J$6:'Stock Guide'!J543,'Stock Guide'!J543)-1,"")</f>
        <v/>
      </c>
      <c r="AO542" s="7" t="str">
        <f>IFERROR(RANK('Stock Guide'!L543,'Stock Guide'!L:L,0)+COUNTIF('Stock Guide'!$L$6:'Stock Guide'!L543,'Stock Guide'!L543)-1,"")</f>
        <v/>
      </c>
      <c r="AP542" s="7" t="str">
        <f>IFERROR(RANK('Stock Guide'!N543,'Stock Guide'!N:N,0)+COUNTIF('Stock Guide'!$N$6:'Stock Guide'!N543,'Stock Guide'!N543)-1,"")</f>
        <v/>
      </c>
      <c r="AQ542" s="7" t="str">
        <f>IFERROR(RANK('Stock Guide'!U543,'Stock Guide'!U:U,1)+COUNTIF('Stock Guide'!$U$6:'Stock Guide'!U543,'Stock Guide'!U543)-1,"")</f>
        <v/>
      </c>
    </row>
    <row r="543" spans="32:43" ht="17.25" customHeight="1" x14ac:dyDescent="0.25">
      <c r="AF543" s="5"/>
      <c r="AG543" s="5"/>
      <c r="AH543" s="6"/>
      <c r="AI543" s="7">
        <f>IFERROR(RANK('Stock Guide'!S544,'Stock Guide'!S:S,0)+COUNTIF('Stock Guide'!$S$6:'Stock Guide'!S544,'Stock Guide'!S544)-1,"")</f>
        <v>243</v>
      </c>
      <c r="AJ543" s="7" t="str">
        <f>IFERROR(RANK('Stock Guide'!T544,'Stock Guide'!T:T,0)+COUNTIF('Stock Guide'!$T$6:'Stock Guide'!T544,'Stock Guide'!T544)-1,"")</f>
        <v/>
      </c>
      <c r="AK543" s="7" t="str">
        <f>IFERROR(RANK('Stock Guide'!U544,'Stock Guide'!U:U,0)+COUNTIF('Stock Guide'!$U$6:'Stock Guide'!U544,'Stock Guide'!U544)-1,"")</f>
        <v/>
      </c>
      <c r="AL543" s="7" t="str">
        <f>IFERROR(RANK('Stock Guide'!H544,'Stock Guide'!H:H,0)+COUNTIF('Stock Guide'!$H$6:'Stock Guide'!H544,'Stock Guide'!H544)-1,"")</f>
        <v/>
      </c>
      <c r="AM543" s="7">
        <f>IFERROR(RANK('Stock Guide'!I544,'Stock Guide'!I:I,0)+COUNTIF('Stock Guide'!$I$6:'Stock Guide'!I544,'Stock Guide'!I544)-1,"")</f>
        <v>483</v>
      </c>
      <c r="AN543" s="7" t="str">
        <f>IFERROR(RANK('Stock Guide'!J544,'Stock Guide'!J:J,0)+COUNTIF('Stock Guide'!$J$6:'Stock Guide'!J544,'Stock Guide'!J544)-1,"")</f>
        <v/>
      </c>
      <c r="AO543" s="7" t="str">
        <f>IFERROR(RANK('Stock Guide'!L544,'Stock Guide'!L:L,0)+COUNTIF('Stock Guide'!$L$6:'Stock Guide'!L544,'Stock Guide'!L544)-1,"")</f>
        <v/>
      </c>
      <c r="AP543" s="7" t="str">
        <f>IFERROR(RANK('Stock Guide'!N544,'Stock Guide'!N:N,0)+COUNTIF('Stock Guide'!$N$6:'Stock Guide'!N544,'Stock Guide'!N544)-1,"")</f>
        <v/>
      </c>
      <c r="AQ543" s="7" t="str">
        <f>IFERROR(RANK('Stock Guide'!U544,'Stock Guide'!U:U,1)+COUNTIF('Stock Guide'!$U$6:'Stock Guide'!U544,'Stock Guide'!U544)-1,"")</f>
        <v/>
      </c>
    </row>
    <row r="544" spans="32:43" ht="17.25" customHeight="1" x14ac:dyDescent="0.25">
      <c r="AF544" s="5"/>
      <c r="AG544" s="5"/>
      <c r="AH544" s="6"/>
      <c r="AI544" s="7">
        <f>IFERROR(RANK('Stock Guide'!S545,'Stock Guide'!S:S,0)+COUNTIF('Stock Guide'!$S$6:'Stock Guide'!S545,'Stock Guide'!S545)-1,"")</f>
        <v>243</v>
      </c>
      <c r="AJ544" s="7" t="str">
        <f>IFERROR(RANK('Stock Guide'!T545,'Stock Guide'!T:T,0)+COUNTIF('Stock Guide'!$T$6:'Stock Guide'!T545,'Stock Guide'!T545)-1,"")</f>
        <v/>
      </c>
      <c r="AK544" s="7" t="str">
        <f>IFERROR(RANK('Stock Guide'!U545,'Stock Guide'!U:U,0)+COUNTIF('Stock Guide'!$U$6:'Stock Guide'!U545,'Stock Guide'!U545)-1,"")</f>
        <v/>
      </c>
      <c r="AL544" s="7" t="str">
        <f>IFERROR(RANK('Stock Guide'!H545,'Stock Guide'!H:H,0)+COUNTIF('Stock Guide'!$H$6:'Stock Guide'!H545,'Stock Guide'!H545)-1,"")</f>
        <v/>
      </c>
      <c r="AM544" s="7">
        <f>IFERROR(RANK('Stock Guide'!I545,'Stock Guide'!I:I,0)+COUNTIF('Stock Guide'!$I$6:'Stock Guide'!I545,'Stock Guide'!I545)-1,"")</f>
        <v>483</v>
      </c>
      <c r="AN544" s="7" t="str">
        <f>IFERROR(RANK('Stock Guide'!J545,'Stock Guide'!J:J,0)+COUNTIF('Stock Guide'!$J$6:'Stock Guide'!J545,'Stock Guide'!J545)-1,"")</f>
        <v/>
      </c>
      <c r="AO544" s="7" t="str">
        <f>IFERROR(RANK('Stock Guide'!L545,'Stock Guide'!L:L,0)+COUNTIF('Stock Guide'!$L$6:'Stock Guide'!L545,'Stock Guide'!L545)-1,"")</f>
        <v/>
      </c>
      <c r="AP544" s="7" t="str">
        <f>IFERROR(RANK('Stock Guide'!N545,'Stock Guide'!N:N,0)+COUNTIF('Stock Guide'!$N$6:'Stock Guide'!N545,'Stock Guide'!N545)-1,"")</f>
        <v/>
      </c>
      <c r="AQ544" s="7" t="str">
        <f>IFERROR(RANK('Stock Guide'!U545,'Stock Guide'!U:U,1)+COUNTIF('Stock Guide'!$U$6:'Stock Guide'!U545,'Stock Guide'!U545)-1,"")</f>
        <v/>
      </c>
    </row>
    <row r="545" spans="32:43" ht="17.25" customHeight="1" x14ac:dyDescent="0.25">
      <c r="AF545" s="5"/>
      <c r="AG545" s="5"/>
      <c r="AH545" s="6"/>
      <c r="AI545" s="7">
        <f>IFERROR(RANK('Stock Guide'!S546,'Stock Guide'!S:S,0)+COUNTIF('Stock Guide'!$S$6:'Stock Guide'!S546,'Stock Guide'!S546)-1,"")</f>
        <v>243</v>
      </c>
      <c r="AJ545" s="7" t="str">
        <f>IFERROR(RANK('Stock Guide'!T546,'Stock Guide'!T:T,0)+COUNTIF('Stock Guide'!$T$6:'Stock Guide'!T546,'Stock Guide'!T546)-1,"")</f>
        <v/>
      </c>
      <c r="AK545" s="7" t="str">
        <f>IFERROR(RANK('Stock Guide'!U546,'Stock Guide'!U:U,0)+COUNTIF('Stock Guide'!$U$6:'Stock Guide'!U546,'Stock Guide'!U546)-1,"")</f>
        <v/>
      </c>
      <c r="AL545" s="7" t="str">
        <f>IFERROR(RANK('Stock Guide'!H546,'Stock Guide'!H:H,0)+COUNTIF('Stock Guide'!$H$6:'Stock Guide'!H546,'Stock Guide'!H546)-1,"")</f>
        <v/>
      </c>
      <c r="AM545" s="7">
        <f>IFERROR(RANK('Stock Guide'!I546,'Stock Guide'!I:I,0)+COUNTIF('Stock Guide'!$I$6:'Stock Guide'!I546,'Stock Guide'!I546)-1,"")</f>
        <v>483</v>
      </c>
      <c r="AN545" s="7" t="str">
        <f>IFERROR(RANK('Stock Guide'!J546,'Stock Guide'!J:J,0)+COUNTIF('Stock Guide'!$J$6:'Stock Guide'!J546,'Stock Guide'!J546)-1,"")</f>
        <v/>
      </c>
      <c r="AO545" s="7" t="str">
        <f>IFERROR(RANK('Stock Guide'!L546,'Stock Guide'!L:L,0)+COUNTIF('Stock Guide'!$L$6:'Stock Guide'!L546,'Stock Guide'!L546)-1,"")</f>
        <v/>
      </c>
      <c r="AP545" s="7" t="str">
        <f>IFERROR(RANK('Stock Guide'!N546,'Stock Guide'!N:N,0)+COUNTIF('Stock Guide'!$N$6:'Stock Guide'!N546,'Stock Guide'!N546)-1,"")</f>
        <v/>
      </c>
      <c r="AQ545" s="7" t="str">
        <f>IFERROR(RANK('Stock Guide'!U546,'Stock Guide'!U:U,1)+COUNTIF('Stock Guide'!$U$6:'Stock Guide'!U546,'Stock Guide'!U546)-1,"")</f>
        <v/>
      </c>
    </row>
    <row r="546" spans="32:43" ht="17.25" customHeight="1" x14ac:dyDescent="0.25">
      <c r="AF546" s="5"/>
      <c r="AG546" s="5"/>
      <c r="AH546" s="6"/>
      <c r="AI546" s="7">
        <f>IFERROR(RANK('Stock Guide'!S547,'Stock Guide'!S:S,0)+COUNTIF('Stock Guide'!$S$6:'Stock Guide'!S547,'Stock Guide'!S547)-1,"")</f>
        <v>243</v>
      </c>
      <c r="AJ546" s="7" t="str">
        <f>IFERROR(RANK('Stock Guide'!T547,'Stock Guide'!T:T,0)+COUNTIF('Stock Guide'!$T$6:'Stock Guide'!T547,'Stock Guide'!T547)-1,"")</f>
        <v/>
      </c>
      <c r="AK546" s="7" t="str">
        <f>IFERROR(RANK('Stock Guide'!U547,'Stock Guide'!U:U,0)+COUNTIF('Stock Guide'!$U$6:'Stock Guide'!U547,'Stock Guide'!U547)-1,"")</f>
        <v/>
      </c>
      <c r="AL546" s="7" t="str">
        <f>IFERROR(RANK('Stock Guide'!H547,'Stock Guide'!H:H,0)+COUNTIF('Stock Guide'!$H$6:'Stock Guide'!H547,'Stock Guide'!H547)-1,"")</f>
        <v/>
      </c>
      <c r="AM546" s="7">
        <f>IFERROR(RANK('Stock Guide'!I547,'Stock Guide'!I:I,0)+COUNTIF('Stock Guide'!$I$6:'Stock Guide'!I547,'Stock Guide'!I547)-1,"")</f>
        <v>483</v>
      </c>
      <c r="AN546" s="7" t="str">
        <f>IFERROR(RANK('Stock Guide'!J547,'Stock Guide'!J:J,0)+COUNTIF('Stock Guide'!$J$6:'Stock Guide'!J547,'Stock Guide'!J547)-1,"")</f>
        <v/>
      </c>
      <c r="AO546" s="7" t="str">
        <f>IFERROR(RANK('Stock Guide'!L547,'Stock Guide'!L:L,0)+COUNTIF('Stock Guide'!$L$6:'Stock Guide'!L547,'Stock Guide'!L547)-1,"")</f>
        <v/>
      </c>
      <c r="AP546" s="7" t="str">
        <f>IFERROR(RANK('Stock Guide'!N547,'Stock Guide'!N:N,0)+COUNTIF('Stock Guide'!$N$6:'Stock Guide'!N547,'Stock Guide'!N547)-1,"")</f>
        <v/>
      </c>
      <c r="AQ546" s="7" t="str">
        <f>IFERROR(RANK('Stock Guide'!U547,'Stock Guide'!U:U,1)+COUNTIF('Stock Guide'!$U$6:'Stock Guide'!U547,'Stock Guide'!U547)-1,"")</f>
        <v/>
      </c>
    </row>
    <row r="547" spans="32:43" ht="17.25" customHeight="1" x14ac:dyDescent="0.25">
      <c r="AF547" s="5"/>
      <c r="AG547" s="5"/>
      <c r="AH547" s="6"/>
      <c r="AI547" s="7">
        <f>IFERROR(RANK('Stock Guide'!S548,'Stock Guide'!S:S,0)+COUNTIF('Stock Guide'!$S$6:'Stock Guide'!S548,'Stock Guide'!S548)-1,"")</f>
        <v>243</v>
      </c>
      <c r="AJ547" s="7" t="str">
        <f>IFERROR(RANK('Stock Guide'!T548,'Stock Guide'!T:T,0)+COUNTIF('Stock Guide'!$T$6:'Stock Guide'!T548,'Stock Guide'!T548)-1,"")</f>
        <v/>
      </c>
      <c r="AK547" s="7" t="str">
        <f>IFERROR(RANK('Stock Guide'!U548,'Stock Guide'!U:U,0)+COUNTIF('Stock Guide'!$U$6:'Stock Guide'!U548,'Stock Guide'!U548)-1,"")</f>
        <v/>
      </c>
      <c r="AL547" s="7" t="str">
        <f>IFERROR(RANK('Stock Guide'!H548,'Stock Guide'!H:H,0)+COUNTIF('Stock Guide'!$H$6:'Stock Guide'!H548,'Stock Guide'!H548)-1,"")</f>
        <v/>
      </c>
      <c r="AM547" s="7">
        <f>IFERROR(RANK('Stock Guide'!I548,'Stock Guide'!I:I,0)+COUNTIF('Stock Guide'!$I$6:'Stock Guide'!I548,'Stock Guide'!I548)-1,"")</f>
        <v>483</v>
      </c>
      <c r="AN547" s="7" t="str">
        <f>IFERROR(RANK('Stock Guide'!J548,'Stock Guide'!J:J,0)+COUNTIF('Stock Guide'!$J$6:'Stock Guide'!J548,'Stock Guide'!J548)-1,"")</f>
        <v/>
      </c>
      <c r="AO547" s="7" t="str">
        <f>IFERROR(RANK('Stock Guide'!L548,'Stock Guide'!L:L,0)+COUNTIF('Stock Guide'!$L$6:'Stock Guide'!L548,'Stock Guide'!L548)-1,"")</f>
        <v/>
      </c>
      <c r="AP547" s="7" t="str">
        <f>IFERROR(RANK('Stock Guide'!N548,'Stock Guide'!N:N,0)+COUNTIF('Stock Guide'!$N$6:'Stock Guide'!N548,'Stock Guide'!N548)-1,"")</f>
        <v/>
      </c>
      <c r="AQ547" s="7" t="str">
        <f>IFERROR(RANK('Stock Guide'!U548,'Stock Guide'!U:U,1)+COUNTIF('Stock Guide'!$U$6:'Stock Guide'!U548,'Stock Guide'!U548)-1,"")</f>
        <v/>
      </c>
    </row>
    <row r="548" spans="32:43" ht="17.25" customHeight="1" x14ac:dyDescent="0.25">
      <c r="AF548" s="5"/>
      <c r="AG548" s="5"/>
      <c r="AH548" s="6"/>
      <c r="AI548" s="7">
        <f>IFERROR(RANK('Stock Guide'!S549,'Stock Guide'!S:S,0)+COUNTIF('Stock Guide'!$S$6:'Stock Guide'!S549,'Stock Guide'!S549)-1,"")</f>
        <v>243</v>
      </c>
      <c r="AJ548" s="7" t="str">
        <f>IFERROR(RANK('Stock Guide'!T549,'Stock Guide'!T:T,0)+COUNTIF('Stock Guide'!$T$6:'Stock Guide'!T549,'Stock Guide'!T549)-1,"")</f>
        <v/>
      </c>
      <c r="AK548" s="7" t="str">
        <f>IFERROR(RANK('Stock Guide'!U549,'Stock Guide'!U:U,0)+COUNTIF('Stock Guide'!$U$6:'Stock Guide'!U549,'Stock Guide'!U549)-1,"")</f>
        <v/>
      </c>
      <c r="AL548" s="7" t="str">
        <f>IFERROR(RANK('Stock Guide'!H549,'Stock Guide'!H:H,0)+COUNTIF('Stock Guide'!$H$6:'Stock Guide'!H549,'Stock Guide'!H549)-1,"")</f>
        <v/>
      </c>
      <c r="AM548" s="7">
        <f>IFERROR(RANK('Stock Guide'!I549,'Stock Guide'!I:I,0)+COUNTIF('Stock Guide'!$I$6:'Stock Guide'!I549,'Stock Guide'!I549)-1,"")</f>
        <v>483</v>
      </c>
      <c r="AN548" s="7" t="str">
        <f>IFERROR(RANK('Stock Guide'!J549,'Stock Guide'!J:J,0)+COUNTIF('Stock Guide'!$J$6:'Stock Guide'!J549,'Stock Guide'!J549)-1,"")</f>
        <v/>
      </c>
      <c r="AO548" s="7" t="str">
        <f>IFERROR(RANK('Stock Guide'!L549,'Stock Guide'!L:L,0)+COUNTIF('Stock Guide'!$L$6:'Stock Guide'!L549,'Stock Guide'!L549)-1,"")</f>
        <v/>
      </c>
      <c r="AP548" s="7" t="str">
        <f>IFERROR(RANK('Stock Guide'!N549,'Stock Guide'!N:N,0)+COUNTIF('Stock Guide'!$N$6:'Stock Guide'!N549,'Stock Guide'!N549)-1,"")</f>
        <v/>
      </c>
      <c r="AQ548" s="7" t="str">
        <f>IFERROR(RANK('Stock Guide'!U549,'Stock Guide'!U:U,1)+COUNTIF('Stock Guide'!$U$6:'Stock Guide'!U549,'Stock Guide'!U549)-1,"")</f>
        <v/>
      </c>
    </row>
    <row r="549" spans="32:43" ht="17.25" customHeight="1" x14ac:dyDescent="0.25">
      <c r="AF549" s="5"/>
      <c r="AG549" s="5"/>
      <c r="AH549" s="6"/>
      <c r="AI549" s="7">
        <f>IFERROR(RANK('Stock Guide'!S550,'Stock Guide'!S:S,0)+COUNTIF('Stock Guide'!$S$6:'Stock Guide'!S550,'Stock Guide'!S550)-1,"")</f>
        <v>243</v>
      </c>
      <c r="AJ549" s="7" t="str">
        <f>IFERROR(RANK('Stock Guide'!T550,'Stock Guide'!T:T,0)+COUNTIF('Stock Guide'!$T$6:'Stock Guide'!T550,'Stock Guide'!T550)-1,"")</f>
        <v/>
      </c>
      <c r="AK549" s="7" t="str">
        <f>IFERROR(RANK('Stock Guide'!U550,'Stock Guide'!U:U,0)+COUNTIF('Stock Guide'!$U$6:'Stock Guide'!U550,'Stock Guide'!U550)-1,"")</f>
        <v/>
      </c>
      <c r="AL549" s="7" t="str">
        <f>IFERROR(RANK('Stock Guide'!H550,'Stock Guide'!H:H,0)+COUNTIF('Stock Guide'!$H$6:'Stock Guide'!H550,'Stock Guide'!H550)-1,"")</f>
        <v/>
      </c>
      <c r="AM549" s="7">
        <f>IFERROR(RANK('Stock Guide'!I550,'Stock Guide'!I:I,0)+COUNTIF('Stock Guide'!$I$6:'Stock Guide'!I550,'Stock Guide'!I550)-1,"")</f>
        <v>483</v>
      </c>
      <c r="AN549" s="7" t="str">
        <f>IFERROR(RANK('Stock Guide'!J550,'Stock Guide'!J:J,0)+COUNTIF('Stock Guide'!$J$6:'Stock Guide'!J550,'Stock Guide'!J550)-1,"")</f>
        <v/>
      </c>
      <c r="AO549" s="7" t="str">
        <f>IFERROR(RANK('Stock Guide'!L550,'Stock Guide'!L:L,0)+COUNTIF('Stock Guide'!$L$6:'Stock Guide'!L550,'Stock Guide'!L550)-1,"")</f>
        <v/>
      </c>
      <c r="AP549" s="7" t="str">
        <f>IFERROR(RANK('Stock Guide'!N550,'Stock Guide'!N:N,0)+COUNTIF('Stock Guide'!$N$6:'Stock Guide'!N550,'Stock Guide'!N550)-1,"")</f>
        <v/>
      </c>
      <c r="AQ549" s="7" t="str">
        <f>IFERROR(RANK('Stock Guide'!U550,'Stock Guide'!U:U,1)+COUNTIF('Stock Guide'!$U$6:'Stock Guide'!U550,'Stock Guide'!U550)-1,"")</f>
        <v/>
      </c>
    </row>
    <row r="550" spans="32:43" ht="17.25" customHeight="1" x14ac:dyDescent="0.25">
      <c r="AF550" s="5"/>
      <c r="AG550" s="5"/>
      <c r="AH550" s="6"/>
      <c r="AI550" s="7">
        <f>IFERROR(RANK('Stock Guide'!S551,'Stock Guide'!S:S,0)+COUNTIF('Stock Guide'!$S$6:'Stock Guide'!S551,'Stock Guide'!S551)-1,"")</f>
        <v>243</v>
      </c>
      <c r="AJ550" s="7" t="str">
        <f>IFERROR(RANK('Stock Guide'!T551,'Stock Guide'!T:T,0)+COUNTIF('Stock Guide'!$T$6:'Stock Guide'!T551,'Stock Guide'!T551)-1,"")</f>
        <v/>
      </c>
      <c r="AK550" s="7" t="str">
        <f>IFERROR(RANK('Stock Guide'!U551,'Stock Guide'!U:U,0)+COUNTIF('Stock Guide'!$U$6:'Stock Guide'!U551,'Stock Guide'!U551)-1,"")</f>
        <v/>
      </c>
      <c r="AL550" s="7" t="str">
        <f>IFERROR(RANK('Stock Guide'!H551,'Stock Guide'!H:H,0)+COUNTIF('Stock Guide'!$H$6:'Stock Guide'!H551,'Stock Guide'!H551)-1,"")</f>
        <v/>
      </c>
      <c r="AM550" s="7">
        <f>IFERROR(RANK('Stock Guide'!I551,'Stock Guide'!I:I,0)+COUNTIF('Stock Guide'!$I$6:'Stock Guide'!I551,'Stock Guide'!I551)-1,"")</f>
        <v>483</v>
      </c>
      <c r="AN550" s="7" t="str">
        <f>IFERROR(RANK('Stock Guide'!J551,'Stock Guide'!J:J,0)+COUNTIF('Stock Guide'!$J$6:'Stock Guide'!J551,'Stock Guide'!J551)-1,"")</f>
        <v/>
      </c>
      <c r="AO550" s="7" t="str">
        <f>IFERROR(RANK('Stock Guide'!L551,'Stock Guide'!L:L,0)+COUNTIF('Stock Guide'!$L$6:'Stock Guide'!L551,'Stock Guide'!L551)-1,"")</f>
        <v/>
      </c>
      <c r="AP550" s="7" t="str">
        <f>IFERROR(RANK('Stock Guide'!N551,'Stock Guide'!N:N,0)+COUNTIF('Stock Guide'!$N$6:'Stock Guide'!N551,'Stock Guide'!N551)-1,"")</f>
        <v/>
      </c>
      <c r="AQ550" s="7" t="str">
        <f>IFERROR(RANK('Stock Guide'!U551,'Stock Guide'!U:U,1)+COUNTIF('Stock Guide'!$U$6:'Stock Guide'!U551,'Stock Guide'!U551)-1,"")</f>
        <v/>
      </c>
    </row>
    <row r="551" spans="32:43" ht="17.25" customHeight="1" x14ac:dyDescent="0.25">
      <c r="AF551" s="5"/>
      <c r="AG551" s="5"/>
      <c r="AH551" s="6"/>
      <c r="AI551" s="7">
        <f>IFERROR(RANK('Stock Guide'!S552,'Stock Guide'!S:S,0)+COUNTIF('Stock Guide'!$S$6:'Stock Guide'!S552,'Stock Guide'!S552)-1,"")</f>
        <v>243</v>
      </c>
      <c r="AJ551" s="7" t="str">
        <f>IFERROR(RANK('Stock Guide'!T552,'Stock Guide'!T:T,0)+COUNTIF('Stock Guide'!$T$6:'Stock Guide'!T552,'Stock Guide'!T552)-1,"")</f>
        <v/>
      </c>
      <c r="AK551" s="7" t="str">
        <f>IFERROR(RANK('Stock Guide'!U552,'Stock Guide'!U:U,0)+COUNTIF('Stock Guide'!$U$6:'Stock Guide'!U552,'Stock Guide'!U552)-1,"")</f>
        <v/>
      </c>
      <c r="AL551" s="7" t="str">
        <f>IFERROR(RANK('Stock Guide'!H552,'Stock Guide'!H:H,0)+COUNTIF('Stock Guide'!$H$6:'Stock Guide'!H552,'Stock Guide'!H552)-1,"")</f>
        <v/>
      </c>
      <c r="AM551" s="7">
        <f>IFERROR(RANK('Stock Guide'!I552,'Stock Guide'!I:I,0)+COUNTIF('Stock Guide'!$I$6:'Stock Guide'!I552,'Stock Guide'!I552)-1,"")</f>
        <v>483</v>
      </c>
      <c r="AN551" s="7" t="str">
        <f>IFERROR(RANK('Stock Guide'!J552,'Stock Guide'!J:J,0)+COUNTIF('Stock Guide'!$J$6:'Stock Guide'!J552,'Stock Guide'!J552)-1,"")</f>
        <v/>
      </c>
      <c r="AO551" s="7" t="str">
        <f>IFERROR(RANK('Stock Guide'!L552,'Stock Guide'!L:L,0)+COUNTIF('Stock Guide'!$L$6:'Stock Guide'!L552,'Stock Guide'!L552)-1,"")</f>
        <v/>
      </c>
      <c r="AP551" s="7" t="str">
        <f>IFERROR(RANK('Stock Guide'!N552,'Stock Guide'!N:N,0)+COUNTIF('Stock Guide'!$N$6:'Stock Guide'!N552,'Stock Guide'!N552)-1,"")</f>
        <v/>
      </c>
      <c r="AQ551" s="7" t="str">
        <f>IFERROR(RANK('Stock Guide'!U552,'Stock Guide'!U:U,1)+COUNTIF('Stock Guide'!$U$6:'Stock Guide'!U552,'Stock Guide'!U552)-1,"")</f>
        <v/>
      </c>
    </row>
    <row r="552" spans="32:43" ht="17.25" customHeight="1" x14ac:dyDescent="0.25">
      <c r="AF552" s="5"/>
      <c r="AG552" s="5"/>
      <c r="AH552" s="6"/>
      <c r="AI552" s="7">
        <f>IFERROR(RANK('Stock Guide'!S553,'Stock Guide'!S:S,0)+COUNTIF('Stock Guide'!$S$6:'Stock Guide'!S553,'Stock Guide'!S553)-1,"")</f>
        <v>243</v>
      </c>
      <c r="AJ552" s="7" t="str">
        <f>IFERROR(RANK('Stock Guide'!T553,'Stock Guide'!T:T,0)+COUNTIF('Stock Guide'!$T$6:'Stock Guide'!T553,'Stock Guide'!T553)-1,"")</f>
        <v/>
      </c>
      <c r="AK552" s="7" t="str">
        <f>IFERROR(RANK('Stock Guide'!U553,'Stock Guide'!U:U,0)+COUNTIF('Stock Guide'!$U$6:'Stock Guide'!U553,'Stock Guide'!U553)-1,"")</f>
        <v/>
      </c>
      <c r="AL552" s="7" t="str">
        <f>IFERROR(RANK('Stock Guide'!H553,'Stock Guide'!H:H,0)+COUNTIF('Stock Guide'!$H$6:'Stock Guide'!H553,'Stock Guide'!H553)-1,"")</f>
        <v/>
      </c>
      <c r="AM552" s="7">
        <f>IFERROR(RANK('Stock Guide'!I553,'Stock Guide'!I:I,0)+COUNTIF('Stock Guide'!$I$6:'Stock Guide'!I553,'Stock Guide'!I553)-1,"")</f>
        <v>483</v>
      </c>
      <c r="AN552" s="7" t="str">
        <f>IFERROR(RANK('Stock Guide'!J553,'Stock Guide'!J:J,0)+COUNTIF('Stock Guide'!$J$6:'Stock Guide'!J553,'Stock Guide'!J553)-1,"")</f>
        <v/>
      </c>
      <c r="AO552" s="7" t="str">
        <f>IFERROR(RANK('Stock Guide'!L553,'Stock Guide'!L:L,0)+COUNTIF('Stock Guide'!$L$6:'Stock Guide'!L553,'Stock Guide'!L553)-1,"")</f>
        <v/>
      </c>
      <c r="AP552" s="7" t="str">
        <f>IFERROR(RANK('Stock Guide'!N553,'Stock Guide'!N:N,0)+COUNTIF('Stock Guide'!$N$6:'Stock Guide'!N553,'Stock Guide'!N553)-1,"")</f>
        <v/>
      </c>
      <c r="AQ552" s="7" t="str">
        <f>IFERROR(RANK('Stock Guide'!U553,'Stock Guide'!U:U,1)+COUNTIF('Stock Guide'!$U$6:'Stock Guide'!U553,'Stock Guide'!U553)-1,"")</f>
        <v/>
      </c>
    </row>
    <row r="553" spans="32:43" ht="17.25" customHeight="1" x14ac:dyDescent="0.25">
      <c r="AF553" s="5"/>
      <c r="AG553" s="5"/>
      <c r="AH553" s="6"/>
      <c r="AI553" s="7">
        <f>IFERROR(RANK('Stock Guide'!S554,'Stock Guide'!S:S,0)+COUNTIF('Stock Guide'!$S$6:'Stock Guide'!S554,'Stock Guide'!S554)-1,"")</f>
        <v>243</v>
      </c>
      <c r="AJ553" s="7" t="str">
        <f>IFERROR(RANK('Stock Guide'!T554,'Stock Guide'!T:T,0)+COUNTIF('Stock Guide'!$T$6:'Stock Guide'!T554,'Stock Guide'!T554)-1,"")</f>
        <v/>
      </c>
      <c r="AK553" s="7" t="str">
        <f>IFERROR(RANK('Stock Guide'!U554,'Stock Guide'!U:U,0)+COUNTIF('Stock Guide'!$U$6:'Stock Guide'!U554,'Stock Guide'!U554)-1,"")</f>
        <v/>
      </c>
      <c r="AL553" s="7" t="str">
        <f>IFERROR(RANK('Stock Guide'!H554,'Stock Guide'!H:H,0)+COUNTIF('Stock Guide'!$H$6:'Stock Guide'!H554,'Stock Guide'!H554)-1,"")</f>
        <v/>
      </c>
      <c r="AM553" s="7">
        <f>IFERROR(RANK('Stock Guide'!I554,'Stock Guide'!I:I,0)+COUNTIF('Stock Guide'!$I$6:'Stock Guide'!I554,'Stock Guide'!I554)-1,"")</f>
        <v>483</v>
      </c>
      <c r="AN553" s="7" t="str">
        <f>IFERROR(RANK('Stock Guide'!J554,'Stock Guide'!J:J,0)+COUNTIF('Stock Guide'!$J$6:'Stock Guide'!J554,'Stock Guide'!J554)-1,"")</f>
        <v/>
      </c>
      <c r="AO553" s="7" t="str">
        <f>IFERROR(RANK('Stock Guide'!L554,'Stock Guide'!L:L,0)+COUNTIF('Stock Guide'!$L$6:'Stock Guide'!L554,'Stock Guide'!L554)-1,"")</f>
        <v/>
      </c>
      <c r="AP553" s="7" t="str">
        <f>IFERROR(RANK('Stock Guide'!N554,'Stock Guide'!N:N,0)+COUNTIF('Stock Guide'!$N$6:'Stock Guide'!N554,'Stock Guide'!N554)-1,"")</f>
        <v/>
      </c>
      <c r="AQ553" s="7" t="str">
        <f>IFERROR(RANK('Stock Guide'!U554,'Stock Guide'!U:U,1)+COUNTIF('Stock Guide'!$U$6:'Stock Guide'!U554,'Stock Guide'!U554)-1,"")</f>
        <v/>
      </c>
    </row>
    <row r="554" spans="32:43" ht="17.25" customHeight="1" x14ac:dyDescent="0.25">
      <c r="AF554" s="5"/>
      <c r="AG554" s="5"/>
      <c r="AH554" s="6"/>
      <c r="AI554" s="7">
        <f>IFERROR(RANK('Stock Guide'!S555,'Stock Guide'!S:S,0)+COUNTIF('Stock Guide'!$S$6:'Stock Guide'!S555,'Stock Guide'!S555)-1,"")</f>
        <v>243</v>
      </c>
      <c r="AJ554" s="7" t="str">
        <f>IFERROR(RANK('Stock Guide'!T555,'Stock Guide'!T:T,0)+COUNTIF('Stock Guide'!$T$6:'Stock Guide'!T555,'Stock Guide'!T555)-1,"")</f>
        <v/>
      </c>
      <c r="AK554" s="7" t="str">
        <f>IFERROR(RANK('Stock Guide'!U555,'Stock Guide'!U:U,0)+COUNTIF('Stock Guide'!$U$6:'Stock Guide'!U555,'Stock Guide'!U555)-1,"")</f>
        <v/>
      </c>
      <c r="AL554" s="7" t="str">
        <f>IFERROR(RANK('Stock Guide'!H555,'Stock Guide'!H:H,0)+COUNTIF('Stock Guide'!$H$6:'Stock Guide'!H555,'Stock Guide'!H555)-1,"")</f>
        <v/>
      </c>
      <c r="AM554" s="7">
        <f>IFERROR(RANK('Stock Guide'!I555,'Stock Guide'!I:I,0)+COUNTIF('Stock Guide'!$I$6:'Stock Guide'!I555,'Stock Guide'!I555)-1,"")</f>
        <v>483</v>
      </c>
      <c r="AN554" s="7" t="str">
        <f>IFERROR(RANK('Stock Guide'!J555,'Stock Guide'!J:J,0)+COUNTIF('Stock Guide'!$J$6:'Stock Guide'!J555,'Stock Guide'!J555)-1,"")</f>
        <v/>
      </c>
      <c r="AO554" s="7" t="str">
        <f>IFERROR(RANK('Stock Guide'!L555,'Stock Guide'!L:L,0)+COUNTIF('Stock Guide'!$L$6:'Stock Guide'!L555,'Stock Guide'!L555)-1,"")</f>
        <v/>
      </c>
      <c r="AP554" s="7" t="str">
        <f>IFERROR(RANK('Stock Guide'!N555,'Stock Guide'!N:N,0)+COUNTIF('Stock Guide'!$N$6:'Stock Guide'!N555,'Stock Guide'!N555)-1,"")</f>
        <v/>
      </c>
      <c r="AQ554" s="7" t="str">
        <f>IFERROR(RANK('Stock Guide'!U555,'Stock Guide'!U:U,1)+COUNTIF('Stock Guide'!$U$6:'Stock Guide'!U555,'Stock Guide'!U555)-1,"")</f>
        <v/>
      </c>
    </row>
    <row r="555" spans="32:43" ht="17.25" customHeight="1" x14ac:dyDescent="0.25">
      <c r="AF555" s="5"/>
      <c r="AG555" s="5"/>
      <c r="AH555" s="6"/>
      <c r="AI555" s="7">
        <f>IFERROR(RANK('Stock Guide'!S556,'Stock Guide'!S:S,0)+COUNTIF('Stock Guide'!$S$6:'Stock Guide'!S556,'Stock Guide'!S556)-1,"")</f>
        <v>243</v>
      </c>
      <c r="AJ555" s="7" t="str">
        <f>IFERROR(RANK('Stock Guide'!T556,'Stock Guide'!T:T,0)+COUNTIF('Stock Guide'!$T$6:'Stock Guide'!T556,'Stock Guide'!T556)-1,"")</f>
        <v/>
      </c>
      <c r="AK555" s="7" t="str">
        <f>IFERROR(RANK('Stock Guide'!U556,'Stock Guide'!U:U,0)+COUNTIF('Stock Guide'!$U$6:'Stock Guide'!U556,'Stock Guide'!U556)-1,"")</f>
        <v/>
      </c>
      <c r="AL555" s="7" t="str">
        <f>IFERROR(RANK('Stock Guide'!H556,'Stock Guide'!H:H,0)+COUNTIF('Stock Guide'!$H$6:'Stock Guide'!H556,'Stock Guide'!H556)-1,"")</f>
        <v/>
      </c>
      <c r="AM555" s="7">
        <f>IFERROR(RANK('Stock Guide'!I556,'Stock Guide'!I:I,0)+COUNTIF('Stock Guide'!$I$6:'Stock Guide'!I556,'Stock Guide'!I556)-1,"")</f>
        <v>483</v>
      </c>
      <c r="AN555" s="7" t="str">
        <f>IFERROR(RANK('Stock Guide'!J556,'Stock Guide'!J:J,0)+COUNTIF('Stock Guide'!$J$6:'Stock Guide'!J556,'Stock Guide'!J556)-1,"")</f>
        <v/>
      </c>
      <c r="AO555" s="7" t="str">
        <f>IFERROR(RANK('Stock Guide'!L556,'Stock Guide'!L:L,0)+COUNTIF('Stock Guide'!$L$6:'Stock Guide'!L556,'Stock Guide'!L556)-1,"")</f>
        <v/>
      </c>
      <c r="AP555" s="7" t="str">
        <f>IFERROR(RANK('Stock Guide'!N556,'Stock Guide'!N:N,0)+COUNTIF('Stock Guide'!$N$6:'Stock Guide'!N556,'Stock Guide'!N556)-1,"")</f>
        <v/>
      </c>
      <c r="AQ555" s="7" t="str">
        <f>IFERROR(RANK('Stock Guide'!U556,'Stock Guide'!U:U,1)+COUNTIF('Stock Guide'!$U$6:'Stock Guide'!U556,'Stock Guide'!U556)-1,"")</f>
        <v/>
      </c>
    </row>
    <row r="556" spans="32:43" ht="17.25" customHeight="1" x14ac:dyDescent="0.25">
      <c r="AF556" s="5"/>
      <c r="AG556" s="5"/>
      <c r="AH556" s="6"/>
      <c r="AI556" s="7">
        <f>IFERROR(RANK('Stock Guide'!S557,'Stock Guide'!S:S,0)+COUNTIF('Stock Guide'!$S$6:'Stock Guide'!S557,'Stock Guide'!S557)-1,"")</f>
        <v>243</v>
      </c>
      <c r="AJ556" s="7" t="str">
        <f>IFERROR(RANK('Stock Guide'!T557,'Stock Guide'!T:T,0)+COUNTIF('Stock Guide'!$T$6:'Stock Guide'!T557,'Stock Guide'!T557)-1,"")</f>
        <v/>
      </c>
      <c r="AK556" s="7" t="str">
        <f>IFERROR(RANK('Stock Guide'!U557,'Stock Guide'!U:U,0)+COUNTIF('Stock Guide'!$U$6:'Stock Guide'!U557,'Stock Guide'!U557)-1,"")</f>
        <v/>
      </c>
      <c r="AL556" s="7" t="str">
        <f>IFERROR(RANK('Stock Guide'!H557,'Stock Guide'!H:H,0)+COUNTIF('Stock Guide'!$H$6:'Stock Guide'!H557,'Stock Guide'!H557)-1,"")</f>
        <v/>
      </c>
      <c r="AM556" s="7">
        <f>IFERROR(RANK('Stock Guide'!I557,'Stock Guide'!I:I,0)+COUNTIF('Stock Guide'!$I$6:'Stock Guide'!I557,'Stock Guide'!I557)-1,"")</f>
        <v>483</v>
      </c>
      <c r="AN556" s="7" t="str">
        <f>IFERROR(RANK('Stock Guide'!J557,'Stock Guide'!J:J,0)+COUNTIF('Stock Guide'!$J$6:'Stock Guide'!J557,'Stock Guide'!J557)-1,"")</f>
        <v/>
      </c>
      <c r="AO556" s="7" t="str">
        <f>IFERROR(RANK('Stock Guide'!L557,'Stock Guide'!L:L,0)+COUNTIF('Stock Guide'!$L$6:'Stock Guide'!L557,'Stock Guide'!L557)-1,"")</f>
        <v/>
      </c>
      <c r="AP556" s="7" t="str">
        <f>IFERROR(RANK('Stock Guide'!N557,'Stock Guide'!N:N,0)+COUNTIF('Stock Guide'!$N$6:'Stock Guide'!N557,'Stock Guide'!N557)-1,"")</f>
        <v/>
      </c>
      <c r="AQ556" s="7" t="str">
        <f>IFERROR(RANK('Stock Guide'!U557,'Stock Guide'!U:U,1)+COUNTIF('Stock Guide'!$U$6:'Stock Guide'!U557,'Stock Guide'!U557)-1,"")</f>
        <v/>
      </c>
    </row>
    <row r="557" spans="32:43" ht="17.25" customHeight="1" x14ac:dyDescent="0.25">
      <c r="AF557" s="5"/>
      <c r="AG557" s="5"/>
      <c r="AH557" s="6"/>
      <c r="AI557" s="7">
        <f>IFERROR(RANK('Stock Guide'!S558,'Stock Guide'!S:S,0)+COUNTIF('Stock Guide'!$S$6:'Stock Guide'!S558,'Stock Guide'!S558)-1,"")</f>
        <v>243</v>
      </c>
      <c r="AJ557" s="7" t="str">
        <f>IFERROR(RANK('Stock Guide'!T558,'Stock Guide'!T:T,0)+COUNTIF('Stock Guide'!$T$6:'Stock Guide'!T558,'Stock Guide'!T558)-1,"")</f>
        <v/>
      </c>
      <c r="AK557" s="7" t="str">
        <f>IFERROR(RANK('Stock Guide'!U558,'Stock Guide'!U:U,0)+COUNTIF('Stock Guide'!$U$6:'Stock Guide'!U558,'Stock Guide'!U558)-1,"")</f>
        <v/>
      </c>
      <c r="AL557" s="7" t="str">
        <f>IFERROR(RANK('Stock Guide'!H558,'Stock Guide'!H:H,0)+COUNTIF('Stock Guide'!$H$6:'Stock Guide'!H558,'Stock Guide'!H558)-1,"")</f>
        <v/>
      </c>
      <c r="AM557" s="7">
        <f>IFERROR(RANK('Stock Guide'!I558,'Stock Guide'!I:I,0)+COUNTIF('Stock Guide'!$I$6:'Stock Guide'!I558,'Stock Guide'!I558)-1,"")</f>
        <v>483</v>
      </c>
      <c r="AN557" s="7" t="str">
        <f>IFERROR(RANK('Stock Guide'!J558,'Stock Guide'!J:J,0)+COUNTIF('Stock Guide'!$J$6:'Stock Guide'!J558,'Stock Guide'!J558)-1,"")</f>
        <v/>
      </c>
      <c r="AO557" s="7" t="str">
        <f>IFERROR(RANK('Stock Guide'!L558,'Stock Guide'!L:L,0)+COUNTIF('Stock Guide'!$L$6:'Stock Guide'!L558,'Stock Guide'!L558)-1,"")</f>
        <v/>
      </c>
      <c r="AP557" s="7" t="str">
        <f>IFERROR(RANK('Stock Guide'!N558,'Stock Guide'!N:N,0)+COUNTIF('Stock Guide'!$N$6:'Stock Guide'!N558,'Stock Guide'!N558)-1,"")</f>
        <v/>
      </c>
      <c r="AQ557" s="7" t="str">
        <f>IFERROR(RANK('Stock Guide'!U558,'Stock Guide'!U:U,1)+COUNTIF('Stock Guide'!$U$6:'Stock Guide'!U558,'Stock Guide'!U558)-1,"")</f>
        <v/>
      </c>
    </row>
    <row r="558" spans="32:43" ht="17.25" customHeight="1" x14ac:dyDescent="0.25">
      <c r="AF558" s="5"/>
      <c r="AG558" s="5"/>
      <c r="AH558" s="6"/>
      <c r="AI558" s="7">
        <f>IFERROR(RANK('Stock Guide'!S559,'Stock Guide'!S:S,0)+COUNTIF('Stock Guide'!$S$6:'Stock Guide'!S559,'Stock Guide'!S559)-1,"")</f>
        <v>243</v>
      </c>
      <c r="AJ558" s="7" t="str">
        <f>IFERROR(RANK('Stock Guide'!T559,'Stock Guide'!T:T,0)+COUNTIF('Stock Guide'!$T$6:'Stock Guide'!T559,'Stock Guide'!T559)-1,"")</f>
        <v/>
      </c>
      <c r="AK558" s="7" t="str">
        <f>IFERROR(RANK('Stock Guide'!U559,'Stock Guide'!U:U,0)+COUNTIF('Stock Guide'!$U$6:'Stock Guide'!U559,'Stock Guide'!U559)-1,"")</f>
        <v/>
      </c>
      <c r="AL558" s="7" t="str">
        <f>IFERROR(RANK('Stock Guide'!H559,'Stock Guide'!H:H,0)+COUNTIF('Stock Guide'!$H$6:'Stock Guide'!H559,'Stock Guide'!H559)-1,"")</f>
        <v/>
      </c>
      <c r="AM558" s="7">
        <f>IFERROR(RANK('Stock Guide'!I559,'Stock Guide'!I:I,0)+COUNTIF('Stock Guide'!$I$6:'Stock Guide'!I559,'Stock Guide'!I559)-1,"")</f>
        <v>483</v>
      </c>
      <c r="AN558" s="7" t="str">
        <f>IFERROR(RANK('Stock Guide'!J559,'Stock Guide'!J:J,0)+COUNTIF('Stock Guide'!$J$6:'Stock Guide'!J559,'Stock Guide'!J559)-1,"")</f>
        <v/>
      </c>
      <c r="AO558" s="7" t="str">
        <f>IFERROR(RANK('Stock Guide'!L559,'Stock Guide'!L:L,0)+COUNTIF('Stock Guide'!$L$6:'Stock Guide'!L559,'Stock Guide'!L559)-1,"")</f>
        <v/>
      </c>
      <c r="AP558" s="7" t="str">
        <f>IFERROR(RANK('Stock Guide'!N559,'Stock Guide'!N:N,0)+COUNTIF('Stock Guide'!$N$6:'Stock Guide'!N559,'Stock Guide'!N559)-1,"")</f>
        <v/>
      </c>
      <c r="AQ558" s="7" t="str">
        <f>IFERROR(RANK('Stock Guide'!U559,'Stock Guide'!U:U,1)+COUNTIF('Stock Guide'!$U$6:'Stock Guide'!U559,'Stock Guide'!U559)-1,"")</f>
        <v/>
      </c>
    </row>
    <row r="559" spans="32:43" ht="17.25" customHeight="1" x14ac:dyDescent="0.25">
      <c r="AF559" s="5"/>
      <c r="AG559" s="5"/>
      <c r="AH559" s="6"/>
      <c r="AI559" s="7">
        <f>IFERROR(RANK('Stock Guide'!S560,'Stock Guide'!S:S,0)+COUNTIF('Stock Guide'!$S$6:'Stock Guide'!S560,'Stock Guide'!S560)-1,"")</f>
        <v>243</v>
      </c>
      <c r="AJ559" s="7" t="str">
        <f>IFERROR(RANK('Stock Guide'!T560,'Stock Guide'!T:T,0)+COUNTIF('Stock Guide'!$T$6:'Stock Guide'!T560,'Stock Guide'!T560)-1,"")</f>
        <v/>
      </c>
      <c r="AK559" s="7" t="str">
        <f>IFERROR(RANK('Stock Guide'!U560,'Stock Guide'!U:U,0)+COUNTIF('Stock Guide'!$U$6:'Stock Guide'!U560,'Stock Guide'!U560)-1,"")</f>
        <v/>
      </c>
      <c r="AL559" s="7" t="str">
        <f>IFERROR(RANK('Stock Guide'!H560,'Stock Guide'!H:H,0)+COUNTIF('Stock Guide'!$H$6:'Stock Guide'!H560,'Stock Guide'!H560)-1,"")</f>
        <v/>
      </c>
      <c r="AM559" s="7">
        <f>IFERROR(RANK('Stock Guide'!I560,'Stock Guide'!I:I,0)+COUNTIF('Stock Guide'!$I$6:'Stock Guide'!I560,'Stock Guide'!I560)-1,"")</f>
        <v>483</v>
      </c>
      <c r="AN559" s="7" t="str">
        <f>IFERROR(RANK('Stock Guide'!J560,'Stock Guide'!J:J,0)+COUNTIF('Stock Guide'!$J$6:'Stock Guide'!J560,'Stock Guide'!J560)-1,"")</f>
        <v/>
      </c>
      <c r="AO559" s="7" t="str">
        <f>IFERROR(RANK('Stock Guide'!L560,'Stock Guide'!L:L,0)+COUNTIF('Stock Guide'!$L$6:'Stock Guide'!L560,'Stock Guide'!L560)-1,"")</f>
        <v/>
      </c>
      <c r="AP559" s="7" t="str">
        <f>IFERROR(RANK('Stock Guide'!N560,'Stock Guide'!N:N,0)+COUNTIF('Stock Guide'!$N$6:'Stock Guide'!N560,'Stock Guide'!N560)-1,"")</f>
        <v/>
      </c>
      <c r="AQ559" s="7" t="str">
        <f>IFERROR(RANK('Stock Guide'!U560,'Stock Guide'!U:U,1)+COUNTIF('Stock Guide'!$U$6:'Stock Guide'!U560,'Stock Guide'!U560)-1,"")</f>
        <v/>
      </c>
    </row>
    <row r="560" spans="32:43" ht="17.25" customHeight="1" x14ac:dyDescent="0.25">
      <c r="AF560" s="5"/>
      <c r="AG560" s="5"/>
      <c r="AH560" s="6"/>
      <c r="AI560" s="7">
        <f>IFERROR(RANK('Stock Guide'!S561,'Stock Guide'!S:S,0)+COUNTIF('Stock Guide'!$S$6:'Stock Guide'!S561,'Stock Guide'!S561)-1,"")</f>
        <v>243</v>
      </c>
      <c r="AJ560" s="7" t="str">
        <f>IFERROR(RANK('Stock Guide'!T561,'Stock Guide'!T:T,0)+COUNTIF('Stock Guide'!$T$6:'Stock Guide'!T561,'Stock Guide'!T561)-1,"")</f>
        <v/>
      </c>
      <c r="AK560" s="7" t="str">
        <f>IFERROR(RANK('Stock Guide'!U561,'Stock Guide'!U:U,0)+COUNTIF('Stock Guide'!$U$6:'Stock Guide'!U561,'Stock Guide'!U561)-1,"")</f>
        <v/>
      </c>
      <c r="AL560" s="7" t="str">
        <f>IFERROR(RANK('Stock Guide'!H561,'Stock Guide'!H:H,0)+COUNTIF('Stock Guide'!$H$6:'Stock Guide'!H561,'Stock Guide'!H561)-1,"")</f>
        <v/>
      </c>
      <c r="AM560" s="7">
        <f>IFERROR(RANK('Stock Guide'!I561,'Stock Guide'!I:I,0)+COUNTIF('Stock Guide'!$I$6:'Stock Guide'!I561,'Stock Guide'!I561)-1,"")</f>
        <v>483</v>
      </c>
      <c r="AN560" s="7" t="str">
        <f>IFERROR(RANK('Stock Guide'!J561,'Stock Guide'!J:J,0)+COUNTIF('Stock Guide'!$J$6:'Stock Guide'!J561,'Stock Guide'!J561)-1,"")</f>
        <v/>
      </c>
      <c r="AO560" s="7" t="str">
        <f>IFERROR(RANK('Stock Guide'!L561,'Stock Guide'!L:L,0)+COUNTIF('Stock Guide'!$L$6:'Stock Guide'!L561,'Stock Guide'!L561)-1,"")</f>
        <v/>
      </c>
      <c r="AP560" s="7" t="str">
        <f>IFERROR(RANK('Stock Guide'!N561,'Stock Guide'!N:N,0)+COUNTIF('Stock Guide'!$N$6:'Stock Guide'!N561,'Stock Guide'!N561)-1,"")</f>
        <v/>
      </c>
      <c r="AQ560" s="7" t="str">
        <f>IFERROR(RANK('Stock Guide'!U561,'Stock Guide'!U:U,1)+COUNTIF('Stock Guide'!$U$6:'Stock Guide'!U561,'Stock Guide'!U561)-1,"")</f>
        <v/>
      </c>
    </row>
    <row r="561" spans="32:43" ht="17.25" customHeight="1" x14ac:dyDescent="0.25">
      <c r="AF561" s="5"/>
      <c r="AG561" s="5"/>
      <c r="AH561" s="6"/>
      <c r="AI561" s="7">
        <f>IFERROR(RANK('Stock Guide'!S562,'Stock Guide'!S:S,0)+COUNTIF('Stock Guide'!$S$6:'Stock Guide'!S562,'Stock Guide'!S562)-1,"")</f>
        <v>243</v>
      </c>
      <c r="AJ561" s="7" t="str">
        <f>IFERROR(RANK('Stock Guide'!T562,'Stock Guide'!T:T,0)+COUNTIF('Stock Guide'!$T$6:'Stock Guide'!T562,'Stock Guide'!T562)-1,"")</f>
        <v/>
      </c>
      <c r="AK561" s="7" t="str">
        <f>IFERROR(RANK('Stock Guide'!U562,'Stock Guide'!U:U,0)+COUNTIF('Stock Guide'!$U$6:'Stock Guide'!U562,'Stock Guide'!U562)-1,"")</f>
        <v/>
      </c>
      <c r="AL561" s="7" t="str">
        <f>IFERROR(RANK('Stock Guide'!H562,'Stock Guide'!H:H,0)+COUNTIF('Stock Guide'!$H$6:'Stock Guide'!H562,'Stock Guide'!H562)-1,"")</f>
        <v/>
      </c>
      <c r="AM561" s="7">
        <f>IFERROR(RANK('Stock Guide'!I562,'Stock Guide'!I:I,0)+COUNTIF('Stock Guide'!$I$6:'Stock Guide'!I562,'Stock Guide'!I562)-1,"")</f>
        <v>483</v>
      </c>
      <c r="AN561" s="7" t="str">
        <f>IFERROR(RANK('Stock Guide'!J562,'Stock Guide'!J:J,0)+COUNTIF('Stock Guide'!$J$6:'Stock Guide'!J562,'Stock Guide'!J562)-1,"")</f>
        <v/>
      </c>
      <c r="AO561" s="7" t="str">
        <f>IFERROR(RANK('Stock Guide'!L562,'Stock Guide'!L:L,0)+COUNTIF('Stock Guide'!$L$6:'Stock Guide'!L562,'Stock Guide'!L562)-1,"")</f>
        <v/>
      </c>
      <c r="AP561" s="7" t="str">
        <f>IFERROR(RANK('Stock Guide'!N562,'Stock Guide'!N:N,0)+COUNTIF('Stock Guide'!$N$6:'Stock Guide'!N562,'Stock Guide'!N562)-1,"")</f>
        <v/>
      </c>
      <c r="AQ561" s="7" t="str">
        <f>IFERROR(RANK('Stock Guide'!U562,'Stock Guide'!U:U,1)+COUNTIF('Stock Guide'!$U$6:'Stock Guide'!U562,'Stock Guide'!U562)-1,"")</f>
        <v/>
      </c>
    </row>
    <row r="562" spans="32:43" ht="17.25" customHeight="1" x14ac:dyDescent="0.25">
      <c r="AF562" s="5"/>
      <c r="AG562" s="5"/>
      <c r="AH562" s="6"/>
      <c r="AI562" s="7">
        <f>IFERROR(RANK('Stock Guide'!S563,'Stock Guide'!S:S,0)+COUNTIF('Stock Guide'!$S$6:'Stock Guide'!S563,'Stock Guide'!S563)-1,"")</f>
        <v>243</v>
      </c>
      <c r="AJ562" s="7" t="str">
        <f>IFERROR(RANK('Stock Guide'!T563,'Stock Guide'!T:T,0)+COUNTIF('Stock Guide'!$T$6:'Stock Guide'!T563,'Stock Guide'!T563)-1,"")</f>
        <v/>
      </c>
      <c r="AK562" s="7" t="str">
        <f>IFERROR(RANK('Stock Guide'!U563,'Stock Guide'!U:U,0)+COUNTIF('Stock Guide'!$U$6:'Stock Guide'!U563,'Stock Guide'!U563)-1,"")</f>
        <v/>
      </c>
      <c r="AL562" s="7" t="str">
        <f>IFERROR(RANK('Stock Guide'!H563,'Stock Guide'!H:H,0)+COUNTIF('Stock Guide'!$H$6:'Stock Guide'!H563,'Stock Guide'!H563)-1,"")</f>
        <v/>
      </c>
      <c r="AM562" s="7">
        <f>IFERROR(RANK('Stock Guide'!I563,'Stock Guide'!I:I,0)+COUNTIF('Stock Guide'!$I$6:'Stock Guide'!I563,'Stock Guide'!I563)-1,"")</f>
        <v>483</v>
      </c>
      <c r="AN562" s="7" t="str">
        <f>IFERROR(RANK('Stock Guide'!J563,'Stock Guide'!J:J,0)+COUNTIF('Stock Guide'!$J$6:'Stock Guide'!J563,'Stock Guide'!J563)-1,"")</f>
        <v/>
      </c>
      <c r="AO562" s="7" t="str">
        <f>IFERROR(RANK('Stock Guide'!L563,'Stock Guide'!L:L,0)+COUNTIF('Stock Guide'!$L$6:'Stock Guide'!L563,'Stock Guide'!L563)-1,"")</f>
        <v/>
      </c>
      <c r="AP562" s="7" t="str">
        <f>IFERROR(RANK('Stock Guide'!N563,'Stock Guide'!N:N,0)+COUNTIF('Stock Guide'!$N$6:'Stock Guide'!N563,'Stock Guide'!N563)-1,"")</f>
        <v/>
      </c>
      <c r="AQ562" s="7" t="str">
        <f>IFERROR(RANK('Stock Guide'!U563,'Stock Guide'!U:U,1)+COUNTIF('Stock Guide'!$U$6:'Stock Guide'!U563,'Stock Guide'!U563)-1,"")</f>
        <v/>
      </c>
    </row>
    <row r="563" spans="32:43" ht="17.25" customHeight="1" x14ac:dyDescent="0.25">
      <c r="AF563" s="5"/>
      <c r="AG563" s="5"/>
      <c r="AH563" s="6"/>
      <c r="AI563" s="7">
        <f>IFERROR(RANK('Stock Guide'!S564,'Stock Guide'!S:S,0)+COUNTIF('Stock Guide'!$S$6:'Stock Guide'!S564,'Stock Guide'!S564)-1,"")</f>
        <v>243</v>
      </c>
      <c r="AJ563" s="7" t="str">
        <f>IFERROR(RANK('Stock Guide'!T564,'Stock Guide'!T:T,0)+COUNTIF('Stock Guide'!$T$6:'Stock Guide'!T564,'Stock Guide'!T564)-1,"")</f>
        <v/>
      </c>
      <c r="AK563" s="7" t="str">
        <f>IFERROR(RANK('Stock Guide'!U564,'Stock Guide'!U:U,0)+COUNTIF('Stock Guide'!$U$6:'Stock Guide'!U564,'Stock Guide'!U564)-1,"")</f>
        <v/>
      </c>
      <c r="AL563" s="7" t="str">
        <f>IFERROR(RANK('Stock Guide'!H564,'Stock Guide'!H:H,0)+COUNTIF('Stock Guide'!$H$6:'Stock Guide'!H564,'Stock Guide'!H564)-1,"")</f>
        <v/>
      </c>
      <c r="AM563" s="7">
        <f>IFERROR(RANK('Stock Guide'!I564,'Stock Guide'!I:I,0)+COUNTIF('Stock Guide'!$I$6:'Stock Guide'!I564,'Stock Guide'!I564)-1,"")</f>
        <v>483</v>
      </c>
      <c r="AN563" s="7" t="str">
        <f>IFERROR(RANK('Stock Guide'!J564,'Stock Guide'!J:J,0)+COUNTIF('Stock Guide'!$J$6:'Stock Guide'!J564,'Stock Guide'!J564)-1,"")</f>
        <v/>
      </c>
      <c r="AO563" s="7" t="str">
        <f>IFERROR(RANK('Stock Guide'!L564,'Stock Guide'!L:L,0)+COUNTIF('Stock Guide'!$L$6:'Stock Guide'!L564,'Stock Guide'!L564)-1,"")</f>
        <v/>
      </c>
      <c r="AP563" s="7" t="str">
        <f>IFERROR(RANK('Stock Guide'!N564,'Stock Guide'!N:N,0)+COUNTIF('Stock Guide'!$N$6:'Stock Guide'!N564,'Stock Guide'!N564)-1,"")</f>
        <v/>
      </c>
      <c r="AQ563" s="7" t="str">
        <f>IFERROR(RANK('Stock Guide'!U564,'Stock Guide'!U:U,1)+COUNTIF('Stock Guide'!$U$6:'Stock Guide'!U564,'Stock Guide'!U564)-1,"")</f>
        <v/>
      </c>
    </row>
    <row r="564" spans="32:43" ht="17.25" customHeight="1" x14ac:dyDescent="0.25">
      <c r="AF564" s="5"/>
      <c r="AG564" s="5"/>
      <c r="AH564" s="6"/>
      <c r="AI564" s="7">
        <f>IFERROR(RANK('Stock Guide'!S565,'Stock Guide'!S:S,0)+COUNTIF('Stock Guide'!$S$6:'Stock Guide'!S565,'Stock Guide'!S565)-1,"")</f>
        <v>243</v>
      </c>
      <c r="AJ564" s="7" t="str">
        <f>IFERROR(RANK('Stock Guide'!T565,'Stock Guide'!T:T,0)+COUNTIF('Stock Guide'!$T$6:'Stock Guide'!T565,'Stock Guide'!T565)-1,"")</f>
        <v/>
      </c>
      <c r="AK564" s="7" t="str">
        <f>IFERROR(RANK('Stock Guide'!U565,'Stock Guide'!U:U,0)+COUNTIF('Stock Guide'!$U$6:'Stock Guide'!U565,'Stock Guide'!U565)-1,"")</f>
        <v/>
      </c>
      <c r="AL564" s="7" t="str">
        <f>IFERROR(RANK('Stock Guide'!H565,'Stock Guide'!H:H,0)+COUNTIF('Stock Guide'!$H$6:'Stock Guide'!H565,'Stock Guide'!H565)-1,"")</f>
        <v/>
      </c>
      <c r="AM564" s="7">
        <f>IFERROR(RANK('Stock Guide'!I565,'Stock Guide'!I:I,0)+COUNTIF('Stock Guide'!$I$6:'Stock Guide'!I565,'Stock Guide'!I565)-1,"")</f>
        <v>483</v>
      </c>
      <c r="AN564" s="7" t="str">
        <f>IFERROR(RANK('Stock Guide'!J565,'Stock Guide'!J:J,0)+COUNTIF('Stock Guide'!$J$6:'Stock Guide'!J565,'Stock Guide'!J565)-1,"")</f>
        <v/>
      </c>
      <c r="AO564" s="7" t="str">
        <f>IFERROR(RANK('Stock Guide'!L565,'Stock Guide'!L:L,0)+COUNTIF('Stock Guide'!$L$6:'Stock Guide'!L565,'Stock Guide'!L565)-1,"")</f>
        <v/>
      </c>
      <c r="AP564" s="7" t="str">
        <f>IFERROR(RANK('Stock Guide'!N565,'Stock Guide'!N:N,0)+COUNTIF('Stock Guide'!$N$6:'Stock Guide'!N565,'Stock Guide'!N565)-1,"")</f>
        <v/>
      </c>
      <c r="AQ564" s="7" t="str">
        <f>IFERROR(RANK('Stock Guide'!U565,'Stock Guide'!U:U,1)+COUNTIF('Stock Guide'!$U$6:'Stock Guide'!U565,'Stock Guide'!U565)-1,"")</f>
        <v/>
      </c>
    </row>
    <row r="565" spans="32:43" ht="17.25" customHeight="1" x14ac:dyDescent="0.25">
      <c r="AF565" s="5"/>
      <c r="AG565" s="5"/>
      <c r="AH565" s="6"/>
      <c r="AI565" s="7">
        <f>IFERROR(RANK('Stock Guide'!S566,'Stock Guide'!S:S,0)+COUNTIF('Stock Guide'!$S$6:'Stock Guide'!S566,'Stock Guide'!S566)-1,"")</f>
        <v>243</v>
      </c>
      <c r="AJ565" s="7" t="str">
        <f>IFERROR(RANK('Stock Guide'!T566,'Stock Guide'!T:T,0)+COUNTIF('Stock Guide'!$T$6:'Stock Guide'!T566,'Stock Guide'!T566)-1,"")</f>
        <v/>
      </c>
      <c r="AK565" s="7" t="str">
        <f>IFERROR(RANK('Stock Guide'!U566,'Stock Guide'!U:U,0)+COUNTIF('Stock Guide'!$U$6:'Stock Guide'!U566,'Stock Guide'!U566)-1,"")</f>
        <v/>
      </c>
      <c r="AL565" s="7" t="str">
        <f>IFERROR(RANK('Stock Guide'!H566,'Stock Guide'!H:H,0)+COUNTIF('Stock Guide'!$H$6:'Stock Guide'!H566,'Stock Guide'!H566)-1,"")</f>
        <v/>
      </c>
      <c r="AM565" s="7">
        <f>IFERROR(RANK('Stock Guide'!I566,'Stock Guide'!I:I,0)+COUNTIF('Stock Guide'!$I$6:'Stock Guide'!I566,'Stock Guide'!I566)-1,"")</f>
        <v>483</v>
      </c>
      <c r="AN565" s="7" t="str">
        <f>IFERROR(RANK('Stock Guide'!J566,'Stock Guide'!J:J,0)+COUNTIF('Stock Guide'!$J$6:'Stock Guide'!J566,'Stock Guide'!J566)-1,"")</f>
        <v/>
      </c>
      <c r="AO565" s="7" t="str">
        <f>IFERROR(RANK('Stock Guide'!L566,'Stock Guide'!L:L,0)+COUNTIF('Stock Guide'!$L$6:'Stock Guide'!L566,'Stock Guide'!L566)-1,"")</f>
        <v/>
      </c>
      <c r="AP565" s="7" t="str">
        <f>IFERROR(RANK('Stock Guide'!N566,'Stock Guide'!N:N,0)+COUNTIF('Stock Guide'!$N$6:'Stock Guide'!N566,'Stock Guide'!N566)-1,"")</f>
        <v/>
      </c>
      <c r="AQ565" s="7" t="str">
        <f>IFERROR(RANK('Stock Guide'!U566,'Stock Guide'!U:U,1)+COUNTIF('Stock Guide'!$U$6:'Stock Guide'!U566,'Stock Guide'!U566)-1,"")</f>
        <v/>
      </c>
    </row>
    <row r="566" spans="32:43" ht="17.25" customHeight="1" x14ac:dyDescent="0.25">
      <c r="AF566" s="5"/>
      <c r="AG566" s="5"/>
      <c r="AH566" s="6"/>
      <c r="AI566" s="7">
        <f>IFERROR(RANK('Stock Guide'!S567,'Stock Guide'!S:S,0)+COUNTIF('Stock Guide'!$S$6:'Stock Guide'!S567,'Stock Guide'!S567)-1,"")</f>
        <v>243</v>
      </c>
      <c r="AJ566" s="7" t="str">
        <f>IFERROR(RANK('Stock Guide'!T567,'Stock Guide'!T:T,0)+COUNTIF('Stock Guide'!$T$6:'Stock Guide'!T567,'Stock Guide'!T567)-1,"")</f>
        <v/>
      </c>
      <c r="AK566" s="7" t="str">
        <f>IFERROR(RANK('Stock Guide'!U567,'Stock Guide'!U:U,0)+COUNTIF('Stock Guide'!$U$6:'Stock Guide'!U567,'Stock Guide'!U567)-1,"")</f>
        <v/>
      </c>
      <c r="AL566" s="7" t="str">
        <f>IFERROR(RANK('Stock Guide'!H567,'Stock Guide'!H:H,0)+COUNTIF('Stock Guide'!$H$6:'Stock Guide'!H567,'Stock Guide'!H567)-1,"")</f>
        <v/>
      </c>
      <c r="AM566" s="7">
        <f>IFERROR(RANK('Stock Guide'!I567,'Stock Guide'!I:I,0)+COUNTIF('Stock Guide'!$I$6:'Stock Guide'!I567,'Stock Guide'!I567)-1,"")</f>
        <v>483</v>
      </c>
      <c r="AN566" s="7" t="str">
        <f>IFERROR(RANK('Stock Guide'!J567,'Stock Guide'!J:J,0)+COUNTIF('Stock Guide'!$J$6:'Stock Guide'!J567,'Stock Guide'!J567)-1,"")</f>
        <v/>
      </c>
      <c r="AO566" s="7" t="str">
        <f>IFERROR(RANK('Stock Guide'!L567,'Stock Guide'!L:L,0)+COUNTIF('Stock Guide'!$L$6:'Stock Guide'!L567,'Stock Guide'!L567)-1,"")</f>
        <v/>
      </c>
      <c r="AP566" s="7" t="str">
        <f>IFERROR(RANK('Stock Guide'!N567,'Stock Guide'!N:N,0)+COUNTIF('Stock Guide'!$N$6:'Stock Guide'!N567,'Stock Guide'!N567)-1,"")</f>
        <v/>
      </c>
      <c r="AQ566" s="7" t="str">
        <f>IFERROR(RANK('Stock Guide'!U567,'Stock Guide'!U:U,1)+COUNTIF('Stock Guide'!$U$6:'Stock Guide'!U567,'Stock Guide'!U567)-1,"")</f>
        <v/>
      </c>
    </row>
    <row r="567" spans="32:43" ht="17.25" customHeight="1" x14ac:dyDescent="0.25">
      <c r="AF567" s="5"/>
      <c r="AG567" s="5"/>
      <c r="AH567" s="6"/>
      <c r="AI567" s="7">
        <f>IFERROR(RANK('Stock Guide'!S568,'Stock Guide'!S:S,0)+COUNTIF('Stock Guide'!$S$6:'Stock Guide'!S568,'Stock Guide'!S568)-1,"")</f>
        <v>243</v>
      </c>
      <c r="AJ567" s="7" t="str">
        <f>IFERROR(RANK('Stock Guide'!T568,'Stock Guide'!T:T,0)+COUNTIF('Stock Guide'!$T$6:'Stock Guide'!T568,'Stock Guide'!T568)-1,"")</f>
        <v/>
      </c>
      <c r="AK567" s="7" t="str">
        <f>IFERROR(RANK('Stock Guide'!U568,'Stock Guide'!U:U,0)+COUNTIF('Stock Guide'!$U$6:'Stock Guide'!U568,'Stock Guide'!U568)-1,"")</f>
        <v/>
      </c>
      <c r="AL567" s="7" t="str">
        <f>IFERROR(RANK('Stock Guide'!H568,'Stock Guide'!H:H,0)+COUNTIF('Stock Guide'!$H$6:'Stock Guide'!H568,'Stock Guide'!H568)-1,"")</f>
        <v/>
      </c>
      <c r="AM567" s="7">
        <f>IFERROR(RANK('Stock Guide'!I568,'Stock Guide'!I:I,0)+COUNTIF('Stock Guide'!$I$6:'Stock Guide'!I568,'Stock Guide'!I568)-1,"")</f>
        <v>483</v>
      </c>
      <c r="AN567" s="7" t="str">
        <f>IFERROR(RANK('Stock Guide'!J568,'Stock Guide'!J:J,0)+COUNTIF('Stock Guide'!$J$6:'Stock Guide'!J568,'Stock Guide'!J568)-1,"")</f>
        <v/>
      </c>
      <c r="AO567" s="7" t="str">
        <f>IFERROR(RANK('Stock Guide'!L568,'Stock Guide'!L:L,0)+COUNTIF('Stock Guide'!$L$6:'Stock Guide'!L568,'Stock Guide'!L568)-1,"")</f>
        <v/>
      </c>
      <c r="AP567" s="7" t="str">
        <f>IFERROR(RANK('Stock Guide'!N568,'Stock Guide'!N:N,0)+COUNTIF('Stock Guide'!$N$6:'Stock Guide'!N568,'Stock Guide'!N568)-1,"")</f>
        <v/>
      </c>
      <c r="AQ567" s="7" t="str">
        <f>IFERROR(RANK('Stock Guide'!U568,'Stock Guide'!U:U,1)+COUNTIF('Stock Guide'!$U$6:'Stock Guide'!U568,'Stock Guide'!U568)-1,"")</f>
        <v/>
      </c>
    </row>
    <row r="568" spans="32:43" ht="17.25" customHeight="1" x14ac:dyDescent="0.25">
      <c r="AF568" s="5"/>
      <c r="AG568" s="5"/>
      <c r="AH568" s="6"/>
      <c r="AI568" s="7">
        <f>IFERROR(RANK('Stock Guide'!S569,'Stock Guide'!S:S,0)+COUNTIF('Stock Guide'!$S$6:'Stock Guide'!S569,'Stock Guide'!S569)-1,"")</f>
        <v>243</v>
      </c>
      <c r="AJ568" s="7" t="str">
        <f>IFERROR(RANK('Stock Guide'!T569,'Stock Guide'!T:T,0)+COUNTIF('Stock Guide'!$T$6:'Stock Guide'!T569,'Stock Guide'!T569)-1,"")</f>
        <v/>
      </c>
      <c r="AK568" s="7" t="str">
        <f>IFERROR(RANK('Stock Guide'!U569,'Stock Guide'!U:U,0)+COUNTIF('Stock Guide'!$U$6:'Stock Guide'!U569,'Stock Guide'!U569)-1,"")</f>
        <v/>
      </c>
      <c r="AL568" s="7" t="str">
        <f>IFERROR(RANK('Stock Guide'!H569,'Stock Guide'!H:H,0)+COUNTIF('Stock Guide'!$H$6:'Stock Guide'!H569,'Stock Guide'!H569)-1,"")</f>
        <v/>
      </c>
      <c r="AM568" s="7">
        <f>IFERROR(RANK('Stock Guide'!I569,'Stock Guide'!I:I,0)+COUNTIF('Stock Guide'!$I$6:'Stock Guide'!I569,'Stock Guide'!I569)-1,"")</f>
        <v>483</v>
      </c>
      <c r="AN568" s="7" t="str">
        <f>IFERROR(RANK('Stock Guide'!J569,'Stock Guide'!J:J,0)+COUNTIF('Stock Guide'!$J$6:'Stock Guide'!J569,'Stock Guide'!J569)-1,"")</f>
        <v/>
      </c>
      <c r="AO568" s="7" t="str">
        <f>IFERROR(RANK('Stock Guide'!L569,'Stock Guide'!L:L,0)+COUNTIF('Stock Guide'!$L$6:'Stock Guide'!L569,'Stock Guide'!L569)-1,"")</f>
        <v/>
      </c>
      <c r="AP568" s="7" t="str">
        <f>IFERROR(RANK('Stock Guide'!N569,'Stock Guide'!N:N,0)+COUNTIF('Stock Guide'!$N$6:'Stock Guide'!N569,'Stock Guide'!N569)-1,"")</f>
        <v/>
      </c>
      <c r="AQ568" s="7" t="str">
        <f>IFERROR(RANK('Stock Guide'!U569,'Stock Guide'!U:U,1)+COUNTIF('Stock Guide'!$U$6:'Stock Guide'!U569,'Stock Guide'!U569)-1,"")</f>
        <v/>
      </c>
    </row>
    <row r="569" spans="32:43" ht="17.25" customHeight="1" x14ac:dyDescent="0.25">
      <c r="AF569" s="5"/>
      <c r="AG569" s="5"/>
      <c r="AH569" s="6"/>
      <c r="AI569" s="7">
        <f>IFERROR(RANK('Stock Guide'!S570,'Stock Guide'!S:S,0)+COUNTIF('Stock Guide'!$S$6:'Stock Guide'!S570,'Stock Guide'!S570)-1,"")</f>
        <v>243</v>
      </c>
      <c r="AJ569" s="7" t="str">
        <f>IFERROR(RANK('Stock Guide'!T570,'Stock Guide'!T:T,0)+COUNTIF('Stock Guide'!$T$6:'Stock Guide'!T570,'Stock Guide'!T570)-1,"")</f>
        <v/>
      </c>
      <c r="AK569" s="7" t="str">
        <f>IFERROR(RANK('Stock Guide'!U570,'Stock Guide'!U:U,0)+COUNTIF('Stock Guide'!$U$6:'Stock Guide'!U570,'Stock Guide'!U570)-1,"")</f>
        <v/>
      </c>
      <c r="AL569" s="7" t="str">
        <f>IFERROR(RANK('Stock Guide'!H570,'Stock Guide'!H:H,0)+COUNTIF('Stock Guide'!$H$6:'Stock Guide'!H570,'Stock Guide'!H570)-1,"")</f>
        <v/>
      </c>
      <c r="AM569" s="7">
        <f>IFERROR(RANK('Stock Guide'!I570,'Stock Guide'!I:I,0)+COUNTIF('Stock Guide'!$I$6:'Stock Guide'!I570,'Stock Guide'!I570)-1,"")</f>
        <v>483</v>
      </c>
      <c r="AN569" s="7" t="str">
        <f>IFERROR(RANK('Stock Guide'!J570,'Stock Guide'!J:J,0)+COUNTIF('Stock Guide'!$J$6:'Stock Guide'!J570,'Stock Guide'!J570)-1,"")</f>
        <v/>
      </c>
      <c r="AO569" s="7" t="str">
        <f>IFERROR(RANK('Stock Guide'!L570,'Stock Guide'!L:L,0)+COUNTIF('Stock Guide'!$L$6:'Stock Guide'!L570,'Stock Guide'!L570)-1,"")</f>
        <v/>
      </c>
      <c r="AP569" s="7" t="str">
        <f>IFERROR(RANK('Stock Guide'!N570,'Stock Guide'!N:N,0)+COUNTIF('Stock Guide'!$N$6:'Stock Guide'!N570,'Stock Guide'!N570)-1,"")</f>
        <v/>
      </c>
      <c r="AQ569" s="7" t="str">
        <f>IFERROR(RANK('Stock Guide'!U570,'Stock Guide'!U:U,1)+COUNTIF('Stock Guide'!$U$6:'Stock Guide'!U570,'Stock Guide'!U570)-1,"")</f>
        <v/>
      </c>
    </row>
    <row r="570" spans="32:43" ht="17.25" customHeight="1" x14ac:dyDescent="0.25">
      <c r="AF570" s="5"/>
      <c r="AG570" s="5"/>
      <c r="AH570" s="6"/>
      <c r="AI570" s="7">
        <f>IFERROR(RANK('Stock Guide'!S571,'Stock Guide'!S:S,0)+COUNTIF('Stock Guide'!$S$6:'Stock Guide'!S571,'Stock Guide'!S571)-1,"")</f>
        <v>243</v>
      </c>
      <c r="AJ570" s="7" t="str">
        <f>IFERROR(RANK('Stock Guide'!T571,'Stock Guide'!T:T,0)+COUNTIF('Stock Guide'!$T$6:'Stock Guide'!T571,'Stock Guide'!T571)-1,"")</f>
        <v/>
      </c>
      <c r="AK570" s="7" t="str">
        <f>IFERROR(RANK('Stock Guide'!U571,'Stock Guide'!U:U,0)+COUNTIF('Stock Guide'!$U$6:'Stock Guide'!U571,'Stock Guide'!U571)-1,"")</f>
        <v/>
      </c>
      <c r="AL570" s="7" t="str">
        <f>IFERROR(RANK('Stock Guide'!H571,'Stock Guide'!H:H,0)+COUNTIF('Stock Guide'!$H$6:'Stock Guide'!H571,'Stock Guide'!H571)-1,"")</f>
        <v/>
      </c>
      <c r="AM570" s="7">
        <f>IFERROR(RANK('Stock Guide'!I571,'Stock Guide'!I:I,0)+COUNTIF('Stock Guide'!$I$6:'Stock Guide'!I571,'Stock Guide'!I571)-1,"")</f>
        <v>483</v>
      </c>
      <c r="AN570" s="7" t="str">
        <f>IFERROR(RANK('Stock Guide'!J571,'Stock Guide'!J:J,0)+COUNTIF('Stock Guide'!$J$6:'Stock Guide'!J571,'Stock Guide'!J571)-1,"")</f>
        <v/>
      </c>
      <c r="AO570" s="7" t="str">
        <f>IFERROR(RANK('Stock Guide'!L571,'Stock Guide'!L:L,0)+COUNTIF('Stock Guide'!$L$6:'Stock Guide'!L571,'Stock Guide'!L571)-1,"")</f>
        <v/>
      </c>
      <c r="AP570" s="7" t="str">
        <f>IFERROR(RANK('Stock Guide'!N571,'Stock Guide'!N:N,0)+COUNTIF('Stock Guide'!$N$6:'Stock Guide'!N571,'Stock Guide'!N571)-1,"")</f>
        <v/>
      </c>
      <c r="AQ570" s="7" t="str">
        <f>IFERROR(RANK('Stock Guide'!U571,'Stock Guide'!U:U,1)+COUNTIF('Stock Guide'!$U$6:'Stock Guide'!U571,'Stock Guide'!U571)-1,"")</f>
        <v/>
      </c>
    </row>
    <row r="571" spans="32:43" ht="17.25" customHeight="1" x14ac:dyDescent="0.25">
      <c r="AF571" s="5"/>
      <c r="AG571" s="5"/>
      <c r="AH571" s="6"/>
      <c r="AI571" s="7">
        <f>IFERROR(RANK('Stock Guide'!S572,'Stock Guide'!S:S,0)+COUNTIF('Stock Guide'!$S$6:'Stock Guide'!S572,'Stock Guide'!S572)-1,"")</f>
        <v>243</v>
      </c>
      <c r="AJ571" s="7" t="str">
        <f>IFERROR(RANK('Stock Guide'!T572,'Stock Guide'!T:T,0)+COUNTIF('Stock Guide'!$T$6:'Stock Guide'!T572,'Stock Guide'!T572)-1,"")</f>
        <v/>
      </c>
      <c r="AK571" s="7" t="str">
        <f>IFERROR(RANK('Stock Guide'!U572,'Stock Guide'!U:U,0)+COUNTIF('Stock Guide'!$U$6:'Stock Guide'!U572,'Stock Guide'!U572)-1,"")</f>
        <v/>
      </c>
      <c r="AL571" s="7" t="str">
        <f>IFERROR(RANK('Stock Guide'!H572,'Stock Guide'!H:H,0)+COUNTIF('Stock Guide'!$H$6:'Stock Guide'!H572,'Stock Guide'!H572)-1,"")</f>
        <v/>
      </c>
      <c r="AM571" s="7">
        <f>IFERROR(RANK('Stock Guide'!I572,'Stock Guide'!I:I,0)+COUNTIF('Stock Guide'!$I$6:'Stock Guide'!I572,'Stock Guide'!I572)-1,"")</f>
        <v>483</v>
      </c>
      <c r="AN571" s="7" t="str">
        <f>IFERROR(RANK('Stock Guide'!J572,'Stock Guide'!J:J,0)+COUNTIF('Stock Guide'!$J$6:'Stock Guide'!J572,'Stock Guide'!J572)-1,"")</f>
        <v/>
      </c>
      <c r="AO571" s="7" t="str">
        <f>IFERROR(RANK('Stock Guide'!L572,'Stock Guide'!L:L,0)+COUNTIF('Stock Guide'!$L$6:'Stock Guide'!L572,'Stock Guide'!L572)-1,"")</f>
        <v/>
      </c>
      <c r="AP571" s="7" t="str">
        <f>IFERROR(RANK('Stock Guide'!N572,'Stock Guide'!N:N,0)+COUNTIF('Stock Guide'!$N$6:'Stock Guide'!N572,'Stock Guide'!N572)-1,"")</f>
        <v/>
      </c>
      <c r="AQ571" s="7" t="str">
        <f>IFERROR(RANK('Stock Guide'!U572,'Stock Guide'!U:U,1)+COUNTIF('Stock Guide'!$U$6:'Stock Guide'!U572,'Stock Guide'!U572)-1,"")</f>
        <v/>
      </c>
    </row>
    <row r="572" spans="32:43" ht="17.25" customHeight="1" x14ac:dyDescent="0.25">
      <c r="AF572" s="5"/>
      <c r="AG572" s="5"/>
      <c r="AH572" s="6"/>
      <c r="AI572" s="7">
        <f>IFERROR(RANK('Stock Guide'!S573,'Stock Guide'!S:S,0)+COUNTIF('Stock Guide'!$S$6:'Stock Guide'!S573,'Stock Guide'!S573)-1,"")</f>
        <v>243</v>
      </c>
      <c r="AJ572" s="7" t="str">
        <f>IFERROR(RANK('Stock Guide'!T573,'Stock Guide'!T:T,0)+COUNTIF('Stock Guide'!$T$6:'Stock Guide'!T573,'Stock Guide'!T573)-1,"")</f>
        <v/>
      </c>
      <c r="AK572" s="7" t="str">
        <f>IFERROR(RANK('Stock Guide'!U573,'Stock Guide'!U:U,0)+COUNTIF('Stock Guide'!$U$6:'Stock Guide'!U573,'Stock Guide'!U573)-1,"")</f>
        <v/>
      </c>
      <c r="AL572" s="7" t="str">
        <f>IFERROR(RANK('Stock Guide'!H573,'Stock Guide'!H:H,0)+COUNTIF('Stock Guide'!$H$6:'Stock Guide'!H573,'Stock Guide'!H573)-1,"")</f>
        <v/>
      </c>
      <c r="AM572" s="7">
        <f>IFERROR(RANK('Stock Guide'!I573,'Stock Guide'!I:I,0)+COUNTIF('Stock Guide'!$I$6:'Stock Guide'!I573,'Stock Guide'!I573)-1,"")</f>
        <v>483</v>
      </c>
      <c r="AN572" s="7" t="str">
        <f>IFERROR(RANK('Stock Guide'!J573,'Stock Guide'!J:J,0)+COUNTIF('Stock Guide'!$J$6:'Stock Guide'!J573,'Stock Guide'!J573)-1,"")</f>
        <v/>
      </c>
      <c r="AO572" s="7" t="str">
        <f>IFERROR(RANK('Stock Guide'!L573,'Stock Guide'!L:L,0)+COUNTIF('Stock Guide'!$L$6:'Stock Guide'!L573,'Stock Guide'!L573)-1,"")</f>
        <v/>
      </c>
      <c r="AP572" s="7" t="str">
        <f>IFERROR(RANK('Stock Guide'!N573,'Stock Guide'!N:N,0)+COUNTIF('Stock Guide'!$N$6:'Stock Guide'!N573,'Stock Guide'!N573)-1,"")</f>
        <v/>
      </c>
      <c r="AQ572" s="7" t="str">
        <f>IFERROR(RANK('Stock Guide'!U573,'Stock Guide'!U:U,1)+COUNTIF('Stock Guide'!$U$6:'Stock Guide'!U573,'Stock Guide'!U573)-1,"")</f>
        <v/>
      </c>
    </row>
    <row r="573" spans="32:43" ht="17.25" customHeight="1" x14ac:dyDescent="0.25">
      <c r="AF573" s="5"/>
      <c r="AG573" s="5"/>
      <c r="AH573" s="6"/>
      <c r="AI573" s="7">
        <f>IFERROR(RANK('Stock Guide'!S574,'Stock Guide'!S:S,0)+COUNTIF('Stock Guide'!$S$6:'Stock Guide'!S574,'Stock Guide'!S574)-1,"")</f>
        <v>243</v>
      </c>
      <c r="AJ573" s="7" t="str">
        <f>IFERROR(RANK('Stock Guide'!T574,'Stock Guide'!T:T,0)+COUNTIF('Stock Guide'!$T$6:'Stock Guide'!T574,'Stock Guide'!T574)-1,"")</f>
        <v/>
      </c>
      <c r="AK573" s="7" t="str">
        <f>IFERROR(RANK('Stock Guide'!U574,'Stock Guide'!U:U,0)+COUNTIF('Stock Guide'!$U$6:'Stock Guide'!U574,'Stock Guide'!U574)-1,"")</f>
        <v/>
      </c>
      <c r="AL573" s="7" t="str">
        <f>IFERROR(RANK('Stock Guide'!H574,'Stock Guide'!H:H,0)+COUNTIF('Stock Guide'!$H$6:'Stock Guide'!H574,'Stock Guide'!H574)-1,"")</f>
        <v/>
      </c>
      <c r="AM573" s="7">
        <f>IFERROR(RANK('Stock Guide'!I574,'Stock Guide'!I:I,0)+COUNTIF('Stock Guide'!$I$6:'Stock Guide'!I574,'Stock Guide'!I574)-1,"")</f>
        <v>483</v>
      </c>
      <c r="AN573" s="7" t="str">
        <f>IFERROR(RANK('Stock Guide'!J574,'Stock Guide'!J:J,0)+COUNTIF('Stock Guide'!$J$6:'Stock Guide'!J574,'Stock Guide'!J574)-1,"")</f>
        <v/>
      </c>
      <c r="AO573" s="7" t="str">
        <f>IFERROR(RANK('Stock Guide'!L574,'Stock Guide'!L:L,0)+COUNTIF('Stock Guide'!$L$6:'Stock Guide'!L574,'Stock Guide'!L574)-1,"")</f>
        <v/>
      </c>
      <c r="AP573" s="7" t="str">
        <f>IFERROR(RANK('Stock Guide'!N574,'Stock Guide'!N:N,0)+COUNTIF('Stock Guide'!$N$6:'Stock Guide'!N574,'Stock Guide'!N574)-1,"")</f>
        <v/>
      </c>
      <c r="AQ573" s="7" t="str">
        <f>IFERROR(RANK('Stock Guide'!U574,'Stock Guide'!U:U,1)+COUNTIF('Stock Guide'!$U$6:'Stock Guide'!U574,'Stock Guide'!U574)-1,"")</f>
        <v/>
      </c>
    </row>
    <row r="574" spans="32:43" ht="17.25" customHeight="1" x14ac:dyDescent="0.25">
      <c r="AF574" s="5"/>
      <c r="AG574" s="5"/>
      <c r="AH574" s="6"/>
      <c r="AI574" s="7">
        <f>IFERROR(RANK('Stock Guide'!S575,'Stock Guide'!S:S,0)+COUNTIF('Stock Guide'!$S$6:'Stock Guide'!S575,'Stock Guide'!S575)-1,"")</f>
        <v>243</v>
      </c>
      <c r="AJ574" s="7" t="str">
        <f>IFERROR(RANK('Stock Guide'!T575,'Stock Guide'!T:T,0)+COUNTIF('Stock Guide'!$T$6:'Stock Guide'!T575,'Stock Guide'!T575)-1,"")</f>
        <v/>
      </c>
      <c r="AK574" s="7" t="str">
        <f>IFERROR(RANK('Stock Guide'!U575,'Stock Guide'!U:U,0)+COUNTIF('Stock Guide'!$U$6:'Stock Guide'!U575,'Stock Guide'!U575)-1,"")</f>
        <v/>
      </c>
      <c r="AL574" s="7" t="str">
        <f>IFERROR(RANK('Stock Guide'!H575,'Stock Guide'!H:H,0)+COUNTIF('Stock Guide'!$H$6:'Stock Guide'!H575,'Stock Guide'!H575)-1,"")</f>
        <v/>
      </c>
      <c r="AM574" s="7">
        <f>IFERROR(RANK('Stock Guide'!I575,'Stock Guide'!I:I,0)+COUNTIF('Stock Guide'!$I$6:'Stock Guide'!I575,'Stock Guide'!I575)-1,"")</f>
        <v>483</v>
      </c>
      <c r="AN574" s="7" t="str">
        <f>IFERROR(RANK('Stock Guide'!J575,'Stock Guide'!J:J,0)+COUNTIF('Stock Guide'!$J$6:'Stock Guide'!J575,'Stock Guide'!J575)-1,"")</f>
        <v/>
      </c>
      <c r="AO574" s="7" t="str">
        <f>IFERROR(RANK('Stock Guide'!L575,'Stock Guide'!L:L,0)+COUNTIF('Stock Guide'!$L$6:'Stock Guide'!L575,'Stock Guide'!L575)-1,"")</f>
        <v/>
      </c>
      <c r="AP574" s="7" t="str">
        <f>IFERROR(RANK('Stock Guide'!N575,'Stock Guide'!N:N,0)+COUNTIF('Stock Guide'!$N$6:'Stock Guide'!N575,'Stock Guide'!N575)-1,"")</f>
        <v/>
      </c>
      <c r="AQ574" s="7" t="str">
        <f>IFERROR(RANK('Stock Guide'!U575,'Stock Guide'!U:U,1)+COUNTIF('Stock Guide'!$U$6:'Stock Guide'!U575,'Stock Guide'!U575)-1,"")</f>
        <v/>
      </c>
    </row>
    <row r="575" spans="32:43" ht="17.25" customHeight="1" x14ac:dyDescent="0.25">
      <c r="AF575" s="5"/>
      <c r="AG575" s="5"/>
      <c r="AH575" s="6"/>
      <c r="AI575" s="7">
        <f>IFERROR(RANK('Stock Guide'!S576,'Stock Guide'!S:S,0)+COUNTIF('Stock Guide'!$S$6:'Stock Guide'!S576,'Stock Guide'!S576)-1,"")</f>
        <v>243</v>
      </c>
      <c r="AJ575" s="7" t="str">
        <f>IFERROR(RANK('Stock Guide'!T576,'Stock Guide'!T:T,0)+COUNTIF('Stock Guide'!$T$6:'Stock Guide'!T576,'Stock Guide'!T576)-1,"")</f>
        <v/>
      </c>
      <c r="AK575" s="7" t="str">
        <f>IFERROR(RANK('Stock Guide'!U576,'Stock Guide'!U:U,0)+COUNTIF('Stock Guide'!$U$6:'Stock Guide'!U576,'Stock Guide'!U576)-1,"")</f>
        <v/>
      </c>
      <c r="AL575" s="7" t="str">
        <f>IFERROR(RANK('Stock Guide'!H576,'Stock Guide'!H:H,0)+COUNTIF('Stock Guide'!$H$6:'Stock Guide'!H576,'Stock Guide'!H576)-1,"")</f>
        <v/>
      </c>
      <c r="AM575" s="7">
        <f>IFERROR(RANK('Stock Guide'!I576,'Stock Guide'!I:I,0)+COUNTIF('Stock Guide'!$I$6:'Stock Guide'!I576,'Stock Guide'!I576)-1,"")</f>
        <v>483</v>
      </c>
      <c r="AN575" s="7" t="str">
        <f>IFERROR(RANK('Stock Guide'!J576,'Stock Guide'!J:J,0)+COUNTIF('Stock Guide'!$J$6:'Stock Guide'!J576,'Stock Guide'!J576)-1,"")</f>
        <v/>
      </c>
      <c r="AO575" s="7" t="str">
        <f>IFERROR(RANK('Stock Guide'!L576,'Stock Guide'!L:L,0)+COUNTIF('Stock Guide'!$L$6:'Stock Guide'!L576,'Stock Guide'!L576)-1,"")</f>
        <v/>
      </c>
      <c r="AP575" s="7" t="str">
        <f>IFERROR(RANK('Stock Guide'!N576,'Stock Guide'!N:N,0)+COUNTIF('Stock Guide'!$N$6:'Stock Guide'!N576,'Stock Guide'!N576)-1,"")</f>
        <v/>
      </c>
      <c r="AQ575" s="7" t="str">
        <f>IFERROR(RANK('Stock Guide'!U576,'Stock Guide'!U:U,1)+COUNTIF('Stock Guide'!$U$6:'Stock Guide'!U576,'Stock Guide'!U576)-1,"")</f>
        <v/>
      </c>
    </row>
    <row r="576" spans="32:43" ht="17.25" customHeight="1" x14ac:dyDescent="0.25">
      <c r="AF576" s="5"/>
      <c r="AG576" s="5"/>
      <c r="AH576" s="6"/>
      <c r="AI576" s="7">
        <f>IFERROR(RANK('Stock Guide'!S577,'Stock Guide'!S:S,0)+COUNTIF('Stock Guide'!$S$6:'Stock Guide'!S577,'Stock Guide'!S577)-1,"")</f>
        <v>243</v>
      </c>
      <c r="AJ576" s="7" t="str">
        <f>IFERROR(RANK('Stock Guide'!T577,'Stock Guide'!T:T,0)+COUNTIF('Stock Guide'!$T$6:'Stock Guide'!T577,'Stock Guide'!T577)-1,"")</f>
        <v/>
      </c>
      <c r="AK576" s="7" t="str">
        <f>IFERROR(RANK('Stock Guide'!U577,'Stock Guide'!U:U,0)+COUNTIF('Stock Guide'!$U$6:'Stock Guide'!U577,'Stock Guide'!U577)-1,"")</f>
        <v/>
      </c>
      <c r="AL576" s="7" t="str">
        <f>IFERROR(RANK('Stock Guide'!H577,'Stock Guide'!H:H,0)+COUNTIF('Stock Guide'!$H$6:'Stock Guide'!H577,'Stock Guide'!H577)-1,"")</f>
        <v/>
      </c>
      <c r="AM576" s="7">
        <f>IFERROR(RANK('Stock Guide'!I577,'Stock Guide'!I:I,0)+COUNTIF('Stock Guide'!$I$6:'Stock Guide'!I577,'Stock Guide'!I577)-1,"")</f>
        <v>483</v>
      </c>
      <c r="AN576" s="7" t="str">
        <f>IFERROR(RANK('Stock Guide'!J577,'Stock Guide'!J:J,0)+COUNTIF('Stock Guide'!$J$6:'Stock Guide'!J577,'Stock Guide'!J577)-1,"")</f>
        <v/>
      </c>
      <c r="AO576" s="7" t="str">
        <f>IFERROR(RANK('Stock Guide'!L577,'Stock Guide'!L:L,0)+COUNTIF('Stock Guide'!$L$6:'Stock Guide'!L577,'Stock Guide'!L577)-1,"")</f>
        <v/>
      </c>
      <c r="AP576" s="7" t="str">
        <f>IFERROR(RANK('Stock Guide'!N577,'Stock Guide'!N:N,0)+COUNTIF('Stock Guide'!$N$6:'Stock Guide'!N577,'Stock Guide'!N577)-1,"")</f>
        <v/>
      </c>
      <c r="AQ576" s="7" t="str">
        <f>IFERROR(RANK('Stock Guide'!U577,'Stock Guide'!U:U,1)+COUNTIF('Stock Guide'!$U$6:'Stock Guide'!U577,'Stock Guide'!U577)-1,"")</f>
        <v/>
      </c>
    </row>
    <row r="577" spans="32:43" ht="17.25" customHeight="1" x14ac:dyDescent="0.25">
      <c r="AF577" s="5"/>
      <c r="AG577" s="5"/>
      <c r="AH577" s="6"/>
      <c r="AI577" s="7">
        <f>IFERROR(RANK('Stock Guide'!S578,'Stock Guide'!S:S,0)+COUNTIF('Stock Guide'!$S$6:'Stock Guide'!S578,'Stock Guide'!S578)-1,"")</f>
        <v>243</v>
      </c>
      <c r="AJ577" s="7" t="str">
        <f>IFERROR(RANK('Stock Guide'!T578,'Stock Guide'!T:T,0)+COUNTIF('Stock Guide'!$T$6:'Stock Guide'!T578,'Stock Guide'!T578)-1,"")</f>
        <v/>
      </c>
      <c r="AK577" s="7" t="str">
        <f>IFERROR(RANK('Stock Guide'!U578,'Stock Guide'!U:U,0)+COUNTIF('Stock Guide'!$U$6:'Stock Guide'!U578,'Stock Guide'!U578)-1,"")</f>
        <v/>
      </c>
      <c r="AL577" s="7" t="str">
        <f>IFERROR(RANK('Stock Guide'!H578,'Stock Guide'!H:H,0)+COUNTIF('Stock Guide'!$H$6:'Stock Guide'!H578,'Stock Guide'!H578)-1,"")</f>
        <v/>
      </c>
      <c r="AM577" s="7">
        <f>IFERROR(RANK('Stock Guide'!I578,'Stock Guide'!I:I,0)+COUNTIF('Stock Guide'!$I$6:'Stock Guide'!I578,'Stock Guide'!I578)-1,"")</f>
        <v>483</v>
      </c>
      <c r="AN577" s="7" t="str">
        <f>IFERROR(RANK('Stock Guide'!J578,'Stock Guide'!J:J,0)+COUNTIF('Stock Guide'!$J$6:'Stock Guide'!J578,'Stock Guide'!J578)-1,"")</f>
        <v/>
      </c>
      <c r="AO577" s="7" t="str">
        <f>IFERROR(RANK('Stock Guide'!L578,'Stock Guide'!L:L,0)+COUNTIF('Stock Guide'!$L$6:'Stock Guide'!L578,'Stock Guide'!L578)-1,"")</f>
        <v/>
      </c>
      <c r="AP577" s="7" t="str">
        <f>IFERROR(RANK('Stock Guide'!N578,'Stock Guide'!N:N,0)+COUNTIF('Stock Guide'!$N$6:'Stock Guide'!N578,'Stock Guide'!N578)-1,"")</f>
        <v/>
      </c>
      <c r="AQ577" s="7" t="str">
        <f>IFERROR(RANK('Stock Guide'!U578,'Stock Guide'!U:U,1)+COUNTIF('Stock Guide'!$U$6:'Stock Guide'!U578,'Stock Guide'!U578)-1,"")</f>
        <v/>
      </c>
    </row>
    <row r="578" spans="32:43" ht="17.25" customHeight="1" x14ac:dyDescent="0.25">
      <c r="AF578" s="5"/>
      <c r="AG578" s="5"/>
      <c r="AH578" s="6"/>
      <c r="AI578" s="7">
        <f>IFERROR(RANK('Stock Guide'!S579,'Stock Guide'!S:S,0)+COUNTIF('Stock Guide'!$S$6:'Stock Guide'!S579,'Stock Guide'!S579)-1,"")</f>
        <v>243</v>
      </c>
      <c r="AJ578" s="7" t="str">
        <f>IFERROR(RANK('Stock Guide'!T579,'Stock Guide'!T:T,0)+COUNTIF('Stock Guide'!$T$6:'Stock Guide'!T579,'Stock Guide'!T579)-1,"")</f>
        <v/>
      </c>
      <c r="AK578" s="7" t="str">
        <f>IFERROR(RANK('Stock Guide'!U579,'Stock Guide'!U:U,0)+COUNTIF('Stock Guide'!$U$6:'Stock Guide'!U579,'Stock Guide'!U579)-1,"")</f>
        <v/>
      </c>
      <c r="AL578" s="7" t="str">
        <f>IFERROR(RANK('Stock Guide'!H579,'Stock Guide'!H:H,0)+COUNTIF('Stock Guide'!$H$6:'Stock Guide'!H579,'Stock Guide'!H579)-1,"")</f>
        <v/>
      </c>
      <c r="AM578" s="7">
        <f>IFERROR(RANK('Stock Guide'!I579,'Stock Guide'!I:I,0)+COUNTIF('Stock Guide'!$I$6:'Stock Guide'!I579,'Stock Guide'!I579)-1,"")</f>
        <v>483</v>
      </c>
      <c r="AN578" s="7" t="str">
        <f>IFERROR(RANK('Stock Guide'!J579,'Stock Guide'!J:J,0)+COUNTIF('Stock Guide'!$J$6:'Stock Guide'!J579,'Stock Guide'!J579)-1,"")</f>
        <v/>
      </c>
      <c r="AO578" s="7" t="str">
        <f>IFERROR(RANK('Stock Guide'!L579,'Stock Guide'!L:L,0)+COUNTIF('Stock Guide'!$L$6:'Stock Guide'!L579,'Stock Guide'!L579)-1,"")</f>
        <v/>
      </c>
      <c r="AP578" s="7" t="str">
        <f>IFERROR(RANK('Stock Guide'!N579,'Stock Guide'!N:N,0)+COUNTIF('Stock Guide'!$N$6:'Stock Guide'!N579,'Stock Guide'!N579)-1,"")</f>
        <v/>
      </c>
      <c r="AQ578" s="7" t="str">
        <f>IFERROR(RANK('Stock Guide'!U579,'Stock Guide'!U:U,1)+COUNTIF('Stock Guide'!$U$6:'Stock Guide'!U579,'Stock Guide'!U579)-1,"")</f>
        <v/>
      </c>
    </row>
    <row r="579" spans="32:43" ht="17.25" customHeight="1" x14ac:dyDescent="0.25">
      <c r="AF579" s="5"/>
      <c r="AG579" s="5"/>
      <c r="AH579" s="6"/>
      <c r="AI579" s="7">
        <f>IFERROR(RANK('Stock Guide'!S580,'Stock Guide'!S:S,0)+COUNTIF('Stock Guide'!$S$6:'Stock Guide'!S580,'Stock Guide'!S580)-1,"")</f>
        <v>243</v>
      </c>
      <c r="AJ579" s="7" t="str">
        <f>IFERROR(RANK('Stock Guide'!T580,'Stock Guide'!T:T,0)+COUNTIF('Stock Guide'!$T$6:'Stock Guide'!T580,'Stock Guide'!T580)-1,"")</f>
        <v/>
      </c>
      <c r="AK579" s="7" t="str">
        <f>IFERROR(RANK('Stock Guide'!U580,'Stock Guide'!U:U,0)+COUNTIF('Stock Guide'!$U$6:'Stock Guide'!U580,'Stock Guide'!U580)-1,"")</f>
        <v/>
      </c>
      <c r="AL579" s="7" t="str">
        <f>IFERROR(RANK('Stock Guide'!H580,'Stock Guide'!H:H,0)+COUNTIF('Stock Guide'!$H$6:'Stock Guide'!H580,'Stock Guide'!H580)-1,"")</f>
        <v/>
      </c>
      <c r="AM579" s="7">
        <f>IFERROR(RANK('Stock Guide'!I580,'Stock Guide'!I:I,0)+COUNTIF('Stock Guide'!$I$6:'Stock Guide'!I580,'Stock Guide'!I580)-1,"")</f>
        <v>483</v>
      </c>
      <c r="AN579" s="7" t="str">
        <f>IFERROR(RANK('Stock Guide'!J580,'Stock Guide'!J:J,0)+COUNTIF('Stock Guide'!$J$6:'Stock Guide'!J580,'Stock Guide'!J580)-1,"")</f>
        <v/>
      </c>
      <c r="AO579" s="7" t="str">
        <f>IFERROR(RANK('Stock Guide'!L580,'Stock Guide'!L:L,0)+COUNTIF('Stock Guide'!$L$6:'Stock Guide'!L580,'Stock Guide'!L580)-1,"")</f>
        <v/>
      </c>
      <c r="AP579" s="7" t="str">
        <f>IFERROR(RANK('Stock Guide'!N580,'Stock Guide'!N:N,0)+COUNTIF('Stock Guide'!$N$6:'Stock Guide'!N580,'Stock Guide'!N580)-1,"")</f>
        <v/>
      </c>
      <c r="AQ579" s="7" t="str">
        <f>IFERROR(RANK('Stock Guide'!U580,'Stock Guide'!U:U,1)+COUNTIF('Stock Guide'!$U$6:'Stock Guide'!U580,'Stock Guide'!U580)-1,"")</f>
        <v/>
      </c>
    </row>
    <row r="580" spans="32:43" ht="17.25" customHeight="1" x14ac:dyDescent="0.25">
      <c r="AF580" s="5"/>
      <c r="AG580" s="5"/>
      <c r="AH580" s="6"/>
      <c r="AI580" s="7">
        <f>IFERROR(RANK('Stock Guide'!S581,'Stock Guide'!S:S,0)+COUNTIF('Stock Guide'!$S$6:'Stock Guide'!S581,'Stock Guide'!S581)-1,"")</f>
        <v>243</v>
      </c>
      <c r="AJ580" s="7" t="str">
        <f>IFERROR(RANK('Stock Guide'!T581,'Stock Guide'!T:T,0)+COUNTIF('Stock Guide'!$T$6:'Stock Guide'!T581,'Stock Guide'!T581)-1,"")</f>
        <v/>
      </c>
      <c r="AK580" s="7" t="str">
        <f>IFERROR(RANK('Stock Guide'!U581,'Stock Guide'!U:U,0)+COUNTIF('Stock Guide'!$U$6:'Stock Guide'!U581,'Stock Guide'!U581)-1,"")</f>
        <v/>
      </c>
      <c r="AL580" s="7" t="str">
        <f>IFERROR(RANK('Stock Guide'!H581,'Stock Guide'!H:H,0)+COUNTIF('Stock Guide'!$H$6:'Stock Guide'!H581,'Stock Guide'!H581)-1,"")</f>
        <v/>
      </c>
      <c r="AM580" s="7">
        <f>IFERROR(RANK('Stock Guide'!I581,'Stock Guide'!I:I,0)+COUNTIF('Stock Guide'!$I$6:'Stock Guide'!I581,'Stock Guide'!I581)-1,"")</f>
        <v>483</v>
      </c>
      <c r="AN580" s="7" t="str">
        <f>IFERROR(RANK('Stock Guide'!J581,'Stock Guide'!J:J,0)+COUNTIF('Stock Guide'!$J$6:'Stock Guide'!J581,'Stock Guide'!J581)-1,"")</f>
        <v/>
      </c>
      <c r="AO580" s="7" t="str">
        <f>IFERROR(RANK('Stock Guide'!L581,'Stock Guide'!L:L,0)+COUNTIF('Stock Guide'!$L$6:'Stock Guide'!L581,'Stock Guide'!L581)-1,"")</f>
        <v/>
      </c>
      <c r="AP580" s="7" t="str">
        <f>IFERROR(RANK('Stock Guide'!N581,'Stock Guide'!N:N,0)+COUNTIF('Stock Guide'!$N$6:'Stock Guide'!N581,'Stock Guide'!N581)-1,"")</f>
        <v/>
      </c>
      <c r="AQ580" s="7" t="str">
        <f>IFERROR(RANK('Stock Guide'!U581,'Stock Guide'!U:U,1)+COUNTIF('Stock Guide'!$U$6:'Stock Guide'!U581,'Stock Guide'!U581)-1,"")</f>
        <v/>
      </c>
    </row>
    <row r="581" spans="32:43" ht="17.25" customHeight="1" x14ac:dyDescent="0.25">
      <c r="AF581" s="5"/>
      <c r="AG581" s="5"/>
      <c r="AH581" s="6"/>
      <c r="AI581" s="7">
        <f>IFERROR(RANK('Stock Guide'!S582,'Stock Guide'!S:S,0)+COUNTIF('Stock Guide'!$S$6:'Stock Guide'!S582,'Stock Guide'!S582)-1,"")</f>
        <v>243</v>
      </c>
      <c r="AJ581" s="7" t="str">
        <f>IFERROR(RANK('Stock Guide'!T582,'Stock Guide'!T:T,0)+COUNTIF('Stock Guide'!$T$6:'Stock Guide'!T582,'Stock Guide'!T582)-1,"")</f>
        <v/>
      </c>
      <c r="AK581" s="7" t="str">
        <f>IFERROR(RANK('Stock Guide'!U582,'Stock Guide'!U:U,0)+COUNTIF('Stock Guide'!$U$6:'Stock Guide'!U582,'Stock Guide'!U582)-1,"")</f>
        <v/>
      </c>
      <c r="AL581" s="7" t="str">
        <f>IFERROR(RANK('Stock Guide'!H582,'Stock Guide'!H:H,0)+COUNTIF('Stock Guide'!$H$6:'Stock Guide'!H582,'Stock Guide'!H582)-1,"")</f>
        <v/>
      </c>
      <c r="AM581" s="7">
        <f>IFERROR(RANK('Stock Guide'!I582,'Stock Guide'!I:I,0)+COUNTIF('Stock Guide'!$I$6:'Stock Guide'!I582,'Stock Guide'!I582)-1,"")</f>
        <v>483</v>
      </c>
      <c r="AN581" s="7" t="str">
        <f>IFERROR(RANK('Stock Guide'!J582,'Stock Guide'!J:J,0)+COUNTIF('Stock Guide'!$J$6:'Stock Guide'!J582,'Stock Guide'!J582)-1,"")</f>
        <v/>
      </c>
      <c r="AO581" s="7" t="str">
        <f>IFERROR(RANK('Stock Guide'!L582,'Stock Guide'!L:L,0)+COUNTIF('Stock Guide'!$L$6:'Stock Guide'!L582,'Stock Guide'!L582)-1,"")</f>
        <v/>
      </c>
      <c r="AP581" s="7" t="str">
        <f>IFERROR(RANK('Stock Guide'!N582,'Stock Guide'!N:N,0)+COUNTIF('Stock Guide'!$N$6:'Stock Guide'!N582,'Stock Guide'!N582)-1,"")</f>
        <v/>
      </c>
      <c r="AQ581" s="7" t="str">
        <f>IFERROR(RANK('Stock Guide'!U582,'Stock Guide'!U:U,1)+COUNTIF('Stock Guide'!$U$6:'Stock Guide'!U582,'Stock Guide'!U582)-1,"")</f>
        <v/>
      </c>
    </row>
    <row r="582" spans="32:43" ht="17.25" customHeight="1" x14ac:dyDescent="0.25">
      <c r="AF582" s="5"/>
      <c r="AG582" s="5"/>
      <c r="AH582" s="6"/>
      <c r="AI582" s="7">
        <f>IFERROR(RANK('Stock Guide'!S583,'Stock Guide'!S:S,0)+COUNTIF('Stock Guide'!$S$6:'Stock Guide'!S583,'Stock Guide'!S583)-1,"")</f>
        <v>243</v>
      </c>
      <c r="AJ582" s="7" t="str">
        <f>IFERROR(RANK('Stock Guide'!T583,'Stock Guide'!T:T,0)+COUNTIF('Stock Guide'!$T$6:'Stock Guide'!T583,'Stock Guide'!T583)-1,"")</f>
        <v/>
      </c>
      <c r="AK582" s="7" t="str">
        <f>IFERROR(RANK('Stock Guide'!U583,'Stock Guide'!U:U,0)+COUNTIF('Stock Guide'!$U$6:'Stock Guide'!U583,'Stock Guide'!U583)-1,"")</f>
        <v/>
      </c>
      <c r="AL582" s="7" t="str">
        <f>IFERROR(RANK('Stock Guide'!H583,'Stock Guide'!H:H,0)+COUNTIF('Stock Guide'!$H$6:'Stock Guide'!H583,'Stock Guide'!H583)-1,"")</f>
        <v/>
      </c>
      <c r="AM582" s="7">
        <f>IFERROR(RANK('Stock Guide'!I583,'Stock Guide'!I:I,0)+COUNTIF('Stock Guide'!$I$6:'Stock Guide'!I583,'Stock Guide'!I583)-1,"")</f>
        <v>483</v>
      </c>
      <c r="AN582" s="7" t="str">
        <f>IFERROR(RANK('Stock Guide'!J583,'Stock Guide'!J:J,0)+COUNTIF('Stock Guide'!$J$6:'Stock Guide'!J583,'Stock Guide'!J583)-1,"")</f>
        <v/>
      </c>
      <c r="AO582" s="7" t="str">
        <f>IFERROR(RANK('Stock Guide'!L583,'Stock Guide'!L:L,0)+COUNTIF('Stock Guide'!$L$6:'Stock Guide'!L583,'Stock Guide'!L583)-1,"")</f>
        <v/>
      </c>
      <c r="AP582" s="7" t="str">
        <f>IFERROR(RANK('Stock Guide'!N583,'Stock Guide'!N:N,0)+COUNTIF('Stock Guide'!$N$6:'Stock Guide'!N583,'Stock Guide'!N583)-1,"")</f>
        <v/>
      </c>
      <c r="AQ582" s="7" t="str">
        <f>IFERROR(RANK('Stock Guide'!U583,'Stock Guide'!U:U,1)+COUNTIF('Stock Guide'!$U$6:'Stock Guide'!U583,'Stock Guide'!U583)-1,"")</f>
        <v/>
      </c>
    </row>
    <row r="583" spans="32:43" ht="17.25" customHeight="1" x14ac:dyDescent="0.25">
      <c r="AF583" s="5"/>
      <c r="AG583" s="5"/>
      <c r="AH583" s="6"/>
      <c r="AI583" s="7">
        <f>IFERROR(RANK('Stock Guide'!S584,'Stock Guide'!S:S,0)+COUNTIF('Stock Guide'!$S$6:'Stock Guide'!S584,'Stock Guide'!S584)-1,"")</f>
        <v>243</v>
      </c>
      <c r="AJ583" s="7" t="str">
        <f>IFERROR(RANK('Stock Guide'!T584,'Stock Guide'!T:T,0)+COUNTIF('Stock Guide'!$T$6:'Stock Guide'!T584,'Stock Guide'!T584)-1,"")</f>
        <v/>
      </c>
      <c r="AK583" s="7" t="str">
        <f>IFERROR(RANK('Stock Guide'!U584,'Stock Guide'!U:U,0)+COUNTIF('Stock Guide'!$U$6:'Stock Guide'!U584,'Stock Guide'!U584)-1,"")</f>
        <v/>
      </c>
      <c r="AL583" s="7" t="str">
        <f>IFERROR(RANK('Stock Guide'!H584,'Stock Guide'!H:H,0)+COUNTIF('Stock Guide'!$H$6:'Stock Guide'!H584,'Stock Guide'!H584)-1,"")</f>
        <v/>
      </c>
      <c r="AM583" s="7">
        <f>IFERROR(RANK('Stock Guide'!I584,'Stock Guide'!I:I,0)+COUNTIF('Stock Guide'!$I$6:'Stock Guide'!I584,'Stock Guide'!I584)-1,"")</f>
        <v>483</v>
      </c>
      <c r="AN583" s="7" t="str">
        <f>IFERROR(RANK('Stock Guide'!J584,'Stock Guide'!J:J,0)+COUNTIF('Stock Guide'!$J$6:'Stock Guide'!J584,'Stock Guide'!J584)-1,"")</f>
        <v/>
      </c>
      <c r="AO583" s="7" t="str">
        <f>IFERROR(RANK('Stock Guide'!L584,'Stock Guide'!L:L,0)+COUNTIF('Stock Guide'!$L$6:'Stock Guide'!L584,'Stock Guide'!L584)-1,"")</f>
        <v/>
      </c>
      <c r="AP583" s="7" t="str">
        <f>IFERROR(RANK('Stock Guide'!N584,'Stock Guide'!N:N,0)+COUNTIF('Stock Guide'!$N$6:'Stock Guide'!N584,'Stock Guide'!N584)-1,"")</f>
        <v/>
      </c>
      <c r="AQ583" s="7" t="str">
        <f>IFERROR(RANK('Stock Guide'!U584,'Stock Guide'!U:U,1)+COUNTIF('Stock Guide'!$U$6:'Stock Guide'!U584,'Stock Guide'!U584)-1,"")</f>
        <v/>
      </c>
    </row>
    <row r="584" spans="32:43" ht="17.25" customHeight="1" x14ac:dyDescent="0.25">
      <c r="AF584" s="5"/>
      <c r="AG584" s="5"/>
      <c r="AH584" s="6"/>
      <c r="AI584" s="7">
        <f>IFERROR(RANK('Stock Guide'!S585,'Stock Guide'!S:S,0)+COUNTIF('Stock Guide'!$S$6:'Stock Guide'!S585,'Stock Guide'!S585)-1,"")</f>
        <v>243</v>
      </c>
      <c r="AJ584" s="7" t="str">
        <f>IFERROR(RANK('Stock Guide'!T585,'Stock Guide'!T:T,0)+COUNTIF('Stock Guide'!$T$6:'Stock Guide'!T585,'Stock Guide'!T585)-1,"")</f>
        <v/>
      </c>
      <c r="AK584" s="7" t="str">
        <f>IFERROR(RANK('Stock Guide'!U585,'Stock Guide'!U:U,0)+COUNTIF('Stock Guide'!$U$6:'Stock Guide'!U585,'Stock Guide'!U585)-1,"")</f>
        <v/>
      </c>
      <c r="AL584" s="7" t="str">
        <f>IFERROR(RANK('Stock Guide'!H585,'Stock Guide'!H:H,0)+COUNTIF('Stock Guide'!$H$6:'Stock Guide'!H585,'Stock Guide'!H585)-1,"")</f>
        <v/>
      </c>
      <c r="AM584" s="7">
        <f>IFERROR(RANK('Stock Guide'!I585,'Stock Guide'!I:I,0)+COUNTIF('Stock Guide'!$I$6:'Stock Guide'!I585,'Stock Guide'!I585)-1,"")</f>
        <v>483</v>
      </c>
      <c r="AN584" s="7" t="str">
        <f>IFERROR(RANK('Stock Guide'!J585,'Stock Guide'!J:J,0)+COUNTIF('Stock Guide'!$J$6:'Stock Guide'!J585,'Stock Guide'!J585)-1,"")</f>
        <v/>
      </c>
      <c r="AO584" s="7" t="str">
        <f>IFERROR(RANK('Stock Guide'!L585,'Stock Guide'!L:L,0)+COUNTIF('Stock Guide'!$L$6:'Stock Guide'!L585,'Stock Guide'!L585)-1,"")</f>
        <v/>
      </c>
      <c r="AP584" s="7" t="str">
        <f>IFERROR(RANK('Stock Guide'!N585,'Stock Guide'!N:N,0)+COUNTIF('Stock Guide'!$N$6:'Stock Guide'!N585,'Stock Guide'!N585)-1,"")</f>
        <v/>
      </c>
      <c r="AQ584" s="7" t="str">
        <f>IFERROR(RANK('Stock Guide'!U585,'Stock Guide'!U:U,1)+COUNTIF('Stock Guide'!$U$6:'Stock Guide'!U585,'Stock Guide'!U585)-1,"")</f>
        <v/>
      </c>
    </row>
    <row r="585" spans="32:43" ht="17.25" customHeight="1" x14ac:dyDescent="0.25">
      <c r="AF585" s="5"/>
      <c r="AG585" s="5"/>
      <c r="AH585" s="6"/>
      <c r="AI585" s="7">
        <f>IFERROR(RANK('Stock Guide'!S586,'Stock Guide'!S:S,0)+COUNTIF('Stock Guide'!$S$6:'Stock Guide'!S586,'Stock Guide'!S586)-1,"")</f>
        <v>243</v>
      </c>
      <c r="AJ585" s="7" t="str">
        <f>IFERROR(RANK('Stock Guide'!T586,'Stock Guide'!T:T,0)+COUNTIF('Stock Guide'!$T$6:'Stock Guide'!T586,'Stock Guide'!T586)-1,"")</f>
        <v/>
      </c>
      <c r="AK585" s="7" t="str">
        <f>IFERROR(RANK('Stock Guide'!U586,'Stock Guide'!U:U,0)+COUNTIF('Stock Guide'!$U$6:'Stock Guide'!U586,'Stock Guide'!U586)-1,"")</f>
        <v/>
      </c>
      <c r="AL585" s="7" t="str">
        <f>IFERROR(RANK('Stock Guide'!H586,'Stock Guide'!H:H,0)+COUNTIF('Stock Guide'!$H$6:'Stock Guide'!H586,'Stock Guide'!H586)-1,"")</f>
        <v/>
      </c>
      <c r="AM585" s="7">
        <f>IFERROR(RANK('Stock Guide'!I586,'Stock Guide'!I:I,0)+COUNTIF('Stock Guide'!$I$6:'Stock Guide'!I586,'Stock Guide'!I586)-1,"")</f>
        <v>483</v>
      </c>
      <c r="AN585" s="7" t="str">
        <f>IFERROR(RANK('Stock Guide'!J586,'Stock Guide'!J:J,0)+COUNTIF('Stock Guide'!$J$6:'Stock Guide'!J586,'Stock Guide'!J586)-1,"")</f>
        <v/>
      </c>
      <c r="AO585" s="7" t="str">
        <f>IFERROR(RANK('Stock Guide'!L586,'Stock Guide'!L:L,0)+COUNTIF('Stock Guide'!$L$6:'Stock Guide'!L586,'Stock Guide'!L586)-1,"")</f>
        <v/>
      </c>
      <c r="AP585" s="7" t="str">
        <f>IFERROR(RANK('Stock Guide'!N586,'Stock Guide'!N:N,0)+COUNTIF('Stock Guide'!$N$6:'Stock Guide'!N586,'Stock Guide'!N586)-1,"")</f>
        <v/>
      </c>
      <c r="AQ585" s="7" t="str">
        <f>IFERROR(RANK('Stock Guide'!U586,'Stock Guide'!U:U,1)+COUNTIF('Stock Guide'!$U$6:'Stock Guide'!U586,'Stock Guide'!U586)-1,"")</f>
        <v/>
      </c>
    </row>
    <row r="586" spans="32:43" ht="17.25" customHeight="1" x14ac:dyDescent="0.25">
      <c r="AF586" s="5"/>
      <c r="AG586" s="5"/>
      <c r="AH586" s="6"/>
      <c r="AI586" s="7">
        <f>IFERROR(RANK('Stock Guide'!S587,'Stock Guide'!S:S,0)+COUNTIF('Stock Guide'!$S$6:'Stock Guide'!S587,'Stock Guide'!S587)-1,"")</f>
        <v>243</v>
      </c>
      <c r="AJ586" s="7" t="str">
        <f>IFERROR(RANK('Stock Guide'!T587,'Stock Guide'!T:T,0)+COUNTIF('Stock Guide'!$T$6:'Stock Guide'!T587,'Stock Guide'!T587)-1,"")</f>
        <v/>
      </c>
      <c r="AK586" s="7" t="str">
        <f>IFERROR(RANK('Stock Guide'!U587,'Stock Guide'!U:U,0)+COUNTIF('Stock Guide'!$U$6:'Stock Guide'!U587,'Stock Guide'!U587)-1,"")</f>
        <v/>
      </c>
      <c r="AL586" s="7" t="str">
        <f>IFERROR(RANK('Stock Guide'!H587,'Stock Guide'!H:H,0)+COUNTIF('Stock Guide'!$H$6:'Stock Guide'!H587,'Stock Guide'!H587)-1,"")</f>
        <v/>
      </c>
      <c r="AM586" s="7">
        <f>IFERROR(RANK('Stock Guide'!I587,'Stock Guide'!I:I,0)+COUNTIF('Stock Guide'!$I$6:'Stock Guide'!I587,'Stock Guide'!I587)-1,"")</f>
        <v>483</v>
      </c>
      <c r="AN586" s="7" t="str">
        <f>IFERROR(RANK('Stock Guide'!J587,'Stock Guide'!J:J,0)+COUNTIF('Stock Guide'!$J$6:'Stock Guide'!J587,'Stock Guide'!J587)-1,"")</f>
        <v/>
      </c>
      <c r="AO586" s="7" t="str">
        <f>IFERROR(RANK('Stock Guide'!L587,'Stock Guide'!L:L,0)+COUNTIF('Stock Guide'!$L$6:'Stock Guide'!L587,'Stock Guide'!L587)-1,"")</f>
        <v/>
      </c>
      <c r="AP586" s="7" t="str">
        <f>IFERROR(RANK('Stock Guide'!N587,'Stock Guide'!N:N,0)+COUNTIF('Stock Guide'!$N$6:'Stock Guide'!N587,'Stock Guide'!N587)-1,"")</f>
        <v/>
      </c>
      <c r="AQ586" s="7" t="str">
        <f>IFERROR(RANK('Stock Guide'!U587,'Stock Guide'!U:U,1)+COUNTIF('Stock Guide'!$U$6:'Stock Guide'!U587,'Stock Guide'!U587)-1,"")</f>
        <v/>
      </c>
    </row>
    <row r="587" spans="32:43" ht="17.25" customHeight="1" x14ac:dyDescent="0.25">
      <c r="AF587" s="5"/>
      <c r="AG587" s="5"/>
      <c r="AH587" s="6"/>
      <c r="AI587" s="7">
        <f>IFERROR(RANK('Stock Guide'!S588,'Stock Guide'!S:S,0)+COUNTIF('Stock Guide'!$S$6:'Stock Guide'!S588,'Stock Guide'!S588)-1,"")</f>
        <v>243</v>
      </c>
      <c r="AJ587" s="7" t="str">
        <f>IFERROR(RANK('Stock Guide'!T588,'Stock Guide'!T:T,0)+COUNTIF('Stock Guide'!$T$6:'Stock Guide'!T588,'Stock Guide'!T588)-1,"")</f>
        <v/>
      </c>
      <c r="AK587" s="7" t="str">
        <f>IFERROR(RANK('Stock Guide'!U588,'Stock Guide'!U:U,0)+COUNTIF('Stock Guide'!$U$6:'Stock Guide'!U588,'Stock Guide'!U588)-1,"")</f>
        <v/>
      </c>
      <c r="AL587" s="7" t="str">
        <f>IFERROR(RANK('Stock Guide'!H588,'Stock Guide'!H:H,0)+COUNTIF('Stock Guide'!$H$6:'Stock Guide'!H588,'Stock Guide'!H588)-1,"")</f>
        <v/>
      </c>
      <c r="AM587" s="7">
        <f>IFERROR(RANK('Stock Guide'!I588,'Stock Guide'!I:I,0)+COUNTIF('Stock Guide'!$I$6:'Stock Guide'!I588,'Stock Guide'!I588)-1,"")</f>
        <v>483</v>
      </c>
      <c r="AN587" s="7" t="str">
        <f>IFERROR(RANK('Stock Guide'!J588,'Stock Guide'!J:J,0)+COUNTIF('Stock Guide'!$J$6:'Stock Guide'!J588,'Stock Guide'!J588)-1,"")</f>
        <v/>
      </c>
      <c r="AO587" s="7" t="str">
        <f>IFERROR(RANK('Stock Guide'!L588,'Stock Guide'!L:L,0)+COUNTIF('Stock Guide'!$L$6:'Stock Guide'!L588,'Stock Guide'!L588)-1,"")</f>
        <v/>
      </c>
      <c r="AP587" s="7" t="str">
        <f>IFERROR(RANK('Stock Guide'!N588,'Stock Guide'!N:N,0)+COUNTIF('Stock Guide'!$N$6:'Stock Guide'!N588,'Stock Guide'!N588)-1,"")</f>
        <v/>
      </c>
      <c r="AQ587" s="7" t="str">
        <f>IFERROR(RANK('Stock Guide'!U588,'Stock Guide'!U:U,1)+COUNTIF('Stock Guide'!$U$6:'Stock Guide'!U588,'Stock Guide'!U588)-1,"")</f>
        <v/>
      </c>
    </row>
    <row r="588" spans="32:43" ht="17.25" customHeight="1" x14ac:dyDescent="0.25">
      <c r="AF588" s="5"/>
      <c r="AG588" s="5"/>
      <c r="AH588" s="6"/>
      <c r="AI588" s="7">
        <f>IFERROR(RANK('Stock Guide'!S589,'Stock Guide'!S:S,0)+COUNTIF('Stock Guide'!$S$6:'Stock Guide'!S589,'Stock Guide'!S589)-1,"")</f>
        <v>243</v>
      </c>
      <c r="AJ588" s="7" t="str">
        <f>IFERROR(RANK('Stock Guide'!T589,'Stock Guide'!T:T,0)+COUNTIF('Stock Guide'!$T$6:'Stock Guide'!T589,'Stock Guide'!T589)-1,"")</f>
        <v/>
      </c>
      <c r="AK588" s="7" t="str">
        <f>IFERROR(RANK('Stock Guide'!U589,'Stock Guide'!U:U,0)+COUNTIF('Stock Guide'!$U$6:'Stock Guide'!U589,'Stock Guide'!U589)-1,"")</f>
        <v/>
      </c>
      <c r="AL588" s="7" t="str">
        <f>IFERROR(RANK('Stock Guide'!H589,'Stock Guide'!H:H,0)+COUNTIF('Stock Guide'!$H$6:'Stock Guide'!H589,'Stock Guide'!H589)-1,"")</f>
        <v/>
      </c>
      <c r="AM588" s="7">
        <f>IFERROR(RANK('Stock Guide'!I589,'Stock Guide'!I:I,0)+COUNTIF('Stock Guide'!$I$6:'Stock Guide'!I589,'Stock Guide'!I589)-1,"")</f>
        <v>483</v>
      </c>
      <c r="AN588" s="7" t="str">
        <f>IFERROR(RANK('Stock Guide'!J589,'Stock Guide'!J:J,0)+COUNTIF('Stock Guide'!$J$6:'Stock Guide'!J589,'Stock Guide'!J589)-1,"")</f>
        <v/>
      </c>
      <c r="AO588" s="7" t="str">
        <f>IFERROR(RANK('Stock Guide'!L589,'Stock Guide'!L:L,0)+COUNTIF('Stock Guide'!$L$6:'Stock Guide'!L589,'Stock Guide'!L589)-1,"")</f>
        <v/>
      </c>
      <c r="AP588" s="7" t="str">
        <f>IFERROR(RANK('Stock Guide'!N589,'Stock Guide'!N:N,0)+COUNTIF('Stock Guide'!$N$6:'Stock Guide'!N589,'Stock Guide'!N589)-1,"")</f>
        <v/>
      </c>
      <c r="AQ588" s="7" t="str">
        <f>IFERROR(RANK('Stock Guide'!U589,'Stock Guide'!U:U,1)+COUNTIF('Stock Guide'!$U$6:'Stock Guide'!U589,'Stock Guide'!U589)-1,"")</f>
        <v/>
      </c>
    </row>
    <row r="589" spans="32:43" ht="17.25" customHeight="1" x14ac:dyDescent="0.25">
      <c r="AF589" s="5"/>
      <c r="AG589" s="5"/>
      <c r="AH589" s="6"/>
      <c r="AI589" s="7">
        <f>IFERROR(RANK('Stock Guide'!S590,'Stock Guide'!S:S,0)+COUNTIF('Stock Guide'!$S$6:'Stock Guide'!S590,'Stock Guide'!S590)-1,"")</f>
        <v>243</v>
      </c>
      <c r="AJ589" s="7" t="str">
        <f>IFERROR(RANK('Stock Guide'!T590,'Stock Guide'!T:T,0)+COUNTIF('Stock Guide'!$T$6:'Stock Guide'!T590,'Stock Guide'!T590)-1,"")</f>
        <v/>
      </c>
      <c r="AK589" s="7" t="str">
        <f>IFERROR(RANK('Stock Guide'!U590,'Stock Guide'!U:U,0)+COUNTIF('Stock Guide'!$U$6:'Stock Guide'!U590,'Stock Guide'!U590)-1,"")</f>
        <v/>
      </c>
      <c r="AL589" s="7" t="str">
        <f>IFERROR(RANK('Stock Guide'!H590,'Stock Guide'!H:H,0)+COUNTIF('Stock Guide'!$H$6:'Stock Guide'!H590,'Stock Guide'!H590)-1,"")</f>
        <v/>
      </c>
      <c r="AM589" s="7">
        <f>IFERROR(RANK('Stock Guide'!I590,'Stock Guide'!I:I,0)+COUNTIF('Stock Guide'!$I$6:'Stock Guide'!I590,'Stock Guide'!I590)-1,"")</f>
        <v>483</v>
      </c>
      <c r="AN589" s="7" t="str">
        <f>IFERROR(RANK('Stock Guide'!J590,'Stock Guide'!J:J,0)+COUNTIF('Stock Guide'!$J$6:'Stock Guide'!J590,'Stock Guide'!J590)-1,"")</f>
        <v/>
      </c>
      <c r="AO589" s="7" t="str">
        <f>IFERROR(RANK('Stock Guide'!L590,'Stock Guide'!L:L,0)+COUNTIF('Stock Guide'!$L$6:'Stock Guide'!L590,'Stock Guide'!L590)-1,"")</f>
        <v/>
      </c>
      <c r="AP589" s="7" t="str">
        <f>IFERROR(RANK('Stock Guide'!N590,'Stock Guide'!N:N,0)+COUNTIF('Stock Guide'!$N$6:'Stock Guide'!N590,'Stock Guide'!N590)-1,"")</f>
        <v/>
      </c>
      <c r="AQ589" s="7" t="str">
        <f>IFERROR(RANK('Stock Guide'!U590,'Stock Guide'!U:U,1)+COUNTIF('Stock Guide'!$U$6:'Stock Guide'!U590,'Stock Guide'!U590)-1,"")</f>
        <v/>
      </c>
    </row>
    <row r="590" spans="32:43" ht="17.25" customHeight="1" x14ac:dyDescent="0.25">
      <c r="AF590" s="5"/>
      <c r="AG590" s="5"/>
      <c r="AH590" s="6"/>
      <c r="AI590" s="7">
        <f>IFERROR(RANK('Stock Guide'!S591,'Stock Guide'!S:S,0)+COUNTIF('Stock Guide'!$S$6:'Stock Guide'!S591,'Stock Guide'!S591)-1,"")</f>
        <v>243</v>
      </c>
      <c r="AJ590" s="7" t="str">
        <f>IFERROR(RANK('Stock Guide'!T591,'Stock Guide'!T:T,0)+COUNTIF('Stock Guide'!$T$6:'Stock Guide'!T591,'Stock Guide'!T591)-1,"")</f>
        <v/>
      </c>
      <c r="AK590" s="7" t="str">
        <f>IFERROR(RANK('Stock Guide'!U591,'Stock Guide'!U:U,0)+COUNTIF('Stock Guide'!$U$6:'Stock Guide'!U591,'Stock Guide'!U591)-1,"")</f>
        <v/>
      </c>
      <c r="AL590" s="7" t="str">
        <f>IFERROR(RANK('Stock Guide'!H591,'Stock Guide'!H:H,0)+COUNTIF('Stock Guide'!$H$6:'Stock Guide'!H591,'Stock Guide'!H591)-1,"")</f>
        <v/>
      </c>
      <c r="AM590" s="7">
        <f>IFERROR(RANK('Stock Guide'!I591,'Stock Guide'!I:I,0)+COUNTIF('Stock Guide'!$I$6:'Stock Guide'!I591,'Stock Guide'!I591)-1,"")</f>
        <v>483</v>
      </c>
      <c r="AN590" s="7" t="str">
        <f>IFERROR(RANK('Stock Guide'!J591,'Stock Guide'!J:J,0)+COUNTIF('Stock Guide'!$J$6:'Stock Guide'!J591,'Stock Guide'!J591)-1,"")</f>
        <v/>
      </c>
      <c r="AO590" s="7" t="str">
        <f>IFERROR(RANK('Stock Guide'!L591,'Stock Guide'!L:L,0)+COUNTIF('Stock Guide'!$L$6:'Stock Guide'!L591,'Stock Guide'!L591)-1,"")</f>
        <v/>
      </c>
      <c r="AP590" s="7" t="str">
        <f>IFERROR(RANK('Stock Guide'!N591,'Stock Guide'!N:N,0)+COUNTIF('Stock Guide'!$N$6:'Stock Guide'!N591,'Stock Guide'!N591)-1,"")</f>
        <v/>
      </c>
      <c r="AQ590" s="7" t="str">
        <f>IFERROR(RANK('Stock Guide'!U591,'Stock Guide'!U:U,1)+COUNTIF('Stock Guide'!$U$6:'Stock Guide'!U591,'Stock Guide'!U591)-1,"")</f>
        <v/>
      </c>
    </row>
    <row r="591" spans="32:43" ht="17.25" customHeight="1" x14ac:dyDescent="0.25">
      <c r="AF591" s="5"/>
      <c r="AG591" s="5"/>
      <c r="AH591" s="6"/>
      <c r="AI591" s="7">
        <f>IFERROR(RANK('Stock Guide'!S592,'Stock Guide'!S:S,0)+COUNTIF('Stock Guide'!$S$6:'Stock Guide'!S592,'Stock Guide'!S592)-1,"")</f>
        <v>243</v>
      </c>
      <c r="AJ591" s="7" t="str">
        <f>IFERROR(RANK('Stock Guide'!T592,'Stock Guide'!T:T,0)+COUNTIF('Stock Guide'!$T$6:'Stock Guide'!T592,'Stock Guide'!T592)-1,"")</f>
        <v/>
      </c>
      <c r="AK591" s="7" t="str">
        <f>IFERROR(RANK('Stock Guide'!U592,'Stock Guide'!U:U,0)+COUNTIF('Stock Guide'!$U$6:'Stock Guide'!U592,'Stock Guide'!U592)-1,"")</f>
        <v/>
      </c>
      <c r="AL591" s="7" t="str">
        <f>IFERROR(RANK('Stock Guide'!H592,'Stock Guide'!H:H,0)+COUNTIF('Stock Guide'!$H$6:'Stock Guide'!H592,'Stock Guide'!H592)-1,"")</f>
        <v/>
      </c>
      <c r="AM591" s="7">
        <f>IFERROR(RANK('Stock Guide'!I592,'Stock Guide'!I:I,0)+COUNTIF('Stock Guide'!$I$6:'Stock Guide'!I592,'Stock Guide'!I592)-1,"")</f>
        <v>483</v>
      </c>
      <c r="AN591" s="7" t="str">
        <f>IFERROR(RANK('Stock Guide'!J592,'Stock Guide'!J:J,0)+COUNTIF('Stock Guide'!$J$6:'Stock Guide'!J592,'Stock Guide'!J592)-1,"")</f>
        <v/>
      </c>
      <c r="AO591" s="7" t="str">
        <f>IFERROR(RANK('Stock Guide'!L592,'Stock Guide'!L:L,0)+COUNTIF('Stock Guide'!$L$6:'Stock Guide'!L592,'Stock Guide'!L592)-1,"")</f>
        <v/>
      </c>
      <c r="AP591" s="7" t="str">
        <f>IFERROR(RANK('Stock Guide'!N592,'Stock Guide'!N:N,0)+COUNTIF('Stock Guide'!$N$6:'Stock Guide'!N592,'Stock Guide'!N592)-1,"")</f>
        <v/>
      </c>
      <c r="AQ591" s="7" t="str">
        <f>IFERROR(RANK('Stock Guide'!U592,'Stock Guide'!U:U,1)+COUNTIF('Stock Guide'!$U$6:'Stock Guide'!U592,'Stock Guide'!U592)-1,"")</f>
        <v/>
      </c>
    </row>
    <row r="592" spans="32:43" ht="17.25" customHeight="1" x14ac:dyDescent="0.25">
      <c r="AF592" s="5"/>
      <c r="AG592" s="5"/>
      <c r="AH592" s="6"/>
      <c r="AI592" s="7">
        <f>IFERROR(RANK('Stock Guide'!S593,'Stock Guide'!S:S,0)+COUNTIF('Stock Guide'!$S$6:'Stock Guide'!S593,'Stock Guide'!S593)-1,"")</f>
        <v>243</v>
      </c>
      <c r="AJ592" s="7" t="str">
        <f>IFERROR(RANK('Stock Guide'!T593,'Stock Guide'!T:T,0)+COUNTIF('Stock Guide'!$T$6:'Stock Guide'!T593,'Stock Guide'!T593)-1,"")</f>
        <v/>
      </c>
      <c r="AK592" s="7" t="str">
        <f>IFERROR(RANK('Stock Guide'!U593,'Stock Guide'!U:U,0)+COUNTIF('Stock Guide'!$U$6:'Stock Guide'!U593,'Stock Guide'!U593)-1,"")</f>
        <v/>
      </c>
      <c r="AL592" s="7" t="str">
        <f>IFERROR(RANK('Stock Guide'!H593,'Stock Guide'!H:H,0)+COUNTIF('Stock Guide'!$H$6:'Stock Guide'!H593,'Stock Guide'!H593)-1,"")</f>
        <v/>
      </c>
      <c r="AM592" s="7">
        <f>IFERROR(RANK('Stock Guide'!I593,'Stock Guide'!I:I,0)+COUNTIF('Stock Guide'!$I$6:'Stock Guide'!I593,'Stock Guide'!I593)-1,"")</f>
        <v>483</v>
      </c>
      <c r="AN592" s="7" t="str">
        <f>IFERROR(RANK('Stock Guide'!J593,'Stock Guide'!J:J,0)+COUNTIF('Stock Guide'!$J$6:'Stock Guide'!J593,'Stock Guide'!J593)-1,"")</f>
        <v/>
      </c>
      <c r="AO592" s="7" t="str">
        <f>IFERROR(RANK('Stock Guide'!L593,'Stock Guide'!L:L,0)+COUNTIF('Stock Guide'!$L$6:'Stock Guide'!L593,'Stock Guide'!L593)-1,"")</f>
        <v/>
      </c>
      <c r="AP592" s="7" t="str">
        <f>IFERROR(RANK('Stock Guide'!N593,'Stock Guide'!N:N,0)+COUNTIF('Stock Guide'!$N$6:'Stock Guide'!N593,'Stock Guide'!N593)-1,"")</f>
        <v/>
      </c>
      <c r="AQ592" s="7" t="str">
        <f>IFERROR(RANK('Stock Guide'!U593,'Stock Guide'!U:U,1)+COUNTIF('Stock Guide'!$U$6:'Stock Guide'!U593,'Stock Guide'!U593)-1,"")</f>
        <v/>
      </c>
    </row>
    <row r="593" spans="32:43" ht="17.25" customHeight="1" x14ac:dyDescent="0.25">
      <c r="AF593" s="5"/>
      <c r="AG593" s="5"/>
      <c r="AH593" s="6"/>
      <c r="AI593" s="7">
        <f>IFERROR(RANK('Stock Guide'!S594,'Stock Guide'!S:S,0)+COUNTIF('Stock Guide'!$S$6:'Stock Guide'!S594,'Stock Guide'!S594)-1,"")</f>
        <v>243</v>
      </c>
      <c r="AJ593" s="7" t="str">
        <f>IFERROR(RANK('Stock Guide'!T594,'Stock Guide'!T:T,0)+COUNTIF('Stock Guide'!$T$6:'Stock Guide'!T594,'Stock Guide'!T594)-1,"")</f>
        <v/>
      </c>
      <c r="AK593" s="7" t="str">
        <f>IFERROR(RANK('Stock Guide'!U594,'Stock Guide'!U:U,0)+COUNTIF('Stock Guide'!$U$6:'Stock Guide'!U594,'Stock Guide'!U594)-1,"")</f>
        <v/>
      </c>
      <c r="AL593" s="7" t="str">
        <f>IFERROR(RANK('Stock Guide'!H594,'Stock Guide'!H:H,0)+COUNTIF('Stock Guide'!$H$6:'Stock Guide'!H594,'Stock Guide'!H594)-1,"")</f>
        <v/>
      </c>
      <c r="AM593" s="7">
        <f>IFERROR(RANK('Stock Guide'!I594,'Stock Guide'!I:I,0)+COUNTIF('Stock Guide'!$I$6:'Stock Guide'!I594,'Stock Guide'!I594)-1,"")</f>
        <v>483</v>
      </c>
      <c r="AN593" s="7" t="str">
        <f>IFERROR(RANK('Stock Guide'!J594,'Stock Guide'!J:J,0)+COUNTIF('Stock Guide'!$J$6:'Stock Guide'!J594,'Stock Guide'!J594)-1,"")</f>
        <v/>
      </c>
      <c r="AO593" s="7" t="str">
        <f>IFERROR(RANK('Stock Guide'!L594,'Stock Guide'!L:L,0)+COUNTIF('Stock Guide'!$L$6:'Stock Guide'!L594,'Stock Guide'!L594)-1,"")</f>
        <v/>
      </c>
      <c r="AP593" s="7" t="str">
        <f>IFERROR(RANK('Stock Guide'!N594,'Stock Guide'!N:N,0)+COUNTIF('Stock Guide'!$N$6:'Stock Guide'!N594,'Stock Guide'!N594)-1,"")</f>
        <v/>
      </c>
      <c r="AQ593" s="7" t="str">
        <f>IFERROR(RANK('Stock Guide'!U594,'Stock Guide'!U:U,1)+COUNTIF('Stock Guide'!$U$6:'Stock Guide'!U594,'Stock Guide'!U594)-1,"")</f>
        <v/>
      </c>
    </row>
    <row r="594" spans="32:43" ht="17.25" customHeight="1" x14ac:dyDescent="0.25">
      <c r="AF594" s="5"/>
      <c r="AG594" s="5"/>
      <c r="AH594" s="6"/>
      <c r="AI594" s="7">
        <f>IFERROR(RANK('Stock Guide'!S595,'Stock Guide'!S:S,0)+COUNTIF('Stock Guide'!$S$6:'Stock Guide'!S595,'Stock Guide'!S595)-1,"")</f>
        <v>243</v>
      </c>
      <c r="AJ594" s="7" t="str">
        <f>IFERROR(RANK('Stock Guide'!T595,'Stock Guide'!T:T,0)+COUNTIF('Stock Guide'!$T$6:'Stock Guide'!T595,'Stock Guide'!T595)-1,"")</f>
        <v/>
      </c>
      <c r="AK594" s="7" t="str">
        <f>IFERROR(RANK('Stock Guide'!U595,'Stock Guide'!U:U,0)+COUNTIF('Stock Guide'!$U$6:'Stock Guide'!U595,'Stock Guide'!U595)-1,"")</f>
        <v/>
      </c>
      <c r="AL594" s="7" t="str">
        <f>IFERROR(RANK('Stock Guide'!H595,'Stock Guide'!H:H,0)+COUNTIF('Stock Guide'!$H$6:'Stock Guide'!H595,'Stock Guide'!H595)-1,"")</f>
        <v/>
      </c>
      <c r="AM594" s="7">
        <f>IFERROR(RANK('Stock Guide'!I595,'Stock Guide'!I:I,0)+COUNTIF('Stock Guide'!$I$6:'Stock Guide'!I595,'Stock Guide'!I595)-1,"")</f>
        <v>483</v>
      </c>
      <c r="AN594" s="7" t="str">
        <f>IFERROR(RANK('Stock Guide'!J595,'Stock Guide'!J:J,0)+COUNTIF('Stock Guide'!$J$6:'Stock Guide'!J595,'Stock Guide'!J595)-1,"")</f>
        <v/>
      </c>
      <c r="AO594" s="7" t="str">
        <f>IFERROR(RANK('Stock Guide'!L595,'Stock Guide'!L:L,0)+COUNTIF('Stock Guide'!$L$6:'Stock Guide'!L595,'Stock Guide'!L595)-1,"")</f>
        <v/>
      </c>
      <c r="AP594" s="7" t="str">
        <f>IFERROR(RANK('Stock Guide'!N595,'Stock Guide'!N:N,0)+COUNTIF('Stock Guide'!$N$6:'Stock Guide'!N595,'Stock Guide'!N595)-1,"")</f>
        <v/>
      </c>
      <c r="AQ594" s="7" t="str">
        <f>IFERROR(RANK('Stock Guide'!U595,'Stock Guide'!U:U,1)+COUNTIF('Stock Guide'!$U$6:'Stock Guide'!U595,'Stock Guide'!U595)-1,"")</f>
        <v/>
      </c>
    </row>
    <row r="595" spans="32:43" ht="17.25" customHeight="1" x14ac:dyDescent="0.25">
      <c r="AF595" s="5"/>
      <c r="AG595" s="5"/>
      <c r="AH595" s="6"/>
      <c r="AI595" s="7">
        <f>IFERROR(RANK('Stock Guide'!S596,'Stock Guide'!S:S,0)+COUNTIF('Stock Guide'!$S$6:'Stock Guide'!S596,'Stock Guide'!S596)-1,"")</f>
        <v>243</v>
      </c>
      <c r="AJ595" s="7" t="str">
        <f>IFERROR(RANK('Stock Guide'!T596,'Stock Guide'!T:T,0)+COUNTIF('Stock Guide'!$T$6:'Stock Guide'!T596,'Stock Guide'!T596)-1,"")</f>
        <v/>
      </c>
      <c r="AK595" s="7" t="str">
        <f>IFERROR(RANK('Stock Guide'!U596,'Stock Guide'!U:U,0)+COUNTIF('Stock Guide'!$U$6:'Stock Guide'!U596,'Stock Guide'!U596)-1,"")</f>
        <v/>
      </c>
      <c r="AL595" s="7" t="str">
        <f>IFERROR(RANK('Stock Guide'!H596,'Stock Guide'!H:H,0)+COUNTIF('Stock Guide'!$H$6:'Stock Guide'!H596,'Stock Guide'!H596)-1,"")</f>
        <v/>
      </c>
      <c r="AM595" s="7">
        <f>IFERROR(RANK('Stock Guide'!I596,'Stock Guide'!I:I,0)+COUNTIF('Stock Guide'!$I$6:'Stock Guide'!I596,'Stock Guide'!I596)-1,"")</f>
        <v>483</v>
      </c>
      <c r="AN595" s="7" t="str">
        <f>IFERROR(RANK('Stock Guide'!J596,'Stock Guide'!J:J,0)+COUNTIF('Stock Guide'!$J$6:'Stock Guide'!J596,'Stock Guide'!J596)-1,"")</f>
        <v/>
      </c>
      <c r="AO595" s="7" t="str">
        <f>IFERROR(RANK('Stock Guide'!L596,'Stock Guide'!L:L,0)+COUNTIF('Stock Guide'!$L$6:'Stock Guide'!L596,'Stock Guide'!L596)-1,"")</f>
        <v/>
      </c>
      <c r="AP595" s="7" t="str">
        <f>IFERROR(RANK('Stock Guide'!N596,'Stock Guide'!N:N,0)+COUNTIF('Stock Guide'!$N$6:'Stock Guide'!N596,'Stock Guide'!N596)-1,"")</f>
        <v/>
      </c>
      <c r="AQ595" s="7" t="str">
        <f>IFERROR(RANK('Stock Guide'!U596,'Stock Guide'!U:U,1)+COUNTIF('Stock Guide'!$U$6:'Stock Guide'!U596,'Stock Guide'!U596)-1,"")</f>
        <v/>
      </c>
    </row>
    <row r="596" spans="32:43" ht="17.25" customHeight="1" x14ac:dyDescent="0.25">
      <c r="AF596" s="5"/>
      <c r="AG596" s="5"/>
      <c r="AH596" s="6"/>
      <c r="AI596" s="7">
        <f>IFERROR(RANK('Stock Guide'!S597,'Stock Guide'!S:S,0)+COUNTIF('Stock Guide'!$S$6:'Stock Guide'!S597,'Stock Guide'!S597)-1,"")</f>
        <v>243</v>
      </c>
      <c r="AJ596" s="7" t="str">
        <f>IFERROR(RANK('Stock Guide'!T597,'Stock Guide'!T:T,0)+COUNTIF('Stock Guide'!$T$6:'Stock Guide'!T597,'Stock Guide'!T597)-1,"")</f>
        <v/>
      </c>
      <c r="AK596" s="7" t="str">
        <f>IFERROR(RANK('Stock Guide'!U597,'Stock Guide'!U:U,0)+COUNTIF('Stock Guide'!$U$6:'Stock Guide'!U597,'Stock Guide'!U597)-1,"")</f>
        <v/>
      </c>
      <c r="AL596" s="7" t="str">
        <f>IFERROR(RANK('Stock Guide'!H597,'Stock Guide'!H:H,0)+COUNTIF('Stock Guide'!$H$6:'Stock Guide'!H597,'Stock Guide'!H597)-1,"")</f>
        <v/>
      </c>
      <c r="AM596" s="7">
        <f>IFERROR(RANK('Stock Guide'!I597,'Stock Guide'!I:I,0)+COUNTIF('Stock Guide'!$I$6:'Stock Guide'!I597,'Stock Guide'!I597)-1,"")</f>
        <v>483</v>
      </c>
      <c r="AN596" s="7" t="str">
        <f>IFERROR(RANK('Stock Guide'!J597,'Stock Guide'!J:J,0)+COUNTIF('Stock Guide'!$J$6:'Stock Guide'!J597,'Stock Guide'!J597)-1,"")</f>
        <v/>
      </c>
      <c r="AO596" s="7" t="str">
        <f>IFERROR(RANK('Stock Guide'!L597,'Stock Guide'!L:L,0)+COUNTIF('Stock Guide'!$L$6:'Stock Guide'!L597,'Stock Guide'!L597)-1,"")</f>
        <v/>
      </c>
      <c r="AP596" s="7" t="str">
        <f>IFERROR(RANK('Stock Guide'!N597,'Stock Guide'!N:N,0)+COUNTIF('Stock Guide'!$N$6:'Stock Guide'!N597,'Stock Guide'!N597)-1,"")</f>
        <v/>
      </c>
      <c r="AQ596" s="7" t="str">
        <f>IFERROR(RANK('Stock Guide'!U597,'Stock Guide'!U:U,1)+COUNTIF('Stock Guide'!$U$6:'Stock Guide'!U597,'Stock Guide'!U597)-1,"")</f>
        <v/>
      </c>
    </row>
    <row r="597" spans="32:43" ht="17.25" customHeight="1" x14ac:dyDescent="0.25">
      <c r="AF597" s="5"/>
      <c r="AG597" s="5"/>
      <c r="AH597" s="6"/>
      <c r="AI597" s="7">
        <f>IFERROR(RANK('Stock Guide'!S598,'Stock Guide'!S:S,0)+COUNTIF('Stock Guide'!$S$6:'Stock Guide'!S598,'Stock Guide'!S598)-1,"")</f>
        <v>243</v>
      </c>
      <c r="AJ597" s="7" t="str">
        <f>IFERROR(RANK('Stock Guide'!T598,'Stock Guide'!T:T,0)+COUNTIF('Stock Guide'!$T$6:'Stock Guide'!T598,'Stock Guide'!T598)-1,"")</f>
        <v/>
      </c>
      <c r="AK597" s="7" t="str">
        <f>IFERROR(RANK('Stock Guide'!U598,'Stock Guide'!U:U,0)+COUNTIF('Stock Guide'!$U$6:'Stock Guide'!U598,'Stock Guide'!U598)-1,"")</f>
        <v/>
      </c>
      <c r="AL597" s="7" t="str">
        <f>IFERROR(RANK('Stock Guide'!H598,'Stock Guide'!H:H,0)+COUNTIF('Stock Guide'!$H$6:'Stock Guide'!H598,'Stock Guide'!H598)-1,"")</f>
        <v/>
      </c>
      <c r="AM597" s="7">
        <f>IFERROR(RANK('Stock Guide'!I598,'Stock Guide'!I:I,0)+COUNTIF('Stock Guide'!$I$6:'Stock Guide'!I598,'Stock Guide'!I598)-1,"")</f>
        <v>483</v>
      </c>
      <c r="AN597" s="7" t="str">
        <f>IFERROR(RANK('Stock Guide'!J598,'Stock Guide'!J:J,0)+COUNTIF('Stock Guide'!$J$6:'Stock Guide'!J598,'Stock Guide'!J598)-1,"")</f>
        <v/>
      </c>
      <c r="AO597" s="7" t="str">
        <f>IFERROR(RANK('Stock Guide'!L598,'Stock Guide'!L:L,0)+COUNTIF('Stock Guide'!$L$6:'Stock Guide'!L598,'Stock Guide'!L598)-1,"")</f>
        <v/>
      </c>
      <c r="AP597" s="7" t="str">
        <f>IFERROR(RANK('Stock Guide'!N598,'Stock Guide'!N:N,0)+COUNTIF('Stock Guide'!$N$6:'Stock Guide'!N598,'Stock Guide'!N598)-1,"")</f>
        <v/>
      </c>
      <c r="AQ597" s="7" t="str">
        <f>IFERROR(RANK('Stock Guide'!U598,'Stock Guide'!U:U,1)+COUNTIF('Stock Guide'!$U$6:'Stock Guide'!U598,'Stock Guide'!U598)-1,"")</f>
        <v/>
      </c>
    </row>
    <row r="598" spans="32:43" ht="17.25" customHeight="1" x14ac:dyDescent="0.25">
      <c r="AF598" s="5"/>
      <c r="AG598" s="5"/>
      <c r="AH598" s="6"/>
      <c r="AI598" s="7">
        <f>IFERROR(RANK('Stock Guide'!S599,'Stock Guide'!S:S,0)+COUNTIF('Stock Guide'!$S$6:'Stock Guide'!S599,'Stock Guide'!S599)-1,"")</f>
        <v>243</v>
      </c>
      <c r="AJ598" s="7" t="str">
        <f>IFERROR(RANK('Stock Guide'!T599,'Stock Guide'!T:T,0)+COUNTIF('Stock Guide'!$T$6:'Stock Guide'!T599,'Stock Guide'!T599)-1,"")</f>
        <v/>
      </c>
      <c r="AK598" s="7" t="str">
        <f>IFERROR(RANK('Stock Guide'!U599,'Stock Guide'!U:U,0)+COUNTIF('Stock Guide'!$U$6:'Stock Guide'!U599,'Stock Guide'!U599)-1,"")</f>
        <v/>
      </c>
      <c r="AL598" s="7" t="str">
        <f>IFERROR(RANK('Stock Guide'!H599,'Stock Guide'!H:H,0)+COUNTIF('Stock Guide'!$H$6:'Stock Guide'!H599,'Stock Guide'!H599)-1,"")</f>
        <v/>
      </c>
      <c r="AM598" s="7">
        <f>IFERROR(RANK('Stock Guide'!I599,'Stock Guide'!I:I,0)+COUNTIF('Stock Guide'!$I$6:'Stock Guide'!I599,'Stock Guide'!I599)-1,"")</f>
        <v>483</v>
      </c>
      <c r="AN598" s="7" t="str">
        <f>IFERROR(RANK('Stock Guide'!J599,'Stock Guide'!J:J,0)+COUNTIF('Stock Guide'!$J$6:'Stock Guide'!J599,'Stock Guide'!J599)-1,"")</f>
        <v/>
      </c>
      <c r="AO598" s="7" t="str">
        <f>IFERROR(RANK('Stock Guide'!L599,'Stock Guide'!L:L,0)+COUNTIF('Stock Guide'!$L$6:'Stock Guide'!L599,'Stock Guide'!L599)-1,"")</f>
        <v/>
      </c>
      <c r="AP598" s="7" t="str">
        <f>IFERROR(RANK('Stock Guide'!N599,'Stock Guide'!N:N,0)+COUNTIF('Stock Guide'!$N$6:'Stock Guide'!N599,'Stock Guide'!N599)-1,"")</f>
        <v/>
      </c>
      <c r="AQ598" s="7" t="str">
        <f>IFERROR(RANK('Stock Guide'!U599,'Stock Guide'!U:U,1)+COUNTIF('Stock Guide'!$U$6:'Stock Guide'!U599,'Stock Guide'!U599)-1,"")</f>
        <v/>
      </c>
    </row>
    <row r="599" spans="32:43" ht="17.25" customHeight="1" x14ac:dyDescent="0.25">
      <c r="AF599" s="5"/>
      <c r="AG599" s="5"/>
      <c r="AH599" s="6"/>
      <c r="AI599" s="7">
        <f>IFERROR(RANK('Stock Guide'!S600,'Stock Guide'!S:S,0)+COUNTIF('Stock Guide'!$S$6:'Stock Guide'!S600,'Stock Guide'!S600)-1,"")</f>
        <v>243</v>
      </c>
      <c r="AJ599" s="7" t="str">
        <f>IFERROR(RANK('Stock Guide'!T600,'Stock Guide'!T:T,0)+COUNTIF('Stock Guide'!$T$6:'Stock Guide'!T600,'Stock Guide'!T600)-1,"")</f>
        <v/>
      </c>
      <c r="AK599" s="7" t="str">
        <f>IFERROR(RANK('Stock Guide'!U600,'Stock Guide'!U:U,0)+COUNTIF('Stock Guide'!$U$6:'Stock Guide'!U600,'Stock Guide'!U600)-1,"")</f>
        <v/>
      </c>
      <c r="AL599" s="7" t="str">
        <f>IFERROR(RANK('Stock Guide'!H600,'Stock Guide'!H:H,0)+COUNTIF('Stock Guide'!$H$6:'Stock Guide'!H600,'Stock Guide'!H600)-1,"")</f>
        <v/>
      </c>
      <c r="AM599" s="7">
        <f>IFERROR(RANK('Stock Guide'!I600,'Stock Guide'!I:I,0)+COUNTIF('Stock Guide'!$I$6:'Stock Guide'!I600,'Stock Guide'!I600)-1,"")</f>
        <v>483</v>
      </c>
      <c r="AN599" s="7" t="str">
        <f>IFERROR(RANK('Stock Guide'!J600,'Stock Guide'!J:J,0)+COUNTIF('Stock Guide'!$J$6:'Stock Guide'!J600,'Stock Guide'!J600)-1,"")</f>
        <v/>
      </c>
      <c r="AO599" s="7" t="str">
        <f>IFERROR(RANK('Stock Guide'!L600,'Stock Guide'!L:L,0)+COUNTIF('Stock Guide'!$L$6:'Stock Guide'!L600,'Stock Guide'!L600)-1,"")</f>
        <v/>
      </c>
      <c r="AP599" s="7" t="str">
        <f>IFERROR(RANK('Stock Guide'!N600,'Stock Guide'!N:N,0)+COUNTIF('Stock Guide'!$N$6:'Stock Guide'!N600,'Stock Guide'!N600)-1,"")</f>
        <v/>
      </c>
      <c r="AQ599" s="7" t="str">
        <f>IFERROR(RANK('Stock Guide'!U600,'Stock Guide'!U:U,1)+COUNTIF('Stock Guide'!$U$6:'Stock Guide'!U600,'Stock Guide'!U600)-1,"")</f>
        <v/>
      </c>
    </row>
    <row r="600" spans="32:43" ht="17.25" customHeight="1" x14ac:dyDescent="0.25">
      <c r="AF600" s="5"/>
      <c r="AG600" s="5"/>
      <c r="AH600" s="6"/>
      <c r="AI600" s="7">
        <f>IFERROR(RANK('Stock Guide'!S601,'Stock Guide'!S:S,0)+COUNTIF('Stock Guide'!$S$6:'Stock Guide'!S601,'Stock Guide'!S601)-1,"")</f>
        <v>243</v>
      </c>
      <c r="AJ600" s="7" t="str">
        <f>IFERROR(RANK('Stock Guide'!T601,'Stock Guide'!T:T,0)+COUNTIF('Stock Guide'!$T$6:'Stock Guide'!T601,'Stock Guide'!T601)-1,"")</f>
        <v/>
      </c>
      <c r="AK600" s="7" t="str">
        <f>IFERROR(RANK('Stock Guide'!U601,'Stock Guide'!U:U,0)+COUNTIF('Stock Guide'!$U$6:'Stock Guide'!U601,'Stock Guide'!U601)-1,"")</f>
        <v/>
      </c>
      <c r="AL600" s="7" t="str">
        <f>IFERROR(RANK('Stock Guide'!H601,'Stock Guide'!H:H,0)+COUNTIF('Stock Guide'!$H$6:'Stock Guide'!H601,'Stock Guide'!H601)-1,"")</f>
        <v/>
      </c>
      <c r="AM600" s="7">
        <f>IFERROR(RANK('Stock Guide'!I601,'Stock Guide'!I:I,0)+COUNTIF('Stock Guide'!$I$6:'Stock Guide'!I601,'Stock Guide'!I601)-1,"")</f>
        <v>483</v>
      </c>
      <c r="AN600" s="7" t="str">
        <f>IFERROR(RANK('Stock Guide'!J601,'Stock Guide'!J:J,0)+COUNTIF('Stock Guide'!$J$6:'Stock Guide'!J601,'Stock Guide'!J601)-1,"")</f>
        <v/>
      </c>
      <c r="AO600" s="7" t="str">
        <f>IFERROR(RANK('Stock Guide'!L601,'Stock Guide'!L:L,0)+COUNTIF('Stock Guide'!$L$6:'Stock Guide'!L601,'Stock Guide'!L601)-1,"")</f>
        <v/>
      </c>
      <c r="AP600" s="7" t="str">
        <f>IFERROR(RANK('Stock Guide'!N601,'Stock Guide'!N:N,0)+COUNTIF('Stock Guide'!$N$6:'Stock Guide'!N601,'Stock Guide'!N601)-1,"")</f>
        <v/>
      </c>
      <c r="AQ600" s="7" t="str">
        <f>IFERROR(RANK('Stock Guide'!U601,'Stock Guide'!U:U,1)+COUNTIF('Stock Guide'!$U$6:'Stock Guide'!U601,'Stock Guide'!U601)-1,"")</f>
        <v/>
      </c>
    </row>
    <row r="601" spans="32:43" ht="17.25" customHeight="1" x14ac:dyDescent="0.25">
      <c r="AF601" s="5"/>
      <c r="AG601" s="5"/>
      <c r="AH601" s="6"/>
      <c r="AI601" s="7">
        <f>IFERROR(RANK('Stock Guide'!S602,'Stock Guide'!S:S,0)+COUNTIF('Stock Guide'!$S$6:'Stock Guide'!S602,'Stock Guide'!S602)-1,"")</f>
        <v>243</v>
      </c>
      <c r="AJ601" s="7" t="str">
        <f>IFERROR(RANK('Stock Guide'!T602,'Stock Guide'!T:T,0)+COUNTIF('Stock Guide'!$T$6:'Stock Guide'!T602,'Stock Guide'!T602)-1,"")</f>
        <v/>
      </c>
      <c r="AK601" s="7" t="str">
        <f>IFERROR(RANK('Stock Guide'!U602,'Stock Guide'!U:U,0)+COUNTIF('Stock Guide'!$U$6:'Stock Guide'!U602,'Stock Guide'!U602)-1,"")</f>
        <v/>
      </c>
      <c r="AL601" s="7" t="str">
        <f>IFERROR(RANK('Stock Guide'!H602,'Stock Guide'!H:H,0)+COUNTIF('Stock Guide'!$H$6:'Stock Guide'!H602,'Stock Guide'!H602)-1,"")</f>
        <v/>
      </c>
      <c r="AM601" s="7">
        <f>IFERROR(RANK('Stock Guide'!I602,'Stock Guide'!I:I,0)+COUNTIF('Stock Guide'!$I$6:'Stock Guide'!I602,'Stock Guide'!I602)-1,"")</f>
        <v>483</v>
      </c>
      <c r="AN601" s="7" t="str">
        <f>IFERROR(RANK('Stock Guide'!J602,'Stock Guide'!J:J,0)+COUNTIF('Stock Guide'!$J$6:'Stock Guide'!J602,'Stock Guide'!J602)-1,"")</f>
        <v/>
      </c>
      <c r="AO601" s="7" t="str">
        <f>IFERROR(RANK('Stock Guide'!L602,'Stock Guide'!L:L,0)+COUNTIF('Stock Guide'!$L$6:'Stock Guide'!L602,'Stock Guide'!L602)-1,"")</f>
        <v/>
      </c>
      <c r="AP601" s="7" t="str">
        <f>IFERROR(RANK('Stock Guide'!N602,'Stock Guide'!N:N,0)+COUNTIF('Stock Guide'!$N$6:'Stock Guide'!N602,'Stock Guide'!N602)-1,"")</f>
        <v/>
      </c>
      <c r="AQ601" s="7" t="str">
        <f>IFERROR(RANK('Stock Guide'!U602,'Stock Guide'!U:U,1)+COUNTIF('Stock Guide'!$U$6:'Stock Guide'!U602,'Stock Guide'!U602)-1,"")</f>
        <v/>
      </c>
    </row>
    <row r="602" spans="32:43" ht="17.25" customHeight="1" x14ac:dyDescent="0.25">
      <c r="AF602" s="5"/>
      <c r="AG602" s="5"/>
      <c r="AH602" s="6"/>
      <c r="AI602" s="7">
        <f>IFERROR(RANK('Stock Guide'!S603,'Stock Guide'!S:S,0)+COUNTIF('Stock Guide'!$S$6:'Stock Guide'!S603,'Stock Guide'!S603)-1,"")</f>
        <v>243</v>
      </c>
      <c r="AJ602" s="7" t="str">
        <f>IFERROR(RANK('Stock Guide'!T603,'Stock Guide'!T:T,0)+COUNTIF('Stock Guide'!$T$6:'Stock Guide'!T603,'Stock Guide'!T603)-1,"")</f>
        <v/>
      </c>
      <c r="AK602" s="7" t="str">
        <f>IFERROR(RANK('Stock Guide'!U603,'Stock Guide'!U:U,0)+COUNTIF('Stock Guide'!$U$6:'Stock Guide'!U603,'Stock Guide'!U603)-1,"")</f>
        <v/>
      </c>
      <c r="AL602" s="7" t="str">
        <f>IFERROR(RANK('Stock Guide'!H603,'Stock Guide'!H:H,0)+COUNTIF('Stock Guide'!$H$6:'Stock Guide'!H603,'Stock Guide'!H603)-1,"")</f>
        <v/>
      </c>
      <c r="AM602" s="7">
        <f>IFERROR(RANK('Stock Guide'!I603,'Stock Guide'!I:I,0)+COUNTIF('Stock Guide'!$I$6:'Stock Guide'!I603,'Stock Guide'!I603)-1,"")</f>
        <v>483</v>
      </c>
      <c r="AN602" s="7" t="str">
        <f>IFERROR(RANK('Stock Guide'!J603,'Stock Guide'!J:J,0)+COUNTIF('Stock Guide'!$J$6:'Stock Guide'!J603,'Stock Guide'!J603)-1,"")</f>
        <v/>
      </c>
      <c r="AO602" s="7" t="str">
        <f>IFERROR(RANK('Stock Guide'!L603,'Stock Guide'!L:L,0)+COUNTIF('Stock Guide'!$L$6:'Stock Guide'!L603,'Stock Guide'!L603)-1,"")</f>
        <v/>
      </c>
      <c r="AP602" s="7" t="str">
        <f>IFERROR(RANK('Stock Guide'!N603,'Stock Guide'!N:N,0)+COUNTIF('Stock Guide'!$N$6:'Stock Guide'!N603,'Stock Guide'!N603)-1,"")</f>
        <v/>
      </c>
      <c r="AQ602" s="7" t="str">
        <f>IFERROR(RANK('Stock Guide'!U603,'Stock Guide'!U:U,1)+COUNTIF('Stock Guide'!$U$6:'Stock Guide'!U603,'Stock Guide'!U603)-1,"")</f>
        <v/>
      </c>
    </row>
    <row r="603" spans="32:43" ht="17.25" customHeight="1" x14ac:dyDescent="0.25">
      <c r="AF603" s="5"/>
      <c r="AG603" s="5"/>
      <c r="AH603" s="6"/>
      <c r="AI603" s="7">
        <f>IFERROR(RANK('Stock Guide'!S604,'Stock Guide'!S:S,0)+COUNTIF('Stock Guide'!$S$6:'Stock Guide'!S604,'Stock Guide'!S604)-1,"")</f>
        <v>243</v>
      </c>
      <c r="AJ603" s="7" t="str">
        <f>IFERROR(RANK('Stock Guide'!T604,'Stock Guide'!T:T,0)+COUNTIF('Stock Guide'!$T$6:'Stock Guide'!T604,'Stock Guide'!T604)-1,"")</f>
        <v/>
      </c>
      <c r="AK603" s="7" t="str">
        <f>IFERROR(RANK('Stock Guide'!U604,'Stock Guide'!U:U,0)+COUNTIF('Stock Guide'!$U$6:'Stock Guide'!U604,'Stock Guide'!U604)-1,"")</f>
        <v/>
      </c>
      <c r="AL603" s="7" t="str">
        <f>IFERROR(RANK('Stock Guide'!H604,'Stock Guide'!H:H,0)+COUNTIF('Stock Guide'!$H$6:'Stock Guide'!H604,'Stock Guide'!H604)-1,"")</f>
        <v/>
      </c>
      <c r="AM603" s="7">
        <f>IFERROR(RANK('Stock Guide'!I604,'Stock Guide'!I:I,0)+COUNTIF('Stock Guide'!$I$6:'Stock Guide'!I604,'Stock Guide'!I604)-1,"")</f>
        <v>483</v>
      </c>
      <c r="AN603" s="7" t="str">
        <f>IFERROR(RANK('Stock Guide'!J604,'Stock Guide'!J:J,0)+COUNTIF('Stock Guide'!$J$6:'Stock Guide'!J604,'Stock Guide'!J604)-1,"")</f>
        <v/>
      </c>
      <c r="AO603" s="7" t="str">
        <f>IFERROR(RANK('Stock Guide'!L604,'Stock Guide'!L:L,0)+COUNTIF('Stock Guide'!$L$6:'Stock Guide'!L604,'Stock Guide'!L604)-1,"")</f>
        <v/>
      </c>
      <c r="AP603" s="7" t="str">
        <f>IFERROR(RANK('Stock Guide'!N604,'Stock Guide'!N:N,0)+COUNTIF('Stock Guide'!$N$6:'Stock Guide'!N604,'Stock Guide'!N604)-1,"")</f>
        <v/>
      </c>
      <c r="AQ603" s="7" t="str">
        <f>IFERROR(RANK('Stock Guide'!U604,'Stock Guide'!U:U,1)+COUNTIF('Stock Guide'!$U$6:'Stock Guide'!U604,'Stock Guide'!U604)-1,"")</f>
        <v/>
      </c>
    </row>
    <row r="604" spans="32:43" ht="17.25" customHeight="1" x14ac:dyDescent="0.25">
      <c r="AF604" s="5"/>
      <c r="AG604" s="5"/>
      <c r="AH604" s="6"/>
      <c r="AI604" s="7">
        <f>IFERROR(RANK('Stock Guide'!S605,'Stock Guide'!S:S,0)+COUNTIF('Stock Guide'!$S$6:'Stock Guide'!S605,'Stock Guide'!S605)-1,"")</f>
        <v>243</v>
      </c>
      <c r="AJ604" s="7" t="str">
        <f>IFERROR(RANK('Stock Guide'!T605,'Stock Guide'!T:T,0)+COUNTIF('Stock Guide'!$T$6:'Stock Guide'!T605,'Stock Guide'!T605)-1,"")</f>
        <v/>
      </c>
      <c r="AK604" s="7" t="str">
        <f>IFERROR(RANK('Stock Guide'!U605,'Stock Guide'!U:U,0)+COUNTIF('Stock Guide'!$U$6:'Stock Guide'!U605,'Stock Guide'!U605)-1,"")</f>
        <v/>
      </c>
      <c r="AL604" s="7" t="str">
        <f>IFERROR(RANK('Stock Guide'!H605,'Stock Guide'!H:H,0)+COUNTIF('Stock Guide'!$H$6:'Stock Guide'!H605,'Stock Guide'!H605)-1,"")</f>
        <v/>
      </c>
      <c r="AM604" s="7">
        <f>IFERROR(RANK('Stock Guide'!I605,'Stock Guide'!I:I,0)+COUNTIF('Stock Guide'!$I$6:'Stock Guide'!I605,'Stock Guide'!I605)-1,"")</f>
        <v>483</v>
      </c>
      <c r="AN604" s="7" t="str">
        <f>IFERROR(RANK('Stock Guide'!J605,'Stock Guide'!J:J,0)+COUNTIF('Stock Guide'!$J$6:'Stock Guide'!J605,'Stock Guide'!J605)-1,"")</f>
        <v/>
      </c>
      <c r="AO604" s="7" t="str">
        <f>IFERROR(RANK('Stock Guide'!L605,'Stock Guide'!L:L,0)+COUNTIF('Stock Guide'!$L$6:'Stock Guide'!L605,'Stock Guide'!L605)-1,"")</f>
        <v/>
      </c>
      <c r="AP604" s="7" t="str">
        <f>IFERROR(RANK('Stock Guide'!N605,'Stock Guide'!N:N,0)+COUNTIF('Stock Guide'!$N$6:'Stock Guide'!N605,'Stock Guide'!N605)-1,"")</f>
        <v/>
      </c>
      <c r="AQ604" s="7" t="str">
        <f>IFERROR(RANK('Stock Guide'!U605,'Stock Guide'!U:U,1)+COUNTIF('Stock Guide'!$U$6:'Stock Guide'!U605,'Stock Guide'!U605)-1,"")</f>
        <v/>
      </c>
    </row>
    <row r="605" spans="32:43" ht="17.25" customHeight="1" x14ac:dyDescent="0.25">
      <c r="AF605" s="5"/>
      <c r="AG605" s="5"/>
      <c r="AH605" s="6"/>
      <c r="AI605" s="7">
        <f>IFERROR(RANK('Stock Guide'!S606,'Stock Guide'!S:S,0)+COUNTIF('Stock Guide'!$S$6:'Stock Guide'!S606,'Stock Guide'!S606)-1,"")</f>
        <v>243</v>
      </c>
      <c r="AJ605" s="7" t="str">
        <f>IFERROR(RANK('Stock Guide'!T606,'Stock Guide'!T:T,0)+COUNTIF('Stock Guide'!$T$6:'Stock Guide'!T606,'Stock Guide'!T606)-1,"")</f>
        <v/>
      </c>
      <c r="AK605" s="7" t="str">
        <f>IFERROR(RANK('Stock Guide'!U606,'Stock Guide'!U:U,0)+COUNTIF('Stock Guide'!$U$6:'Stock Guide'!U606,'Stock Guide'!U606)-1,"")</f>
        <v/>
      </c>
      <c r="AL605" s="7" t="str">
        <f>IFERROR(RANK('Stock Guide'!H606,'Stock Guide'!H:H,0)+COUNTIF('Stock Guide'!$H$6:'Stock Guide'!H606,'Stock Guide'!H606)-1,"")</f>
        <v/>
      </c>
      <c r="AM605" s="7">
        <f>IFERROR(RANK('Stock Guide'!I606,'Stock Guide'!I:I,0)+COUNTIF('Stock Guide'!$I$6:'Stock Guide'!I606,'Stock Guide'!I606)-1,"")</f>
        <v>483</v>
      </c>
      <c r="AN605" s="7" t="str">
        <f>IFERROR(RANK('Stock Guide'!J606,'Stock Guide'!J:J,0)+COUNTIF('Stock Guide'!$J$6:'Stock Guide'!J606,'Stock Guide'!J606)-1,"")</f>
        <v/>
      </c>
      <c r="AO605" s="7" t="str">
        <f>IFERROR(RANK('Stock Guide'!L606,'Stock Guide'!L:L,0)+COUNTIF('Stock Guide'!$L$6:'Stock Guide'!L606,'Stock Guide'!L606)-1,"")</f>
        <v/>
      </c>
      <c r="AP605" s="7" t="str">
        <f>IFERROR(RANK('Stock Guide'!N606,'Stock Guide'!N:N,0)+COUNTIF('Stock Guide'!$N$6:'Stock Guide'!N606,'Stock Guide'!N606)-1,"")</f>
        <v/>
      </c>
      <c r="AQ605" s="7" t="str">
        <f>IFERROR(RANK('Stock Guide'!U606,'Stock Guide'!U:U,1)+COUNTIF('Stock Guide'!$U$6:'Stock Guide'!U606,'Stock Guide'!U606)-1,"")</f>
        <v/>
      </c>
    </row>
    <row r="606" spans="32:43" ht="17.25" customHeight="1" x14ac:dyDescent="0.25">
      <c r="AF606" s="5"/>
      <c r="AG606" s="5"/>
      <c r="AH606" s="6"/>
      <c r="AI606" s="7">
        <f>IFERROR(RANK('Stock Guide'!S607,'Stock Guide'!S:S,0)+COUNTIF('Stock Guide'!$S$6:'Stock Guide'!S607,'Stock Guide'!S607)-1,"")</f>
        <v>243</v>
      </c>
      <c r="AJ606" s="7" t="str">
        <f>IFERROR(RANK('Stock Guide'!T607,'Stock Guide'!T:T,0)+COUNTIF('Stock Guide'!$T$6:'Stock Guide'!T607,'Stock Guide'!T607)-1,"")</f>
        <v/>
      </c>
      <c r="AK606" s="7" t="str">
        <f>IFERROR(RANK('Stock Guide'!U607,'Stock Guide'!U:U,0)+COUNTIF('Stock Guide'!$U$6:'Stock Guide'!U607,'Stock Guide'!U607)-1,"")</f>
        <v/>
      </c>
      <c r="AL606" s="7" t="str">
        <f>IFERROR(RANK('Stock Guide'!H607,'Stock Guide'!H:H,0)+COUNTIF('Stock Guide'!$H$6:'Stock Guide'!H607,'Stock Guide'!H607)-1,"")</f>
        <v/>
      </c>
      <c r="AM606" s="7">
        <f>IFERROR(RANK('Stock Guide'!I607,'Stock Guide'!I:I,0)+COUNTIF('Stock Guide'!$I$6:'Stock Guide'!I607,'Stock Guide'!I607)-1,"")</f>
        <v>483</v>
      </c>
      <c r="AN606" s="7" t="str">
        <f>IFERROR(RANK('Stock Guide'!J607,'Stock Guide'!J:J,0)+COUNTIF('Stock Guide'!$J$6:'Stock Guide'!J607,'Stock Guide'!J607)-1,"")</f>
        <v/>
      </c>
      <c r="AO606" s="7" t="str">
        <f>IFERROR(RANK('Stock Guide'!L607,'Stock Guide'!L:L,0)+COUNTIF('Stock Guide'!$L$6:'Stock Guide'!L607,'Stock Guide'!L607)-1,"")</f>
        <v/>
      </c>
      <c r="AP606" s="7" t="str">
        <f>IFERROR(RANK('Stock Guide'!N607,'Stock Guide'!N:N,0)+COUNTIF('Stock Guide'!$N$6:'Stock Guide'!N607,'Stock Guide'!N607)-1,"")</f>
        <v/>
      </c>
      <c r="AQ606" s="7" t="str">
        <f>IFERROR(RANK('Stock Guide'!U607,'Stock Guide'!U:U,1)+COUNTIF('Stock Guide'!$U$6:'Stock Guide'!U607,'Stock Guide'!U607)-1,"")</f>
        <v/>
      </c>
    </row>
    <row r="607" spans="32:43" ht="17.25" customHeight="1" x14ac:dyDescent="0.25">
      <c r="AF607" s="5"/>
      <c r="AG607" s="5"/>
      <c r="AH607" s="6"/>
      <c r="AI607" s="7">
        <f>IFERROR(RANK('Stock Guide'!S608,'Stock Guide'!S:S,0)+COUNTIF('Stock Guide'!$S$6:'Stock Guide'!S608,'Stock Guide'!S608)-1,"")</f>
        <v>243</v>
      </c>
      <c r="AJ607" s="7" t="str">
        <f>IFERROR(RANK('Stock Guide'!T608,'Stock Guide'!T:T,0)+COUNTIF('Stock Guide'!$T$6:'Stock Guide'!T608,'Stock Guide'!T608)-1,"")</f>
        <v/>
      </c>
      <c r="AK607" s="7" t="str">
        <f>IFERROR(RANK('Stock Guide'!U608,'Stock Guide'!U:U,0)+COUNTIF('Stock Guide'!$U$6:'Stock Guide'!U608,'Stock Guide'!U608)-1,"")</f>
        <v/>
      </c>
      <c r="AL607" s="7" t="str">
        <f>IFERROR(RANK('Stock Guide'!H608,'Stock Guide'!H:H,0)+COUNTIF('Stock Guide'!$H$6:'Stock Guide'!H608,'Stock Guide'!H608)-1,"")</f>
        <v/>
      </c>
      <c r="AM607" s="7">
        <f>IFERROR(RANK('Stock Guide'!I608,'Stock Guide'!I:I,0)+COUNTIF('Stock Guide'!$I$6:'Stock Guide'!I608,'Stock Guide'!I608)-1,"")</f>
        <v>483</v>
      </c>
      <c r="AN607" s="7" t="str">
        <f>IFERROR(RANK('Stock Guide'!J608,'Stock Guide'!J:J,0)+COUNTIF('Stock Guide'!$J$6:'Stock Guide'!J608,'Stock Guide'!J608)-1,"")</f>
        <v/>
      </c>
      <c r="AO607" s="7" t="str">
        <f>IFERROR(RANK('Stock Guide'!L608,'Stock Guide'!L:L,0)+COUNTIF('Stock Guide'!$L$6:'Stock Guide'!L608,'Stock Guide'!L608)-1,"")</f>
        <v/>
      </c>
      <c r="AP607" s="7" t="str">
        <f>IFERROR(RANK('Stock Guide'!N608,'Stock Guide'!N:N,0)+COUNTIF('Stock Guide'!$N$6:'Stock Guide'!N608,'Stock Guide'!N608)-1,"")</f>
        <v/>
      </c>
      <c r="AQ607" s="7" t="str">
        <f>IFERROR(RANK('Stock Guide'!U608,'Stock Guide'!U:U,1)+COUNTIF('Stock Guide'!$U$6:'Stock Guide'!U608,'Stock Guide'!U608)-1,"")</f>
        <v/>
      </c>
    </row>
    <row r="608" spans="32:43" ht="17.25" customHeight="1" x14ac:dyDescent="0.25">
      <c r="AF608" s="5"/>
      <c r="AG608" s="5"/>
      <c r="AH608" s="6"/>
      <c r="AI608" s="7">
        <f>IFERROR(RANK('Stock Guide'!S609,'Stock Guide'!S:S,0)+COUNTIF('Stock Guide'!$S$6:'Stock Guide'!S609,'Stock Guide'!S609)-1,"")</f>
        <v>243</v>
      </c>
      <c r="AJ608" s="7" t="str">
        <f>IFERROR(RANK('Stock Guide'!T609,'Stock Guide'!T:T,0)+COUNTIF('Stock Guide'!$T$6:'Stock Guide'!T609,'Stock Guide'!T609)-1,"")</f>
        <v/>
      </c>
      <c r="AK608" s="7" t="str">
        <f>IFERROR(RANK('Stock Guide'!U609,'Stock Guide'!U:U,0)+COUNTIF('Stock Guide'!$U$6:'Stock Guide'!U609,'Stock Guide'!U609)-1,"")</f>
        <v/>
      </c>
      <c r="AL608" s="7" t="str">
        <f>IFERROR(RANK('Stock Guide'!H609,'Stock Guide'!H:H,0)+COUNTIF('Stock Guide'!$H$6:'Stock Guide'!H609,'Stock Guide'!H609)-1,"")</f>
        <v/>
      </c>
      <c r="AM608" s="7">
        <f>IFERROR(RANK('Stock Guide'!I609,'Stock Guide'!I:I,0)+COUNTIF('Stock Guide'!$I$6:'Stock Guide'!I609,'Stock Guide'!I609)-1,"")</f>
        <v>483</v>
      </c>
      <c r="AN608" s="7" t="str">
        <f>IFERROR(RANK('Stock Guide'!J609,'Stock Guide'!J:J,0)+COUNTIF('Stock Guide'!$J$6:'Stock Guide'!J609,'Stock Guide'!J609)-1,"")</f>
        <v/>
      </c>
      <c r="AO608" s="7" t="str">
        <f>IFERROR(RANK('Stock Guide'!L609,'Stock Guide'!L:L,0)+COUNTIF('Stock Guide'!$L$6:'Stock Guide'!L609,'Stock Guide'!L609)-1,"")</f>
        <v/>
      </c>
      <c r="AP608" s="7" t="str">
        <f>IFERROR(RANK('Stock Guide'!N609,'Stock Guide'!N:N,0)+COUNTIF('Stock Guide'!$N$6:'Stock Guide'!N609,'Stock Guide'!N609)-1,"")</f>
        <v/>
      </c>
      <c r="AQ608" s="7" t="str">
        <f>IFERROR(RANK('Stock Guide'!U609,'Stock Guide'!U:U,1)+COUNTIF('Stock Guide'!$U$6:'Stock Guide'!U609,'Stock Guide'!U609)-1,"")</f>
        <v/>
      </c>
    </row>
    <row r="609" spans="32:43" ht="17.25" customHeight="1" x14ac:dyDescent="0.25">
      <c r="AF609" s="5"/>
      <c r="AG609" s="5"/>
      <c r="AH609" s="6"/>
      <c r="AI609" s="7">
        <f>IFERROR(RANK('Stock Guide'!S610,'Stock Guide'!S:S,0)+COUNTIF('Stock Guide'!$S$6:'Stock Guide'!S610,'Stock Guide'!S610)-1,"")</f>
        <v>243</v>
      </c>
      <c r="AJ609" s="7" t="str">
        <f>IFERROR(RANK('Stock Guide'!T610,'Stock Guide'!T:T,0)+COUNTIF('Stock Guide'!$T$6:'Stock Guide'!T610,'Stock Guide'!T610)-1,"")</f>
        <v/>
      </c>
      <c r="AK609" s="7" t="str">
        <f>IFERROR(RANK('Stock Guide'!U610,'Stock Guide'!U:U,0)+COUNTIF('Stock Guide'!$U$6:'Stock Guide'!U610,'Stock Guide'!U610)-1,"")</f>
        <v/>
      </c>
      <c r="AL609" s="7" t="str">
        <f>IFERROR(RANK('Stock Guide'!H610,'Stock Guide'!H:H,0)+COUNTIF('Stock Guide'!$H$6:'Stock Guide'!H610,'Stock Guide'!H610)-1,"")</f>
        <v/>
      </c>
      <c r="AM609" s="7">
        <f>IFERROR(RANK('Stock Guide'!I610,'Stock Guide'!I:I,0)+COUNTIF('Stock Guide'!$I$6:'Stock Guide'!I610,'Stock Guide'!I610)-1,"")</f>
        <v>483</v>
      </c>
      <c r="AN609" s="7" t="str">
        <f>IFERROR(RANK('Stock Guide'!J610,'Stock Guide'!J:J,0)+COUNTIF('Stock Guide'!$J$6:'Stock Guide'!J610,'Stock Guide'!J610)-1,"")</f>
        <v/>
      </c>
      <c r="AO609" s="7" t="str">
        <f>IFERROR(RANK('Stock Guide'!L610,'Stock Guide'!L:L,0)+COUNTIF('Stock Guide'!$L$6:'Stock Guide'!L610,'Stock Guide'!L610)-1,"")</f>
        <v/>
      </c>
      <c r="AP609" s="7" t="str">
        <f>IFERROR(RANK('Stock Guide'!N610,'Stock Guide'!N:N,0)+COUNTIF('Stock Guide'!$N$6:'Stock Guide'!N610,'Stock Guide'!N610)-1,"")</f>
        <v/>
      </c>
      <c r="AQ609" s="7" t="str">
        <f>IFERROR(RANK('Stock Guide'!U610,'Stock Guide'!U:U,1)+COUNTIF('Stock Guide'!$U$6:'Stock Guide'!U610,'Stock Guide'!U610)-1,"")</f>
        <v/>
      </c>
    </row>
    <row r="610" spans="32:43" ht="17.25" customHeight="1" x14ac:dyDescent="0.25">
      <c r="AF610" s="5"/>
      <c r="AG610" s="5"/>
      <c r="AH610" s="6"/>
      <c r="AI610" s="7">
        <f>IFERROR(RANK('Stock Guide'!S611,'Stock Guide'!S:S,0)+COUNTIF('Stock Guide'!$S$6:'Stock Guide'!S611,'Stock Guide'!S611)-1,"")</f>
        <v>243</v>
      </c>
      <c r="AJ610" s="7" t="str">
        <f>IFERROR(RANK('Stock Guide'!T611,'Stock Guide'!T:T,0)+COUNTIF('Stock Guide'!$T$6:'Stock Guide'!T611,'Stock Guide'!T611)-1,"")</f>
        <v/>
      </c>
      <c r="AK610" s="7" t="str">
        <f>IFERROR(RANK('Stock Guide'!U611,'Stock Guide'!U:U,0)+COUNTIF('Stock Guide'!$U$6:'Stock Guide'!U611,'Stock Guide'!U611)-1,"")</f>
        <v/>
      </c>
      <c r="AL610" s="7" t="str">
        <f>IFERROR(RANK('Stock Guide'!H611,'Stock Guide'!H:H,0)+COUNTIF('Stock Guide'!$H$6:'Stock Guide'!H611,'Stock Guide'!H611)-1,"")</f>
        <v/>
      </c>
      <c r="AM610" s="7">
        <f>IFERROR(RANK('Stock Guide'!I611,'Stock Guide'!I:I,0)+COUNTIF('Stock Guide'!$I$6:'Stock Guide'!I611,'Stock Guide'!I611)-1,"")</f>
        <v>483</v>
      </c>
      <c r="AN610" s="7" t="str">
        <f>IFERROR(RANK('Stock Guide'!J611,'Stock Guide'!J:J,0)+COUNTIF('Stock Guide'!$J$6:'Stock Guide'!J611,'Stock Guide'!J611)-1,"")</f>
        <v/>
      </c>
      <c r="AO610" s="7" t="str">
        <f>IFERROR(RANK('Stock Guide'!L611,'Stock Guide'!L:L,0)+COUNTIF('Stock Guide'!$L$6:'Stock Guide'!L611,'Stock Guide'!L611)-1,"")</f>
        <v/>
      </c>
      <c r="AP610" s="7" t="str">
        <f>IFERROR(RANK('Stock Guide'!N611,'Stock Guide'!N:N,0)+COUNTIF('Stock Guide'!$N$6:'Stock Guide'!N611,'Stock Guide'!N611)-1,"")</f>
        <v/>
      </c>
      <c r="AQ610" s="7" t="str">
        <f>IFERROR(RANK('Stock Guide'!U611,'Stock Guide'!U:U,1)+COUNTIF('Stock Guide'!$U$6:'Stock Guide'!U611,'Stock Guide'!U611)-1,"")</f>
        <v/>
      </c>
    </row>
    <row r="611" spans="32:43" ht="17.25" customHeight="1" x14ac:dyDescent="0.25">
      <c r="AF611" s="5"/>
      <c r="AG611" s="5"/>
      <c r="AH611" s="6"/>
      <c r="AI611" s="7">
        <f>IFERROR(RANK('Stock Guide'!S612,'Stock Guide'!S:S,0)+COUNTIF('Stock Guide'!$S$6:'Stock Guide'!S612,'Stock Guide'!S612)-1,"")</f>
        <v>243</v>
      </c>
      <c r="AJ611" s="7" t="str">
        <f>IFERROR(RANK('Stock Guide'!T612,'Stock Guide'!T:T,0)+COUNTIF('Stock Guide'!$T$6:'Stock Guide'!T612,'Stock Guide'!T612)-1,"")</f>
        <v/>
      </c>
      <c r="AK611" s="7" t="str">
        <f>IFERROR(RANK('Stock Guide'!U612,'Stock Guide'!U:U,0)+COUNTIF('Stock Guide'!$U$6:'Stock Guide'!U612,'Stock Guide'!U612)-1,"")</f>
        <v/>
      </c>
      <c r="AL611" s="7" t="str">
        <f>IFERROR(RANK('Stock Guide'!H612,'Stock Guide'!H:H,0)+COUNTIF('Stock Guide'!$H$6:'Stock Guide'!H612,'Stock Guide'!H612)-1,"")</f>
        <v/>
      </c>
      <c r="AM611" s="7">
        <f>IFERROR(RANK('Stock Guide'!I612,'Stock Guide'!I:I,0)+COUNTIF('Stock Guide'!$I$6:'Stock Guide'!I612,'Stock Guide'!I612)-1,"")</f>
        <v>483</v>
      </c>
      <c r="AN611" s="7" t="str">
        <f>IFERROR(RANK('Stock Guide'!J612,'Stock Guide'!J:J,0)+COUNTIF('Stock Guide'!$J$6:'Stock Guide'!J612,'Stock Guide'!J612)-1,"")</f>
        <v/>
      </c>
      <c r="AO611" s="7" t="str">
        <f>IFERROR(RANK('Stock Guide'!L612,'Stock Guide'!L:L,0)+COUNTIF('Stock Guide'!$L$6:'Stock Guide'!L612,'Stock Guide'!L612)-1,"")</f>
        <v/>
      </c>
      <c r="AP611" s="7" t="str">
        <f>IFERROR(RANK('Stock Guide'!N612,'Stock Guide'!N:N,0)+COUNTIF('Stock Guide'!$N$6:'Stock Guide'!N612,'Stock Guide'!N612)-1,"")</f>
        <v/>
      </c>
      <c r="AQ611" s="7" t="str">
        <f>IFERROR(RANK('Stock Guide'!U612,'Stock Guide'!U:U,1)+COUNTIF('Stock Guide'!$U$6:'Stock Guide'!U612,'Stock Guide'!U612)-1,"")</f>
        <v/>
      </c>
    </row>
    <row r="612" spans="32:43" ht="17.25" customHeight="1" x14ac:dyDescent="0.25">
      <c r="AF612" s="5"/>
      <c r="AG612" s="5"/>
      <c r="AH612" s="6"/>
      <c r="AI612" s="7">
        <f>IFERROR(RANK('Stock Guide'!S613,'Stock Guide'!S:S,0)+COUNTIF('Stock Guide'!$S$6:'Stock Guide'!S613,'Stock Guide'!S613)-1,"")</f>
        <v>243</v>
      </c>
      <c r="AJ612" s="7" t="str">
        <f>IFERROR(RANK('Stock Guide'!T613,'Stock Guide'!T:T,0)+COUNTIF('Stock Guide'!$T$6:'Stock Guide'!T613,'Stock Guide'!T613)-1,"")</f>
        <v/>
      </c>
      <c r="AK612" s="7" t="str">
        <f>IFERROR(RANK('Stock Guide'!U613,'Stock Guide'!U:U,0)+COUNTIF('Stock Guide'!$U$6:'Stock Guide'!U613,'Stock Guide'!U613)-1,"")</f>
        <v/>
      </c>
      <c r="AL612" s="7" t="str">
        <f>IFERROR(RANK('Stock Guide'!H613,'Stock Guide'!H:H,0)+COUNTIF('Stock Guide'!$H$6:'Stock Guide'!H613,'Stock Guide'!H613)-1,"")</f>
        <v/>
      </c>
      <c r="AM612" s="7">
        <f>IFERROR(RANK('Stock Guide'!I613,'Stock Guide'!I:I,0)+COUNTIF('Stock Guide'!$I$6:'Stock Guide'!I613,'Stock Guide'!I613)-1,"")</f>
        <v>483</v>
      </c>
      <c r="AN612" s="7" t="str">
        <f>IFERROR(RANK('Stock Guide'!J613,'Stock Guide'!J:J,0)+COUNTIF('Stock Guide'!$J$6:'Stock Guide'!J613,'Stock Guide'!J613)-1,"")</f>
        <v/>
      </c>
      <c r="AO612" s="7" t="str">
        <f>IFERROR(RANK('Stock Guide'!L613,'Stock Guide'!L:L,0)+COUNTIF('Stock Guide'!$L$6:'Stock Guide'!L613,'Stock Guide'!L613)-1,"")</f>
        <v/>
      </c>
      <c r="AP612" s="7" t="str">
        <f>IFERROR(RANK('Stock Guide'!N613,'Stock Guide'!N:N,0)+COUNTIF('Stock Guide'!$N$6:'Stock Guide'!N613,'Stock Guide'!N613)-1,"")</f>
        <v/>
      </c>
      <c r="AQ612" s="7" t="str">
        <f>IFERROR(RANK('Stock Guide'!U613,'Stock Guide'!U:U,1)+COUNTIF('Stock Guide'!$U$6:'Stock Guide'!U613,'Stock Guide'!U613)-1,"")</f>
        <v/>
      </c>
    </row>
    <row r="613" spans="32:43" ht="17.25" customHeight="1" x14ac:dyDescent="0.25">
      <c r="AF613" s="5"/>
      <c r="AG613" s="5"/>
      <c r="AH613" s="6"/>
      <c r="AI613" s="7">
        <f>IFERROR(RANK('Stock Guide'!S614,'Stock Guide'!S:S,0)+COUNTIF('Stock Guide'!$S$6:'Stock Guide'!S614,'Stock Guide'!S614)-1,"")</f>
        <v>243</v>
      </c>
      <c r="AJ613" s="7" t="str">
        <f>IFERROR(RANK('Stock Guide'!T614,'Stock Guide'!T:T,0)+COUNTIF('Stock Guide'!$T$6:'Stock Guide'!T614,'Stock Guide'!T614)-1,"")</f>
        <v/>
      </c>
      <c r="AK613" s="7" t="str">
        <f>IFERROR(RANK('Stock Guide'!U614,'Stock Guide'!U:U,0)+COUNTIF('Stock Guide'!$U$6:'Stock Guide'!U614,'Stock Guide'!U614)-1,"")</f>
        <v/>
      </c>
      <c r="AL613" s="7" t="str">
        <f>IFERROR(RANK('Stock Guide'!H614,'Stock Guide'!H:H,0)+COUNTIF('Stock Guide'!$H$6:'Stock Guide'!H614,'Stock Guide'!H614)-1,"")</f>
        <v/>
      </c>
      <c r="AM613" s="7">
        <f>IFERROR(RANK('Stock Guide'!I614,'Stock Guide'!I:I,0)+COUNTIF('Stock Guide'!$I$6:'Stock Guide'!I614,'Stock Guide'!I614)-1,"")</f>
        <v>483</v>
      </c>
      <c r="AN613" s="7" t="str">
        <f>IFERROR(RANK('Stock Guide'!J614,'Stock Guide'!J:J,0)+COUNTIF('Stock Guide'!$J$6:'Stock Guide'!J614,'Stock Guide'!J614)-1,"")</f>
        <v/>
      </c>
      <c r="AO613" s="7" t="str">
        <f>IFERROR(RANK('Stock Guide'!L614,'Stock Guide'!L:L,0)+COUNTIF('Stock Guide'!$L$6:'Stock Guide'!L614,'Stock Guide'!L614)-1,"")</f>
        <v/>
      </c>
      <c r="AP613" s="7" t="str">
        <f>IFERROR(RANK('Stock Guide'!N614,'Stock Guide'!N:N,0)+COUNTIF('Stock Guide'!$N$6:'Stock Guide'!N614,'Stock Guide'!N614)-1,"")</f>
        <v/>
      </c>
      <c r="AQ613" s="7" t="str">
        <f>IFERROR(RANK('Stock Guide'!U614,'Stock Guide'!U:U,1)+COUNTIF('Stock Guide'!$U$6:'Stock Guide'!U614,'Stock Guide'!U614)-1,"")</f>
        <v/>
      </c>
    </row>
    <row r="614" spans="32:43" ht="17.25" customHeight="1" x14ac:dyDescent="0.25">
      <c r="AF614" s="5"/>
      <c r="AG614" s="5"/>
      <c r="AH614" s="6"/>
      <c r="AI614" s="7">
        <f>IFERROR(RANK('Stock Guide'!S615,'Stock Guide'!S:S,0)+COUNTIF('Stock Guide'!$S$6:'Stock Guide'!S615,'Stock Guide'!S615)-1,"")</f>
        <v>243</v>
      </c>
      <c r="AJ614" s="7" t="str">
        <f>IFERROR(RANK('Stock Guide'!T615,'Stock Guide'!T:T,0)+COUNTIF('Stock Guide'!$T$6:'Stock Guide'!T615,'Stock Guide'!T615)-1,"")</f>
        <v/>
      </c>
      <c r="AK614" s="7" t="str">
        <f>IFERROR(RANK('Stock Guide'!U615,'Stock Guide'!U:U,0)+COUNTIF('Stock Guide'!$U$6:'Stock Guide'!U615,'Stock Guide'!U615)-1,"")</f>
        <v/>
      </c>
      <c r="AL614" s="7" t="str">
        <f>IFERROR(RANK('Stock Guide'!H615,'Stock Guide'!H:H,0)+COUNTIF('Stock Guide'!$H$6:'Stock Guide'!H615,'Stock Guide'!H615)-1,"")</f>
        <v/>
      </c>
      <c r="AM614" s="7">
        <f>IFERROR(RANK('Stock Guide'!I615,'Stock Guide'!I:I,0)+COUNTIF('Stock Guide'!$I$6:'Stock Guide'!I615,'Stock Guide'!I615)-1,"")</f>
        <v>483</v>
      </c>
      <c r="AN614" s="7" t="str">
        <f>IFERROR(RANK('Stock Guide'!J615,'Stock Guide'!J:J,0)+COUNTIF('Stock Guide'!$J$6:'Stock Guide'!J615,'Stock Guide'!J615)-1,"")</f>
        <v/>
      </c>
      <c r="AO614" s="7" t="str">
        <f>IFERROR(RANK('Stock Guide'!L615,'Stock Guide'!L:L,0)+COUNTIF('Stock Guide'!$L$6:'Stock Guide'!L615,'Stock Guide'!L615)-1,"")</f>
        <v/>
      </c>
      <c r="AP614" s="7" t="str">
        <f>IFERROR(RANK('Stock Guide'!N615,'Stock Guide'!N:N,0)+COUNTIF('Stock Guide'!$N$6:'Stock Guide'!N615,'Stock Guide'!N615)-1,"")</f>
        <v/>
      </c>
      <c r="AQ614" s="7" t="str">
        <f>IFERROR(RANK('Stock Guide'!U615,'Stock Guide'!U:U,1)+COUNTIF('Stock Guide'!$U$6:'Stock Guide'!U615,'Stock Guide'!U615)-1,"")</f>
        <v/>
      </c>
    </row>
    <row r="615" spans="32:43" ht="17.25" customHeight="1" x14ac:dyDescent="0.25">
      <c r="AF615" s="5"/>
      <c r="AG615" s="5"/>
      <c r="AH615" s="6"/>
      <c r="AI615" s="7">
        <f>IFERROR(RANK('Stock Guide'!S616,'Stock Guide'!S:S,0)+COUNTIF('Stock Guide'!$S$6:'Stock Guide'!S616,'Stock Guide'!S616)-1,"")</f>
        <v>243</v>
      </c>
      <c r="AJ615" s="7" t="str">
        <f>IFERROR(RANK('Stock Guide'!T616,'Stock Guide'!T:T,0)+COUNTIF('Stock Guide'!$T$6:'Stock Guide'!T616,'Stock Guide'!T616)-1,"")</f>
        <v/>
      </c>
      <c r="AK615" s="7" t="str">
        <f>IFERROR(RANK('Stock Guide'!U616,'Stock Guide'!U:U,0)+COUNTIF('Stock Guide'!$U$6:'Stock Guide'!U616,'Stock Guide'!U616)-1,"")</f>
        <v/>
      </c>
      <c r="AL615" s="7" t="str">
        <f>IFERROR(RANK('Stock Guide'!H616,'Stock Guide'!H:H,0)+COUNTIF('Stock Guide'!$H$6:'Stock Guide'!H616,'Stock Guide'!H616)-1,"")</f>
        <v/>
      </c>
      <c r="AM615" s="7">
        <f>IFERROR(RANK('Stock Guide'!I616,'Stock Guide'!I:I,0)+COUNTIF('Stock Guide'!$I$6:'Stock Guide'!I616,'Stock Guide'!I616)-1,"")</f>
        <v>483</v>
      </c>
      <c r="AN615" s="7" t="str">
        <f>IFERROR(RANK('Stock Guide'!J616,'Stock Guide'!J:J,0)+COUNTIF('Stock Guide'!$J$6:'Stock Guide'!J616,'Stock Guide'!J616)-1,"")</f>
        <v/>
      </c>
      <c r="AO615" s="7" t="str">
        <f>IFERROR(RANK('Stock Guide'!L616,'Stock Guide'!L:L,0)+COUNTIF('Stock Guide'!$L$6:'Stock Guide'!L616,'Stock Guide'!L616)-1,"")</f>
        <v/>
      </c>
      <c r="AP615" s="7" t="str">
        <f>IFERROR(RANK('Stock Guide'!N616,'Stock Guide'!N:N,0)+COUNTIF('Stock Guide'!$N$6:'Stock Guide'!N616,'Stock Guide'!N616)-1,"")</f>
        <v/>
      </c>
      <c r="AQ615" s="7" t="str">
        <f>IFERROR(RANK('Stock Guide'!U616,'Stock Guide'!U:U,1)+COUNTIF('Stock Guide'!$U$6:'Stock Guide'!U616,'Stock Guide'!U616)-1,"")</f>
        <v/>
      </c>
    </row>
    <row r="616" spans="32:43" ht="17.25" customHeight="1" x14ac:dyDescent="0.25">
      <c r="AF616" s="5"/>
      <c r="AG616" s="5"/>
      <c r="AH616" s="6"/>
      <c r="AI616" s="7">
        <f>IFERROR(RANK('Stock Guide'!S617,'Stock Guide'!S:S,0)+COUNTIF('Stock Guide'!$S$6:'Stock Guide'!S617,'Stock Guide'!S617)-1,"")</f>
        <v>243</v>
      </c>
      <c r="AJ616" s="7" t="str">
        <f>IFERROR(RANK('Stock Guide'!T617,'Stock Guide'!T:T,0)+COUNTIF('Stock Guide'!$T$6:'Stock Guide'!T617,'Stock Guide'!T617)-1,"")</f>
        <v/>
      </c>
      <c r="AK616" s="7" t="str">
        <f>IFERROR(RANK('Stock Guide'!U617,'Stock Guide'!U:U,0)+COUNTIF('Stock Guide'!$U$6:'Stock Guide'!U617,'Stock Guide'!U617)-1,"")</f>
        <v/>
      </c>
      <c r="AL616" s="7" t="str">
        <f>IFERROR(RANK('Stock Guide'!H617,'Stock Guide'!H:H,0)+COUNTIF('Stock Guide'!$H$6:'Stock Guide'!H617,'Stock Guide'!H617)-1,"")</f>
        <v/>
      </c>
      <c r="AM616" s="7">
        <f>IFERROR(RANK('Stock Guide'!I617,'Stock Guide'!I:I,0)+COUNTIF('Stock Guide'!$I$6:'Stock Guide'!I617,'Stock Guide'!I617)-1,"")</f>
        <v>483</v>
      </c>
      <c r="AN616" s="7" t="str">
        <f>IFERROR(RANK('Stock Guide'!J617,'Stock Guide'!J:J,0)+COUNTIF('Stock Guide'!$J$6:'Stock Guide'!J617,'Stock Guide'!J617)-1,"")</f>
        <v/>
      </c>
      <c r="AO616" s="7" t="str">
        <f>IFERROR(RANK('Stock Guide'!L617,'Stock Guide'!L:L,0)+COUNTIF('Stock Guide'!$L$6:'Stock Guide'!L617,'Stock Guide'!L617)-1,"")</f>
        <v/>
      </c>
      <c r="AP616" s="7" t="str">
        <f>IFERROR(RANK('Stock Guide'!N617,'Stock Guide'!N:N,0)+COUNTIF('Stock Guide'!$N$6:'Stock Guide'!N617,'Stock Guide'!N617)-1,"")</f>
        <v/>
      </c>
      <c r="AQ616" s="7" t="str">
        <f>IFERROR(RANK('Stock Guide'!U617,'Stock Guide'!U:U,1)+COUNTIF('Stock Guide'!$U$6:'Stock Guide'!U617,'Stock Guide'!U617)-1,"")</f>
        <v/>
      </c>
    </row>
    <row r="617" spans="32:43" ht="17.25" customHeight="1" x14ac:dyDescent="0.25">
      <c r="AF617" s="5"/>
      <c r="AG617" s="5"/>
      <c r="AH617" s="6"/>
      <c r="AI617" s="7">
        <f>IFERROR(RANK('Stock Guide'!S618,'Stock Guide'!S:S,0)+COUNTIF('Stock Guide'!$S$6:'Stock Guide'!S618,'Stock Guide'!S618)-1,"")</f>
        <v>243</v>
      </c>
      <c r="AJ617" s="7" t="str">
        <f>IFERROR(RANK('Stock Guide'!T618,'Stock Guide'!T:T,0)+COUNTIF('Stock Guide'!$T$6:'Stock Guide'!T618,'Stock Guide'!T618)-1,"")</f>
        <v/>
      </c>
      <c r="AK617" s="7" t="str">
        <f>IFERROR(RANK('Stock Guide'!U618,'Stock Guide'!U:U,0)+COUNTIF('Stock Guide'!$U$6:'Stock Guide'!U618,'Stock Guide'!U618)-1,"")</f>
        <v/>
      </c>
      <c r="AL617" s="7" t="str">
        <f>IFERROR(RANK('Stock Guide'!H618,'Stock Guide'!H:H,0)+COUNTIF('Stock Guide'!$H$6:'Stock Guide'!H618,'Stock Guide'!H618)-1,"")</f>
        <v/>
      </c>
      <c r="AM617" s="7">
        <f>IFERROR(RANK('Stock Guide'!I618,'Stock Guide'!I:I,0)+COUNTIF('Stock Guide'!$I$6:'Stock Guide'!I618,'Stock Guide'!I618)-1,"")</f>
        <v>483</v>
      </c>
      <c r="AN617" s="7" t="str">
        <f>IFERROR(RANK('Stock Guide'!J618,'Stock Guide'!J:J,0)+COUNTIF('Stock Guide'!$J$6:'Stock Guide'!J618,'Stock Guide'!J618)-1,"")</f>
        <v/>
      </c>
      <c r="AO617" s="7" t="str">
        <f>IFERROR(RANK('Stock Guide'!L618,'Stock Guide'!L:L,0)+COUNTIF('Stock Guide'!$L$6:'Stock Guide'!L618,'Stock Guide'!L618)-1,"")</f>
        <v/>
      </c>
      <c r="AP617" s="7" t="str">
        <f>IFERROR(RANK('Stock Guide'!N618,'Stock Guide'!N:N,0)+COUNTIF('Stock Guide'!$N$6:'Stock Guide'!N618,'Stock Guide'!N618)-1,"")</f>
        <v/>
      </c>
      <c r="AQ617" s="7" t="str">
        <f>IFERROR(RANK('Stock Guide'!U618,'Stock Guide'!U:U,1)+COUNTIF('Stock Guide'!$U$6:'Stock Guide'!U618,'Stock Guide'!U618)-1,"")</f>
        <v/>
      </c>
    </row>
    <row r="618" spans="32:43" ht="17.25" customHeight="1" x14ac:dyDescent="0.25">
      <c r="AF618" s="5"/>
      <c r="AG618" s="5"/>
      <c r="AH618" s="6"/>
      <c r="AI618" s="7">
        <f>IFERROR(RANK('Stock Guide'!S619,'Stock Guide'!S:S,0)+COUNTIF('Stock Guide'!$S$6:'Stock Guide'!S619,'Stock Guide'!S619)-1,"")</f>
        <v>243</v>
      </c>
      <c r="AJ618" s="7" t="str">
        <f>IFERROR(RANK('Stock Guide'!T619,'Stock Guide'!T:T,0)+COUNTIF('Stock Guide'!$T$6:'Stock Guide'!T619,'Stock Guide'!T619)-1,"")</f>
        <v/>
      </c>
      <c r="AK618" s="7" t="str">
        <f>IFERROR(RANK('Stock Guide'!U619,'Stock Guide'!U:U,0)+COUNTIF('Stock Guide'!$U$6:'Stock Guide'!U619,'Stock Guide'!U619)-1,"")</f>
        <v/>
      </c>
      <c r="AL618" s="7" t="str">
        <f>IFERROR(RANK('Stock Guide'!H619,'Stock Guide'!H:H,0)+COUNTIF('Stock Guide'!$H$6:'Stock Guide'!H619,'Stock Guide'!H619)-1,"")</f>
        <v/>
      </c>
      <c r="AM618" s="7">
        <f>IFERROR(RANK('Stock Guide'!I619,'Stock Guide'!I:I,0)+COUNTIF('Stock Guide'!$I$6:'Stock Guide'!I619,'Stock Guide'!I619)-1,"")</f>
        <v>483</v>
      </c>
      <c r="AN618" s="7" t="str">
        <f>IFERROR(RANK('Stock Guide'!J619,'Stock Guide'!J:J,0)+COUNTIF('Stock Guide'!$J$6:'Stock Guide'!J619,'Stock Guide'!J619)-1,"")</f>
        <v/>
      </c>
      <c r="AO618" s="7" t="str">
        <f>IFERROR(RANK('Stock Guide'!L619,'Stock Guide'!L:L,0)+COUNTIF('Stock Guide'!$L$6:'Stock Guide'!L619,'Stock Guide'!L619)-1,"")</f>
        <v/>
      </c>
      <c r="AP618" s="7" t="str">
        <f>IFERROR(RANK('Stock Guide'!N619,'Stock Guide'!N:N,0)+COUNTIF('Stock Guide'!$N$6:'Stock Guide'!N619,'Stock Guide'!N619)-1,"")</f>
        <v/>
      </c>
      <c r="AQ618" s="7" t="str">
        <f>IFERROR(RANK('Stock Guide'!U619,'Stock Guide'!U:U,1)+COUNTIF('Stock Guide'!$U$6:'Stock Guide'!U619,'Stock Guide'!U619)-1,"")</f>
        <v/>
      </c>
    </row>
    <row r="619" spans="32:43" ht="17.25" customHeight="1" x14ac:dyDescent="0.25">
      <c r="AF619" s="5"/>
      <c r="AG619" s="5"/>
      <c r="AH619" s="6"/>
      <c r="AI619" s="7">
        <f>IFERROR(RANK('Stock Guide'!S620,'Stock Guide'!S:S,0)+COUNTIF('Stock Guide'!$S$6:'Stock Guide'!S620,'Stock Guide'!S620)-1,"")</f>
        <v>243</v>
      </c>
      <c r="AJ619" s="7" t="str">
        <f>IFERROR(RANK('Stock Guide'!T620,'Stock Guide'!T:T,0)+COUNTIF('Stock Guide'!$T$6:'Stock Guide'!T620,'Stock Guide'!T620)-1,"")</f>
        <v/>
      </c>
      <c r="AK619" s="7" t="str">
        <f>IFERROR(RANK('Stock Guide'!U620,'Stock Guide'!U:U,0)+COUNTIF('Stock Guide'!$U$6:'Stock Guide'!U620,'Stock Guide'!U620)-1,"")</f>
        <v/>
      </c>
      <c r="AL619" s="7" t="str">
        <f>IFERROR(RANK('Stock Guide'!H620,'Stock Guide'!H:H,0)+COUNTIF('Stock Guide'!$H$6:'Stock Guide'!H620,'Stock Guide'!H620)-1,"")</f>
        <v/>
      </c>
      <c r="AM619" s="7">
        <f>IFERROR(RANK('Stock Guide'!I620,'Stock Guide'!I:I,0)+COUNTIF('Stock Guide'!$I$6:'Stock Guide'!I620,'Stock Guide'!I620)-1,"")</f>
        <v>483</v>
      </c>
      <c r="AN619" s="7" t="str">
        <f>IFERROR(RANK('Stock Guide'!J620,'Stock Guide'!J:J,0)+COUNTIF('Stock Guide'!$J$6:'Stock Guide'!J620,'Stock Guide'!J620)-1,"")</f>
        <v/>
      </c>
      <c r="AO619" s="7" t="str">
        <f>IFERROR(RANK('Stock Guide'!L620,'Stock Guide'!L:L,0)+COUNTIF('Stock Guide'!$L$6:'Stock Guide'!L620,'Stock Guide'!L620)-1,"")</f>
        <v/>
      </c>
      <c r="AP619" s="7" t="str">
        <f>IFERROR(RANK('Stock Guide'!N620,'Stock Guide'!N:N,0)+COUNTIF('Stock Guide'!$N$6:'Stock Guide'!N620,'Stock Guide'!N620)-1,"")</f>
        <v/>
      </c>
      <c r="AQ619" s="7" t="str">
        <f>IFERROR(RANK('Stock Guide'!U620,'Stock Guide'!U:U,1)+COUNTIF('Stock Guide'!$U$6:'Stock Guide'!U620,'Stock Guide'!U620)-1,"")</f>
        <v/>
      </c>
    </row>
    <row r="620" spans="32:43" ht="17.25" customHeight="1" x14ac:dyDescent="0.25">
      <c r="AF620" s="5"/>
      <c r="AG620" s="5"/>
      <c r="AH620" s="6"/>
      <c r="AI620" s="7">
        <f>IFERROR(RANK('Stock Guide'!S621,'Stock Guide'!S:S,0)+COUNTIF('Stock Guide'!$S$6:'Stock Guide'!S621,'Stock Guide'!S621)-1,"")</f>
        <v>243</v>
      </c>
      <c r="AJ620" s="7" t="str">
        <f>IFERROR(RANK('Stock Guide'!T621,'Stock Guide'!T:T,0)+COUNTIF('Stock Guide'!$T$6:'Stock Guide'!T621,'Stock Guide'!T621)-1,"")</f>
        <v/>
      </c>
      <c r="AK620" s="7" t="str">
        <f>IFERROR(RANK('Stock Guide'!U621,'Stock Guide'!U:U,0)+COUNTIF('Stock Guide'!$U$6:'Stock Guide'!U621,'Stock Guide'!U621)-1,"")</f>
        <v/>
      </c>
      <c r="AL620" s="7" t="str">
        <f>IFERROR(RANK('Stock Guide'!H621,'Stock Guide'!H:H,0)+COUNTIF('Stock Guide'!$H$6:'Stock Guide'!H621,'Stock Guide'!H621)-1,"")</f>
        <v/>
      </c>
      <c r="AM620" s="7">
        <f>IFERROR(RANK('Stock Guide'!I621,'Stock Guide'!I:I,0)+COUNTIF('Stock Guide'!$I$6:'Stock Guide'!I621,'Stock Guide'!I621)-1,"")</f>
        <v>483</v>
      </c>
      <c r="AN620" s="7" t="str">
        <f>IFERROR(RANK('Stock Guide'!J621,'Stock Guide'!J:J,0)+COUNTIF('Stock Guide'!$J$6:'Stock Guide'!J621,'Stock Guide'!J621)-1,"")</f>
        <v/>
      </c>
      <c r="AO620" s="7" t="str">
        <f>IFERROR(RANK('Stock Guide'!L621,'Stock Guide'!L:L,0)+COUNTIF('Stock Guide'!$L$6:'Stock Guide'!L621,'Stock Guide'!L621)-1,"")</f>
        <v/>
      </c>
      <c r="AP620" s="7" t="str">
        <f>IFERROR(RANK('Stock Guide'!N621,'Stock Guide'!N:N,0)+COUNTIF('Stock Guide'!$N$6:'Stock Guide'!N621,'Stock Guide'!N621)-1,"")</f>
        <v/>
      </c>
      <c r="AQ620" s="7" t="str">
        <f>IFERROR(RANK('Stock Guide'!U621,'Stock Guide'!U:U,1)+COUNTIF('Stock Guide'!$U$6:'Stock Guide'!U621,'Stock Guide'!U621)-1,"")</f>
        <v/>
      </c>
    </row>
    <row r="621" spans="32:43" ht="17.25" customHeight="1" x14ac:dyDescent="0.25">
      <c r="AF621" s="5"/>
      <c r="AG621" s="5"/>
      <c r="AH621" s="6"/>
      <c r="AI621" s="7">
        <f>IFERROR(RANK('Stock Guide'!S622,'Stock Guide'!S:S,0)+COUNTIF('Stock Guide'!$S$6:'Stock Guide'!S622,'Stock Guide'!S622)-1,"")</f>
        <v>243</v>
      </c>
      <c r="AJ621" s="7" t="str">
        <f>IFERROR(RANK('Stock Guide'!T622,'Stock Guide'!T:T,0)+COUNTIF('Stock Guide'!$T$6:'Stock Guide'!T622,'Stock Guide'!T622)-1,"")</f>
        <v/>
      </c>
      <c r="AK621" s="7" t="str">
        <f>IFERROR(RANK('Stock Guide'!U622,'Stock Guide'!U:U,0)+COUNTIF('Stock Guide'!$U$6:'Stock Guide'!U622,'Stock Guide'!U622)-1,"")</f>
        <v/>
      </c>
      <c r="AL621" s="7" t="str">
        <f>IFERROR(RANK('Stock Guide'!H622,'Stock Guide'!H:H,0)+COUNTIF('Stock Guide'!$H$6:'Stock Guide'!H622,'Stock Guide'!H622)-1,"")</f>
        <v/>
      </c>
      <c r="AM621" s="7">
        <f>IFERROR(RANK('Stock Guide'!I622,'Stock Guide'!I:I,0)+COUNTIF('Stock Guide'!$I$6:'Stock Guide'!I622,'Stock Guide'!I622)-1,"")</f>
        <v>483</v>
      </c>
      <c r="AN621" s="7" t="str">
        <f>IFERROR(RANK('Stock Guide'!J622,'Stock Guide'!J:J,0)+COUNTIF('Stock Guide'!$J$6:'Stock Guide'!J622,'Stock Guide'!J622)-1,"")</f>
        <v/>
      </c>
      <c r="AO621" s="7" t="str">
        <f>IFERROR(RANK('Stock Guide'!L622,'Stock Guide'!L:L,0)+COUNTIF('Stock Guide'!$L$6:'Stock Guide'!L622,'Stock Guide'!L622)-1,"")</f>
        <v/>
      </c>
      <c r="AP621" s="7" t="str">
        <f>IFERROR(RANK('Stock Guide'!N622,'Stock Guide'!N:N,0)+COUNTIF('Stock Guide'!$N$6:'Stock Guide'!N622,'Stock Guide'!N622)-1,"")</f>
        <v/>
      </c>
      <c r="AQ621" s="7" t="str">
        <f>IFERROR(RANK('Stock Guide'!U622,'Stock Guide'!U:U,1)+COUNTIF('Stock Guide'!$U$6:'Stock Guide'!U622,'Stock Guide'!U622)-1,"")</f>
        <v/>
      </c>
    </row>
    <row r="622" spans="32:43" ht="17.25" customHeight="1" x14ac:dyDescent="0.25">
      <c r="AF622" s="5"/>
      <c r="AG622" s="5"/>
      <c r="AH622" s="6"/>
      <c r="AI622" s="7">
        <f>IFERROR(RANK('Stock Guide'!S623,'Stock Guide'!S:S,0)+COUNTIF('Stock Guide'!$S$6:'Stock Guide'!S623,'Stock Guide'!S623)-1,"")</f>
        <v>243</v>
      </c>
      <c r="AJ622" s="7" t="str">
        <f>IFERROR(RANK('Stock Guide'!T623,'Stock Guide'!T:T,0)+COUNTIF('Stock Guide'!$T$6:'Stock Guide'!T623,'Stock Guide'!T623)-1,"")</f>
        <v/>
      </c>
      <c r="AK622" s="7" t="str">
        <f>IFERROR(RANK('Stock Guide'!U623,'Stock Guide'!U:U,0)+COUNTIF('Stock Guide'!$U$6:'Stock Guide'!U623,'Stock Guide'!U623)-1,"")</f>
        <v/>
      </c>
      <c r="AL622" s="7" t="str">
        <f>IFERROR(RANK('Stock Guide'!H623,'Stock Guide'!H:H,0)+COUNTIF('Stock Guide'!$H$6:'Stock Guide'!H623,'Stock Guide'!H623)-1,"")</f>
        <v/>
      </c>
      <c r="AM622" s="7">
        <f>IFERROR(RANK('Stock Guide'!I623,'Stock Guide'!I:I,0)+COUNTIF('Stock Guide'!$I$6:'Stock Guide'!I623,'Stock Guide'!I623)-1,"")</f>
        <v>483</v>
      </c>
      <c r="AN622" s="7" t="str">
        <f>IFERROR(RANK('Stock Guide'!J623,'Stock Guide'!J:J,0)+COUNTIF('Stock Guide'!$J$6:'Stock Guide'!J623,'Stock Guide'!J623)-1,"")</f>
        <v/>
      </c>
      <c r="AO622" s="7" t="str">
        <f>IFERROR(RANK('Stock Guide'!L623,'Stock Guide'!L:L,0)+COUNTIF('Stock Guide'!$L$6:'Stock Guide'!L623,'Stock Guide'!L623)-1,"")</f>
        <v/>
      </c>
      <c r="AP622" s="7" t="str">
        <f>IFERROR(RANK('Stock Guide'!N623,'Stock Guide'!N:N,0)+COUNTIF('Stock Guide'!$N$6:'Stock Guide'!N623,'Stock Guide'!N623)-1,"")</f>
        <v/>
      </c>
      <c r="AQ622" s="7" t="str">
        <f>IFERROR(RANK('Stock Guide'!U623,'Stock Guide'!U:U,1)+COUNTIF('Stock Guide'!$U$6:'Stock Guide'!U623,'Stock Guide'!U623)-1,"")</f>
        <v/>
      </c>
    </row>
    <row r="623" spans="32:43" ht="17.25" customHeight="1" x14ac:dyDescent="0.25">
      <c r="AF623" s="5"/>
      <c r="AG623" s="5"/>
      <c r="AH623" s="6"/>
      <c r="AI623" s="7">
        <f>IFERROR(RANK('Stock Guide'!S624,'Stock Guide'!S:S,0)+COUNTIF('Stock Guide'!$S$6:'Stock Guide'!S624,'Stock Guide'!S624)-1,"")</f>
        <v>243</v>
      </c>
      <c r="AJ623" s="7" t="str">
        <f>IFERROR(RANK('Stock Guide'!T624,'Stock Guide'!T:T,0)+COUNTIF('Stock Guide'!$T$6:'Stock Guide'!T624,'Stock Guide'!T624)-1,"")</f>
        <v/>
      </c>
      <c r="AK623" s="7" t="str">
        <f>IFERROR(RANK('Stock Guide'!U624,'Stock Guide'!U:U,0)+COUNTIF('Stock Guide'!$U$6:'Stock Guide'!U624,'Stock Guide'!U624)-1,"")</f>
        <v/>
      </c>
      <c r="AL623" s="7" t="str">
        <f>IFERROR(RANK('Stock Guide'!H624,'Stock Guide'!H:H,0)+COUNTIF('Stock Guide'!$H$6:'Stock Guide'!H624,'Stock Guide'!H624)-1,"")</f>
        <v/>
      </c>
      <c r="AM623" s="7">
        <f>IFERROR(RANK('Stock Guide'!I624,'Stock Guide'!I:I,0)+COUNTIF('Stock Guide'!$I$6:'Stock Guide'!I624,'Stock Guide'!I624)-1,"")</f>
        <v>483</v>
      </c>
      <c r="AN623" s="7" t="str">
        <f>IFERROR(RANK('Stock Guide'!J624,'Stock Guide'!J:J,0)+COUNTIF('Stock Guide'!$J$6:'Stock Guide'!J624,'Stock Guide'!J624)-1,"")</f>
        <v/>
      </c>
      <c r="AO623" s="7" t="str">
        <f>IFERROR(RANK('Stock Guide'!L624,'Stock Guide'!L:L,0)+COUNTIF('Stock Guide'!$L$6:'Stock Guide'!L624,'Stock Guide'!L624)-1,"")</f>
        <v/>
      </c>
      <c r="AP623" s="7" t="str">
        <f>IFERROR(RANK('Stock Guide'!N624,'Stock Guide'!N:N,0)+COUNTIF('Stock Guide'!$N$6:'Stock Guide'!N624,'Stock Guide'!N624)-1,"")</f>
        <v/>
      </c>
      <c r="AQ623" s="7" t="str">
        <f>IFERROR(RANK('Stock Guide'!U624,'Stock Guide'!U:U,1)+COUNTIF('Stock Guide'!$U$6:'Stock Guide'!U624,'Stock Guide'!U624)-1,"")</f>
        <v/>
      </c>
    </row>
    <row r="624" spans="32:43" ht="17.25" customHeight="1" x14ac:dyDescent="0.25">
      <c r="AF624" s="5"/>
      <c r="AG624" s="5"/>
      <c r="AH624" s="6"/>
      <c r="AI624" s="7">
        <f>IFERROR(RANK('Stock Guide'!S625,'Stock Guide'!S:S,0)+COUNTIF('Stock Guide'!$S$6:'Stock Guide'!S625,'Stock Guide'!S625)-1,"")</f>
        <v>243</v>
      </c>
      <c r="AJ624" s="7" t="str">
        <f>IFERROR(RANK('Stock Guide'!T625,'Stock Guide'!T:T,0)+COUNTIF('Stock Guide'!$T$6:'Stock Guide'!T625,'Stock Guide'!T625)-1,"")</f>
        <v/>
      </c>
      <c r="AK624" s="7" t="str">
        <f>IFERROR(RANK('Stock Guide'!U625,'Stock Guide'!U:U,0)+COUNTIF('Stock Guide'!$U$6:'Stock Guide'!U625,'Stock Guide'!U625)-1,"")</f>
        <v/>
      </c>
      <c r="AL624" s="7" t="str">
        <f>IFERROR(RANK('Stock Guide'!H625,'Stock Guide'!H:H,0)+COUNTIF('Stock Guide'!$H$6:'Stock Guide'!H625,'Stock Guide'!H625)-1,"")</f>
        <v/>
      </c>
      <c r="AM624" s="7">
        <f>IFERROR(RANK('Stock Guide'!I625,'Stock Guide'!I:I,0)+COUNTIF('Stock Guide'!$I$6:'Stock Guide'!I625,'Stock Guide'!I625)-1,"")</f>
        <v>483</v>
      </c>
      <c r="AN624" s="7" t="str">
        <f>IFERROR(RANK('Stock Guide'!J625,'Stock Guide'!J:J,0)+COUNTIF('Stock Guide'!$J$6:'Stock Guide'!J625,'Stock Guide'!J625)-1,"")</f>
        <v/>
      </c>
      <c r="AO624" s="7" t="str">
        <f>IFERROR(RANK('Stock Guide'!L625,'Stock Guide'!L:L,0)+COUNTIF('Stock Guide'!$L$6:'Stock Guide'!L625,'Stock Guide'!L625)-1,"")</f>
        <v/>
      </c>
      <c r="AP624" s="7" t="str">
        <f>IFERROR(RANK('Stock Guide'!N625,'Stock Guide'!N:N,0)+COUNTIF('Stock Guide'!$N$6:'Stock Guide'!N625,'Stock Guide'!N625)-1,"")</f>
        <v/>
      </c>
      <c r="AQ624" s="7" t="str">
        <f>IFERROR(RANK('Stock Guide'!U625,'Stock Guide'!U:U,1)+COUNTIF('Stock Guide'!$U$6:'Stock Guide'!U625,'Stock Guide'!U625)-1,"")</f>
        <v/>
      </c>
    </row>
    <row r="625" spans="32:43" ht="17.25" customHeight="1" x14ac:dyDescent="0.25">
      <c r="AF625" s="5"/>
      <c r="AG625" s="5"/>
      <c r="AH625" s="6"/>
      <c r="AI625" s="7">
        <f>IFERROR(RANK('Stock Guide'!S626,'Stock Guide'!S:S,0)+COUNTIF('Stock Guide'!$S$6:'Stock Guide'!S626,'Stock Guide'!S626)-1,"")</f>
        <v>243</v>
      </c>
      <c r="AJ625" s="7" t="str">
        <f>IFERROR(RANK('Stock Guide'!T626,'Stock Guide'!T:T,0)+COUNTIF('Stock Guide'!$T$6:'Stock Guide'!T626,'Stock Guide'!T626)-1,"")</f>
        <v/>
      </c>
      <c r="AK625" s="7" t="str">
        <f>IFERROR(RANK('Stock Guide'!U626,'Stock Guide'!U:U,0)+COUNTIF('Stock Guide'!$U$6:'Stock Guide'!U626,'Stock Guide'!U626)-1,"")</f>
        <v/>
      </c>
      <c r="AL625" s="7" t="str">
        <f>IFERROR(RANK('Stock Guide'!H626,'Stock Guide'!H:H,0)+COUNTIF('Stock Guide'!$H$6:'Stock Guide'!H626,'Stock Guide'!H626)-1,"")</f>
        <v/>
      </c>
      <c r="AM625" s="7">
        <f>IFERROR(RANK('Stock Guide'!I626,'Stock Guide'!I:I,0)+COUNTIF('Stock Guide'!$I$6:'Stock Guide'!I626,'Stock Guide'!I626)-1,"")</f>
        <v>483</v>
      </c>
      <c r="AN625" s="7" t="str">
        <f>IFERROR(RANK('Stock Guide'!J626,'Stock Guide'!J:J,0)+COUNTIF('Stock Guide'!$J$6:'Stock Guide'!J626,'Stock Guide'!J626)-1,"")</f>
        <v/>
      </c>
      <c r="AO625" s="7" t="str">
        <f>IFERROR(RANK('Stock Guide'!L626,'Stock Guide'!L:L,0)+COUNTIF('Stock Guide'!$L$6:'Stock Guide'!L626,'Stock Guide'!L626)-1,"")</f>
        <v/>
      </c>
      <c r="AP625" s="7" t="str">
        <f>IFERROR(RANK('Stock Guide'!N626,'Stock Guide'!N:N,0)+COUNTIF('Stock Guide'!$N$6:'Stock Guide'!N626,'Stock Guide'!N626)-1,"")</f>
        <v/>
      </c>
      <c r="AQ625" s="7" t="str">
        <f>IFERROR(RANK('Stock Guide'!U626,'Stock Guide'!U:U,1)+COUNTIF('Stock Guide'!$U$6:'Stock Guide'!U626,'Stock Guide'!U626)-1,"")</f>
        <v/>
      </c>
    </row>
    <row r="626" spans="32:43" ht="17.25" customHeight="1" x14ac:dyDescent="0.25">
      <c r="AF626" s="5"/>
      <c r="AG626" s="5"/>
      <c r="AH626" s="6"/>
      <c r="AI626" s="7">
        <f>IFERROR(RANK('Stock Guide'!S627,'Stock Guide'!S:S,0)+COUNTIF('Stock Guide'!$S$6:'Stock Guide'!S627,'Stock Guide'!S627)-1,"")</f>
        <v>243</v>
      </c>
      <c r="AJ626" s="7" t="str">
        <f>IFERROR(RANK('Stock Guide'!T627,'Stock Guide'!T:T,0)+COUNTIF('Stock Guide'!$T$6:'Stock Guide'!T627,'Stock Guide'!T627)-1,"")</f>
        <v/>
      </c>
      <c r="AK626" s="7" t="str">
        <f>IFERROR(RANK('Stock Guide'!U627,'Stock Guide'!U:U,0)+COUNTIF('Stock Guide'!$U$6:'Stock Guide'!U627,'Stock Guide'!U627)-1,"")</f>
        <v/>
      </c>
      <c r="AL626" s="7" t="str">
        <f>IFERROR(RANK('Stock Guide'!H627,'Stock Guide'!H:H,0)+COUNTIF('Stock Guide'!$H$6:'Stock Guide'!H627,'Stock Guide'!H627)-1,"")</f>
        <v/>
      </c>
      <c r="AM626" s="7">
        <f>IFERROR(RANK('Stock Guide'!I627,'Stock Guide'!I:I,0)+COUNTIF('Stock Guide'!$I$6:'Stock Guide'!I627,'Stock Guide'!I627)-1,"")</f>
        <v>483</v>
      </c>
      <c r="AN626" s="7" t="str">
        <f>IFERROR(RANK('Stock Guide'!J627,'Stock Guide'!J:J,0)+COUNTIF('Stock Guide'!$J$6:'Stock Guide'!J627,'Stock Guide'!J627)-1,"")</f>
        <v/>
      </c>
      <c r="AO626" s="7" t="str">
        <f>IFERROR(RANK('Stock Guide'!L627,'Stock Guide'!L:L,0)+COUNTIF('Stock Guide'!$L$6:'Stock Guide'!L627,'Stock Guide'!L627)-1,"")</f>
        <v/>
      </c>
      <c r="AP626" s="7" t="str">
        <f>IFERROR(RANK('Stock Guide'!N627,'Stock Guide'!N:N,0)+COUNTIF('Stock Guide'!$N$6:'Stock Guide'!N627,'Stock Guide'!N627)-1,"")</f>
        <v/>
      </c>
      <c r="AQ626" s="7" t="str">
        <f>IFERROR(RANK('Stock Guide'!U627,'Stock Guide'!U:U,1)+COUNTIF('Stock Guide'!$U$6:'Stock Guide'!U627,'Stock Guide'!U627)-1,"")</f>
        <v/>
      </c>
    </row>
    <row r="627" spans="32:43" ht="17.25" customHeight="1" x14ac:dyDescent="0.25">
      <c r="AF627" s="5"/>
      <c r="AG627" s="5"/>
      <c r="AH627" s="6"/>
      <c r="AI627" s="7">
        <f>IFERROR(RANK('Stock Guide'!S628,'Stock Guide'!S:S,0)+COUNTIF('Stock Guide'!$S$6:'Stock Guide'!S628,'Stock Guide'!S628)-1,"")</f>
        <v>243</v>
      </c>
      <c r="AJ627" s="7" t="str">
        <f>IFERROR(RANK('Stock Guide'!T628,'Stock Guide'!T:T,0)+COUNTIF('Stock Guide'!$T$6:'Stock Guide'!T628,'Stock Guide'!T628)-1,"")</f>
        <v/>
      </c>
      <c r="AK627" s="7" t="str">
        <f>IFERROR(RANK('Stock Guide'!U628,'Stock Guide'!U:U,0)+COUNTIF('Stock Guide'!$U$6:'Stock Guide'!U628,'Stock Guide'!U628)-1,"")</f>
        <v/>
      </c>
      <c r="AL627" s="7" t="str">
        <f>IFERROR(RANK('Stock Guide'!H628,'Stock Guide'!H:H,0)+COUNTIF('Stock Guide'!$H$6:'Stock Guide'!H628,'Stock Guide'!H628)-1,"")</f>
        <v/>
      </c>
      <c r="AM627" s="7">
        <f>IFERROR(RANK('Stock Guide'!I628,'Stock Guide'!I:I,0)+COUNTIF('Stock Guide'!$I$6:'Stock Guide'!I628,'Stock Guide'!I628)-1,"")</f>
        <v>483</v>
      </c>
      <c r="AN627" s="7" t="str">
        <f>IFERROR(RANK('Stock Guide'!J628,'Stock Guide'!J:J,0)+COUNTIF('Stock Guide'!$J$6:'Stock Guide'!J628,'Stock Guide'!J628)-1,"")</f>
        <v/>
      </c>
      <c r="AO627" s="7" t="str">
        <f>IFERROR(RANK('Stock Guide'!L628,'Stock Guide'!L:L,0)+COUNTIF('Stock Guide'!$L$6:'Stock Guide'!L628,'Stock Guide'!L628)-1,"")</f>
        <v/>
      </c>
      <c r="AP627" s="7" t="str">
        <f>IFERROR(RANK('Stock Guide'!N628,'Stock Guide'!N:N,0)+COUNTIF('Stock Guide'!$N$6:'Stock Guide'!N628,'Stock Guide'!N628)-1,"")</f>
        <v/>
      </c>
      <c r="AQ627" s="7" t="str">
        <f>IFERROR(RANK('Stock Guide'!U628,'Stock Guide'!U:U,1)+COUNTIF('Stock Guide'!$U$6:'Stock Guide'!U628,'Stock Guide'!U628)-1,"")</f>
        <v/>
      </c>
    </row>
    <row r="628" spans="32:43" ht="17.25" customHeight="1" x14ac:dyDescent="0.25">
      <c r="AF628" s="5"/>
      <c r="AG628" s="5"/>
      <c r="AH628" s="6"/>
      <c r="AI628" s="7">
        <f>IFERROR(RANK('Stock Guide'!S629,'Stock Guide'!S:S,0)+COUNTIF('Stock Guide'!$S$6:'Stock Guide'!S629,'Stock Guide'!S629)-1,"")</f>
        <v>243</v>
      </c>
      <c r="AJ628" s="7" t="str">
        <f>IFERROR(RANK('Stock Guide'!T629,'Stock Guide'!T:T,0)+COUNTIF('Stock Guide'!$T$6:'Stock Guide'!T629,'Stock Guide'!T629)-1,"")</f>
        <v/>
      </c>
      <c r="AK628" s="7" t="str">
        <f>IFERROR(RANK('Stock Guide'!U629,'Stock Guide'!U:U,0)+COUNTIF('Stock Guide'!$U$6:'Stock Guide'!U629,'Stock Guide'!U629)-1,"")</f>
        <v/>
      </c>
      <c r="AL628" s="7" t="str">
        <f>IFERROR(RANK('Stock Guide'!H629,'Stock Guide'!H:H,0)+COUNTIF('Stock Guide'!$H$6:'Stock Guide'!H629,'Stock Guide'!H629)-1,"")</f>
        <v/>
      </c>
      <c r="AM628" s="7">
        <f>IFERROR(RANK('Stock Guide'!I629,'Stock Guide'!I:I,0)+COUNTIF('Stock Guide'!$I$6:'Stock Guide'!I629,'Stock Guide'!I629)-1,"")</f>
        <v>483</v>
      </c>
      <c r="AN628" s="7" t="str">
        <f>IFERROR(RANK('Stock Guide'!J629,'Stock Guide'!J:J,0)+COUNTIF('Stock Guide'!$J$6:'Stock Guide'!J629,'Stock Guide'!J629)-1,"")</f>
        <v/>
      </c>
      <c r="AO628" s="7" t="str">
        <f>IFERROR(RANK('Stock Guide'!L629,'Stock Guide'!L:L,0)+COUNTIF('Stock Guide'!$L$6:'Stock Guide'!L629,'Stock Guide'!L629)-1,"")</f>
        <v/>
      </c>
      <c r="AP628" s="7" t="str">
        <f>IFERROR(RANK('Stock Guide'!N629,'Stock Guide'!N:N,0)+COUNTIF('Stock Guide'!$N$6:'Stock Guide'!N629,'Stock Guide'!N629)-1,"")</f>
        <v/>
      </c>
      <c r="AQ628" s="7" t="str">
        <f>IFERROR(RANK('Stock Guide'!U629,'Stock Guide'!U:U,1)+COUNTIF('Stock Guide'!$U$6:'Stock Guide'!U629,'Stock Guide'!U629)-1,"")</f>
        <v/>
      </c>
    </row>
    <row r="629" spans="32:43" ht="17.25" customHeight="1" x14ac:dyDescent="0.25">
      <c r="AF629" s="5"/>
      <c r="AG629" s="5"/>
      <c r="AH629" s="6"/>
      <c r="AI629" s="7">
        <f>IFERROR(RANK('Stock Guide'!S630,'Stock Guide'!S:S,0)+COUNTIF('Stock Guide'!$S$6:'Stock Guide'!S630,'Stock Guide'!S630)-1,"")</f>
        <v>243</v>
      </c>
      <c r="AJ629" s="7" t="str">
        <f>IFERROR(RANK('Stock Guide'!T630,'Stock Guide'!T:T,0)+COUNTIF('Stock Guide'!$T$6:'Stock Guide'!T630,'Stock Guide'!T630)-1,"")</f>
        <v/>
      </c>
      <c r="AK629" s="7" t="str">
        <f>IFERROR(RANK('Stock Guide'!U630,'Stock Guide'!U:U,0)+COUNTIF('Stock Guide'!$U$6:'Stock Guide'!U630,'Stock Guide'!U630)-1,"")</f>
        <v/>
      </c>
      <c r="AL629" s="7" t="str">
        <f>IFERROR(RANK('Stock Guide'!H630,'Stock Guide'!H:H,0)+COUNTIF('Stock Guide'!$H$6:'Stock Guide'!H630,'Stock Guide'!H630)-1,"")</f>
        <v/>
      </c>
      <c r="AM629" s="7">
        <f>IFERROR(RANK('Stock Guide'!I630,'Stock Guide'!I:I,0)+COUNTIF('Stock Guide'!$I$6:'Stock Guide'!I630,'Stock Guide'!I630)-1,"")</f>
        <v>483</v>
      </c>
      <c r="AN629" s="7" t="str">
        <f>IFERROR(RANK('Stock Guide'!J630,'Stock Guide'!J:J,0)+COUNTIF('Stock Guide'!$J$6:'Stock Guide'!J630,'Stock Guide'!J630)-1,"")</f>
        <v/>
      </c>
      <c r="AO629" s="7" t="str">
        <f>IFERROR(RANK('Stock Guide'!L630,'Stock Guide'!L:L,0)+COUNTIF('Stock Guide'!$L$6:'Stock Guide'!L630,'Stock Guide'!L630)-1,"")</f>
        <v/>
      </c>
      <c r="AP629" s="7" t="str">
        <f>IFERROR(RANK('Stock Guide'!N630,'Stock Guide'!N:N,0)+COUNTIF('Stock Guide'!$N$6:'Stock Guide'!N630,'Stock Guide'!N630)-1,"")</f>
        <v/>
      </c>
      <c r="AQ629" s="7" t="str">
        <f>IFERROR(RANK('Stock Guide'!U630,'Stock Guide'!U:U,1)+COUNTIF('Stock Guide'!$U$6:'Stock Guide'!U630,'Stock Guide'!U630)-1,"")</f>
        <v/>
      </c>
    </row>
    <row r="630" spans="32:43" ht="17.25" customHeight="1" x14ac:dyDescent="0.25">
      <c r="AF630" s="5"/>
      <c r="AG630" s="5"/>
      <c r="AH630" s="6"/>
      <c r="AI630" s="7">
        <f>IFERROR(RANK('Stock Guide'!S631,'Stock Guide'!S:S,0)+COUNTIF('Stock Guide'!$S$6:'Stock Guide'!S631,'Stock Guide'!S631)-1,"")</f>
        <v>243</v>
      </c>
      <c r="AJ630" s="7" t="str">
        <f>IFERROR(RANK('Stock Guide'!T631,'Stock Guide'!T:T,0)+COUNTIF('Stock Guide'!$T$6:'Stock Guide'!T631,'Stock Guide'!T631)-1,"")</f>
        <v/>
      </c>
      <c r="AK630" s="7" t="str">
        <f>IFERROR(RANK('Stock Guide'!U631,'Stock Guide'!U:U,0)+COUNTIF('Stock Guide'!$U$6:'Stock Guide'!U631,'Stock Guide'!U631)-1,"")</f>
        <v/>
      </c>
      <c r="AL630" s="7" t="str">
        <f>IFERROR(RANK('Stock Guide'!H631,'Stock Guide'!H:H,0)+COUNTIF('Stock Guide'!$H$6:'Stock Guide'!H631,'Stock Guide'!H631)-1,"")</f>
        <v/>
      </c>
      <c r="AM630" s="7">
        <f>IFERROR(RANK('Stock Guide'!I631,'Stock Guide'!I:I,0)+COUNTIF('Stock Guide'!$I$6:'Stock Guide'!I631,'Stock Guide'!I631)-1,"")</f>
        <v>483</v>
      </c>
      <c r="AN630" s="7" t="str">
        <f>IFERROR(RANK('Stock Guide'!J631,'Stock Guide'!J:J,0)+COUNTIF('Stock Guide'!$J$6:'Stock Guide'!J631,'Stock Guide'!J631)-1,"")</f>
        <v/>
      </c>
      <c r="AO630" s="7" t="str">
        <f>IFERROR(RANK('Stock Guide'!L631,'Stock Guide'!L:L,0)+COUNTIF('Stock Guide'!$L$6:'Stock Guide'!L631,'Stock Guide'!L631)-1,"")</f>
        <v/>
      </c>
      <c r="AP630" s="7" t="str">
        <f>IFERROR(RANK('Stock Guide'!N631,'Stock Guide'!N:N,0)+COUNTIF('Stock Guide'!$N$6:'Stock Guide'!N631,'Stock Guide'!N631)-1,"")</f>
        <v/>
      </c>
      <c r="AQ630" s="7" t="str">
        <f>IFERROR(RANK('Stock Guide'!U631,'Stock Guide'!U:U,1)+COUNTIF('Stock Guide'!$U$6:'Stock Guide'!U631,'Stock Guide'!U631)-1,"")</f>
        <v/>
      </c>
    </row>
    <row r="631" spans="32:43" ht="17.25" customHeight="1" x14ac:dyDescent="0.25">
      <c r="AF631" s="5"/>
      <c r="AG631" s="5"/>
      <c r="AH631" s="6"/>
      <c r="AI631" s="7">
        <f>IFERROR(RANK('Stock Guide'!S632,'Stock Guide'!S:S,0)+COUNTIF('Stock Guide'!$S$6:'Stock Guide'!S632,'Stock Guide'!S632)-1,"")</f>
        <v>243</v>
      </c>
      <c r="AJ631" s="7" t="str">
        <f>IFERROR(RANK('Stock Guide'!T632,'Stock Guide'!T:T,0)+COUNTIF('Stock Guide'!$T$6:'Stock Guide'!T632,'Stock Guide'!T632)-1,"")</f>
        <v/>
      </c>
      <c r="AK631" s="7" t="str">
        <f>IFERROR(RANK('Stock Guide'!U632,'Stock Guide'!U:U,0)+COUNTIF('Stock Guide'!$U$6:'Stock Guide'!U632,'Stock Guide'!U632)-1,"")</f>
        <v/>
      </c>
      <c r="AL631" s="7" t="str">
        <f>IFERROR(RANK('Stock Guide'!H632,'Stock Guide'!H:H,0)+COUNTIF('Stock Guide'!$H$6:'Stock Guide'!H632,'Stock Guide'!H632)-1,"")</f>
        <v/>
      </c>
      <c r="AM631" s="7">
        <f>IFERROR(RANK('Stock Guide'!I632,'Stock Guide'!I:I,0)+COUNTIF('Stock Guide'!$I$6:'Stock Guide'!I632,'Stock Guide'!I632)-1,"")</f>
        <v>483</v>
      </c>
      <c r="AN631" s="7" t="str">
        <f>IFERROR(RANK('Stock Guide'!J632,'Stock Guide'!J:J,0)+COUNTIF('Stock Guide'!$J$6:'Stock Guide'!J632,'Stock Guide'!J632)-1,"")</f>
        <v/>
      </c>
      <c r="AO631" s="7" t="str">
        <f>IFERROR(RANK('Stock Guide'!L632,'Stock Guide'!L:L,0)+COUNTIF('Stock Guide'!$L$6:'Stock Guide'!L632,'Stock Guide'!L632)-1,"")</f>
        <v/>
      </c>
      <c r="AP631" s="7" t="str">
        <f>IFERROR(RANK('Stock Guide'!N632,'Stock Guide'!N:N,0)+COUNTIF('Stock Guide'!$N$6:'Stock Guide'!N632,'Stock Guide'!N632)-1,"")</f>
        <v/>
      </c>
      <c r="AQ631" s="7" t="str">
        <f>IFERROR(RANK('Stock Guide'!U632,'Stock Guide'!U:U,1)+COUNTIF('Stock Guide'!$U$6:'Stock Guide'!U632,'Stock Guide'!U632)-1,"")</f>
        <v/>
      </c>
    </row>
    <row r="632" spans="32:43" ht="17.25" customHeight="1" x14ac:dyDescent="0.25">
      <c r="AF632" s="5"/>
      <c r="AG632" s="5"/>
      <c r="AH632" s="6"/>
      <c r="AI632" s="7">
        <f>IFERROR(RANK('Stock Guide'!S633,'Stock Guide'!S:S,0)+COUNTIF('Stock Guide'!$S$6:'Stock Guide'!S633,'Stock Guide'!S633)-1,"")</f>
        <v>243</v>
      </c>
      <c r="AJ632" s="7" t="str">
        <f>IFERROR(RANK('Stock Guide'!T633,'Stock Guide'!T:T,0)+COUNTIF('Stock Guide'!$T$6:'Stock Guide'!T633,'Stock Guide'!T633)-1,"")</f>
        <v/>
      </c>
      <c r="AK632" s="7" t="str">
        <f>IFERROR(RANK('Stock Guide'!U633,'Stock Guide'!U:U,0)+COUNTIF('Stock Guide'!$U$6:'Stock Guide'!U633,'Stock Guide'!U633)-1,"")</f>
        <v/>
      </c>
      <c r="AL632" s="7" t="str">
        <f>IFERROR(RANK('Stock Guide'!H633,'Stock Guide'!H:H,0)+COUNTIF('Stock Guide'!$H$6:'Stock Guide'!H633,'Stock Guide'!H633)-1,"")</f>
        <v/>
      </c>
      <c r="AM632" s="7">
        <f>IFERROR(RANK('Stock Guide'!I633,'Stock Guide'!I:I,0)+COUNTIF('Stock Guide'!$I$6:'Stock Guide'!I633,'Stock Guide'!I633)-1,"")</f>
        <v>483</v>
      </c>
      <c r="AN632" s="7" t="str">
        <f>IFERROR(RANK('Stock Guide'!J633,'Stock Guide'!J:J,0)+COUNTIF('Stock Guide'!$J$6:'Stock Guide'!J633,'Stock Guide'!J633)-1,"")</f>
        <v/>
      </c>
      <c r="AO632" s="7" t="str">
        <f>IFERROR(RANK('Stock Guide'!L633,'Stock Guide'!L:L,0)+COUNTIF('Stock Guide'!$L$6:'Stock Guide'!L633,'Stock Guide'!L633)-1,"")</f>
        <v/>
      </c>
      <c r="AP632" s="7" t="str">
        <f>IFERROR(RANK('Stock Guide'!N633,'Stock Guide'!N:N,0)+COUNTIF('Stock Guide'!$N$6:'Stock Guide'!N633,'Stock Guide'!N633)-1,"")</f>
        <v/>
      </c>
      <c r="AQ632" s="7" t="str">
        <f>IFERROR(RANK('Stock Guide'!U633,'Stock Guide'!U:U,1)+COUNTIF('Stock Guide'!$U$6:'Stock Guide'!U633,'Stock Guide'!U633)-1,"")</f>
        <v/>
      </c>
    </row>
    <row r="633" spans="32:43" ht="17.25" customHeight="1" x14ac:dyDescent="0.25">
      <c r="AF633" s="5"/>
      <c r="AG633" s="5"/>
      <c r="AH633" s="6"/>
      <c r="AI633" s="7">
        <f>IFERROR(RANK('Stock Guide'!S634,'Stock Guide'!S:S,0)+COUNTIF('Stock Guide'!$S$6:'Stock Guide'!S634,'Stock Guide'!S634)-1,"")</f>
        <v>243</v>
      </c>
      <c r="AJ633" s="7" t="str">
        <f>IFERROR(RANK('Stock Guide'!T634,'Stock Guide'!T:T,0)+COUNTIF('Stock Guide'!$T$6:'Stock Guide'!T634,'Stock Guide'!T634)-1,"")</f>
        <v/>
      </c>
      <c r="AK633" s="7" t="str">
        <f>IFERROR(RANK('Stock Guide'!U634,'Stock Guide'!U:U,0)+COUNTIF('Stock Guide'!$U$6:'Stock Guide'!U634,'Stock Guide'!U634)-1,"")</f>
        <v/>
      </c>
      <c r="AL633" s="7" t="str">
        <f>IFERROR(RANK('Stock Guide'!H634,'Stock Guide'!H:H,0)+COUNTIF('Stock Guide'!$H$6:'Stock Guide'!H634,'Stock Guide'!H634)-1,"")</f>
        <v/>
      </c>
      <c r="AM633" s="7">
        <f>IFERROR(RANK('Stock Guide'!I634,'Stock Guide'!I:I,0)+COUNTIF('Stock Guide'!$I$6:'Stock Guide'!I634,'Stock Guide'!I634)-1,"")</f>
        <v>483</v>
      </c>
      <c r="AN633" s="7" t="str">
        <f>IFERROR(RANK('Stock Guide'!J634,'Stock Guide'!J:J,0)+COUNTIF('Stock Guide'!$J$6:'Stock Guide'!J634,'Stock Guide'!J634)-1,"")</f>
        <v/>
      </c>
      <c r="AO633" s="7" t="str">
        <f>IFERROR(RANK('Stock Guide'!L634,'Stock Guide'!L:L,0)+COUNTIF('Stock Guide'!$L$6:'Stock Guide'!L634,'Stock Guide'!L634)-1,"")</f>
        <v/>
      </c>
      <c r="AP633" s="7" t="str">
        <f>IFERROR(RANK('Stock Guide'!N634,'Stock Guide'!N:N,0)+COUNTIF('Stock Guide'!$N$6:'Stock Guide'!N634,'Stock Guide'!N634)-1,"")</f>
        <v/>
      </c>
      <c r="AQ633" s="7" t="str">
        <f>IFERROR(RANK('Stock Guide'!U634,'Stock Guide'!U:U,1)+COUNTIF('Stock Guide'!$U$6:'Stock Guide'!U634,'Stock Guide'!U634)-1,"")</f>
        <v/>
      </c>
    </row>
    <row r="634" spans="32:43" ht="17.25" customHeight="1" x14ac:dyDescent="0.25">
      <c r="AF634" s="5"/>
      <c r="AG634" s="5"/>
      <c r="AH634" s="6"/>
      <c r="AI634" s="7">
        <f>IFERROR(RANK('Stock Guide'!S635,'Stock Guide'!S:S,0)+COUNTIF('Stock Guide'!$S$6:'Stock Guide'!S635,'Stock Guide'!S635)-1,"")</f>
        <v>243</v>
      </c>
      <c r="AJ634" s="7" t="str">
        <f>IFERROR(RANK('Stock Guide'!T635,'Stock Guide'!T:T,0)+COUNTIF('Stock Guide'!$T$6:'Stock Guide'!T635,'Stock Guide'!T635)-1,"")</f>
        <v/>
      </c>
      <c r="AK634" s="7" t="str">
        <f>IFERROR(RANK('Stock Guide'!U635,'Stock Guide'!U:U,0)+COUNTIF('Stock Guide'!$U$6:'Stock Guide'!U635,'Stock Guide'!U635)-1,"")</f>
        <v/>
      </c>
      <c r="AL634" s="7" t="str">
        <f>IFERROR(RANK('Stock Guide'!H635,'Stock Guide'!H:H,0)+COUNTIF('Stock Guide'!$H$6:'Stock Guide'!H635,'Stock Guide'!H635)-1,"")</f>
        <v/>
      </c>
      <c r="AM634" s="7">
        <f>IFERROR(RANK('Stock Guide'!I635,'Stock Guide'!I:I,0)+COUNTIF('Stock Guide'!$I$6:'Stock Guide'!I635,'Stock Guide'!I635)-1,"")</f>
        <v>483</v>
      </c>
      <c r="AN634" s="7" t="str">
        <f>IFERROR(RANK('Stock Guide'!J635,'Stock Guide'!J:J,0)+COUNTIF('Stock Guide'!$J$6:'Stock Guide'!J635,'Stock Guide'!J635)-1,"")</f>
        <v/>
      </c>
      <c r="AO634" s="7" t="str">
        <f>IFERROR(RANK('Stock Guide'!L635,'Stock Guide'!L:L,0)+COUNTIF('Stock Guide'!$L$6:'Stock Guide'!L635,'Stock Guide'!L635)-1,"")</f>
        <v/>
      </c>
      <c r="AP634" s="7" t="str">
        <f>IFERROR(RANK('Stock Guide'!N635,'Stock Guide'!N:N,0)+COUNTIF('Stock Guide'!$N$6:'Stock Guide'!N635,'Stock Guide'!N635)-1,"")</f>
        <v/>
      </c>
      <c r="AQ634" s="7" t="str">
        <f>IFERROR(RANK('Stock Guide'!U635,'Stock Guide'!U:U,1)+COUNTIF('Stock Guide'!$U$6:'Stock Guide'!U635,'Stock Guide'!U635)-1,"")</f>
        <v/>
      </c>
    </row>
    <row r="635" spans="32:43" ht="17.25" customHeight="1" x14ac:dyDescent="0.25">
      <c r="AF635" s="5"/>
      <c r="AG635" s="5"/>
      <c r="AH635" s="6"/>
      <c r="AI635" s="7">
        <f>IFERROR(RANK('Stock Guide'!S636,'Stock Guide'!S:S,0)+COUNTIF('Stock Guide'!$S$6:'Stock Guide'!S636,'Stock Guide'!S636)-1,"")</f>
        <v>243</v>
      </c>
      <c r="AJ635" s="7" t="str">
        <f>IFERROR(RANK('Stock Guide'!T636,'Stock Guide'!T:T,0)+COUNTIF('Stock Guide'!$T$6:'Stock Guide'!T636,'Stock Guide'!T636)-1,"")</f>
        <v/>
      </c>
      <c r="AK635" s="7" t="str">
        <f>IFERROR(RANK('Stock Guide'!U636,'Stock Guide'!U:U,0)+COUNTIF('Stock Guide'!$U$6:'Stock Guide'!U636,'Stock Guide'!U636)-1,"")</f>
        <v/>
      </c>
      <c r="AL635" s="7" t="str">
        <f>IFERROR(RANK('Stock Guide'!H636,'Stock Guide'!H:H,0)+COUNTIF('Stock Guide'!$H$6:'Stock Guide'!H636,'Stock Guide'!H636)-1,"")</f>
        <v/>
      </c>
      <c r="AM635" s="7">
        <f>IFERROR(RANK('Stock Guide'!I636,'Stock Guide'!I:I,0)+COUNTIF('Stock Guide'!$I$6:'Stock Guide'!I636,'Stock Guide'!I636)-1,"")</f>
        <v>483</v>
      </c>
      <c r="AN635" s="7" t="str">
        <f>IFERROR(RANK('Stock Guide'!J636,'Stock Guide'!J:J,0)+COUNTIF('Stock Guide'!$J$6:'Stock Guide'!J636,'Stock Guide'!J636)-1,"")</f>
        <v/>
      </c>
      <c r="AO635" s="7" t="str">
        <f>IFERROR(RANK('Stock Guide'!L636,'Stock Guide'!L:L,0)+COUNTIF('Stock Guide'!$L$6:'Stock Guide'!L636,'Stock Guide'!L636)-1,"")</f>
        <v/>
      </c>
      <c r="AP635" s="7" t="str">
        <f>IFERROR(RANK('Stock Guide'!N636,'Stock Guide'!N:N,0)+COUNTIF('Stock Guide'!$N$6:'Stock Guide'!N636,'Stock Guide'!N636)-1,"")</f>
        <v/>
      </c>
      <c r="AQ635" s="7" t="str">
        <f>IFERROR(RANK('Stock Guide'!U636,'Stock Guide'!U:U,1)+COUNTIF('Stock Guide'!$U$6:'Stock Guide'!U636,'Stock Guide'!U636)-1,"")</f>
        <v/>
      </c>
    </row>
    <row r="636" spans="32:43" ht="17.25" customHeight="1" x14ac:dyDescent="0.25">
      <c r="AF636" s="5"/>
      <c r="AG636" s="5"/>
      <c r="AH636" s="6"/>
      <c r="AI636" s="7">
        <f>IFERROR(RANK('Stock Guide'!S637,'Stock Guide'!S:S,0)+COUNTIF('Stock Guide'!$S$6:'Stock Guide'!S637,'Stock Guide'!S637)-1,"")</f>
        <v>243</v>
      </c>
      <c r="AJ636" s="7" t="str">
        <f>IFERROR(RANK('Stock Guide'!T637,'Stock Guide'!T:T,0)+COUNTIF('Stock Guide'!$T$6:'Stock Guide'!T637,'Stock Guide'!T637)-1,"")</f>
        <v/>
      </c>
      <c r="AK636" s="7" t="str">
        <f>IFERROR(RANK('Stock Guide'!U637,'Stock Guide'!U:U,0)+COUNTIF('Stock Guide'!$U$6:'Stock Guide'!U637,'Stock Guide'!U637)-1,"")</f>
        <v/>
      </c>
      <c r="AL636" s="7" t="str">
        <f>IFERROR(RANK('Stock Guide'!H637,'Stock Guide'!H:H,0)+COUNTIF('Stock Guide'!$H$6:'Stock Guide'!H637,'Stock Guide'!H637)-1,"")</f>
        <v/>
      </c>
      <c r="AM636" s="7">
        <f>IFERROR(RANK('Stock Guide'!I637,'Stock Guide'!I:I,0)+COUNTIF('Stock Guide'!$I$6:'Stock Guide'!I637,'Stock Guide'!I637)-1,"")</f>
        <v>483</v>
      </c>
      <c r="AN636" s="7" t="str">
        <f>IFERROR(RANK('Stock Guide'!J637,'Stock Guide'!J:J,0)+COUNTIF('Stock Guide'!$J$6:'Stock Guide'!J637,'Stock Guide'!J637)-1,"")</f>
        <v/>
      </c>
      <c r="AO636" s="7" t="str">
        <f>IFERROR(RANK('Stock Guide'!L637,'Stock Guide'!L:L,0)+COUNTIF('Stock Guide'!$L$6:'Stock Guide'!L637,'Stock Guide'!L637)-1,"")</f>
        <v/>
      </c>
      <c r="AP636" s="7" t="str">
        <f>IFERROR(RANK('Stock Guide'!N637,'Stock Guide'!N:N,0)+COUNTIF('Stock Guide'!$N$6:'Stock Guide'!N637,'Stock Guide'!N637)-1,"")</f>
        <v/>
      </c>
      <c r="AQ636" s="7" t="str">
        <f>IFERROR(RANK('Stock Guide'!U637,'Stock Guide'!U:U,1)+COUNTIF('Stock Guide'!$U$6:'Stock Guide'!U637,'Stock Guide'!U637)-1,"")</f>
        <v/>
      </c>
    </row>
    <row r="637" spans="32:43" ht="17.25" customHeight="1" x14ac:dyDescent="0.25">
      <c r="AF637" s="5"/>
      <c r="AG637" s="5"/>
      <c r="AH637" s="6"/>
      <c r="AI637" s="7">
        <f>IFERROR(RANK('Stock Guide'!S638,'Stock Guide'!S:S,0)+COUNTIF('Stock Guide'!$S$6:'Stock Guide'!S638,'Stock Guide'!S638)-1,"")</f>
        <v>243</v>
      </c>
      <c r="AJ637" s="7" t="str">
        <f>IFERROR(RANK('Stock Guide'!T638,'Stock Guide'!T:T,0)+COUNTIF('Stock Guide'!$T$6:'Stock Guide'!T638,'Stock Guide'!T638)-1,"")</f>
        <v/>
      </c>
      <c r="AK637" s="7" t="str">
        <f>IFERROR(RANK('Stock Guide'!U638,'Stock Guide'!U:U,0)+COUNTIF('Stock Guide'!$U$6:'Stock Guide'!U638,'Stock Guide'!U638)-1,"")</f>
        <v/>
      </c>
      <c r="AL637" s="7" t="str">
        <f>IFERROR(RANK('Stock Guide'!H638,'Stock Guide'!H:H,0)+COUNTIF('Stock Guide'!$H$6:'Stock Guide'!H638,'Stock Guide'!H638)-1,"")</f>
        <v/>
      </c>
      <c r="AM637" s="7">
        <f>IFERROR(RANK('Stock Guide'!I638,'Stock Guide'!I:I,0)+COUNTIF('Stock Guide'!$I$6:'Stock Guide'!I638,'Stock Guide'!I638)-1,"")</f>
        <v>483</v>
      </c>
      <c r="AN637" s="7" t="str">
        <f>IFERROR(RANK('Stock Guide'!J638,'Stock Guide'!J:J,0)+COUNTIF('Stock Guide'!$J$6:'Stock Guide'!J638,'Stock Guide'!J638)-1,"")</f>
        <v/>
      </c>
      <c r="AO637" s="7" t="str">
        <f>IFERROR(RANK('Stock Guide'!L638,'Stock Guide'!L:L,0)+COUNTIF('Stock Guide'!$L$6:'Stock Guide'!L638,'Stock Guide'!L638)-1,"")</f>
        <v/>
      </c>
      <c r="AP637" s="7" t="str">
        <f>IFERROR(RANK('Stock Guide'!N638,'Stock Guide'!N:N,0)+COUNTIF('Stock Guide'!$N$6:'Stock Guide'!N638,'Stock Guide'!N638)-1,"")</f>
        <v/>
      </c>
      <c r="AQ637" s="7" t="str">
        <f>IFERROR(RANK('Stock Guide'!U638,'Stock Guide'!U:U,1)+COUNTIF('Stock Guide'!$U$6:'Stock Guide'!U638,'Stock Guide'!U638)-1,"")</f>
        <v/>
      </c>
    </row>
    <row r="638" spans="32:43" ht="17.25" customHeight="1" x14ac:dyDescent="0.25">
      <c r="AF638" s="5"/>
      <c r="AG638" s="5"/>
      <c r="AH638" s="6"/>
      <c r="AI638" s="7">
        <f>IFERROR(RANK('Stock Guide'!S639,'Stock Guide'!S:S,0)+COUNTIF('Stock Guide'!$S$6:'Stock Guide'!S639,'Stock Guide'!S639)-1,"")</f>
        <v>243</v>
      </c>
      <c r="AJ638" s="7" t="str">
        <f>IFERROR(RANK('Stock Guide'!T639,'Stock Guide'!T:T,0)+COUNTIF('Stock Guide'!$T$6:'Stock Guide'!T639,'Stock Guide'!T639)-1,"")</f>
        <v/>
      </c>
      <c r="AK638" s="7" t="str">
        <f>IFERROR(RANK('Stock Guide'!U639,'Stock Guide'!U:U,0)+COUNTIF('Stock Guide'!$U$6:'Stock Guide'!U639,'Stock Guide'!U639)-1,"")</f>
        <v/>
      </c>
      <c r="AL638" s="7" t="str">
        <f>IFERROR(RANK('Stock Guide'!H639,'Stock Guide'!H:H,0)+COUNTIF('Stock Guide'!$H$6:'Stock Guide'!H639,'Stock Guide'!H639)-1,"")</f>
        <v/>
      </c>
      <c r="AM638" s="7">
        <f>IFERROR(RANK('Stock Guide'!I639,'Stock Guide'!I:I,0)+COUNTIF('Stock Guide'!$I$6:'Stock Guide'!I639,'Stock Guide'!I639)-1,"")</f>
        <v>483</v>
      </c>
      <c r="AN638" s="7" t="str">
        <f>IFERROR(RANK('Stock Guide'!J639,'Stock Guide'!J:J,0)+COUNTIF('Stock Guide'!$J$6:'Stock Guide'!J639,'Stock Guide'!J639)-1,"")</f>
        <v/>
      </c>
      <c r="AO638" s="7" t="str">
        <f>IFERROR(RANK('Stock Guide'!L639,'Stock Guide'!L:L,0)+COUNTIF('Stock Guide'!$L$6:'Stock Guide'!L639,'Stock Guide'!L639)-1,"")</f>
        <v/>
      </c>
      <c r="AP638" s="7" t="str">
        <f>IFERROR(RANK('Stock Guide'!N639,'Stock Guide'!N:N,0)+COUNTIF('Stock Guide'!$N$6:'Stock Guide'!N639,'Stock Guide'!N639)-1,"")</f>
        <v/>
      </c>
      <c r="AQ638" s="7" t="str">
        <f>IFERROR(RANK('Stock Guide'!U639,'Stock Guide'!U:U,1)+COUNTIF('Stock Guide'!$U$6:'Stock Guide'!U639,'Stock Guide'!U639)-1,"")</f>
        <v/>
      </c>
    </row>
    <row r="639" spans="32:43" ht="17.25" customHeight="1" x14ac:dyDescent="0.25">
      <c r="AF639" s="5"/>
      <c r="AG639" s="5"/>
      <c r="AH639" s="6"/>
      <c r="AI639" s="7">
        <f>IFERROR(RANK('Stock Guide'!S640,'Stock Guide'!S:S,0)+COUNTIF('Stock Guide'!$S$6:'Stock Guide'!S640,'Stock Guide'!S640)-1,"")</f>
        <v>243</v>
      </c>
      <c r="AJ639" s="7" t="str">
        <f>IFERROR(RANK('Stock Guide'!T640,'Stock Guide'!T:T,0)+COUNTIF('Stock Guide'!$T$6:'Stock Guide'!T640,'Stock Guide'!T640)-1,"")</f>
        <v/>
      </c>
      <c r="AK639" s="7" t="str">
        <f>IFERROR(RANK('Stock Guide'!U640,'Stock Guide'!U:U,0)+COUNTIF('Stock Guide'!$U$6:'Stock Guide'!U640,'Stock Guide'!U640)-1,"")</f>
        <v/>
      </c>
      <c r="AL639" s="7" t="str">
        <f>IFERROR(RANK('Stock Guide'!H640,'Stock Guide'!H:H,0)+COUNTIF('Stock Guide'!$H$6:'Stock Guide'!H640,'Stock Guide'!H640)-1,"")</f>
        <v/>
      </c>
      <c r="AM639" s="7">
        <f>IFERROR(RANK('Stock Guide'!I640,'Stock Guide'!I:I,0)+COUNTIF('Stock Guide'!$I$6:'Stock Guide'!I640,'Stock Guide'!I640)-1,"")</f>
        <v>483</v>
      </c>
      <c r="AN639" s="7" t="str">
        <f>IFERROR(RANK('Stock Guide'!J640,'Stock Guide'!J:J,0)+COUNTIF('Stock Guide'!$J$6:'Stock Guide'!J640,'Stock Guide'!J640)-1,"")</f>
        <v/>
      </c>
      <c r="AO639" s="7" t="str">
        <f>IFERROR(RANK('Stock Guide'!L640,'Stock Guide'!L:L,0)+COUNTIF('Stock Guide'!$L$6:'Stock Guide'!L640,'Stock Guide'!L640)-1,"")</f>
        <v/>
      </c>
      <c r="AP639" s="7" t="str">
        <f>IFERROR(RANK('Stock Guide'!N640,'Stock Guide'!N:N,0)+COUNTIF('Stock Guide'!$N$6:'Stock Guide'!N640,'Stock Guide'!N640)-1,"")</f>
        <v/>
      </c>
      <c r="AQ639" s="7" t="str">
        <f>IFERROR(RANK('Stock Guide'!U640,'Stock Guide'!U:U,1)+COUNTIF('Stock Guide'!$U$6:'Stock Guide'!U640,'Stock Guide'!U640)-1,"")</f>
        <v/>
      </c>
    </row>
    <row r="640" spans="32:43" ht="17.25" customHeight="1" x14ac:dyDescent="0.25">
      <c r="AF640" s="5"/>
      <c r="AG640" s="5"/>
      <c r="AH640" s="6"/>
      <c r="AI640" s="7">
        <f>IFERROR(RANK('Stock Guide'!S641,'Stock Guide'!S:S,0)+COUNTIF('Stock Guide'!$S$6:'Stock Guide'!S641,'Stock Guide'!S641)-1,"")</f>
        <v>243</v>
      </c>
      <c r="AJ640" s="7" t="str">
        <f>IFERROR(RANK('Stock Guide'!T641,'Stock Guide'!T:T,0)+COUNTIF('Stock Guide'!$T$6:'Stock Guide'!T641,'Stock Guide'!T641)-1,"")</f>
        <v/>
      </c>
      <c r="AK640" s="7" t="str">
        <f>IFERROR(RANK('Stock Guide'!U641,'Stock Guide'!U:U,0)+COUNTIF('Stock Guide'!$U$6:'Stock Guide'!U641,'Stock Guide'!U641)-1,"")</f>
        <v/>
      </c>
      <c r="AL640" s="7" t="str">
        <f>IFERROR(RANK('Stock Guide'!H641,'Stock Guide'!H:H,0)+COUNTIF('Stock Guide'!$H$6:'Stock Guide'!H641,'Stock Guide'!H641)-1,"")</f>
        <v/>
      </c>
      <c r="AM640" s="7">
        <f>IFERROR(RANK('Stock Guide'!I641,'Stock Guide'!I:I,0)+COUNTIF('Stock Guide'!$I$6:'Stock Guide'!I641,'Stock Guide'!I641)-1,"")</f>
        <v>483</v>
      </c>
      <c r="AN640" s="7" t="str">
        <f>IFERROR(RANK('Stock Guide'!J641,'Stock Guide'!J:J,0)+COUNTIF('Stock Guide'!$J$6:'Stock Guide'!J641,'Stock Guide'!J641)-1,"")</f>
        <v/>
      </c>
      <c r="AO640" s="7" t="str">
        <f>IFERROR(RANK('Stock Guide'!L641,'Stock Guide'!L:L,0)+COUNTIF('Stock Guide'!$L$6:'Stock Guide'!L641,'Stock Guide'!L641)-1,"")</f>
        <v/>
      </c>
      <c r="AP640" s="7" t="str">
        <f>IFERROR(RANK('Stock Guide'!N641,'Stock Guide'!N:N,0)+COUNTIF('Stock Guide'!$N$6:'Stock Guide'!N641,'Stock Guide'!N641)-1,"")</f>
        <v/>
      </c>
      <c r="AQ640" s="7" t="str">
        <f>IFERROR(RANK('Stock Guide'!U641,'Stock Guide'!U:U,1)+COUNTIF('Stock Guide'!$U$6:'Stock Guide'!U641,'Stock Guide'!U641)-1,"")</f>
        <v/>
      </c>
    </row>
    <row r="641" spans="32:43" ht="17.25" customHeight="1" x14ac:dyDescent="0.25">
      <c r="AF641" s="5"/>
      <c r="AG641" s="5"/>
      <c r="AH641" s="6"/>
      <c r="AI641" s="7">
        <f>IFERROR(RANK('Stock Guide'!S642,'Stock Guide'!S:S,0)+COUNTIF('Stock Guide'!$S$6:'Stock Guide'!S642,'Stock Guide'!S642)-1,"")</f>
        <v>243</v>
      </c>
      <c r="AJ641" s="7" t="str">
        <f>IFERROR(RANK('Stock Guide'!T642,'Stock Guide'!T:T,0)+COUNTIF('Stock Guide'!$T$6:'Stock Guide'!T642,'Stock Guide'!T642)-1,"")</f>
        <v/>
      </c>
      <c r="AK641" s="7" t="str">
        <f>IFERROR(RANK('Stock Guide'!U642,'Stock Guide'!U:U,0)+COUNTIF('Stock Guide'!$U$6:'Stock Guide'!U642,'Stock Guide'!U642)-1,"")</f>
        <v/>
      </c>
      <c r="AL641" s="7" t="str">
        <f>IFERROR(RANK('Stock Guide'!H642,'Stock Guide'!H:H,0)+COUNTIF('Stock Guide'!$H$6:'Stock Guide'!H642,'Stock Guide'!H642)-1,"")</f>
        <v/>
      </c>
      <c r="AM641" s="7">
        <f>IFERROR(RANK('Stock Guide'!I642,'Stock Guide'!I:I,0)+COUNTIF('Stock Guide'!$I$6:'Stock Guide'!I642,'Stock Guide'!I642)-1,"")</f>
        <v>483</v>
      </c>
      <c r="AN641" s="7" t="str">
        <f>IFERROR(RANK('Stock Guide'!J642,'Stock Guide'!J:J,0)+COUNTIF('Stock Guide'!$J$6:'Stock Guide'!J642,'Stock Guide'!J642)-1,"")</f>
        <v/>
      </c>
      <c r="AO641" s="7" t="str">
        <f>IFERROR(RANK('Stock Guide'!L642,'Stock Guide'!L:L,0)+COUNTIF('Stock Guide'!$L$6:'Stock Guide'!L642,'Stock Guide'!L642)-1,"")</f>
        <v/>
      </c>
      <c r="AP641" s="7" t="str">
        <f>IFERROR(RANK('Stock Guide'!N642,'Stock Guide'!N:N,0)+COUNTIF('Stock Guide'!$N$6:'Stock Guide'!N642,'Stock Guide'!N642)-1,"")</f>
        <v/>
      </c>
      <c r="AQ641" s="7" t="str">
        <f>IFERROR(RANK('Stock Guide'!U642,'Stock Guide'!U:U,1)+COUNTIF('Stock Guide'!$U$6:'Stock Guide'!U642,'Stock Guide'!U642)-1,"")</f>
        <v/>
      </c>
    </row>
    <row r="642" spans="32:43" ht="17.25" customHeight="1" x14ac:dyDescent="0.25">
      <c r="AF642" s="5"/>
      <c r="AG642" s="5"/>
      <c r="AH642" s="6"/>
      <c r="AI642" s="7">
        <f>IFERROR(RANK('Stock Guide'!S643,'Stock Guide'!S:S,0)+COUNTIF('Stock Guide'!$S$6:'Stock Guide'!S643,'Stock Guide'!S643)-1,"")</f>
        <v>243</v>
      </c>
      <c r="AJ642" s="7" t="str">
        <f>IFERROR(RANK('Stock Guide'!T643,'Stock Guide'!T:T,0)+COUNTIF('Stock Guide'!$T$6:'Stock Guide'!T643,'Stock Guide'!T643)-1,"")</f>
        <v/>
      </c>
      <c r="AK642" s="7" t="str">
        <f>IFERROR(RANK('Stock Guide'!U643,'Stock Guide'!U:U,0)+COUNTIF('Stock Guide'!$U$6:'Stock Guide'!U643,'Stock Guide'!U643)-1,"")</f>
        <v/>
      </c>
      <c r="AL642" s="7" t="str">
        <f>IFERROR(RANK('Stock Guide'!H643,'Stock Guide'!H:H,0)+COUNTIF('Stock Guide'!$H$6:'Stock Guide'!H643,'Stock Guide'!H643)-1,"")</f>
        <v/>
      </c>
      <c r="AM642" s="7">
        <f>IFERROR(RANK('Stock Guide'!I643,'Stock Guide'!I:I,0)+COUNTIF('Stock Guide'!$I$6:'Stock Guide'!I643,'Stock Guide'!I643)-1,"")</f>
        <v>483</v>
      </c>
      <c r="AN642" s="7" t="str">
        <f>IFERROR(RANK('Stock Guide'!J643,'Stock Guide'!J:J,0)+COUNTIF('Stock Guide'!$J$6:'Stock Guide'!J643,'Stock Guide'!J643)-1,"")</f>
        <v/>
      </c>
      <c r="AO642" s="7" t="str">
        <f>IFERROR(RANK('Stock Guide'!L643,'Stock Guide'!L:L,0)+COUNTIF('Stock Guide'!$L$6:'Stock Guide'!L643,'Stock Guide'!L643)-1,"")</f>
        <v/>
      </c>
      <c r="AP642" s="7" t="str">
        <f>IFERROR(RANK('Stock Guide'!N643,'Stock Guide'!N:N,0)+COUNTIF('Stock Guide'!$N$6:'Stock Guide'!N643,'Stock Guide'!N643)-1,"")</f>
        <v/>
      </c>
      <c r="AQ642" s="7" t="str">
        <f>IFERROR(RANK('Stock Guide'!U643,'Stock Guide'!U:U,1)+COUNTIF('Stock Guide'!$U$6:'Stock Guide'!U643,'Stock Guide'!U643)-1,"")</f>
        <v/>
      </c>
    </row>
    <row r="643" spans="32:43" ht="17.25" customHeight="1" x14ac:dyDescent="0.25">
      <c r="AF643" s="5"/>
      <c r="AG643" s="5"/>
      <c r="AH643" s="6"/>
      <c r="AI643" s="7">
        <f>IFERROR(RANK('Stock Guide'!S644,'Stock Guide'!S:S,0)+COUNTIF('Stock Guide'!$S$6:'Stock Guide'!S644,'Stock Guide'!S644)-1,"")</f>
        <v>243</v>
      </c>
      <c r="AJ643" s="7" t="str">
        <f>IFERROR(RANK('Stock Guide'!T644,'Stock Guide'!T:T,0)+COUNTIF('Stock Guide'!$T$6:'Stock Guide'!T644,'Stock Guide'!T644)-1,"")</f>
        <v/>
      </c>
      <c r="AK643" s="7" t="str">
        <f>IFERROR(RANK('Stock Guide'!U644,'Stock Guide'!U:U,0)+COUNTIF('Stock Guide'!$U$6:'Stock Guide'!U644,'Stock Guide'!U644)-1,"")</f>
        <v/>
      </c>
      <c r="AL643" s="7" t="str">
        <f>IFERROR(RANK('Stock Guide'!H644,'Stock Guide'!H:H,0)+COUNTIF('Stock Guide'!$H$6:'Stock Guide'!H644,'Stock Guide'!H644)-1,"")</f>
        <v/>
      </c>
      <c r="AM643" s="7">
        <f>IFERROR(RANK('Stock Guide'!I644,'Stock Guide'!I:I,0)+COUNTIF('Stock Guide'!$I$6:'Stock Guide'!I644,'Stock Guide'!I644)-1,"")</f>
        <v>483</v>
      </c>
      <c r="AN643" s="7" t="str">
        <f>IFERROR(RANK('Stock Guide'!J644,'Stock Guide'!J:J,0)+COUNTIF('Stock Guide'!$J$6:'Stock Guide'!J644,'Stock Guide'!J644)-1,"")</f>
        <v/>
      </c>
      <c r="AO643" s="7" t="str">
        <f>IFERROR(RANK('Stock Guide'!L644,'Stock Guide'!L:L,0)+COUNTIF('Stock Guide'!$L$6:'Stock Guide'!L644,'Stock Guide'!L644)-1,"")</f>
        <v/>
      </c>
      <c r="AP643" s="7" t="str">
        <f>IFERROR(RANK('Stock Guide'!N644,'Stock Guide'!N:N,0)+COUNTIF('Stock Guide'!$N$6:'Stock Guide'!N644,'Stock Guide'!N644)-1,"")</f>
        <v/>
      </c>
      <c r="AQ643" s="7" t="str">
        <f>IFERROR(RANK('Stock Guide'!U644,'Stock Guide'!U:U,1)+COUNTIF('Stock Guide'!$U$6:'Stock Guide'!U644,'Stock Guide'!U644)-1,"")</f>
        <v/>
      </c>
    </row>
    <row r="644" spans="32:43" ht="17.25" customHeight="1" x14ac:dyDescent="0.25">
      <c r="AF644" s="5"/>
      <c r="AG644" s="5"/>
      <c r="AH644" s="6"/>
      <c r="AI644" s="7">
        <f>IFERROR(RANK('Stock Guide'!S645,'Stock Guide'!S:S,0)+COUNTIF('Stock Guide'!$S$6:'Stock Guide'!S645,'Stock Guide'!S645)-1,"")</f>
        <v>243</v>
      </c>
      <c r="AJ644" s="7" t="str">
        <f>IFERROR(RANK('Stock Guide'!T645,'Stock Guide'!T:T,0)+COUNTIF('Stock Guide'!$T$6:'Stock Guide'!T645,'Stock Guide'!T645)-1,"")</f>
        <v/>
      </c>
      <c r="AK644" s="7" t="str">
        <f>IFERROR(RANK('Stock Guide'!U645,'Stock Guide'!U:U,0)+COUNTIF('Stock Guide'!$U$6:'Stock Guide'!U645,'Stock Guide'!U645)-1,"")</f>
        <v/>
      </c>
      <c r="AL644" s="7" t="str">
        <f>IFERROR(RANK('Stock Guide'!H645,'Stock Guide'!H:H,0)+COUNTIF('Stock Guide'!$H$6:'Stock Guide'!H645,'Stock Guide'!H645)-1,"")</f>
        <v/>
      </c>
      <c r="AM644" s="7">
        <f>IFERROR(RANK('Stock Guide'!I645,'Stock Guide'!I:I,0)+COUNTIF('Stock Guide'!$I$6:'Stock Guide'!I645,'Stock Guide'!I645)-1,"")</f>
        <v>483</v>
      </c>
      <c r="AN644" s="7" t="str">
        <f>IFERROR(RANK('Stock Guide'!J645,'Stock Guide'!J:J,0)+COUNTIF('Stock Guide'!$J$6:'Stock Guide'!J645,'Stock Guide'!J645)-1,"")</f>
        <v/>
      </c>
      <c r="AO644" s="7" t="str">
        <f>IFERROR(RANK('Stock Guide'!L645,'Stock Guide'!L:L,0)+COUNTIF('Stock Guide'!$L$6:'Stock Guide'!L645,'Stock Guide'!L645)-1,"")</f>
        <v/>
      </c>
      <c r="AP644" s="7" t="str">
        <f>IFERROR(RANK('Stock Guide'!N645,'Stock Guide'!N:N,0)+COUNTIF('Stock Guide'!$N$6:'Stock Guide'!N645,'Stock Guide'!N645)-1,"")</f>
        <v/>
      </c>
      <c r="AQ644" s="7" t="str">
        <f>IFERROR(RANK('Stock Guide'!U645,'Stock Guide'!U:U,1)+COUNTIF('Stock Guide'!$U$6:'Stock Guide'!U645,'Stock Guide'!U645)-1,"")</f>
        <v/>
      </c>
    </row>
    <row r="645" spans="32:43" ht="17.25" customHeight="1" x14ac:dyDescent="0.25">
      <c r="AF645" s="5"/>
      <c r="AG645" s="5"/>
      <c r="AH645" s="6"/>
      <c r="AI645" s="7">
        <f>IFERROR(RANK('Stock Guide'!S646,'Stock Guide'!S:S,0)+COUNTIF('Stock Guide'!$S$6:'Stock Guide'!S646,'Stock Guide'!S646)-1,"")</f>
        <v>243</v>
      </c>
      <c r="AJ645" s="7" t="str">
        <f>IFERROR(RANK('Stock Guide'!T646,'Stock Guide'!T:T,0)+COUNTIF('Stock Guide'!$T$6:'Stock Guide'!T646,'Stock Guide'!T646)-1,"")</f>
        <v/>
      </c>
      <c r="AK645" s="7" t="str">
        <f>IFERROR(RANK('Stock Guide'!U646,'Stock Guide'!U:U,0)+COUNTIF('Stock Guide'!$U$6:'Stock Guide'!U646,'Stock Guide'!U646)-1,"")</f>
        <v/>
      </c>
      <c r="AL645" s="7" t="str">
        <f>IFERROR(RANK('Stock Guide'!H646,'Stock Guide'!H:H,0)+COUNTIF('Stock Guide'!$H$6:'Stock Guide'!H646,'Stock Guide'!H646)-1,"")</f>
        <v/>
      </c>
      <c r="AM645" s="7">
        <f>IFERROR(RANK('Stock Guide'!I646,'Stock Guide'!I:I,0)+COUNTIF('Stock Guide'!$I$6:'Stock Guide'!I646,'Stock Guide'!I646)-1,"")</f>
        <v>483</v>
      </c>
      <c r="AN645" s="7" t="str">
        <f>IFERROR(RANK('Stock Guide'!J646,'Stock Guide'!J:J,0)+COUNTIF('Stock Guide'!$J$6:'Stock Guide'!J646,'Stock Guide'!J646)-1,"")</f>
        <v/>
      </c>
      <c r="AO645" s="7" t="str">
        <f>IFERROR(RANK('Stock Guide'!L646,'Stock Guide'!L:L,0)+COUNTIF('Stock Guide'!$L$6:'Stock Guide'!L646,'Stock Guide'!L646)-1,"")</f>
        <v/>
      </c>
      <c r="AP645" s="7" t="str">
        <f>IFERROR(RANK('Stock Guide'!N646,'Stock Guide'!N:N,0)+COUNTIF('Stock Guide'!$N$6:'Stock Guide'!N646,'Stock Guide'!N646)-1,"")</f>
        <v/>
      </c>
      <c r="AQ645" s="7" t="str">
        <f>IFERROR(RANK('Stock Guide'!U646,'Stock Guide'!U:U,1)+COUNTIF('Stock Guide'!$U$6:'Stock Guide'!U646,'Stock Guide'!U646)-1,"")</f>
        <v/>
      </c>
    </row>
    <row r="646" spans="32:43" ht="17.25" customHeight="1" x14ac:dyDescent="0.25">
      <c r="AF646" s="5"/>
      <c r="AG646" s="5"/>
      <c r="AH646" s="6"/>
      <c r="AI646" s="7">
        <f>IFERROR(RANK('Stock Guide'!S647,'Stock Guide'!S:S,0)+COUNTIF('Stock Guide'!$S$6:'Stock Guide'!S647,'Stock Guide'!S647)-1,"")</f>
        <v>243</v>
      </c>
      <c r="AJ646" s="7" t="str">
        <f>IFERROR(RANK('Stock Guide'!T647,'Stock Guide'!T:T,0)+COUNTIF('Stock Guide'!$T$6:'Stock Guide'!T647,'Stock Guide'!T647)-1,"")</f>
        <v/>
      </c>
      <c r="AK646" s="7" t="str">
        <f>IFERROR(RANK('Stock Guide'!U647,'Stock Guide'!U:U,0)+COUNTIF('Stock Guide'!$U$6:'Stock Guide'!U647,'Stock Guide'!U647)-1,"")</f>
        <v/>
      </c>
      <c r="AL646" s="7" t="str">
        <f>IFERROR(RANK('Stock Guide'!H647,'Stock Guide'!H:H,0)+COUNTIF('Stock Guide'!$H$6:'Stock Guide'!H647,'Stock Guide'!H647)-1,"")</f>
        <v/>
      </c>
      <c r="AM646" s="7">
        <f>IFERROR(RANK('Stock Guide'!I647,'Stock Guide'!I:I,0)+COUNTIF('Stock Guide'!$I$6:'Stock Guide'!I647,'Stock Guide'!I647)-1,"")</f>
        <v>483</v>
      </c>
      <c r="AN646" s="7" t="str">
        <f>IFERROR(RANK('Stock Guide'!J647,'Stock Guide'!J:J,0)+COUNTIF('Stock Guide'!$J$6:'Stock Guide'!J647,'Stock Guide'!J647)-1,"")</f>
        <v/>
      </c>
      <c r="AO646" s="7" t="str">
        <f>IFERROR(RANK('Stock Guide'!L647,'Stock Guide'!L:L,0)+COUNTIF('Stock Guide'!$L$6:'Stock Guide'!L647,'Stock Guide'!L647)-1,"")</f>
        <v/>
      </c>
      <c r="AP646" s="7" t="str">
        <f>IFERROR(RANK('Stock Guide'!N647,'Stock Guide'!N:N,0)+COUNTIF('Stock Guide'!$N$6:'Stock Guide'!N647,'Stock Guide'!N647)-1,"")</f>
        <v/>
      </c>
      <c r="AQ646" s="7" t="str">
        <f>IFERROR(RANK('Stock Guide'!U647,'Stock Guide'!U:U,1)+COUNTIF('Stock Guide'!$U$6:'Stock Guide'!U647,'Stock Guide'!U647)-1,"")</f>
        <v/>
      </c>
    </row>
    <row r="647" spans="32:43" ht="17.25" customHeight="1" x14ac:dyDescent="0.25">
      <c r="AF647" s="5"/>
      <c r="AG647" s="5"/>
      <c r="AH647" s="6"/>
      <c r="AI647" s="7">
        <f>IFERROR(RANK('Stock Guide'!S648,'Stock Guide'!S:S,0)+COUNTIF('Stock Guide'!$S$6:'Stock Guide'!S648,'Stock Guide'!S648)-1,"")</f>
        <v>243</v>
      </c>
      <c r="AJ647" s="7" t="str">
        <f>IFERROR(RANK('Stock Guide'!T648,'Stock Guide'!T:T,0)+COUNTIF('Stock Guide'!$T$6:'Stock Guide'!T648,'Stock Guide'!T648)-1,"")</f>
        <v/>
      </c>
      <c r="AK647" s="7" t="str">
        <f>IFERROR(RANK('Stock Guide'!U648,'Stock Guide'!U:U,0)+COUNTIF('Stock Guide'!$U$6:'Stock Guide'!U648,'Stock Guide'!U648)-1,"")</f>
        <v/>
      </c>
      <c r="AL647" s="7" t="str">
        <f>IFERROR(RANK('Stock Guide'!H648,'Stock Guide'!H:H,0)+COUNTIF('Stock Guide'!$H$6:'Stock Guide'!H648,'Stock Guide'!H648)-1,"")</f>
        <v/>
      </c>
      <c r="AM647" s="7">
        <f>IFERROR(RANK('Stock Guide'!I648,'Stock Guide'!I:I,0)+COUNTIF('Stock Guide'!$I$6:'Stock Guide'!I648,'Stock Guide'!I648)-1,"")</f>
        <v>483</v>
      </c>
      <c r="AN647" s="7" t="str">
        <f>IFERROR(RANK('Stock Guide'!J648,'Stock Guide'!J:J,0)+COUNTIF('Stock Guide'!$J$6:'Stock Guide'!J648,'Stock Guide'!J648)-1,"")</f>
        <v/>
      </c>
      <c r="AO647" s="7" t="str">
        <f>IFERROR(RANK('Stock Guide'!L648,'Stock Guide'!L:L,0)+COUNTIF('Stock Guide'!$L$6:'Stock Guide'!L648,'Stock Guide'!L648)-1,"")</f>
        <v/>
      </c>
      <c r="AP647" s="7" t="str">
        <f>IFERROR(RANK('Stock Guide'!N648,'Stock Guide'!N:N,0)+COUNTIF('Stock Guide'!$N$6:'Stock Guide'!N648,'Stock Guide'!N648)-1,"")</f>
        <v/>
      </c>
      <c r="AQ647" s="7" t="str">
        <f>IFERROR(RANK('Stock Guide'!U648,'Stock Guide'!U:U,1)+COUNTIF('Stock Guide'!$U$6:'Stock Guide'!U648,'Stock Guide'!U648)-1,"")</f>
        <v/>
      </c>
    </row>
    <row r="648" spans="32:43" ht="17.25" customHeight="1" x14ac:dyDescent="0.25">
      <c r="AF648" s="5"/>
      <c r="AG648" s="5"/>
      <c r="AH648" s="6"/>
      <c r="AI648" s="7">
        <f>IFERROR(RANK('Stock Guide'!S649,'Stock Guide'!S:S,0)+COUNTIF('Stock Guide'!$S$6:'Stock Guide'!S649,'Stock Guide'!S649)-1,"")</f>
        <v>243</v>
      </c>
      <c r="AJ648" s="7" t="str">
        <f>IFERROR(RANK('Stock Guide'!T649,'Stock Guide'!T:T,0)+COUNTIF('Stock Guide'!$T$6:'Stock Guide'!T649,'Stock Guide'!T649)-1,"")</f>
        <v/>
      </c>
      <c r="AK648" s="7" t="str">
        <f>IFERROR(RANK('Stock Guide'!U649,'Stock Guide'!U:U,0)+COUNTIF('Stock Guide'!$U$6:'Stock Guide'!U649,'Stock Guide'!U649)-1,"")</f>
        <v/>
      </c>
      <c r="AL648" s="7" t="str">
        <f>IFERROR(RANK('Stock Guide'!H649,'Stock Guide'!H:H,0)+COUNTIF('Stock Guide'!$H$6:'Stock Guide'!H649,'Stock Guide'!H649)-1,"")</f>
        <v/>
      </c>
      <c r="AM648" s="7">
        <f>IFERROR(RANK('Stock Guide'!I649,'Stock Guide'!I:I,0)+COUNTIF('Stock Guide'!$I$6:'Stock Guide'!I649,'Stock Guide'!I649)-1,"")</f>
        <v>483</v>
      </c>
      <c r="AN648" s="7" t="str">
        <f>IFERROR(RANK('Stock Guide'!J649,'Stock Guide'!J:J,0)+COUNTIF('Stock Guide'!$J$6:'Stock Guide'!J649,'Stock Guide'!J649)-1,"")</f>
        <v/>
      </c>
      <c r="AO648" s="7" t="str">
        <f>IFERROR(RANK('Stock Guide'!L649,'Stock Guide'!L:L,0)+COUNTIF('Stock Guide'!$L$6:'Stock Guide'!L649,'Stock Guide'!L649)-1,"")</f>
        <v/>
      </c>
      <c r="AP648" s="7" t="str">
        <f>IFERROR(RANK('Stock Guide'!N649,'Stock Guide'!N:N,0)+COUNTIF('Stock Guide'!$N$6:'Stock Guide'!N649,'Stock Guide'!N649)-1,"")</f>
        <v/>
      </c>
      <c r="AQ648" s="7" t="str">
        <f>IFERROR(RANK('Stock Guide'!U649,'Stock Guide'!U:U,1)+COUNTIF('Stock Guide'!$U$6:'Stock Guide'!U649,'Stock Guide'!U649)-1,"")</f>
        <v/>
      </c>
    </row>
    <row r="649" spans="32:43" ht="17.25" customHeight="1" x14ac:dyDescent="0.25">
      <c r="AF649" s="5"/>
      <c r="AG649" s="5"/>
      <c r="AH649" s="6"/>
      <c r="AI649" s="7">
        <f>IFERROR(RANK('Stock Guide'!S650,'Stock Guide'!S:S,0)+COUNTIF('Stock Guide'!$S$6:'Stock Guide'!S650,'Stock Guide'!S650)-1,"")</f>
        <v>243</v>
      </c>
      <c r="AJ649" s="7" t="str">
        <f>IFERROR(RANK('Stock Guide'!T650,'Stock Guide'!T:T,0)+COUNTIF('Stock Guide'!$T$6:'Stock Guide'!T650,'Stock Guide'!T650)-1,"")</f>
        <v/>
      </c>
      <c r="AK649" s="7" t="str">
        <f>IFERROR(RANK('Stock Guide'!U650,'Stock Guide'!U:U,0)+COUNTIF('Stock Guide'!$U$6:'Stock Guide'!U650,'Stock Guide'!U650)-1,"")</f>
        <v/>
      </c>
      <c r="AL649" s="7" t="str">
        <f>IFERROR(RANK('Stock Guide'!H650,'Stock Guide'!H:H,0)+COUNTIF('Stock Guide'!$H$6:'Stock Guide'!H650,'Stock Guide'!H650)-1,"")</f>
        <v/>
      </c>
      <c r="AM649" s="7">
        <f>IFERROR(RANK('Stock Guide'!I650,'Stock Guide'!I:I,0)+COUNTIF('Stock Guide'!$I$6:'Stock Guide'!I650,'Stock Guide'!I650)-1,"")</f>
        <v>483</v>
      </c>
      <c r="AN649" s="7" t="str">
        <f>IFERROR(RANK('Stock Guide'!J650,'Stock Guide'!J:J,0)+COUNTIF('Stock Guide'!$J$6:'Stock Guide'!J650,'Stock Guide'!J650)-1,"")</f>
        <v/>
      </c>
      <c r="AO649" s="7" t="str">
        <f>IFERROR(RANK('Stock Guide'!L650,'Stock Guide'!L:L,0)+COUNTIF('Stock Guide'!$L$6:'Stock Guide'!L650,'Stock Guide'!L650)-1,"")</f>
        <v/>
      </c>
      <c r="AP649" s="7" t="str">
        <f>IFERROR(RANK('Stock Guide'!N650,'Stock Guide'!N:N,0)+COUNTIF('Stock Guide'!$N$6:'Stock Guide'!N650,'Stock Guide'!N650)-1,"")</f>
        <v/>
      </c>
      <c r="AQ649" s="7" t="str">
        <f>IFERROR(RANK('Stock Guide'!U650,'Stock Guide'!U:U,1)+COUNTIF('Stock Guide'!$U$6:'Stock Guide'!U650,'Stock Guide'!U650)-1,"")</f>
        <v/>
      </c>
    </row>
    <row r="650" spans="32:43" ht="17.25" customHeight="1" x14ac:dyDescent="0.25">
      <c r="AF650" s="5"/>
      <c r="AG650" s="5"/>
      <c r="AH650" s="6"/>
      <c r="AI650" s="7">
        <f>IFERROR(RANK('Stock Guide'!S651,'Stock Guide'!S:S,0)+COUNTIF('Stock Guide'!$S$6:'Stock Guide'!S651,'Stock Guide'!S651)-1,"")</f>
        <v>243</v>
      </c>
      <c r="AJ650" s="7" t="str">
        <f>IFERROR(RANK('Stock Guide'!T651,'Stock Guide'!T:T,0)+COUNTIF('Stock Guide'!$T$6:'Stock Guide'!T651,'Stock Guide'!T651)-1,"")</f>
        <v/>
      </c>
      <c r="AK650" s="7" t="str">
        <f>IFERROR(RANK('Stock Guide'!U651,'Stock Guide'!U:U,0)+COUNTIF('Stock Guide'!$U$6:'Stock Guide'!U651,'Stock Guide'!U651)-1,"")</f>
        <v/>
      </c>
      <c r="AL650" s="7" t="str">
        <f>IFERROR(RANK('Stock Guide'!H651,'Stock Guide'!H:H,0)+COUNTIF('Stock Guide'!$H$6:'Stock Guide'!H651,'Stock Guide'!H651)-1,"")</f>
        <v/>
      </c>
      <c r="AM650" s="7">
        <f>IFERROR(RANK('Stock Guide'!I651,'Stock Guide'!I:I,0)+COUNTIF('Stock Guide'!$I$6:'Stock Guide'!I651,'Stock Guide'!I651)-1,"")</f>
        <v>483</v>
      </c>
      <c r="AN650" s="7" t="str">
        <f>IFERROR(RANK('Stock Guide'!J651,'Stock Guide'!J:J,0)+COUNTIF('Stock Guide'!$J$6:'Stock Guide'!J651,'Stock Guide'!J651)-1,"")</f>
        <v/>
      </c>
      <c r="AO650" s="7" t="str">
        <f>IFERROR(RANK('Stock Guide'!L651,'Stock Guide'!L:L,0)+COUNTIF('Stock Guide'!$L$6:'Stock Guide'!L651,'Stock Guide'!L651)-1,"")</f>
        <v/>
      </c>
      <c r="AP650" s="7" t="str">
        <f>IFERROR(RANK('Stock Guide'!N651,'Stock Guide'!N:N,0)+COUNTIF('Stock Guide'!$N$6:'Stock Guide'!N651,'Stock Guide'!N651)-1,"")</f>
        <v/>
      </c>
      <c r="AQ650" s="7" t="str">
        <f>IFERROR(RANK('Stock Guide'!U651,'Stock Guide'!U:U,1)+COUNTIF('Stock Guide'!$U$6:'Stock Guide'!U651,'Stock Guide'!U651)-1,"")</f>
        <v/>
      </c>
    </row>
    <row r="651" spans="32:43" ht="17.25" customHeight="1" x14ac:dyDescent="0.25">
      <c r="AF651" s="5"/>
      <c r="AG651" s="5"/>
      <c r="AH651" s="6"/>
      <c r="AI651" s="7">
        <f>IFERROR(RANK('Stock Guide'!S652,'Stock Guide'!S:S,0)+COUNTIF('Stock Guide'!$S$6:'Stock Guide'!S652,'Stock Guide'!S652)-1,"")</f>
        <v>243</v>
      </c>
      <c r="AJ651" s="7" t="str">
        <f>IFERROR(RANK('Stock Guide'!T652,'Stock Guide'!T:T,0)+COUNTIF('Stock Guide'!$T$6:'Stock Guide'!T652,'Stock Guide'!T652)-1,"")</f>
        <v/>
      </c>
      <c r="AK651" s="7" t="str">
        <f>IFERROR(RANK('Stock Guide'!U652,'Stock Guide'!U:U,0)+COUNTIF('Stock Guide'!$U$6:'Stock Guide'!U652,'Stock Guide'!U652)-1,"")</f>
        <v/>
      </c>
      <c r="AL651" s="7" t="str">
        <f>IFERROR(RANK('Stock Guide'!H652,'Stock Guide'!H:H,0)+COUNTIF('Stock Guide'!$H$6:'Stock Guide'!H652,'Stock Guide'!H652)-1,"")</f>
        <v/>
      </c>
      <c r="AM651" s="7">
        <f>IFERROR(RANK('Stock Guide'!I652,'Stock Guide'!I:I,0)+COUNTIF('Stock Guide'!$I$6:'Stock Guide'!I652,'Stock Guide'!I652)-1,"")</f>
        <v>483</v>
      </c>
      <c r="AN651" s="7" t="str">
        <f>IFERROR(RANK('Stock Guide'!J652,'Stock Guide'!J:J,0)+COUNTIF('Stock Guide'!$J$6:'Stock Guide'!J652,'Stock Guide'!J652)-1,"")</f>
        <v/>
      </c>
      <c r="AO651" s="7" t="str">
        <f>IFERROR(RANK('Stock Guide'!L652,'Stock Guide'!L:L,0)+COUNTIF('Stock Guide'!$L$6:'Stock Guide'!L652,'Stock Guide'!L652)-1,"")</f>
        <v/>
      </c>
      <c r="AP651" s="7" t="str">
        <f>IFERROR(RANK('Stock Guide'!N652,'Stock Guide'!N:N,0)+COUNTIF('Stock Guide'!$N$6:'Stock Guide'!N652,'Stock Guide'!N652)-1,"")</f>
        <v/>
      </c>
      <c r="AQ651" s="7" t="str">
        <f>IFERROR(RANK('Stock Guide'!U652,'Stock Guide'!U:U,1)+COUNTIF('Stock Guide'!$U$6:'Stock Guide'!U652,'Stock Guide'!U652)-1,"")</f>
        <v/>
      </c>
    </row>
    <row r="652" spans="32:43" ht="17.25" customHeight="1" x14ac:dyDescent="0.25">
      <c r="AF652" s="5"/>
      <c r="AG652" s="5"/>
      <c r="AH652" s="6"/>
      <c r="AI652" s="7">
        <f>IFERROR(RANK('Stock Guide'!S653,'Stock Guide'!S:S,0)+COUNTIF('Stock Guide'!$S$6:'Stock Guide'!S653,'Stock Guide'!S653)-1,"")</f>
        <v>243</v>
      </c>
      <c r="AJ652" s="7" t="str">
        <f>IFERROR(RANK('Stock Guide'!T653,'Stock Guide'!T:T,0)+COUNTIF('Stock Guide'!$T$6:'Stock Guide'!T653,'Stock Guide'!T653)-1,"")</f>
        <v/>
      </c>
      <c r="AK652" s="7" t="str">
        <f>IFERROR(RANK('Stock Guide'!U653,'Stock Guide'!U:U,0)+COUNTIF('Stock Guide'!$U$6:'Stock Guide'!U653,'Stock Guide'!U653)-1,"")</f>
        <v/>
      </c>
      <c r="AL652" s="7" t="str">
        <f>IFERROR(RANK('Stock Guide'!H653,'Stock Guide'!H:H,0)+COUNTIF('Stock Guide'!$H$6:'Stock Guide'!H653,'Stock Guide'!H653)-1,"")</f>
        <v/>
      </c>
      <c r="AM652" s="7">
        <f>IFERROR(RANK('Stock Guide'!I653,'Stock Guide'!I:I,0)+COUNTIF('Stock Guide'!$I$6:'Stock Guide'!I653,'Stock Guide'!I653)-1,"")</f>
        <v>483</v>
      </c>
      <c r="AN652" s="7" t="str">
        <f>IFERROR(RANK('Stock Guide'!J653,'Stock Guide'!J:J,0)+COUNTIF('Stock Guide'!$J$6:'Stock Guide'!J653,'Stock Guide'!J653)-1,"")</f>
        <v/>
      </c>
      <c r="AO652" s="7" t="str">
        <f>IFERROR(RANK('Stock Guide'!L653,'Stock Guide'!L:L,0)+COUNTIF('Stock Guide'!$L$6:'Stock Guide'!L653,'Stock Guide'!L653)-1,"")</f>
        <v/>
      </c>
      <c r="AP652" s="7" t="str">
        <f>IFERROR(RANK('Stock Guide'!N653,'Stock Guide'!N:N,0)+COUNTIF('Stock Guide'!$N$6:'Stock Guide'!N653,'Stock Guide'!N653)-1,"")</f>
        <v/>
      </c>
      <c r="AQ652" s="7" t="str">
        <f>IFERROR(RANK('Stock Guide'!U653,'Stock Guide'!U:U,1)+COUNTIF('Stock Guide'!$U$6:'Stock Guide'!U653,'Stock Guide'!U653)-1,"")</f>
        <v/>
      </c>
    </row>
    <row r="653" spans="32:43" ht="17.25" customHeight="1" x14ac:dyDescent="0.25">
      <c r="AF653" s="5"/>
      <c r="AG653" s="5"/>
      <c r="AH653" s="6"/>
      <c r="AI653" s="7">
        <f>IFERROR(RANK('Stock Guide'!S654,'Stock Guide'!S:S,0)+COUNTIF('Stock Guide'!$S$6:'Stock Guide'!S654,'Stock Guide'!S654)-1,"")</f>
        <v>243</v>
      </c>
      <c r="AJ653" s="7" t="str">
        <f>IFERROR(RANK('Stock Guide'!T654,'Stock Guide'!T:T,0)+COUNTIF('Stock Guide'!$T$6:'Stock Guide'!T654,'Stock Guide'!T654)-1,"")</f>
        <v/>
      </c>
      <c r="AK653" s="7" t="str">
        <f>IFERROR(RANK('Stock Guide'!U654,'Stock Guide'!U:U,0)+COUNTIF('Stock Guide'!$U$6:'Stock Guide'!U654,'Stock Guide'!U654)-1,"")</f>
        <v/>
      </c>
      <c r="AL653" s="7" t="str">
        <f>IFERROR(RANK('Stock Guide'!H654,'Stock Guide'!H:H,0)+COUNTIF('Stock Guide'!$H$6:'Stock Guide'!H654,'Stock Guide'!H654)-1,"")</f>
        <v/>
      </c>
      <c r="AM653" s="7">
        <f>IFERROR(RANK('Stock Guide'!I654,'Stock Guide'!I:I,0)+COUNTIF('Stock Guide'!$I$6:'Stock Guide'!I654,'Stock Guide'!I654)-1,"")</f>
        <v>483</v>
      </c>
      <c r="AN653" s="7" t="str">
        <f>IFERROR(RANK('Stock Guide'!J654,'Stock Guide'!J:J,0)+COUNTIF('Stock Guide'!$J$6:'Stock Guide'!J654,'Stock Guide'!J654)-1,"")</f>
        <v/>
      </c>
      <c r="AO653" s="7" t="str">
        <f>IFERROR(RANK('Stock Guide'!L654,'Stock Guide'!L:L,0)+COUNTIF('Stock Guide'!$L$6:'Stock Guide'!L654,'Stock Guide'!L654)-1,"")</f>
        <v/>
      </c>
      <c r="AP653" s="7" t="str">
        <f>IFERROR(RANK('Stock Guide'!N654,'Stock Guide'!N:N,0)+COUNTIF('Stock Guide'!$N$6:'Stock Guide'!N654,'Stock Guide'!N654)-1,"")</f>
        <v/>
      </c>
      <c r="AQ653" s="7" t="str">
        <f>IFERROR(RANK('Stock Guide'!U654,'Stock Guide'!U:U,1)+COUNTIF('Stock Guide'!$U$6:'Stock Guide'!U654,'Stock Guide'!U654)-1,"")</f>
        <v/>
      </c>
    </row>
    <row r="654" spans="32:43" ht="17.25" customHeight="1" x14ac:dyDescent="0.25">
      <c r="AF654" s="5"/>
      <c r="AG654" s="5"/>
      <c r="AH654" s="6"/>
      <c r="AI654" s="7">
        <f>IFERROR(RANK('Stock Guide'!S655,'Stock Guide'!S:S,0)+COUNTIF('Stock Guide'!$S$6:'Stock Guide'!S655,'Stock Guide'!S655)-1,"")</f>
        <v>243</v>
      </c>
      <c r="AJ654" s="7" t="str">
        <f>IFERROR(RANK('Stock Guide'!T655,'Stock Guide'!T:T,0)+COUNTIF('Stock Guide'!$T$6:'Stock Guide'!T655,'Stock Guide'!T655)-1,"")</f>
        <v/>
      </c>
      <c r="AK654" s="7" t="str">
        <f>IFERROR(RANK('Stock Guide'!U655,'Stock Guide'!U:U,0)+COUNTIF('Stock Guide'!$U$6:'Stock Guide'!U655,'Stock Guide'!U655)-1,"")</f>
        <v/>
      </c>
      <c r="AL654" s="7" t="str">
        <f>IFERROR(RANK('Stock Guide'!H655,'Stock Guide'!H:H,0)+COUNTIF('Stock Guide'!$H$6:'Stock Guide'!H655,'Stock Guide'!H655)-1,"")</f>
        <v/>
      </c>
      <c r="AM654" s="7">
        <f>IFERROR(RANK('Stock Guide'!I655,'Stock Guide'!I:I,0)+COUNTIF('Stock Guide'!$I$6:'Stock Guide'!I655,'Stock Guide'!I655)-1,"")</f>
        <v>483</v>
      </c>
      <c r="AN654" s="7" t="str">
        <f>IFERROR(RANK('Stock Guide'!J655,'Stock Guide'!J:J,0)+COUNTIF('Stock Guide'!$J$6:'Stock Guide'!J655,'Stock Guide'!J655)-1,"")</f>
        <v/>
      </c>
      <c r="AO654" s="7" t="str">
        <f>IFERROR(RANK('Stock Guide'!L655,'Stock Guide'!L:L,0)+COUNTIF('Stock Guide'!$L$6:'Stock Guide'!L655,'Stock Guide'!L655)-1,"")</f>
        <v/>
      </c>
      <c r="AP654" s="7" t="str">
        <f>IFERROR(RANK('Stock Guide'!N655,'Stock Guide'!N:N,0)+COUNTIF('Stock Guide'!$N$6:'Stock Guide'!N655,'Stock Guide'!N655)-1,"")</f>
        <v/>
      </c>
      <c r="AQ654" s="7" t="str">
        <f>IFERROR(RANK('Stock Guide'!U655,'Stock Guide'!U:U,1)+COUNTIF('Stock Guide'!$U$6:'Stock Guide'!U655,'Stock Guide'!U655)-1,"")</f>
        <v/>
      </c>
    </row>
    <row r="655" spans="32:43" ht="17.25" customHeight="1" x14ac:dyDescent="0.25">
      <c r="AF655" s="5"/>
      <c r="AG655" s="5"/>
      <c r="AH655" s="6"/>
      <c r="AI655" s="7">
        <f>IFERROR(RANK('Stock Guide'!S656,'Stock Guide'!S:S,0)+COUNTIF('Stock Guide'!$S$6:'Stock Guide'!S656,'Stock Guide'!S656)-1,"")</f>
        <v>243</v>
      </c>
      <c r="AJ655" s="7" t="str">
        <f>IFERROR(RANK('Stock Guide'!T656,'Stock Guide'!T:T,0)+COUNTIF('Stock Guide'!$T$6:'Stock Guide'!T656,'Stock Guide'!T656)-1,"")</f>
        <v/>
      </c>
      <c r="AK655" s="7" t="str">
        <f>IFERROR(RANK('Stock Guide'!U656,'Stock Guide'!U:U,0)+COUNTIF('Stock Guide'!$U$6:'Stock Guide'!U656,'Stock Guide'!U656)-1,"")</f>
        <v/>
      </c>
      <c r="AL655" s="7" t="str">
        <f>IFERROR(RANK('Stock Guide'!H656,'Stock Guide'!H:H,0)+COUNTIF('Stock Guide'!$H$6:'Stock Guide'!H656,'Stock Guide'!H656)-1,"")</f>
        <v/>
      </c>
      <c r="AM655" s="7">
        <f>IFERROR(RANK('Stock Guide'!I656,'Stock Guide'!I:I,0)+COUNTIF('Stock Guide'!$I$6:'Stock Guide'!I656,'Stock Guide'!I656)-1,"")</f>
        <v>483</v>
      </c>
      <c r="AN655" s="7" t="str">
        <f>IFERROR(RANK('Stock Guide'!J656,'Stock Guide'!J:J,0)+COUNTIF('Stock Guide'!$J$6:'Stock Guide'!J656,'Stock Guide'!J656)-1,"")</f>
        <v/>
      </c>
      <c r="AO655" s="7" t="str">
        <f>IFERROR(RANK('Stock Guide'!L656,'Stock Guide'!L:L,0)+COUNTIF('Stock Guide'!$L$6:'Stock Guide'!L656,'Stock Guide'!L656)-1,"")</f>
        <v/>
      </c>
      <c r="AP655" s="7" t="str">
        <f>IFERROR(RANK('Stock Guide'!N656,'Stock Guide'!N:N,0)+COUNTIF('Stock Guide'!$N$6:'Stock Guide'!N656,'Stock Guide'!N656)-1,"")</f>
        <v/>
      </c>
      <c r="AQ655" s="7" t="str">
        <f>IFERROR(RANK('Stock Guide'!U656,'Stock Guide'!U:U,1)+COUNTIF('Stock Guide'!$U$6:'Stock Guide'!U656,'Stock Guide'!U656)-1,"")</f>
        <v/>
      </c>
    </row>
    <row r="656" spans="32:43" ht="17.25" customHeight="1" x14ac:dyDescent="0.25">
      <c r="AF656" s="5"/>
      <c r="AG656" s="5"/>
      <c r="AH656" s="6"/>
      <c r="AI656" s="7">
        <f>IFERROR(RANK('Stock Guide'!S657,'Stock Guide'!S:S,0)+COUNTIF('Stock Guide'!$S$6:'Stock Guide'!S657,'Stock Guide'!S657)-1,"")</f>
        <v>243</v>
      </c>
      <c r="AJ656" s="7" t="str">
        <f>IFERROR(RANK('Stock Guide'!T657,'Stock Guide'!T:T,0)+COUNTIF('Stock Guide'!$T$6:'Stock Guide'!T657,'Stock Guide'!T657)-1,"")</f>
        <v/>
      </c>
      <c r="AK656" s="7" t="str">
        <f>IFERROR(RANK('Stock Guide'!U657,'Stock Guide'!U:U,0)+COUNTIF('Stock Guide'!$U$6:'Stock Guide'!U657,'Stock Guide'!U657)-1,"")</f>
        <v/>
      </c>
      <c r="AL656" s="7" t="str">
        <f>IFERROR(RANK('Stock Guide'!H657,'Stock Guide'!H:H,0)+COUNTIF('Stock Guide'!$H$6:'Stock Guide'!H657,'Stock Guide'!H657)-1,"")</f>
        <v/>
      </c>
      <c r="AM656" s="7">
        <f>IFERROR(RANK('Stock Guide'!I657,'Stock Guide'!I:I,0)+COUNTIF('Stock Guide'!$I$6:'Stock Guide'!I657,'Stock Guide'!I657)-1,"")</f>
        <v>483</v>
      </c>
      <c r="AN656" s="7" t="str">
        <f>IFERROR(RANK('Stock Guide'!J657,'Stock Guide'!J:J,0)+COUNTIF('Stock Guide'!$J$6:'Stock Guide'!J657,'Stock Guide'!J657)-1,"")</f>
        <v/>
      </c>
      <c r="AO656" s="7" t="str">
        <f>IFERROR(RANK('Stock Guide'!L657,'Stock Guide'!L:L,0)+COUNTIF('Stock Guide'!$L$6:'Stock Guide'!L657,'Stock Guide'!L657)-1,"")</f>
        <v/>
      </c>
      <c r="AP656" s="7" t="str">
        <f>IFERROR(RANK('Stock Guide'!N657,'Stock Guide'!N:N,0)+COUNTIF('Stock Guide'!$N$6:'Stock Guide'!N657,'Stock Guide'!N657)-1,"")</f>
        <v/>
      </c>
      <c r="AQ656" s="7" t="str">
        <f>IFERROR(RANK('Stock Guide'!U657,'Stock Guide'!U:U,1)+COUNTIF('Stock Guide'!$U$6:'Stock Guide'!U657,'Stock Guide'!U657)-1,"")</f>
        <v/>
      </c>
    </row>
    <row r="657" spans="32:43" ht="17.25" customHeight="1" x14ac:dyDescent="0.25">
      <c r="AF657" s="5"/>
      <c r="AG657" s="5"/>
      <c r="AH657" s="6"/>
      <c r="AI657" s="7">
        <f>IFERROR(RANK('Stock Guide'!S658,'Stock Guide'!S:S,0)+COUNTIF('Stock Guide'!$S$6:'Stock Guide'!S658,'Stock Guide'!S658)-1,"")</f>
        <v>243</v>
      </c>
      <c r="AJ657" s="7" t="str">
        <f>IFERROR(RANK('Stock Guide'!T658,'Stock Guide'!T:T,0)+COUNTIF('Stock Guide'!$T$6:'Stock Guide'!T658,'Stock Guide'!T658)-1,"")</f>
        <v/>
      </c>
      <c r="AK657" s="7" t="str">
        <f>IFERROR(RANK('Stock Guide'!U658,'Stock Guide'!U:U,0)+COUNTIF('Stock Guide'!$U$6:'Stock Guide'!U658,'Stock Guide'!U658)-1,"")</f>
        <v/>
      </c>
      <c r="AL657" s="7" t="str">
        <f>IFERROR(RANK('Stock Guide'!H658,'Stock Guide'!H:H,0)+COUNTIF('Stock Guide'!$H$6:'Stock Guide'!H658,'Stock Guide'!H658)-1,"")</f>
        <v/>
      </c>
      <c r="AM657" s="7">
        <f>IFERROR(RANK('Stock Guide'!I658,'Stock Guide'!I:I,0)+COUNTIF('Stock Guide'!$I$6:'Stock Guide'!I658,'Stock Guide'!I658)-1,"")</f>
        <v>483</v>
      </c>
      <c r="AN657" s="7" t="str">
        <f>IFERROR(RANK('Stock Guide'!J658,'Stock Guide'!J:J,0)+COUNTIF('Stock Guide'!$J$6:'Stock Guide'!J658,'Stock Guide'!J658)-1,"")</f>
        <v/>
      </c>
      <c r="AO657" s="7" t="str">
        <f>IFERROR(RANK('Stock Guide'!L658,'Stock Guide'!L:L,0)+COUNTIF('Stock Guide'!$L$6:'Stock Guide'!L658,'Stock Guide'!L658)-1,"")</f>
        <v/>
      </c>
      <c r="AP657" s="7" t="str">
        <f>IFERROR(RANK('Stock Guide'!N658,'Stock Guide'!N:N,0)+COUNTIF('Stock Guide'!$N$6:'Stock Guide'!N658,'Stock Guide'!N658)-1,"")</f>
        <v/>
      </c>
      <c r="AQ657" s="7" t="str">
        <f>IFERROR(RANK('Stock Guide'!U658,'Stock Guide'!U:U,1)+COUNTIF('Stock Guide'!$U$6:'Stock Guide'!U658,'Stock Guide'!U658)-1,"")</f>
        <v/>
      </c>
    </row>
    <row r="658" spans="32:43" ht="17.25" customHeight="1" x14ac:dyDescent="0.25">
      <c r="AF658" s="5"/>
      <c r="AG658" s="5"/>
      <c r="AH658" s="6"/>
      <c r="AI658" s="7">
        <f>IFERROR(RANK('Stock Guide'!S659,'Stock Guide'!S:S,0)+COUNTIF('Stock Guide'!$S$6:'Stock Guide'!S659,'Stock Guide'!S659)-1,"")</f>
        <v>243</v>
      </c>
      <c r="AJ658" s="7" t="str">
        <f>IFERROR(RANK('Stock Guide'!T659,'Stock Guide'!T:T,0)+COUNTIF('Stock Guide'!$T$6:'Stock Guide'!T659,'Stock Guide'!T659)-1,"")</f>
        <v/>
      </c>
      <c r="AK658" s="7" t="str">
        <f>IFERROR(RANK('Stock Guide'!U659,'Stock Guide'!U:U,0)+COUNTIF('Stock Guide'!$U$6:'Stock Guide'!U659,'Stock Guide'!U659)-1,"")</f>
        <v/>
      </c>
      <c r="AL658" s="7" t="str">
        <f>IFERROR(RANK('Stock Guide'!H659,'Stock Guide'!H:H,0)+COUNTIF('Stock Guide'!$H$6:'Stock Guide'!H659,'Stock Guide'!H659)-1,"")</f>
        <v/>
      </c>
      <c r="AM658" s="7">
        <f>IFERROR(RANK('Stock Guide'!I659,'Stock Guide'!I:I,0)+COUNTIF('Stock Guide'!$I$6:'Stock Guide'!I659,'Stock Guide'!I659)-1,"")</f>
        <v>483</v>
      </c>
      <c r="AN658" s="7" t="str">
        <f>IFERROR(RANK('Stock Guide'!J659,'Stock Guide'!J:J,0)+COUNTIF('Stock Guide'!$J$6:'Stock Guide'!J659,'Stock Guide'!J659)-1,"")</f>
        <v/>
      </c>
      <c r="AO658" s="7" t="str">
        <f>IFERROR(RANK('Stock Guide'!L659,'Stock Guide'!L:L,0)+COUNTIF('Stock Guide'!$L$6:'Stock Guide'!L659,'Stock Guide'!L659)-1,"")</f>
        <v/>
      </c>
      <c r="AP658" s="7" t="str">
        <f>IFERROR(RANK('Stock Guide'!N659,'Stock Guide'!N:N,0)+COUNTIF('Stock Guide'!$N$6:'Stock Guide'!N659,'Stock Guide'!N659)-1,"")</f>
        <v/>
      </c>
      <c r="AQ658" s="7" t="str">
        <f>IFERROR(RANK('Stock Guide'!U659,'Stock Guide'!U:U,1)+COUNTIF('Stock Guide'!$U$6:'Stock Guide'!U659,'Stock Guide'!U659)-1,"")</f>
        <v/>
      </c>
    </row>
    <row r="659" spans="32:43" ht="17.25" customHeight="1" x14ac:dyDescent="0.25">
      <c r="AF659" s="5"/>
      <c r="AG659" s="5"/>
      <c r="AH659" s="6"/>
      <c r="AI659" s="7">
        <f>IFERROR(RANK('Stock Guide'!S660,'Stock Guide'!S:S,0)+COUNTIF('Stock Guide'!$S$6:'Stock Guide'!S660,'Stock Guide'!S660)-1,"")</f>
        <v>243</v>
      </c>
      <c r="AJ659" s="7" t="str">
        <f>IFERROR(RANK('Stock Guide'!T660,'Stock Guide'!T:T,0)+COUNTIF('Stock Guide'!$T$6:'Stock Guide'!T660,'Stock Guide'!T660)-1,"")</f>
        <v/>
      </c>
      <c r="AK659" s="7" t="str">
        <f>IFERROR(RANK('Stock Guide'!U660,'Stock Guide'!U:U,0)+COUNTIF('Stock Guide'!$U$6:'Stock Guide'!U660,'Stock Guide'!U660)-1,"")</f>
        <v/>
      </c>
      <c r="AL659" s="7" t="str">
        <f>IFERROR(RANK('Stock Guide'!H660,'Stock Guide'!H:H,0)+COUNTIF('Stock Guide'!$H$6:'Stock Guide'!H660,'Stock Guide'!H660)-1,"")</f>
        <v/>
      </c>
      <c r="AM659" s="7">
        <f>IFERROR(RANK('Stock Guide'!I660,'Stock Guide'!I:I,0)+COUNTIF('Stock Guide'!$I$6:'Stock Guide'!I660,'Stock Guide'!I660)-1,"")</f>
        <v>483</v>
      </c>
      <c r="AN659" s="7" t="str">
        <f>IFERROR(RANK('Stock Guide'!J660,'Stock Guide'!J:J,0)+COUNTIF('Stock Guide'!$J$6:'Stock Guide'!J660,'Stock Guide'!J660)-1,"")</f>
        <v/>
      </c>
      <c r="AO659" s="7" t="str">
        <f>IFERROR(RANK('Stock Guide'!L660,'Stock Guide'!L:L,0)+COUNTIF('Stock Guide'!$L$6:'Stock Guide'!L660,'Stock Guide'!L660)-1,"")</f>
        <v/>
      </c>
      <c r="AP659" s="7" t="str">
        <f>IFERROR(RANK('Stock Guide'!N660,'Stock Guide'!N:N,0)+COUNTIF('Stock Guide'!$N$6:'Stock Guide'!N660,'Stock Guide'!N660)-1,"")</f>
        <v/>
      </c>
      <c r="AQ659" s="7" t="str">
        <f>IFERROR(RANK('Stock Guide'!U660,'Stock Guide'!U:U,1)+COUNTIF('Stock Guide'!$U$6:'Stock Guide'!U660,'Stock Guide'!U660)-1,"")</f>
        <v/>
      </c>
    </row>
    <row r="660" spans="32:43" ht="17.25" customHeight="1" x14ac:dyDescent="0.25">
      <c r="AF660" s="5"/>
      <c r="AG660" s="5"/>
      <c r="AH660" s="6"/>
      <c r="AI660" s="7">
        <f>IFERROR(RANK('Stock Guide'!S661,'Stock Guide'!S:S,0)+COUNTIF('Stock Guide'!$S$6:'Stock Guide'!S661,'Stock Guide'!S661)-1,"")</f>
        <v>243</v>
      </c>
      <c r="AJ660" s="7" t="str">
        <f>IFERROR(RANK('Stock Guide'!T661,'Stock Guide'!T:T,0)+COUNTIF('Stock Guide'!$T$6:'Stock Guide'!T661,'Stock Guide'!T661)-1,"")</f>
        <v/>
      </c>
      <c r="AK660" s="7" t="str">
        <f>IFERROR(RANK('Stock Guide'!U661,'Stock Guide'!U:U,0)+COUNTIF('Stock Guide'!$U$6:'Stock Guide'!U661,'Stock Guide'!U661)-1,"")</f>
        <v/>
      </c>
      <c r="AL660" s="7" t="str">
        <f>IFERROR(RANK('Stock Guide'!H661,'Stock Guide'!H:H,0)+COUNTIF('Stock Guide'!$H$6:'Stock Guide'!H661,'Stock Guide'!H661)-1,"")</f>
        <v/>
      </c>
      <c r="AM660" s="7">
        <f>IFERROR(RANK('Stock Guide'!I661,'Stock Guide'!I:I,0)+COUNTIF('Stock Guide'!$I$6:'Stock Guide'!I661,'Stock Guide'!I661)-1,"")</f>
        <v>483</v>
      </c>
      <c r="AN660" s="7" t="str">
        <f>IFERROR(RANK('Stock Guide'!J661,'Stock Guide'!J:J,0)+COUNTIF('Stock Guide'!$J$6:'Stock Guide'!J661,'Stock Guide'!J661)-1,"")</f>
        <v/>
      </c>
      <c r="AO660" s="7" t="str">
        <f>IFERROR(RANK('Stock Guide'!L661,'Stock Guide'!L:L,0)+COUNTIF('Stock Guide'!$L$6:'Stock Guide'!L661,'Stock Guide'!L661)-1,"")</f>
        <v/>
      </c>
      <c r="AP660" s="7" t="str">
        <f>IFERROR(RANK('Stock Guide'!N661,'Stock Guide'!N:N,0)+COUNTIF('Stock Guide'!$N$6:'Stock Guide'!N661,'Stock Guide'!N661)-1,"")</f>
        <v/>
      </c>
      <c r="AQ660" s="7" t="str">
        <f>IFERROR(RANK('Stock Guide'!U661,'Stock Guide'!U:U,1)+COUNTIF('Stock Guide'!$U$6:'Stock Guide'!U661,'Stock Guide'!U661)-1,"")</f>
        <v/>
      </c>
    </row>
    <row r="661" spans="32:43" ht="17.25" customHeight="1" x14ac:dyDescent="0.25">
      <c r="AF661" s="5"/>
      <c r="AG661" s="5"/>
      <c r="AH661" s="6"/>
      <c r="AI661" s="7">
        <f>IFERROR(RANK('Stock Guide'!S662,'Stock Guide'!S:S,0)+COUNTIF('Stock Guide'!$S$6:'Stock Guide'!S662,'Stock Guide'!S662)-1,"")</f>
        <v>243</v>
      </c>
      <c r="AJ661" s="7" t="str">
        <f>IFERROR(RANK('Stock Guide'!T662,'Stock Guide'!T:T,0)+COUNTIF('Stock Guide'!$T$6:'Stock Guide'!T662,'Stock Guide'!T662)-1,"")</f>
        <v/>
      </c>
      <c r="AK661" s="7" t="str">
        <f>IFERROR(RANK('Stock Guide'!U662,'Stock Guide'!U:U,0)+COUNTIF('Stock Guide'!$U$6:'Stock Guide'!U662,'Stock Guide'!U662)-1,"")</f>
        <v/>
      </c>
      <c r="AL661" s="7" t="str">
        <f>IFERROR(RANK('Stock Guide'!H662,'Stock Guide'!H:H,0)+COUNTIF('Stock Guide'!$H$6:'Stock Guide'!H662,'Stock Guide'!H662)-1,"")</f>
        <v/>
      </c>
      <c r="AM661" s="7">
        <f>IFERROR(RANK('Stock Guide'!I662,'Stock Guide'!I:I,0)+COUNTIF('Stock Guide'!$I$6:'Stock Guide'!I662,'Stock Guide'!I662)-1,"")</f>
        <v>483</v>
      </c>
      <c r="AN661" s="7" t="str">
        <f>IFERROR(RANK('Stock Guide'!J662,'Stock Guide'!J:J,0)+COUNTIF('Stock Guide'!$J$6:'Stock Guide'!J662,'Stock Guide'!J662)-1,"")</f>
        <v/>
      </c>
      <c r="AO661" s="7" t="str">
        <f>IFERROR(RANK('Stock Guide'!L662,'Stock Guide'!L:L,0)+COUNTIF('Stock Guide'!$L$6:'Stock Guide'!L662,'Stock Guide'!L662)-1,"")</f>
        <v/>
      </c>
      <c r="AP661" s="7" t="str">
        <f>IFERROR(RANK('Stock Guide'!N662,'Stock Guide'!N:N,0)+COUNTIF('Stock Guide'!$N$6:'Stock Guide'!N662,'Stock Guide'!N662)-1,"")</f>
        <v/>
      </c>
      <c r="AQ661" s="7" t="str">
        <f>IFERROR(RANK('Stock Guide'!U662,'Stock Guide'!U:U,1)+COUNTIF('Stock Guide'!$U$6:'Stock Guide'!U662,'Stock Guide'!U662)-1,"")</f>
        <v/>
      </c>
    </row>
    <row r="662" spans="32:43" ht="17.25" customHeight="1" x14ac:dyDescent="0.25">
      <c r="AF662" s="5"/>
      <c r="AG662" s="5"/>
      <c r="AH662" s="6"/>
      <c r="AI662" s="7">
        <f>IFERROR(RANK('Stock Guide'!S663,'Stock Guide'!S:S,0)+COUNTIF('Stock Guide'!$S$6:'Stock Guide'!S663,'Stock Guide'!S663)-1,"")</f>
        <v>243</v>
      </c>
      <c r="AJ662" s="7" t="str">
        <f>IFERROR(RANK('Stock Guide'!T663,'Stock Guide'!T:T,0)+COUNTIF('Stock Guide'!$T$6:'Stock Guide'!T663,'Stock Guide'!T663)-1,"")</f>
        <v/>
      </c>
      <c r="AK662" s="7" t="str">
        <f>IFERROR(RANK('Stock Guide'!U663,'Stock Guide'!U:U,0)+COUNTIF('Stock Guide'!$U$6:'Stock Guide'!U663,'Stock Guide'!U663)-1,"")</f>
        <v/>
      </c>
      <c r="AL662" s="7" t="str">
        <f>IFERROR(RANK('Stock Guide'!H663,'Stock Guide'!H:H,0)+COUNTIF('Stock Guide'!$H$6:'Stock Guide'!H663,'Stock Guide'!H663)-1,"")</f>
        <v/>
      </c>
      <c r="AM662" s="7">
        <f>IFERROR(RANK('Stock Guide'!I663,'Stock Guide'!I:I,0)+COUNTIF('Stock Guide'!$I$6:'Stock Guide'!I663,'Stock Guide'!I663)-1,"")</f>
        <v>483</v>
      </c>
      <c r="AN662" s="7" t="str">
        <f>IFERROR(RANK('Stock Guide'!J663,'Stock Guide'!J:J,0)+COUNTIF('Stock Guide'!$J$6:'Stock Guide'!J663,'Stock Guide'!J663)-1,"")</f>
        <v/>
      </c>
      <c r="AO662" s="7" t="str">
        <f>IFERROR(RANK('Stock Guide'!L663,'Stock Guide'!L:L,0)+COUNTIF('Stock Guide'!$L$6:'Stock Guide'!L663,'Stock Guide'!L663)-1,"")</f>
        <v/>
      </c>
      <c r="AP662" s="7" t="str">
        <f>IFERROR(RANK('Stock Guide'!N663,'Stock Guide'!N:N,0)+COUNTIF('Stock Guide'!$N$6:'Stock Guide'!N663,'Stock Guide'!N663)-1,"")</f>
        <v/>
      </c>
      <c r="AQ662" s="7" t="str">
        <f>IFERROR(RANK('Stock Guide'!U663,'Stock Guide'!U:U,1)+COUNTIF('Stock Guide'!$U$6:'Stock Guide'!U663,'Stock Guide'!U663)-1,"")</f>
        <v/>
      </c>
    </row>
    <row r="663" spans="32:43" ht="17.25" customHeight="1" x14ac:dyDescent="0.25">
      <c r="AF663" s="5"/>
      <c r="AG663" s="5"/>
      <c r="AH663" s="6"/>
      <c r="AI663" s="7">
        <f>IFERROR(RANK('Stock Guide'!S664,'Stock Guide'!S:S,0)+COUNTIF('Stock Guide'!$S$6:'Stock Guide'!S664,'Stock Guide'!S664)-1,"")</f>
        <v>243</v>
      </c>
      <c r="AJ663" s="7" t="str">
        <f>IFERROR(RANK('Stock Guide'!T664,'Stock Guide'!T:T,0)+COUNTIF('Stock Guide'!$T$6:'Stock Guide'!T664,'Stock Guide'!T664)-1,"")</f>
        <v/>
      </c>
      <c r="AK663" s="7" t="str">
        <f>IFERROR(RANK('Stock Guide'!U664,'Stock Guide'!U:U,0)+COUNTIF('Stock Guide'!$U$6:'Stock Guide'!U664,'Stock Guide'!U664)-1,"")</f>
        <v/>
      </c>
      <c r="AL663" s="7" t="str">
        <f>IFERROR(RANK('Stock Guide'!H664,'Stock Guide'!H:H,0)+COUNTIF('Stock Guide'!$H$6:'Stock Guide'!H664,'Stock Guide'!H664)-1,"")</f>
        <v/>
      </c>
      <c r="AM663" s="7">
        <f>IFERROR(RANK('Stock Guide'!I664,'Stock Guide'!I:I,0)+COUNTIF('Stock Guide'!$I$6:'Stock Guide'!I664,'Stock Guide'!I664)-1,"")</f>
        <v>483</v>
      </c>
      <c r="AN663" s="7" t="str">
        <f>IFERROR(RANK('Stock Guide'!J664,'Stock Guide'!J:J,0)+COUNTIF('Stock Guide'!$J$6:'Stock Guide'!J664,'Stock Guide'!J664)-1,"")</f>
        <v/>
      </c>
      <c r="AO663" s="7" t="str">
        <f>IFERROR(RANK('Stock Guide'!L664,'Stock Guide'!L:L,0)+COUNTIF('Stock Guide'!$L$6:'Stock Guide'!L664,'Stock Guide'!L664)-1,"")</f>
        <v/>
      </c>
      <c r="AP663" s="7" t="str">
        <f>IFERROR(RANK('Stock Guide'!N664,'Stock Guide'!N:N,0)+COUNTIF('Stock Guide'!$N$6:'Stock Guide'!N664,'Stock Guide'!N664)-1,"")</f>
        <v/>
      </c>
      <c r="AQ663" s="7" t="str">
        <f>IFERROR(RANK('Stock Guide'!U664,'Stock Guide'!U:U,1)+COUNTIF('Stock Guide'!$U$6:'Stock Guide'!U664,'Stock Guide'!U664)-1,"")</f>
        <v/>
      </c>
    </row>
    <row r="664" spans="32:43" ht="17.25" customHeight="1" x14ac:dyDescent="0.25">
      <c r="AF664" s="5"/>
      <c r="AG664" s="5"/>
      <c r="AH664" s="6"/>
      <c r="AI664" s="7">
        <f>IFERROR(RANK('Stock Guide'!S665,'Stock Guide'!S:S,0)+COUNTIF('Stock Guide'!$S$6:'Stock Guide'!S665,'Stock Guide'!S665)-1,"")</f>
        <v>243</v>
      </c>
      <c r="AJ664" s="7" t="str">
        <f>IFERROR(RANK('Stock Guide'!T665,'Stock Guide'!T:T,0)+COUNTIF('Stock Guide'!$T$6:'Stock Guide'!T665,'Stock Guide'!T665)-1,"")</f>
        <v/>
      </c>
      <c r="AK664" s="7" t="str">
        <f>IFERROR(RANK('Stock Guide'!U665,'Stock Guide'!U:U,0)+COUNTIF('Stock Guide'!$U$6:'Stock Guide'!U665,'Stock Guide'!U665)-1,"")</f>
        <v/>
      </c>
      <c r="AL664" s="7" t="str">
        <f>IFERROR(RANK('Stock Guide'!H665,'Stock Guide'!H:H,0)+COUNTIF('Stock Guide'!$H$6:'Stock Guide'!H665,'Stock Guide'!H665)-1,"")</f>
        <v/>
      </c>
      <c r="AM664" s="7">
        <f>IFERROR(RANK('Stock Guide'!I665,'Stock Guide'!I:I,0)+COUNTIF('Stock Guide'!$I$6:'Stock Guide'!I665,'Stock Guide'!I665)-1,"")</f>
        <v>483</v>
      </c>
      <c r="AN664" s="7" t="str">
        <f>IFERROR(RANK('Stock Guide'!J665,'Stock Guide'!J:J,0)+COUNTIF('Stock Guide'!$J$6:'Stock Guide'!J665,'Stock Guide'!J665)-1,"")</f>
        <v/>
      </c>
      <c r="AO664" s="7" t="str">
        <f>IFERROR(RANK('Stock Guide'!L665,'Stock Guide'!L:L,0)+COUNTIF('Stock Guide'!$L$6:'Stock Guide'!L665,'Stock Guide'!L665)-1,"")</f>
        <v/>
      </c>
      <c r="AP664" s="7" t="str">
        <f>IFERROR(RANK('Stock Guide'!N665,'Stock Guide'!N:N,0)+COUNTIF('Stock Guide'!$N$6:'Stock Guide'!N665,'Stock Guide'!N665)-1,"")</f>
        <v/>
      </c>
      <c r="AQ664" s="7" t="str">
        <f>IFERROR(RANK('Stock Guide'!U665,'Stock Guide'!U:U,1)+COUNTIF('Stock Guide'!$U$6:'Stock Guide'!U665,'Stock Guide'!U665)-1,"")</f>
        <v/>
      </c>
    </row>
    <row r="665" spans="32:43" ht="17.25" customHeight="1" x14ac:dyDescent="0.25">
      <c r="AF665" s="5"/>
      <c r="AG665" s="5"/>
      <c r="AH665" s="6"/>
      <c r="AI665" s="7">
        <f>IFERROR(RANK('Stock Guide'!S666,'Stock Guide'!S:S,0)+COUNTIF('Stock Guide'!$S$6:'Stock Guide'!S666,'Stock Guide'!S666)-1,"")</f>
        <v>243</v>
      </c>
      <c r="AJ665" s="7" t="str">
        <f>IFERROR(RANK('Stock Guide'!T666,'Stock Guide'!T:T,0)+COUNTIF('Stock Guide'!$T$6:'Stock Guide'!T666,'Stock Guide'!T666)-1,"")</f>
        <v/>
      </c>
      <c r="AK665" s="7" t="str">
        <f>IFERROR(RANK('Stock Guide'!U666,'Stock Guide'!U:U,0)+COUNTIF('Stock Guide'!$U$6:'Stock Guide'!U666,'Stock Guide'!U666)-1,"")</f>
        <v/>
      </c>
      <c r="AL665" s="7" t="str">
        <f>IFERROR(RANK('Stock Guide'!H666,'Stock Guide'!H:H,0)+COUNTIF('Stock Guide'!$H$6:'Stock Guide'!H666,'Stock Guide'!H666)-1,"")</f>
        <v/>
      </c>
      <c r="AM665" s="7">
        <f>IFERROR(RANK('Stock Guide'!I666,'Stock Guide'!I:I,0)+COUNTIF('Stock Guide'!$I$6:'Stock Guide'!I666,'Stock Guide'!I666)-1,"")</f>
        <v>483</v>
      </c>
      <c r="AN665" s="7" t="str">
        <f>IFERROR(RANK('Stock Guide'!J666,'Stock Guide'!J:J,0)+COUNTIF('Stock Guide'!$J$6:'Stock Guide'!J666,'Stock Guide'!J666)-1,"")</f>
        <v/>
      </c>
      <c r="AO665" s="7" t="str">
        <f>IFERROR(RANK('Stock Guide'!L666,'Stock Guide'!L:L,0)+COUNTIF('Stock Guide'!$L$6:'Stock Guide'!L666,'Stock Guide'!L666)-1,"")</f>
        <v/>
      </c>
      <c r="AP665" s="7" t="str">
        <f>IFERROR(RANK('Stock Guide'!N666,'Stock Guide'!N:N,0)+COUNTIF('Stock Guide'!$N$6:'Stock Guide'!N666,'Stock Guide'!N666)-1,"")</f>
        <v/>
      </c>
      <c r="AQ665" s="7" t="str">
        <f>IFERROR(RANK('Stock Guide'!U666,'Stock Guide'!U:U,1)+COUNTIF('Stock Guide'!$U$6:'Stock Guide'!U666,'Stock Guide'!U666)-1,"")</f>
        <v/>
      </c>
    </row>
    <row r="666" spans="32:43" ht="17.25" customHeight="1" x14ac:dyDescent="0.25">
      <c r="AF666" s="5"/>
      <c r="AG666" s="5"/>
      <c r="AH666" s="6"/>
      <c r="AI666" s="7">
        <f>IFERROR(RANK('Stock Guide'!S667,'Stock Guide'!S:S,0)+COUNTIF('Stock Guide'!$S$6:'Stock Guide'!S667,'Stock Guide'!S667)-1,"")</f>
        <v>243</v>
      </c>
      <c r="AJ666" s="7" t="str">
        <f>IFERROR(RANK('Stock Guide'!T667,'Stock Guide'!T:T,0)+COUNTIF('Stock Guide'!$T$6:'Stock Guide'!T667,'Stock Guide'!T667)-1,"")</f>
        <v/>
      </c>
      <c r="AK666" s="7" t="str">
        <f>IFERROR(RANK('Stock Guide'!U667,'Stock Guide'!U:U,0)+COUNTIF('Stock Guide'!$U$6:'Stock Guide'!U667,'Stock Guide'!U667)-1,"")</f>
        <v/>
      </c>
      <c r="AL666" s="7" t="str">
        <f>IFERROR(RANK('Stock Guide'!H667,'Stock Guide'!H:H,0)+COUNTIF('Stock Guide'!$H$6:'Stock Guide'!H667,'Stock Guide'!H667)-1,"")</f>
        <v/>
      </c>
      <c r="AM666" s="7">
        <f>IFERROR(RANK('Stock Guide'!I667,'Stock Guide'!I:I,0)+COUNTIF('Stock Guide'!$I$6:'Stock Guide'!I667,'Stock Guide'!I667)-1,"")</f>
        <v>483</v>
      </c>
      <c r="AN666" s="7" t="str">
        <f>IFERROR(RANK('Stock Guide'!J667,'Stock Guide'!J:J,0)+COUNTIF('Stock Guide'!$J$6:'Stock Guide'!J667,'Stock Guide'!J667)-1,"")</f>
        <v/>
      </c>
      <c r="AO666" s="7" t="str">
        <f>IFERROR(RANK('Stock Guide'!L667,'Stock Guide'!L:L,0)+COUNTIF('Stock Guide'!$L$6:'Stock Guide'!L667,'Stock Guide'!L667)-1,"")</f>
        <v/>
      </c>
      <c r="AP666" s="7" t="str">
        <f>IFERROR(RANK('Stock Guide'!N667,'Stock Guide'!N:N,0)+COUNTIF('Stock Guide'!$N$6:'Stock Guide'!N667,'Stock Guide'!N667)-1,"")</f>
        <v/>
      </c>
      <c r="AQ666" s="7" t="str">
        <f>IFERROR(RANK('Stock Guide'!U667,'Stock Guide'!U:U,1)+COUNTIF('Stock Guide'!$U$6:'Stock Guide'!U667,'Stock Guide'!U667)-1,"")</f>
        <v/>
      </c>
    </row>
    <row r="667" spans="32:43" ht="17.25" customHeight="1" x14ac:dyDescent="0.25">
      <c r="AF667" s="5"/>
      <c r="AG667" s="5"/>
      <c r="AH667" s="6"/>
      <c r="AI667" s="7">
        <f>IFERROR(RANK('Stock Guide'!S668,'Stock Guide'!S:S,0)+COUNTIF('Stock Guide'!$S$6:'Stock Guide'!S668,'Stock Guide'!S668)-1,"")</f>
        <v>243</v>
      </c>
      <c r="AJ667" s="7" t="str">
        <f>IFERROR(RANK('Stock Guide'!T668,'Stock Guide'!T:T,0)+COUNTIF('Stock Guide'!$T$6:'Stock Guide'!T668,'Stock Guide'!T668)-1,"")</f>
        <v/>
      </c>
      <c r="AK667" s="7" t="str">
        <f>IFERROR(RANK('Stock Guide'!U668,'Stock Guide'!U:U,0)+COUNTIF('Stock Guide'!$U$6:'Stock Guide'!U668,'Stock Guide'!U668)-1,"")</f>
        <v/>
      </c>
      <c r="AL667" s="7" t="str">
        <f>IFERROR(RANK('Stock Guide'!H668,'Stock Guide'!H:H,0)+COUNTIF('Stock Guide'!$H$6:'Stock Guide'!H668,'Stock Guide'!H668)-1,"")</f>
        <v/>
      </c>
      <c r="AM667" s="7">
        <f>IFERROR(RANK('Stock Guide'!I668,'Stock Guide'!I:I,0)+COUNTIF('Stock Guide'!$I$6:'Stock Guide'!I668,'Stock Guide'!I668)-1,"")</f>
        <v>483</v>
      </c>
      <c r="AN667" s="7" t="str">
        <f>IFERROR(RANK('Stock Guide'!J668,'Stock Guide'!J:J,0)+COUNTIF('Stock Guide'!$J$6:'Stock Guide'!J668,'Stock Guide'!J668)-1,"")</f>
        <v/>
      </c>
      <c r="AO667" s="7" t="str">
        <f>IFERROR(RANK('Stock Guide'!L668,'Stock Guide'!L:L,0)+COUNTIF('Stock Guide'!$L$6:'Stock Guide'!L668,'Stock Guide'!L668)-1,"")</f>
        <v/>
      </c>
      <c r="AP667" s="7" t="str">
        <f>IFERROR(RANK('Stock Guide'!N668,'Stock Guide'!N:N,0)+COUNTIF('Stock Guide'!$N$6:'Stock Guide'!N668,'Stock Guide'!N668)-1,"")</f>
        <v/>
      </c>
      <c r="AQ667" s="7" t="str">
        <f>IFERROR(RANK('Stock Guide'!U668,'Stock Guide'!U:U,1)+COUNTIF('Stock Guide'!$U$6:'Stock Guide'!U668,'Stock Guide'!U668)-1,"")</f>
        <v/>
      </c>
    </row>
    <row r="668" spans="32:43" ht="17.25" customHeight="1" x14ac:dyDescent="0.25">
      <c r="AF668" s="5"/>
      <c r="AG668" s="5"/>
      <c r="AH668" s="6"/>
      <c r="AI668" s="7">
        <f>IFERROR(RANK('Stock Guide'!S669,'Stock Guide'!S:S,0)+COUNTIF('Stock Guide'!$S$6:'Stock Guide'!S669,'Stock Guide'!S669)-1,"")</f>
        <v>243</v>
      </c>
      <c r="AJ668" s="7" t="str">
        <f>IFERROR(RANK('Stock Guide'!T669,'Stock Guide'!T:T,0)+COUNTIF('Stock Guide'!$T$6:'Stock Guide'!T669,'Stock Guide'!T669)-1,"")</f>
        <v/>
      </c>
      <c r="AK668" s="7" t="str">
        <f>IFERROR(RANK('Stock Guide'!U669,'Stock Guide'!U:U,0)+COUNTIF('Stock Guide'!$U$6:'Stock Guide'!U669,'Stock Guide'!U669)-1,"")</f>
        <v/>
      </c>
      <c r="AL668" s="7" t="str">
        <f>IFERROR(RANK('Stock Guide'!H669,'Stock Guide'!H:H,0)+COUNTIF('Stock Guide'!$H$6:'Stock Guide'!H669,'Stock Guide'!H669)-1,"")</f>
        <v/>
      </c>
      <c r="AM668" s="7">
        <f>IFERROR(RANK('Stock Guide'!I669,'Stock Guide'!I:I,0)+COUNTIF('Stock Guide'!$I$6:'Stock Guide'!I669,'Stock Guide'!I669)-1,"")</f>
        <v>483</v>
      </c>
      <c r="AN668" s="7" t="str">
        <f>IFERROR(RANK('Stock Guide'!J669,'Stock Guide'!J:J,0)+COUNTIF('Stock Guide'!$J$6:'Stock Guide'!J669,'Stock Guide'!J669)-1,"")</f>
        <v/>
      </c>
      <c r="AO668" s="7" t="str">
        <f>IFERROR(RANK('Stock Guide'!L669,'Stock Guide'!L:L,0)+COUNTIF('Stock Guide'!$L$6:'Stock Guide'!L669,'Stock Guide'!L669)-1,"")</f>
        <v/>
      </c>
      <c r="AP668" s="7" t="str">
        <f>IFERROR(RANK('Stock Guide'!N669,'Stock Guide'!N:N,0)+COUNTIF('Stock Guide'!$N$6:'Stock Guide'!N669,'Stock Guide'!N669)-1,"")</f>
        <v/>
      </c>
      <c r="AQ668" s="7" t="str">
        <f>IFERROR(RANK('Stock Guide'!U669,'Stock Guide'!U:U,1)+COUNTIF('Stock Guide'!$U$6:'Stock Guide'!U669,'Stock Guide'!U669)-1,"")</f>
        <v/>
      </c>
    </row>
    <row r="669" spans="32:43" ht="17.25" customHeight="1" x14ac:dyDescent="0.25">
      <c r="AF669" s="5"/>
      <c r="AG669" s="5"/>
      <c r="AH669" s="6"/>
      <c r="AI669" s="7">
        <f>IFERROR(RANK('Stock Guide'!S670,'Stock Guide'!S:S,0)+COUNTIF('Stock Guide'!$S$6:'Stock Guide'!S670,'Stock Guide'!S670)-1,"")</f>
        <v>243</v>
      </c>
      <c r="AJ669" s="7" t="str">
        <f>IFERROR(RANK('Stock Guide'!T670,'Stock Guide'!T:T,0)+COUNTIF('Stock Guide'!$T$6:'Stock Guide'!T670,'Stock Guide'!T670)-1,"")</f>
        <v/>
      </c>
      <c r="AK669" s="7" t="str">
        <f>IFERROR(RANK('Stock Guide'!U670,'Stock Guide'!U:U,0)+COUNTIF('Stock Guide'!$U$6:'Stock Guide'!U670,'Stock Guide'!U670)-1,"")</f>
        <v/>
      </c>
      <c r="AL669" s="7" t="str">
        <f>IFERROR(RANK('Stock Guide'!H670,'Stock Guide'!H:H,0)+COUNTIF('Stock Guide'!$H$6:'Stock Guide'!H670,'Stock Guide'!H670)-1,"")</f>
        <v/>
      </c>
      <c r="AM669" s="7">
        <f>IFERROR(RANK('Stock Guide'!I670,'Stock Guide'!I:I,0)+COUNTIF('Stock Guide'!$I$6:'Stock Guide'!I670,'Stock Guide'!I670)-1,"")</f>
        <v>483</v>
      </c>
      <c r="AN669" s="7" t="str">
        <f>IFERROR(RANK('Stock Guide'!J670,'Stock Guide'!J:J,0)+COUNTIF('Stock Guide'!$J$6:'Stock Guide'!J670,'Stock Guide'!J670)-1,"")</f>
        <v/>
      </c>
      <c r="AO669" s="7" t="str">
        <f>IFERROR(RANK('Stock Guide'!L670,'Stock Guide'!L:L,0)+COUNTIF('Stock Guide'!$L$6:'Stock Guide'!L670,'Stock Guide'!L670)-1,"")</f>
        <v/>
      </c>
      <c r="AP669" s="7" t="str">
        <f>IFERROR(RANK('Stock Guide'!N670,'Stock Guide'!N:N,0)+COUNTIF('Stock Guide'!$N$6:'Stock Guide'!N670,'Stock Guide'!N670)-1,"")</f>
        <v/>
      </c>
      <c r="AQ669" s="7" t="str">
        <f>IFERROR(RANK('Stock Guide'!U670,'Stock Guide'!U:U,1)+COUNTIF('Stock Guide'!$U$6:'Stock Guide'!U670,'Stock Guide'!U670)-1,"")</f>
        <v/>
      </c>
    </row>
    <row r="670" spans="32:43" ht="17.25" customHeight="1" x14ac:dyDescent="0.25">
      <c r="AF670" s="5"/>
      <c r="AG670" s="5"/>
      <c r="AH670" s="6"/>
      <c r="AI670" s="7">
        <f>IFERROR(RANK('Stock Guide'!S671,'Stock Guide'!S:S,0)+COUNTIF('Stock Guide'!$S$6:'Stock Guide'!S671,'Stock Guide'!S671)-1,"")</f>
        <v>243</v>
      </c>
      <c r="AJ670" s="7" t="str">
        <f>IFERROR(RANK('Stock Guide'!T671,'Stock Guide'!T:T,0)+COUNTIF('Stock Guide'!$T$6:'Stock Guide'!T671,'Stock Guide'!T671)-1,"")</f>
        <v/>
      </c>
      <c r="AK670" s="7" t="str">
        <f>IFERROR(RANK('Stock Guide'!U671,'Stock Guide'!U:U,0)+COUNTIF('Stock Guide'!$U$6:'Stock Guide'!U671,'Stock Guide'!U671)-1,"")</f>
        <v/>
      </c>
      <c r="AL670" s="7" t="str">
        <f>IFERROR(RANK('Stock Guide'!H671,'Stock Guide'!H:H,0)+COUNTIF('Stock Guide'!$H$6:'Stock Guide'!H671,'Stock Guide'!H671)-1,"")</f>
        <v/>
      </c>
      <c r="AM670" s="7">
        <f>IFERROR(RANK('Stock Guide'!I671,'Stock Guide'!I:I,0)+COUNTIF('Stock Guide'!$I$6:'Stock Guide'!I671,'Stock Guide'!I671)-1,"")</f>
        <v>483</v>
      </c>
      <c r="AN670" s="7" t="str">
        <f>IFERROR(RANK('Stock Guide'!J671,'Stock Guide'!J:J,0)+COUNTIF('Stock Guide'!$J$6:'Stock Guide'!J671,'Stock Guide'!J671)-1,"")</f>
        <v/>
      </c>
      <c r="AO670" s="7" t="str">
        <f>IFERROR(RANK('Stock Guide'!L671,'Stock Guide'!L:L,0)+COUNTIF('Stock Guide'!$L$6:'Stock Guide'!L671,'Stock Guide'!L671)-1,"")</f>
        <v/>
      </c>
      <c r="AP670" s="7" t="str">
        <f>IFERROR(RANK('Stock Guide'!N671,'Stock Guide'!N:N,0)+COUNTIF('Stock Guide'!$N$6:'Stock Guide'!N671,'Stock Guide'!N671)-1,"")</f>
        <v/>
      </c>
      <c r="AQ670" s="7" t="str">
        <f>IFERROR(RANK('Stock Guide'!U671,'Stock Guide'!U:U,1)+COUNTIF('Stock Guide'!$U$6:'Stock Guide'!U671,'Stock Guide'!U671)-1,"")</f>
        <v/>
      </c>
    </row>
    <row r="671" spans="32:43" ht="17.25" customHeight="1" x14ac:dyDescent="0.25">
      <c r="AF671" s="5"/>
      <c r="AG671" s="5"/>
      <c r="AH671" s="6"/>
      <c r="AI671" s="7">
        <f>IFERROR(RANK('Stock Guide'!S672,'Stock Guide'!S:S,0)+COUNTIF('Stock Guide'!$S$6:'Stock Guide'!S672,'Stock Guide'!S672)-1,"")</f>
        <v>243</v>
      </c>
      <c r="AJ671" s="7" t="str">
        <f>IFERROR(RANK('Stock Guide'!T672,'Stock Guide'!T:T,0)+COUNTIF('Stock Guide'!$T$6:'Stock Guide'!T672,'Stock Guide'!T672)-1,"")</f>
        <v/>
      </c>
      <c r="AK671" s="7" t="str">
        <f>IFERROR(RANK('Stock Guide'!U672,'Stock Guide'!U:U,0)+COUNTIF('Stock Guide'!$U$6:'Stock Guide'!U672,'Stock Guide'!U672)-1,"")</f>
        <v/>
      </c>
      <c r="AL671" s="7" t="str">
        <f>IFERROR(RANK('Stock Guide'!H672,'Stock Guide'!H:H,0)+COUNTIF('Stock Guide'!$H$6:'Stock Guide'!H672,'Stock Guide'!H672)-1,"")</f>
        <v/>
      </c>
      <c r="AM671" s="7">
        <f>IFERROR(RANK('Stock Guide'!I672,'Stock Guide'!I:I,0)+COUNTIF('Stock Guide'!$I$6:'Stock Guide'!I672,'Stock Guide'!I672)-1,"")</f>
        <v>483</v>
      </c>
      <c r="AN671" s="7" t="str">
        <f>IFERROR(RANK('Stock Guide'!J672,'Stock Guide'!J:J,0)+COUNTIF('Stock Guide'!$J$6:'Stock Guide'!J672,'Stock Guide'!J672)-1,"")</f>
        <v/>
      </c>
      <c r="AO671" s="7" t="str">
        <f>IFERROR(RANK('Stock Guide'!L672,'Stock Guide'!L:L,0)+COUNTIF('Stock Guide'!$L$6:'Stock Guide'!L672,'Stock Guide'!L672)-1,"")</f>
        <v/>
      </c>
      <c r="AP671" s="7" t="str">
        <f>IFERROR(RANK('Stock Guide'!N672,'Stock Guide'!N:N,0)+COUNTIF('Stock Guide'!$N$6:'Stock Guide'!N672,'Stock Guide'!N672)-1,"")</f>
        <v/>
      </c>
      <c r="AQ671" s="7" t="str">
        <f>IFERROR(RANK('Stock Guide'!U672,'Stock Guide'!U:U,1)+COUNTIF('Stock Guide'!$U$6:'Stock Guide'!U672,'Stock Guide'!U672)-1,"")</f>
        <v/>
      </c>
    </row>
    <row r="672" spans="32:43" ht="17.25" customHeight="1" x14ac:dyDescent="0.25">
      <c r="AF672" s="5"/>
      <c r="AG672" s="5"/>
      <c r="AH672" s="6"/>
      <c r="AI672" s="7">
        <f>IFERROR(RANK('Stock Guide'!S673,'Stock Guide'!S:S,0)+COUNTIF('Stock Guide'!$S$6:'Stock Guide'!S673,'Stock Guide'!S673)-1,"")</f>
        <v>243</v>
      </c>
      <c r="AJ672" s="7" t="str">
        <f>IFERROR(RANK('Stock Guide'!T673,'Stock Guide'!T:T,0)+COUNTIF('Stock Guide'!$T$6:'Stock Guide'!T673,'Stock Guide'!T673)-1,"")</f>
        <v/>
      </c>
      <c r="AK672" s="7" t="str">
        <f>IFERROR(RANK('Stock Guide'!U673,'Stock Guide'!U:U,0)+COUNTIF('Stock Guide'!$U$6:'Stock Guide'!U673,'Stock Guide'!U673)-1,"")</f>
        <v/>
      </c>
      <c r="AL672" s="7" t="str">
        <f>IFERROR(RANK('Stock Guide'!H673,'Stock Guide'!H:H,0)+COUNTIF('Stock Guide'!$H$6:'Stock Guide'!H673,'Stock Guide'!H673)-1,"")</f>
        <v/>
      </c>
      <c r="AM672" s="7">
        <f>IFERROR(RANK('Stock Guide'!I673,'Stock Guide'!I:I,0)+COUNTIF('Stock Guide'!$I$6:'Stock Guide'!I673,'Stock Guide'!I673)-1,"")</f>
        <v>483</v>
      </c>
      <c r="AN672" s="7" t="str">
        <f>IFERROR(RANK('Stock Guide'!J673,'Stock Guide'!J:J,0)+COUNTIF('Stock Guide'!$J$6:'Stock Guide'!J673,'Stock Guide'!J673)-1,"")</f>
        <v/>
      </c>
      <c r="AO672" s="7" t="str">
        <f>IFERROR(RANK('Stock Guide'!L673,'Stock Guide'!L:L,0)+COUNTIF('Stock Guide'!$L$6:'Stock Guide'!L673,'Stock Guide'!L673)-1,"")</f>
        <v/>
      </c>
      <c r="AP672" s="7" t="str">
        <f>IFERROR(RANK('Stock Guide'!N673,'Stock Guide'!N:N,0)+COUNTIF('Stock Guide'!$N$6:'Stock Guide'!N673,'Stock Guide'!N673)-1,"")</f>
        <v/>
      </c>
      <c r="AQ672" s="7" t="str">
        <f>IFERROR(RANK('Stock Guide'!U673,'Stock Guide'!U:U,1)+COUNTIF('Stock Guide'!$U$6:'Stock Guide'!U673,'Stock Guide'!U673)-1,"")</f>
        <v/>
      </c>
    </row>
    <row r="673" spans="32:43" ht="17.25" customHeight="1" x14ac:dyDescent="0.25">
      <c r="AF673" s="5"/>
      <c r="AG673" s="5"/>
      <c r="AH673" s="6"/>
      <c r="AI673" s="7">
        <f>IFERROR(RANK('Stock Guide'!S674,'Stock Guide'!S:S,0)+COUNTIF('Stock Guide'!$S$6:'Stock Guide'!S674,'Stock Guide'!S674)-1,"")</f>
        <v>243</v>
      </c>
      <c r="AJ673" s="7" t="str">
        <f>IFERROR(RANK('Stock Guide'!T674,'Stock Guide'!T:T,0)+COUNTIF('Stock Guide'!$T$6:'Stock Guide'!T674,'Stock Guide'!T674)-1,"")</f>
        <v/>
      </c>
      <c r="AK673" s="7" t="str">
        <f>IFERROR(RANK('Stock Guide'!U674,'Stock Guide'!U:U,0)+COUNTIF('Stock Guide'!$U$6:'Stock Guide'!U674,'Stock Guide'!U674)-1,"")</f>
        <v/>
      </c>
      <c r="AL673" s="7" t="str">
        <f>IFERROR(RANK('Stock Guide'!H674,'Stock Guide'!H:H,0)+COUNTIF('Stock Guide'!$H$6:'Stock Guide'!H674,'Stock Guide'!H674)-1,"")</f>
        <v/>
      </c>
      <c r="AM673" s="7">
        <f>IFERROR(RANK('Stock Guide'!I674,'Stock Guide'!I:I,0)+COUNTIF('Stock Guide'!$I$6:'Stock Guide'!I674,'Stock Guide'!I674)-1,"")</f>
        <v>483</v>
      </c>
      <c r="AN673" s="7" t="str">
        <f>IFERROR(RANK('Stock Guide'!J674,'Stock Guide'!J:J,0)+COUNTIF('Stock Guide'!$J$6:'Stock Guide'!J674,'Stock Guide'!J674)-1,"")</f>
        <v/>
      </c>
      <c r="AO673" s="7" t="str">
        <f>IFERROR(RANK('Stock Guide'!L674,'Stock Guide'!L:L,0)+COUNTIF('Stock Guide'!$L$6:'Stock Guide'!L674,'Stock Guide'!L674)-1,"")</f>
        <v/>
      </c>
      <c r="AP673" s="7" t="str">
        <f>IFERROR(RANK('Stock Guide'!N674,'Stock Guide'!N:N,0)+COUNTIF('Stock Guide'!$N$6:'Stock Guide'!N674,'Stock Guide'!N674)-1,"")</f>
        <v/>
      </c>
      <c r="AQ673" s="7" t="str">
        <f>IFERROR(RANK('Stock Guide'!U674,'Stock Guide'!U:U,1)+COUNTIF('Stock Guide'!$U$6:'Stock Guide'!U674,'Stock Guide'!U674)-1,"")</f>
        <v/>
      </c>
    </row>
    <row r="674" spans="32:43" ht="17.25" customHeight="1" x14ac:dyDescent="0.25">
      <c r="AF674" s="5"/>
      <c r="AG674" s="5"/>
      <c r="AH674" s="6"/>
      <c r="AI674" s="7">
        <f>IFERROR(RANK('Stock Guide'!S675,'Stock Guide'!S:S,0)+COUNTIF('Stock Guide'!$S$6:'Stock Guide'!S675,'Stock Guide'!S675)-1,"")</f>
        <v>243</v>
      </c>
      <c r="AJ674" s="7" t="str">
        <f>IFERROR(RANK('Stock Guide'!T675,'Stock Guide'!T:T,0)+COUNTIF('Stock Guide'!$T$6:'Stock Guide'!T675,'Stock Guide'!T675)-1,"")</f>
        <v/>
      </c>
      <c r="AK674" s="7" t="str">
        <f>IFERROR(RANK('Stock Guide'!U675,'Stock Guide'!U:U,0)+COUNTIF('Stock Guide'!$U$6:'Stock Guide'!U675,'Stock Guide'!U675)-1,"")</f>
        <v/>
      </c>
      <c r="AL674" s="7" t="str">
        <f>IFERROR(RANK('Stock Guide'!H675,'Stock Guide'!H:H,0)+COUNTIF('Stock Guide'!$H$6:'Stock Guide'!H675,'Stock Guide'!H675)-1,"")</f>
        <v/>
      </c>
      <c r="AM674" s="7">
        <f>IFERROR(RANK('Stock Guide'!I675,'Stock Guide'!I:I,0)+COUNTIF('Stock Guide'!$I$6:'Stock Guide'!I675,'Stock Guide'!I675)-1,"")</f>
        <v>483</v>
      </c>
      <c r="AN674" s="7" t="str">
        <f>IFERROR(RANK('Stock Guide'!J675,'Stock Guide'!J:J,0)+COUNTIF('Stock Guide'!$J$6:'Stock Guide'!J675,'Stock Guide'!J675)-1,"")</f>
        <v/>
      </c>
      <c r="AO674" s="7" t="str">
        <f>IFERROR(RANK('Stock Guide'!L675,'Stock Guide'!L:L,0)+COUNTIF('Stock Guide'!$L$6:'Stock Guide'!L675,'Stock Guide'!L675)-1,"")</f>
        <v/>
      </c>
      <c r="AP674" s="7" t="str">
        <f>IFERROR(RANK('Stock Guide'!N675,'Stock Guide'!N:N,0)+COUNTIF('Stock Guide'!$N$6:'Stock Guide'!N675,'Stock Guide'!N675)-1,"")</f>
        <v/>
      </c>
      <c r="AQ674" s="7" t="str">
        <f>IFERROR(RANK('Stock Guide'!U675,'Stock Guide'!U:U,1)+COUNTIF('Stock Guide'!$U$6:'Stock Guide'!U675,'Stock Guide'!U675)-1,"")</f>
        <v/>
      </c>
    </row>
    <row r="675" spans="32:43" ht="17.25" customHeight="1" x14ac:dyDescent="0.25">
      <c r="AF675" s="5"/>
      <c r="AG675" s="5"/>
      <c r="AH675" s="6"/>
      <c r="AI675" s="7">
        <f>IFERROR(RANK('Stock Guide'!S676,'Stock Guide'!S:S,0)+COUNTIF('Stock Guide'!$S$6:'Stock Guide'!S676,'Stock Guide'!S676)-1,"")</f>
        <v>243</v>
      </c>
      <c r="AJ675" s="7" t="str">
        <f>IFERROR(RANK('Stock Guide'!T676,'Stock Guide'!T:T,0)+COUNTIF('Stock Guide'!$T$6:'Stock Guide'!T676,'Stock Guide'!T676)-1,"")</f>
        <v/>
      </c>
      <c r="AK675" s="7" t="str">
        <f>IFERROR(RANK('Stock Guide'!U676,'Stock Guide'!U:U,0)+COUNTIF('Stock Guide'!$U$6:'Stock Guide'!U676,'Stock Guide'!U676)-1,"")</f>
        <v/>
      </c>
      <c r="AL675" s="7" t="str">
        <f>IFERROR(RANK('Stock Guide'!H676,'Stock Guide'!H:H,0)+COUNTIF('Stock Guide'!$H$6:'Stock Guide'!H676,'Stock Guide'!H676)-1,"")</f>
        <v/>
      </c>
      <c r="AM675" s="7">
        <f>IFERROR(RANK('Stock Guide'!I676,'Stock Guide'!I:I,0)+COUNTIF('Stock Guide'!$I$6:'Stock Guide'!I676,'Stock Guide'!I676)-1,"")</f>
        <v>483</v>
      </c>
      <c r="AN675" s="7" t="str">
        <f>IFERROR(RANK('Stock Guide'!J676,'Stock Guide'!J:J,0)+COUNTIF('Stock Guide'!$J$6:'Stock Guide'!J676,'Stock Guide'!J676)-1,"")</f>
        <v/>
      </c>
      <c r="AO675" s="7" t="str">
        <f>IFERROR(RANK('Stock Guide'!L676,'Stock Guide'!L:L,0)+COUNTIF('Stock Guide'!$L$6:'Stock Guide'!L676,'Stock Guide'!L676)-1,"")</f>
        <v/>
      </c>
      <c r="AP675" s="7" t="str">
        <f>IFERROR(RANK('Stock Guide'!N676,'Stock Guide'!N:N,0)+COUNTIF('Stock Guide'!$N$6:'Stock Guide'!N676,'Stock Guide'!N676)-1,"")</f>
        <v/>
      </c>
      <c r="AQ675" s="7" t="str">
        <f>IFERROR(RANK('Stock Guide'!U676,'Stock Guide'!U:U,1)+COUNTIF('Stock Guide'!$U$6:'Stock Guide'!U676,'Stock Guide'!U676)-1,"")</f>
        <v/>
      </c>
    </row>
    <row r="676" spans="32:43" ht="17.25" customHeight="1" x14ac:dyDescent="0.25">
      <c r="AF676" s="5"/>
      <c r="AG676" s="5"/>
      <c r="AH676" s="6"/>
      <c r="AI676" s="7">
        <f>IFERROR(RANK('Stock Guide'!S677,'Stock Guide'!S:S,0)+COUNTIF('Stock Guide'!$S$6:'Stock Guide'!S677,'Stock Guide'!S677)-1,"")</f>
        <v>243</v>
      </c>
      <c r="AJ676" s="7" t="str">
        <f>IFERROR(RANK('Stock Guide'!T677,'Stock Guide'!T:T,0)+COUNTIF('Stock Guide'!$T$6:'Stock Guide'!T677,'Stock Guide'!T677)-1,"")</f>
        <v/>
      </c>
      <c r="AK676" s="7" t="str">
        <f>IFERROR(RANK('Stock Guide'!U677,'Stock Guide'!U:U,0)+COUNTIF('Stock Guide'!$U$6:'Stock Guide'!U677,'Stock Guide'!U677)-1,"")</f>
        <v/>
      </c>
      <c r="AL676" s="7" t="str">
        <f>IFERROR(RANK('Stock Guide'!H677,'Stock Guide'!H:H,0)+COUNTIF('Stock Guide'!$H$6:'Stock Guide'!H677,'Stock Guide'!H677)-1,"")</f>
        <v/>
      </c>
      <c r="AM676" s="7">
        <f>IFERROR(RANK('Stock Guide'!I677,'Stock Guide'!I:I,0)+COUNTIF('Stock Guide'!$I$6:'Stock Guide'!I677,'Stock Guide'!I677)-1,"")</f>
        <v>483</v>
      </c>
      <c r="AN676" s="7" t="str">
        <f>IFERROR(RANK('Stock Guide'!J677,'Stock Guide'!J:J,0)+COUNTIF('Stock Guide'!$J$6:'Stock Guide'!J677,'Stock Guide'!J677)-1,"")</f>
        <v/>
      </c>
      <c r="AO676" s="7" t="str">
        <f>IFERROR(RANK('Stock Guide'!L677,'Stock Guide'!L:L,0)+COUNTIF('Stock Guide'!$L$6:'Stock Guide'!L677,'Stock Guide'!L677)-1,"")</f>
        <v/>
      </c>
      <c r="AP676" s="7" t="str">
        <f>IFERROR(RANK('Stock Guide'!N677,'Stock Guide'!N:N,0)+COUNTIF('Stock Guide'!$N$6:'Stock Guide'!N677,'Stock Guide'!N677)-1,"")</f>
        <v/>
      </c>
      <c r="AQ676" s="7" t="str">
        <f>IFERROR(RANK('Stock Guide'!U677,'Stock Guide'!U:U,1)+COUNTIF('Stock Guide'!$U$6:'Stock Guide'!U677,'Stock Guide'!U677)-1,"")</f>
        <v/>
      </c>
    </row>
    <row r="677" spans="32:43" ht="17.25" customHeight="1" x14ac:dyDescent="0.25">
      <c r="AF677" s="5"/>
      <c r="AG677" s="5"/>
      <c r="AH677" s="6"/>
      <c r="AI677" s="7">
        <f>IFERROR(RANK('Stock Guide'!S678,'Stock Guide'!S:S,0)+COUNTIF('Stock Guide'!$S$6:'Stock Guide'!S678,'Stock Guide'!S678)-1,"")</f>
        <v>243</v>
      </c>
      <c r="AJ677" s="7" t="str">
        <f>IFERROR(RANK('Stock Guide'!T678,'Stock Guide'!T:T,0)+COUNTIF('Stock Guide'!$T$6:'Stock Guide'!T678,'Stock Guide'!T678)-1,"")</f>
        <v/>
      </c>
      <c r="AK677" s="7" t="str">
        <f>IFERROR(RANK('Stock Guide'!U678,'Stock Guide'!U:U,0)+COUNTIF('Stock Guide'!$U$6:'Stock Guide'!U678,'Stock Guide'!U678)-1,"")</f>
        <v/>
      </c>
      <c r="AL677" s="7" t="str">
        <f>IFERROR(RANK('Stock Guide'!H678,'Stock Guide'!H:H,0)+COUNTIF('Stock Guide'!$H$6:'Stock Guide'!H678,'Stock Guide'!H678)-1,"")</f>
        <v/>
      </c>
      <c r="AM677" s="7">
        <f>IFERROR(RANK('Stock Guide'!I678,'Stock Guide'!I:I,0)+COUNTIF('Stock Guide'!$I$6:'Stock Guide'!I678,'Stock Guide'!I678)-1,"")</f>
        <v>483</v>
      </c>
      <c r="AN677" s="7" t="str">
        <f>IFERROR(RANK('Stock Guide'!J678,'Stock Guide'!J:J,0)+COUNTIF('Stock Guide'!$J$6:'Stock Guide'!J678,'Stock Guide'!J678)-1,"")</f>
        <v/>
      </c>
      <c r="AO677" s="7" t="str">
        <f>IFERROR(RANK('Stock Guide'!L678,'Stock Guide'!L:L,0)+COUNTIF('Stock Guide'!$L$6:'Stock Guide'!L678,'Stock Guide'!L678)-1,"")</f>
        <v/>
      </c>
      <c r="AP677" s="7" t="str">
        <f>IFERROR(RANK('Stock Guide'!N678,'Stock Guide'!N:N,0)+COUNTIF('Stock Guide'!$N$6:'Stock Guide'!N678,'Stock Guide'!N678)-1,"")</f>
        <v/>
      </c>
      <c r="AQ677" s="7" t="str">
        <f>IFERROR(RANK('Stock Guide'!U678,'Stock Guide'!U:U,1)+COUNTIF('Stock Guide'!$U$6:'Stock Guide'!U678,'Stock Guide'!U678)-1,"")</f>
        <v/>
      </c>
    </row>
    <row r="678" spans="32:43" ht="17.25" customHeight="1" x14ac:dyDescent="0.25">
      <c r="AF678" s="5"/>
      <c r="AG678" s="5"/>
      <c r="AH678" s="6"/>
      <c r="AI678" s="7">
        <f>IFERROR(RANK('Stock Guide'!S679,'Stock Guide'!S:S,0)+COUNTIF('Stock Guide'!$S$6:'Stock Guide'!S679,'Stock Guide'!S679)-1,"")</f>
        <v>243</v>
      </c>
      <c r="AJ678" s="7" t="str">
        <f>IFERROR(RANK('Stock Guide'!T679,'Stock Guide'!T:T,0)+COUNTIF('Stock Guide'!$T$6:'Stock Guide'!T679,'Stock Guide'!T679)-1,"")</f>
        <v/>
      </c>
      <c r="AK678" s="7" t="str">
        <f>IFERROR(RANK('Stock Guide'!U679,'Stock Guide'!U:U,0)+COUNTIF('Stock Guide'!$U$6:'Stock Guide'!U679,'Stock Guide'!U679)-1,"")</f>
        <v/>
      </c>
      <c r="AL678" s="7" t="str">
        <f>IFERROR(RANK('Stock Guide'!H679,'Stock Guide'!H:H,0)+COUNTIF('Stock Guide'!$H$6:'Stock Guide'!H679,'Stock Guide'!H679)-1,"")</f>
        <v/>
      </c>
      <c r="AM678" s="7">
        <f>IFERROR(RANK('Stock Guide'!I679,'Stock Guide'!I:I,0)+COUNTIF('Stock Guide'!$I$6:'Stock Guide'!I679,'Stock Guide'!I679)-1,"")</f>
        <v>483</v>
      </c>
      <c r="AN678" s="7" t="str">
        <f>IFERROR(RANK('Stock Guide'!J679,'Stock Guide'!J:J,0)+COUNTIF('Stock Guide'!$J$6:'Stock Guide'!J679,'Stock Guide'!J679)-1,"")</f>
        <v/>
      </c>
      <c r="AO678" s="7" t="str">
        <f>IFERROR(RANK('Stock Guide'!L679,'Stock Guide'!L:L,0)+COUNTIF('Stock Guide'!$L$6:'Stock Guide'!L679,'Stock Guide'!L679)-1,"")</f>
        <v/>
      </c>
      <c r="AP678" s="7" t="str">
        <f>IFERROR(RANK('Stock Guide'!N679,'Stock Guide'!N:N,0)+COUNTIF('Stock Guide'!$N$6:'Stock Guide'!N679,'Stock Guide'!N679)-1,"")</f>
        <v/>
      </c>
      <c r="AQ678" s="7" t="str">
        <f>IFERROR(RANK('Stock Guide'!U679,'Stock Guide'!U:U,1)+COUNTIF('Stock Guide'!$U$6:'Stock Guide'!U679,'Stock Guide'!U679)-1,"")</f>
        <v/>
      </c>
    </row>
    <row r="679" spans="32:43" ht="17.25" customHeight="1" x14ac:dyDescent="0.25">
      <c r="AF679" s="5"/>
      <c r="AG679" s="5"/>
      <c r="AH679" s="6"/>
      <c r="AI679" s="7">
        <f>IFERROR(RANK('Stock Guide'!S680,'Stock Guide'!S:S,0)+COUNTIF('Stock Guide'!$S$6:'Stock Guide'!S680,'Stock Guide'!S680)-1,"")</f>
        <v>243</v>
      </c>
      <c r="AJ679" s="7" t="str">
        <f>IFERROR(RANK('Stock Guide'!T680,'Stock Guide'!T:T,0)+COUNTIF('Stock Guide'!$T$6:'Stock Guide'!T680,'Stock Guide'!T680)-1,"")</f>
        <v/>
      </c>
      <c r="AK679" s="7" t="str">
        <f>IFERROR(RANK('Stock Guide'!U680,'Stock Guide'!U:U,0)+COUNTIF('Stock Guide'!$U$6:'Stock Guide'!U680,'Stock Guide'!U680)-1,"")</f>
        <v/>
      </c>
      <c r="AL679" s="7" t="str">
        <f>IFERROR(RANK('Stock Guide'!H680,'Stock Guide'!H:H,0)+COUNTIF('Stock Guide'!$H$6:'Stock Guide'!H680,'Stock Guide'!H680)-1,"")</f>
        <v/>
      </c>
      <c r="AM679" s="7">
        <f>IFERROR(RANK('Stock Guide'!I680,'Stock Guide'!I:I,0)+COUNTIF('Stock Guide'!$I$6:'Stock Guide'!I680,'Stock Guide'!I680)-1,"")</f>
        <v>483</v>
      </c>
      <c r="AN679" s="7" t="str">
        <f>IFERROR(RANK('Stock Guide'!J680,'Stock Guide'!J:J,0)+COUNTIF('Stock Guide'!$J$6:'Stock Guide'!J680,'Stock Guide'!J680)-1,"")</f>
        <v/>
      </c>
      <c r="AO679" s="7" t="str">
        <f>IFERROR(RANK('Stock Guide'!L680,'Stock Guide'!L:L,0)+COUNTIF('Stock Guide'!$L$6:'Stock Guide'!L680,'Stock Guide'!L680)-1,"")</f>
        <v/>
      </c>
      <c r="AP679" s="7" t="str">
        <f>IFERROR(RANK('Stock Guide'!N680,'Stock Guide'!N:N,0)+COUNTIF('Stock Guide'!$N$6:'Stock Guide'!N680,'Stock Guide'!N680)-1,"")</f>
        <v/>
      </c>
      <c r="AQ679" s="7" t="str">
        <f>IFERROR(RANK('Stock Guide'!U680,'Stock Guide'!U:U,1)+COUNTIF('Stock Guide'!$U$6:'Stock Guide'!U680,'Stock Guide'!U680)-1,"")</f>
        <v/>
      </c>
    </row>
    <row r="680" spans="32:43" ht="17.25" customHeight="1" x14ac:dyDescent="0.25">
      <c r="AF680" s="5"/>
      <c r="AG680" s="5"/>
      <c r="AH680" s="6"/>
      <c r="AI680" s="7">
        <f>IFERROR(RANK('Stock Guide'!S681,'Stock Guide'!S:S,0)+COUNTIF('Stock Guide'!$S$6:'Stock Guide'!S681,'Stock Guide'!S681)-1,"")</f>
        <v>243</v>
      </c>
      <c r="AJ680" s="7" t="str">
        <f>IFERROR(RANK('Stock Guide'!T681,'Stock Guide'!T:T,0)+COUNTIF('Stock Guide'!$T$6:'Stock Guide'!T681,'Stock Guide'!T681)-1,"")</f>
        <v/>
      </c>
      <c r="AK680" s="7" t="str">
        <f>IFERROR(RANK('Stock Guide'!U681,'Stock Guide'!U:U,0)+COUNTIF('Stock Guide'!$U$6:'Stock Guide'!U681,'Stock Guide'!U681)-1,"")</f>
        <v/>
      </c>
      <c r="AL680" s="7" t="str">
        <f>IFERROR(RANK('Stock Guide'!H681,'Stock Guide'!H:H,0)+COUNTIF('Stock Guide'!$H$6:'Stock Guide'!H681,'Stock Guide'!H681)-1,"")</f>
        <v/>
      </c>
      <c r="AM680" s="7">
        <f>IFERROR(RANK('Stock Guide'!I681,'Stock Guide'!I:I,0)+COUNTIF('Stock Guide'!$I$6:'Stock Guide'!I681,'Stock Guide'!I681)-1,"")</f>
        <v>483</v>
      </c>
      <c r="AN680" s="7" t="str">
        <f>IFERROR(RANK('Stock Guide'!J681,'Stock Guide'!J:J,0)+COUNTIF('Stock Guide'!$J$6:'Stock Guide'!J681,'Stock Guide'!J681)-1,"")</f>
        <v/>
      </c>
      <c r="AO680" s="7" t="str">
        <f>IFERROR(RANK('Stock Guide'!L681,'Stock Guide'!L:L,0)+COUNTIF('Stock Guide'!$L$6:'Stock Guide'!L681,'Stock Guide'!L681)-1,"")</f>
        <v/>
      </c>
      <c r="AP680" s="7" t="str">
        <f>IFERROR(RANK('Stock Guide'!N681,'Stock Guide'!N:N,0)+COUNTIF('Stock Guide'!$N$6:'Stock Guide'!N681,'Stock Guide'!N681)-1,"")</f>
        <v/>
      </c>
      <c r="AQ680" s="7" t="str">
        <f>IFERROR(RANK('Stock Guide'!U681,'Stock Guide'!U:U,1)+COUNTIF('Stock Guide'!$U$6:'Stock Guide'!U681,'Stock Guide'!U681)-1,"")</f>
        <v/>
      </c>
    </row>
    <row r="681" spans="32:43" ht="17.25" customHeight="1" x14ac:dyDescent="0.25">
      <c r="AF681" s="5"/>
      <c r="AG681" s="5"/>
      <c r="AH681" s="6"/>
      <c r="AI681" s="7">
        <f>IFERROR(RANK('Stock Guide'!S682,'Stock Guide'!S:S,0)+COUNTIF('Stock Guide'!$S$6:'Stock Guide'!S682,'Stock Guide'!S682)-1,"")</f>
        <v>243</v>
      </c>
      <c r="AJ681" s="7" t="str">
        <f>IFERROR(RANK('Stock Guide'!T682,'Stock Guide'!T:T,0)+COUNTIF('Stock Guide'!$T$6:'Stock Guide'!T682,'Stock Guide'!T682)-1,"")</f>
        <v/>
      </c>
      <c r="AK681" s="7" t="str">
        <f>IFERROR(RANK('Stock Guide'!U682,'Stock Guide'!U:U,0)+COUNTIF('Stock Guide'!$U$6:'Stock Guide'!U682,'Stock Guide'!U682)-1,"")</f>
        <v/>
      </c>
      <c r="AL681" s="7" t="str">
        <f>IFERROR(RANK('Stock Guide'!H682,'Stock Guide'!H:H,0)+COUNTIF('Stock Guide'!$H$6:'Stock Guide'!H682,'Stock Guide'!H682)-1,"")</f>
        <v/>
      </c>
      <c r="AM681" s="7">
        <f>IFERROR(RANK('Stock Guide'!I682,'Stock Guide'!I:I,0)+COUNTIF('Stock Guide'!$I$6:'Stock Guide'!I682,'Stock Guide'!I682)-1,"")</f>
        <v>483</v>
      </c>
      <c r="AN681" s="7" t="str">
        <f>IFERROR(RANK('Stock Guide'!J682,'Stock Guide'!J:J,0)+COUNTIF('Stock Guide'!$J$6:'Stock Guide'!J682,'Stock Guide'!J682)-1,"")</f>
        <v/>
      </c>
      <c r="AO681" s="7" t="str">
        <f>IFERROR(RANK('Stock Guide'!L682,'Stock Guide'!L:L,0)+COUNTIF('Stock Guide'!$L$6:'Stock Guide'!L682,'Stock Guide'!L682)-1,"")</f>
        <v/>
      </c>
      <c r="AP681" s="7" t="str">
        <f>IFERROR(RANK('Stock Guide'!N682,'Stock Guide'!N:N,0)+COUNTIF('Stock Guide'!$N$6:'Stock Guide'!N682,'Stock Guide'!N682)-1,"")</f>
        <v/>
      </c>
      <c r="AQ681" s="7" t="str">
        <f>IFERROR(RANK('Stock Guide'!U682,'Stock Guide'!U:U,1)+COUNTIF('Stock Guide'!$U$6:'Stock Guide'!U682,'Stock Guide'!U682)-1,"")</f>
        <v/>
      </c>
    </row>
    <row r="682" spans="32:43" ht="17.25" customHeight="1" x14ac:dyDescent="0.25">
      <c r="AF682" s="5"/>
      <c r="AG682" s="5"/>
      <c r="AH682" s="6"/>
      <c r="AI682" s="7">
        <f>IFERROR(RANK('Stock Guide'!S683,'Stock Guide'!S:S,0)+COUNTIF('Stock Guide'!$S$6:'Stock Guide'!S683,'Stock Guide'!S683)-1,"")</f>
        <v>243</v>
      </c>
      <c r="AJ682" s="7" t="str">
        <f>IFERROR(RANK('Stock Guide'!T683,'Stock Guide'!T:T,0)+COUNTIF('Stock Guide'!$T$6:'Stock Guide'!T683,'Stock Guide'!T683)-1,"")</f>
        <v/>
      </c>
      <c r="AK682" s="7" t="str">
        <f>IFERROR(RANK('Stock Guide'!U683,'Stock Guide'!U:U,0)+COUNTIF('Stock Guide'!$U$6:'Stock Guide'!U683,'Stock Guide'!U683)-1,"")</f>
        <v/>
      </c>
      <c r="AL682" s="7" t="str">
        <f>IFERROR(RANK('Stock Guide'!H683,'Stock Guide'!H:H,0)+COUNTIF('Stock Guide'!$H$6:'Stock Guide'!H683,'Stock Guide'!H683)-1,"")</f>
        <v/>
      </c>
      <c r="AM682" s="7">
        <f>IFERROR(RANK('Stock Guide'!I683,'Stock Guide'!I:I,0)+COUNTIF('Stock Guide'!$I$6:'Stock Guide'!I683,'Stock Guide'!I683)-1,"")</f>
        <v>483</v>
      </c>
      <c r="AN682" s="7" t="str">
        <f>IFERROR(RANK('Stock Guide'!J683,'Stock Guide'!J:J,0)+COUNTIF('Stock Guide'!$J$6:'Stock Guide'!J683,'Stock Guide'!J683)-1,"")</f>
        <v/>
      </c>
      <c r="AO682" s="7" t="str">
        <f>IFERROR(RANK('Stock Guide'!L683,'Stock Guide'!L:L,0)+COUNTIF('Stock Guide'!$L$6:'Stock Guide'!L683,'Stock Guide'!L683)-1,"")</f>
        <v/>
      </c>
      <c r="AP682" s="7" t="str">
        <f>IFERROR(RANK('Stock Guide'!N683,'Stock Guide'!N:N,0)+COUNTIF('Stock Guide'!$N$6:'Stock Guide'!N683,'Stock Guide'!N683)-1,"")</f>
        <v/>
      </c>
      <c r="AQ682" s="7" t="str">
        <f>IFERROR(RANK('Stock Guide'!U683,'Stock Guide'!U:U,1)+COUNTIF('Stock Guide'!$U$6:'Stock Guide'!U683,'Stock Guide'!U683)-1,"")</f>
        <v/>
      </c>
    </row>
    <row r="683" spans="32:43" ht="17.25" customHeight="1" x14ac:dyDescent="0.25">
      <c r="AF683" s="5"/>
      <c r="AG683" s="5"/>
      <c r="AH683" s="6"/>
      <c r="AI683" s="7">
        <f>IFERROR(RANK('Stock Guide'!S684,'Stock Guide'!S:S,0)+COUNTIF('Stock Guide'!$S$6:'Stock Guide'!S684,'Stock Guide'!S684)-1,"")</f>
        <v>243</v>
      </c>
      <c r="AJ683" s="7" t="str">
        <f>IFERROR(RANK('Stock Guide'!T684,'Stock Guide'!T:T,0)+COUNTIF('Stock Guide'!$T$6:'Stock Guide'!T684,'Stock Guide'!T684)-1,"")</f>
        <v/>
      </c>
      <c r="AK683" s="7" t="str">
        <f>IFERROR(RANK('Stock Guide'!U684,'Stock Guide'!U:U,0)+COUNTIF('Stock Guide'!$U$6:'Stock Guide'!U684,'Stock Guide'!U684)-1,"")</f>
        <v/>
      </c>
      <c r="AL683" s="7" t="str">
        <f>IFERROR(RANK('Stock Guide'!H684,'Stock Guide'!H:H,0)+COUNTIF('Stock Guide'!$H$6:'Stock Guide'!H684,'Stock Guide'!H684)-1,"")</f>
        <v/>
      </c>
      <c r="AM683" s="7">
        <f>IFERROR(RANK('Stock Guide'!I684,'Stock Guide'!I:I,0)+COUNTIF('Stock Guide'!$I$6:'Stock Guide'!I684,'Stock Guide'!I684)-1,"")</f>
        <v>483</v>
      </c>
      <c r="AN683" s="7" t="str">
        <f>IFERROR(RANK('Stock Guide'!J684,'Stock Guide'!J:J,0)+COUNTIF('Stock Guide'!$J$6:'Stock Guide'!J684,'Stock Guide'!J684)-1,"")</f>
        <v/>
      </c>
      <c r="AO683" s="7" t="str">
        <f>IFERROR(RANK('Stock Guide'!L684,'Stock Guide'!L:L,0)+COUNTIF('Stock Guide'!$L$6:'Stock Guide'!L684,'Stock Guide'!L684)-1,"")</f>
        <v/>
      </c>
      <c r="AP683" s="7" t="str">
        <f>IFERROR(RANK('Stock Guide'!N684,'Stock Guide'!N:N,0)+COUNTIF('Stock Guide'!$N$6:'Stock Guide'!N684,'Stock Guide'!N684)-1,"")</f>
        <v/>
      </c>
      <c r="AQ683" s="7" t="str">
        <f>IFERROR(RANK('Stock Guide'!U684,'Stock Guide'!U:U,1)+COUNTIF('Stock Guide'!$U$6:'Stock Guide'!U684,'Stock Guide'!U684)-1,"")</f>
        <v/>
      </c>
    </row>
    <row r="684" spans="32:43" ht="17.25" customHeight="1" x14ac:dyDescent="0.25">
      <c r="AF684" s="5"/>
      <c r="AG684" s="5"/>
      <c r="AH684" s="6"/>
      <c r="AI684" s="7">
        <f>IFERROR(RANK('Stock Guide'!S685,'Stock Guide'!S:S,0)+COUNTIF('Stock Guide'!$S$6:'Stock Guide'!S685,'Stock Guide'!S685)-1,"")</f>
        <v>243</v>
      </c>
      <c r="AJ684" s="7" t="str">
        <f>IFERROR(RANK('Stock Guide'!T685,'Stock Guide'!T:T,0)+COUNTIF('Stock Guide'!$T$6:'Stock Guide'!T685,'Stock Guide'!T685)-1,"")</f>
        <v/>
      </c>
      <c r="AK684" s="7" t="str">
        <f>IFERROR(RANK('Stock Guide'!U685,'Stock Guide'!U:U,0)+COUNTIF('Stock Guide'!$U$6:'Stock Guide'!U685,'Stock Guide'!U685)-1,"")</f>
        <v/>
      </c>
      <c r="AL684" s="7" t="str">
        <f>IFERROR(RANK('Stock Guide'!H685,'Stock Guide'!H:H,0)+COUNTIF('Stock Guide'!$H$6:'Stock Guide'!H685,'Stock Guide'!H685)-1,"")</f>
        <v/>
      </c>
      <c r="AM684" s="7">
        <f>IFERROR(RANK('Stock Guide'!I685,'Stock Guide'!I:I,0)+COUNTIF('Stock Guide'!$I$6:'Stock Guide'!I685,'Stock Guide'!I685)-1,"")</f>
        <v>483</v>
      </c>
      <c r="AN684" s="7" t="str">
        <f>IFERROR(RANK('Stock Guide'!J685,'Stock Guide'!J:J,0)+COUNTIF('Stock Guide'!$J$6:'Stock Guide'!J685,'Stock Guide'!J685)-1,"")</f>
        <v/>
      </c>
      <c r="AO684" s="7" t="str">
        <f>IFERROR(RANK('Stock Guide'!L685,'Stock Guide'!L:L,0)+COUNTIF('Stock Guide'!$L$6:'Stock Guide'!L685,'Stock Guide'!L685)-1,"")</f>
        <v/>
      </c>
      <c r="AP684" s="7" t="str">
        <f>IFERROR(RANK('Stock Guide'!N685,'Stock Guide'!N:N,0)+COUNTIF('Stock Guide'!$N$6:'Stock Guide'!N685,'Stock Guide'!N685)-1,"")</f>
        <v/>
      </c>
      <c r="AQ684" s="7" t="str">
        <f>IFERROR(RANK('Stock Guide'!U685,'Stock Guide'!U:U,1)+COUNTIF('Stock Guide'!$U$6:'Stock Guide'!U685,'Stock Guide'!U685)-1,"")</f>
        <v/>
      </c>
    </row>
    <row r="685" spans="32:43" ht="17.25" customHeight="1" x14ac:dyDescent="0.25">
      <c r="AF685" s="5"/>
      <c r="AG685" s="5"/>
      <c r="AH685" s="6"/>
      <c r="AI685" s="7">
        <f>IFERROR(RANK('Stock Guide'!S686,'Stock Guide'!S:S,0)+COUNTIF('Stock Guide'!$S$6:'Stock Guide'!S686,'Stock Guide'!S686)-1,"")</f>
        <v>243</v>
      </c>
      <c r="AJ685" s="7" t="str">
        <f>IFERROR(RANK('Stock Guide'!T686,'Stock Guide'!T:T,0)+COUNTIF('Stock Guide'!$T$6:'Stock Guide'!T686,'Stock Guide'!T686)-1,"")</f>
        <v/>
      </c>
      <c r="AK685" s="7" t="str">
        <f>IFERROR(RANK('Stock Guide'!U686,'Stock Guide'!U:U,0)+COUNTIF('Stock Guide'!$U$6:'Stock Guide'!U686,'Stock Guide'!U686)-1,"")</f>
        <v/>
      </c>
      <c r="AL685" s="7" t="str">
        <f>IFERROR(RANK('Stock Guide'!H686,'Stock Guide'!H:H,0)+COUNTIF('Stock Guide'!$H$6:'Stock Guide'!H686,'Stock Guide'!H686)-1,"")</f>
        <v/>
      </c>
      <c r="AM685" s="7">
        <f>IFERROR(RANK('Stock Guide'!I686,'Stock Guide'!I:I,0)+COUNTIF('Stock Guide'!$I$6:'Stock Guide'!I686,'Stock Guide'!I686)-1,"")</f>
        <v>483</v>
      </c>
      <c r="AN685" s="7" t="str">
        <f>IFERROR(RANK('Stock Guide'!J686,'Stock Guide'!J:J,0)+COUNTIF('Stock Guide'!$J$6:'Stock Guide'!J686,'Stock Guide'!J686)-1,"")</f>
        <v/>
      </c>
      <c r="AO685" s="7" t="str">
        <f>IFERROR(RANK('Stock Guide'!L686,'Stock Guide'!L:L,0)+COUNTIF('Stock Guide'!$L$6:'Stock Guide'!L686,'Stock Guide'!L686)-1,"")</f>
        <v/>
      </c>
      <c r="AP685" s="7" t="str">
        <f>IFERROR(RANK('Stock Guide'!N686,'Stock Guide'!N:N,0)+COUNTIF('Stock Guide'!$N$6:'Stock Guide'!N686,'Stock Guide'!N686)-1,"")</f>
        <v/>
      </c>
      <c r="AQ685" s="7" t="str">
        <f>IFERROR(RANK('Stock Guide'!U686,'Stock Guide'!U:U,1)+COUNTIF('Stock Guide'!$U$6:'Stock Guide'!U686,'Stock Guide'!U686)-1,"")</f>
        <v/>
      </c>
    </row>
    <row r="686" spans="32:43" ht="17.25" customHeight="1" x14ac:dyDescent="0.25">
      <c r="AF686" s="5"/>
      <c r="AG686" s="5"/>
      <c r="AH686" s="6"/>
      <c r="AI686" s="7">
        <f>IFERROR(RANK('Stock Guide'!S687,'Stock Guide'!S:S,0)+COUNTIF('Stock Guide'!$S$6:'Stock Guide'!S687,'Stock Guide'!S687)-1,"")</f>
        <v>243</v>
      </c>
      <c r="AJ686" s="7" t="str">
        <f>IFERROR(RANK('Stock Guide'!T687,'Stock Guide'!T:T,0)+COUNTIF('Stock Guide'!$T$6:'Stock Guide'!T687,'Stock Guide'!T687)-1,"")</f>
        <v/>
      </c>
      <c r="AK686" s="7" t="str">
        <f>IFERROR(RANK('Stock Guide'!U687,'Stock Guide'!U:U,0)+COUNTIF('Stock Guide'!$U$6:'Stock Guide'!U687,'Stock Guide'!U687)-1,"")</f>
        <v/>
      </c>
      <c r="AL686" s="7" t="str">
        <f>IFERROR(RANK('Stock Guide'!H687,'Stock Guide'!H:H,0)+COUNTIF('Stock Guide'!$H$6:'Stock Guide'!H687,'Stock Guide'!H687)-1,"")</f>
        <v/>
      </c>
      <c r="AM686" s="7">
        <f>IFERROR(RANK('Stock Guide'!I687,'Stock Guide'!I:I,0)+COUNTIF('Stock Guide'!$I$6:'Stock Guide'!I687,'Stock Guide'!I687)-1,"")</f>
        <v>483</v>
      </c>
      <c r="AN686" s="7" t="str">
        <f>IFERROR(RANK('Stock Guide'!J687,'Stock Guide'!J:J,0)+COUNTIF('Stock Guide'!$J$6:'Stock Guide'!J687,'Stock Guide'!J687)-1,"")</f>
        <v/>
      </c>
      <c r="AO686" s="7" t="str">
        <f>IFERROR(RANK('Stock Guide'!L687,'Stock Guide'!L:L,0)+COUNTIF('Stock Guide'!$L$6:'Stock Guide'!L687,'Stock Guide'!L687)-1,"")</f>
        <v/>
      </c>
      <c r="AP686" s="7" t="str">
        <f>IFERROR(RANK('Stock Guide'!N687,'Stock Guide'!N:N,0)+COUNTIF('Stock Guide'!$N$6:'Stock Guide'!N687,'Stock Guide'!N687)-1,"")</f>
        <v/>
      </c>
      <c r="AQ686" s="7" t="str">
        <f>IFERROR(RANK('Stock Guide'!U687,'Stock Guide'!U:U,1)+COUNTIF('Stock Guide'!$U$6:'Stock Guide'!U687,'Stock Guide'!U687)-1,"")</f>
        <v/>
      </c>
    </row>
    <row r="687" spans="32:43" ht="17.25" customHeight="1" x14ac:dyDescent="0.25">
      <c r="AF687" s="5"/>
      <c r="AG687" s="5"/>
      <c r="AH687" s="6"/>
      <c r="AI687" s="7">
        <f>IFERROR(RANK('Stock Guide'!S688,'Stock Guide'!S:S,0)+COUNTIF('Stock Guide'!$S$6:'Stock Guide'!S688,'Stock Guide'!S688)-1,"")</f>
        <v>243</v>
      </c>
      <c r="AJ687" s="7" t="str">
        <f>IFERROR(RANK('Stock Guide'!T688,'Stock Guide'!T:T,0)+COUNTIF('Stock Guide'!$T$6:'Stock Guide'!T688,'Stock Guide'!T688)-1,"")</f>
        <v/>
      </c>
      <c r="AK687" s="7" t="str">
        <f>IFERROR(RANK('Stock Guide'!U688,'Stock Guide'!U:U,0)+COUNTIF('Stock Guide'!$U$6:'Stock Guide'!U688,'Stock Guide'!U688)-1,"")</f>
        <v/>
      </c>
      <c r="AL687" s="7" t="str">
        <f>IFERROR(RANK('Stock Guide'!H688,'Stock Guide'!H:H,0)+COUNTIF('Stock Guide'!$H$6:'Stock Guide'!H688,'Stock Guide'!H688)-1,"")</f>
        <v/>
      </c>
      <c r="AM687" s="7">
        <f>IFERROR(RANK('Stock Guide'!I688,'Stock Guide'!I:I,0)+COUNTIF('Stock Guide'!$I$6:'Stock Guide'!I688,'Stock Guide'!I688)-1,"")</f>
        <v>483</v>
      </c>
      <c r="AN687" s="7" t="str">
        <f>IFERROR(RANK('Stock Guide'!J688,'Stock Guide'!J:J,0)+COUNTIF('Stock Guide'!$J$6:'Stock Guide'!J688,'Stock Guide'!J688)-1,"")</f>
        <v/>
      </c>
      <c r="AO687" s="7" t="str">
        <f>IFERROR(RANK('Stock Guide'!L688,'Stock Guide'!L:L,0)+COUNTIF('Stock Guide'!$L$6:'Stock Guide'!L688,'Stock Guide'!L688)-1,"")</f>
        <v/>
      </c>
      <c r="AP687" s="7" t="str">
        <f>IFERROR(RANK('Stock Guide'!N688,'Stock Guide'!N:N,0)+COUNTIF('Stock Guide'!$N$6:'Stock Guide'!N688,'Stock Guide'!N688)-1,"")</f>
        <v/>
      </c>
      <c r="AQ687" s="7" t="str">
        <f>IFERROR(RANK('Stock Guide'!U688,'Stock Guide'!U:U,1)+COUNTIF('Stock Guide'!$U$6:'Stock Guide'!U688,'Stock Guide'!U688)-1,"")</f>
        <v/>
      </c>
    </row>
    <row r="688" spans="32:43" ht="17.25" customHeight="1" x14ac:dyDescent="0.25">
      <c r="AF688" s="5"/>
      <c r="AG688" s="5"/>
      <c r="AH688" s="6"/>
      <c r="AI688" s="7">
        <f>IFERROR(RANK('Stock Guide'!S689,'Stock Guide'!S:S,0)+COUNTIF('Stock Guide'!$S$6:'Stock Guide'!S689,'Stock Guide'!S689)-1,"")</f>
        <v>243</v>
      </c>
      <c r="AJ688" s="7" t="str">
        <f>IFERROR(RANK('Stock Guide'!T689,'Stock Guide'!T:T,0)+COUNTIF('Stock Guide'!$T$6:'Stock Guide'!T689,'Stock Guide'!T689)-1,"")</f>
        <v/>
      </c>
      <c r="AK688" s="7" t="str">
        <f>IFERROR(RANK('Stock Guide'!U689,'Stock Guide'!U:U,0)+COUNTIF('Stock Guide'!$U$6:'Stock Guide'!U689,'Stock Guide'!U689)-1,"")</f>
        <v/>
      </c>
      <c r="AL688" s="7" t="str">
        <f>IFERROR(RANK('Stock Guide'!H689,'Stock Guide'!H:H,0)+COUNTIF('Stock Guide'!$H$6:'Stock Guide'!H689,'Stock Guide'!H689)-1,"")</f>
        <v/>
      </c>
      <c r="AM688" s="7">
        <f>IFERROR(RANK('Stock Guide'!I689,'Stock Guide'!I:I,0)+COUNTIF('Stock Guide'!$I$6:'Stock Guide'!I689,'Stock Guide'!I689)-1,"")</f>
        <v>483</v>
      </c>
      <c r="AN688" s="7" t="str">
        <f>IFERROR(RANK('Stock Guide'!J689,'Stock Guide'!J:J,0)+COUNTIF('Stock Guide'!$J$6:'Stock Guide'!J689,'Stock Guide'!J689)-1,"")</f>
        <v/>
      </c>
      <c r="AO688" s="7" t="str">
        <f>IFERROR(RANK('Stock Guide'!L689,'Stock Guide'!L:L,0)+COUNTIF('Stock Guide'!$L$6:'Stock Guide'!L689,'Stock Guide'!L689)-1,"")</f>
        <v/>
      </c>
      <c r="AP688" s="7" t="str">
        <f>IFERROR(RANK('Stock Guide'!N689,'Stock Guide'!N:N,0)+COUNTIF('Stock Guide'!$N$6:'Stock Guide'!N689,'Stock Guide'!N689)-1,"")</f>
        <v/>
      </c>
      <c r="AQ688" s="7" t="str">
        <f>IFERROR(RANK('Stock Guide'!U689,'Stock Guide'!U:U,1)+COUNTIF('Stock Guide'!$U$6:'Stock Guide'!U689,'Stock Guide'!U689)-1,"")</f>
        <v/>
      </c>
    </row>
    <row r="689" spans="32:43" ht="17.25" customHeight="1" x14ac:dyDescent="0.25">
      <c r="AF689" s="5"/>
      <c r="AG689" s="5"/>
      <c r="AH689" s="6"/>
      <c r="AI689" s="7">
        <f>IFERROR(RANK('Stock Guide'!S690,'Stock Guide'!S:S,0)+COUNTIF('Stock Guide'!$S$6:'Stock Guide'!S690,'Stock Guide'!S690)-1,"")</f>
        <v>243</v>
      </c>
      <c r="AJ689" s="7" t="str">
        <f>IFERROR(RANK('Stock Guide'!T690,'Stock Guide'!T:T,0)+COUNTIF('Stock Guide'!$T$6:'Stock Guide'!T690,'Stock Guide'!T690)-1,"")</f>
        <v/>
      </c>
      <c r="AK689" s="7" t="str">
        <f>IFERROR(RANK('Stock Guide'!U690,'Stock Guide'!U:U,0)+COUNTIF('Stock Guide'!$U$6:'Stock Guide'!U690,'Stock Guide'!U690)-1,"")</f>
        <v/>
      </c>
      <c r="AL689" s="7" t="str">
        <f>IFERROR(RANK('Stock Guide'!H690,'Stock Guide'!H:H,0)+COUNTIF('Stock Guide'!$H$6:'Stock Guide'!H690,'Stock Guide'!H690)-1,"")</f>
        <v/>
      </c>
      <c r="AM689" s="7">
        <f>IFERROR(RANK('Stock Guide'!I690,'Stock Guide'!I:I,0)+COUNTIF('Stock Guide'!$I$6:'Stock Guide'!I690,'Stock Guide'!I690)-1,"")</f>
        <v>483</v>
      </c>
      <c r="AN689" s="7" t="str">
        <f>IFERROR(RANK('Stock Guide'!J690,'Stock Guide'!J:J,0)+COUNTIF('Stock Guide'!$J$6:'Stock Guide'!J690,'Stock Guide'!J690)-1,"")</f>
        <v/>
      </c>
      <c r="AO689" s="7" t="str">
        <f>IFERROR(RANK('Stock Guide'!L690,'Stock Guide'!L:L,0)+COUNTIF('Stock Guide'!$L$6:'Stock Guide'!L690,'Stock Guide'!L690)-1,"")</f>
        <v/>
      </c>
      <c r="AP689" s="7" t="str">
        <f>IFERROR(RANK('Stock Guide'!N690,'Stock Guide'!N:N,0)+COUNTIF('Stock Guide'!$N$6:'Stock Guide'!N690,'Stock Guide'!N690)-1,"")</f>
        <v/>
      </c>
      <c r="AQ689" s="7" t="str">
        <f>IFERROR(RANK('Stock Guide'!U690,'Stock Guide'!U:U,1)+COUNTIF('Stock Guide'!$U$6:'Stock Guide'!U690,'Stock Guide'!U690)-1,"")</f>
        <v/>
      </c>
    </row>
    <row r="690" spans="32:43" ht="17.25" customHeight="1" x14ac:dyDescent="0.25">
      <c r="AF690" s="5"/>
      <c r="AG690" s="5"/>
      <c r="AH690" s="6"/>
      <c r="AI690" s="7">
        <f>IFERROR(RANK('Stock Guide'!S691,'Stock Guide'!S:S,0)+COUNTIF('Stock Guide'!$S$6:'Stock Guide'!S691,'Stock Guide'!S691)-1,"")</f>
        <v>243</v>
      </c>
      <c r="AJ690" s="7" t="str">
        <f>IFERROR(RANK('Stock Guide'!T691,'Stock Guide'!T:T,0)+COUNTIF('Stock Guide'!$T$6:'Stock Guide'!T691,'Stock Guide'!T691)-1,"")</f>
        <v/>
      </c>
      <c r="AK690" s="7" t="str">
        <f>IFERROR(RANK('Stock Guide'!U691,'Stock Guide'!U:U,0)+COUNTIF('Stock Guide'!$U$6:'Stock Guide'!U691,'Stock Guide'!U691)-1,"")</f>
        <v/>
      </c>
      <c r="AL690" s="7" t="str">
        <f>IFERROR(RANK('Stock Guide'!H691,'Stock Guide'!H:H,0)+COUNTIF('Stock Guide'!$H$6:'Stock Guide'!H691,'Stock Guide'!H691)-1,"")</f>
        <v/>
      </c>
      <c r="AM690" s="7">
        <f>IFERROR(RANK('Stock Guide'!I691,'Stock Guide'!I:I,0)+COUNTIF('Stock Guide'!$I$6:'Stock Guide'!I691,'Stock Guide'!I691)-1,"")</f>
        <v>483</v>
      </c>
      <c r="AN690" s="7" t="str">
        <f>IFERROR(RANK('Stock Guide'!J691,'Stock Guide'!J:J,0)+COUNTIF('Stock Guide'!$J$6:'Stock Guide'!J691,'Stock Guide'!J691)-1,"")</f>
        <v/>
      </c>
      <c r="AO690" s="7" t="str">
        <f>IFERROR(RANK('Stock Guide'!L691,'Stock Guide'!L:L,0)+COUNTIF('Stock Guide'!$L$6:'Stock Guide'!L691,'Stock Guide'!L691)-1,"")</f>
        <v/>
      </c>
      <c r="AP690" s="7" t="str">
        <f>IFERROR(RANK('Stock Guide'!N691,'Stock Guide'!N:N,0)+COUNTIF('Stock Guide'!$N$6:'Stock Guide'!N691,'Stock Guide'!N691)-1,"")</f>
        <v/>
      </c>
      <c r="AQ690" s="7" t="str">
        <f>IFERROR(RANK('Stock Guide'!U691,'Stock Guide'!U:U,1)+COUNTIF('Stock Guide'!$U$6:'Stock Guide'!U691,'Stock Guide'!U691)-1,"")</f>
        <v/>
      </c>
    </row>
    <row r="691" spans="32:43" ht="17.25" customHeight="1" x14ac:dyDescent="0.25">
      <c r="AF691" s="5"/>
      <c r="AG691" s="5"/>
      <c r="AH691" s="6"/>
      <c r="AI691" s="7">
        <f>IFERROR(RANK('Stock Guide'!S692,'Stock Guide'!S:S,0)+COUNTIF('Stock Guide'!$S$6:'Stock Guide'!S692,'Stock Guide'!S692)-1,"")</f>
        <v>243</v>
      </c>
      <c r="AJ691" s="7" t="str">
        <f>IFERROR(RANK('Stock Guide'!T692,'Stock Guide'!T:T,0)+COUNTIF('Stock Guide'!$T$6:'Stock Guide'!T692,'Stock Guide'!T692)-1,"")</f>
        <v/>
      </c>
      <c r="AK691" s="7" t="str">
        <f>IFERROR(RANK('Stock Guide'!U692,'Stock Guide'!U:U,0)+COUNTIF('Stock Guide'!$U$6:'Stock Guide'!U692,'Stock Guide'!U692)-1,"")</f>
        <v/>
      </c>
      <c r="AL691" s="7" t="str">
        <f>IFERROR(RANK('Stock Guide'!H692,'Stock Guide'!H:H,0)+COUNTIF('Stock Guide'!$H$6:'Stock Guide'!H692,'Stock Guide'!H692)-1,"")</f>
        <v/>
      </c>
      <c r="AM691" s="7">
        <f>IFERROR(RANK('Stock Guide'!I692,'Stock Guide'!I:I,0)+COUNTIF('Stock Guide'!$I$6:'Stock Guide'!I692,'Stock Guide'!I692)-1,"")</f>
        <v>483</v>
      </c>
      <c r="AN691" s="7" t="str">
        <f>IFERROR(RANK('Stock Guide'!J692,'Stock Guide'!J:J,0)+COUNTIF('Stock Guide'!$J$6:'Stock Guide'!J692,'Stock Guide'!J692)-1,"")</f>
        <v/>
      </c>
      <c r="AO691" s="7" t="str">
        <f>IFERROR(RANK('Stock Guide'!L692,'Stock Guide'!L:L,0)+COUNTIF('Stock Guide'!$L$6:'Stock Guide'!L692,'Stock Guide'!L692)-1,"")</f>
        <v/>
      </c>
      <c r="AP691" s="7" t="str">
        <f>IFERROR(RANK('Stock Guide'!N692,'Stock Guide'!N:N,0)+COUNTIF('Stock Guide'!$N$6:'Stock Guide'!N692,'Stock Guide'!N692)-1,"")</f>
        <v/>
      </c>
      <c r="AQ691" s="7" t="str">
        <f>IFERROR(RANK('Stock Guide'!U692,'Stock Guide'!U:U,1)+COUNTIF('Stock Guide'!$U$6:'Stock Guide'!U692,'Stock Guide'!U692)-1,"")</f>
        <v/>
      </c>
    </row>
    <row r="692" spans="32:43" ht="17.25" customHeight="1" x14ac:dyDescent="0.25">
      <c r="AF692" s="5"/>
      <c r="AG692" s="5"/>
      <c r="AH692" s="6"/>
      <c r="AI692" s="7">
        <f>IFERROR(RANK('Stock Guide'!S693,'Stock Guide'!S:S,0)+COUNTIF('Stock Guide'!$S$6:'Stock Guide'!S693,'Stock Guide'!S693)-1,"")</f>
        <v>243</v>
      </c>
      <c r="AJ692" s="7" t="str">
        <f>IFERROR(RANK('Stock Guide'!T693,'Stock Guide'!T:T,0)+COUNTIF('Stock Guide'!$T$6:'Stock Guide'!T693,'Stock Guide'!T693)-1,"")</f>
        <v/>
      </c>
      <c r="AK692" s="7" t="str">
        <f>IFERROR(RANK('Stock Guide'!U693,'Stock Guide'!U:U,0)+COUNTIF('Stock Guide'!$U$6:'Stock Guide'!U693,'Stock Guide'!U693)-1,"")</f>
        <v/>
      </c>
      <c r="AL692" s="7" t="str">
        <f>IFERROR(RANK('Stock Guide'!H693,'Stock Guide'!H:H,0)+COUNTIF('Stock Guide'!$H$6:'Stock Guide'!H693,'Stock Guide'!H693)-1,"")</f>
        <v/>
      </c>
      <c r="AM692" s="7">
        <f>IFERROR(RANK('Stock Guide'!I693,'Stock Guide'!I:I,0)+COUNTIF('Stock Guide'!$I$6:'Stock Guide'!I693,'Stock Guide'!I693)-1,"")</f>
        <v>483</v>
      </c>
      <c r="AN692" s="7" t="str">
        <f>IFERROR(RANK('Stock Guide'!J693,'Stock Guide'!J:J,0)+COUNTIF('Stock Guide'!$J$6:'Stock Guide'!J693,'Stock Guide'!J693)-1,"")</f>
        <v/>
      </c>
      <c r="AO692" s="7" t="str">
        <f>IFERROR(RANK('Stock Guide'!L693,'Stock Guide'!L:L,0)+COUNTIF('Stock Guide'!$L$6:'Stock Guide'!L693,'Stock Guide'!L693)-1,"")</f>
        <v/>
      </c>
      <c r="AP692" s="7" t="str">
        <f>IFERROR(RANK('Stock Guide'!N693,'Stock Guide'!N:N,0)+COUNTIF('Stock Guide'!$N$6:'Stock Guide'!N693,'Stock Guide'!N693)-1,"")</f>
        <v/>
      </c>
      <c r="AQ692" s="7" t="str">
        <f>IFERROR(RANK('Stock Guide'!U693,'Stock Guide'!U:U,1)+COUNTIF('Stock Guide'!$U$6:'Stock Guide'!U693,'Stock Guide'!U693)-1,"")</f>
        <v/>
      </c>
    </row>
    <row r="693" spans="32:43" ht="17.25" customHeight="1" x14ac:dyDescent="0.25">
      <c r="AF693" s="5"/>
      <c r="AG693" s="5"/>
      <c r="AH693" s="6"/>
      <c r="AI693" s="7">
        <f>IFERROR(RANK('Stock Guide'!S694,'Stock Guide'!S:S,0)+COUNTIF('Stock Guide'!$S$6:'Stock Guide'!S694,'Stock Guide'!S694)-1,"")</f>
        <v>243</v>
      </c>
      <c r="AJ693" s="7" t="str">
        <f>IFERROR(RANK('Stock Guide'!T694,'Stock Guide'!T:T,0)+COUNTIF('Stock Guide'!$T$6:'Stock Guide'!T694,'Stock Guide'!T694)-1,"")</f>
        <v/>
      </c>
      <c r="AK693" s="7" t="str">
        <f>IFERROR(RANK('Stock Guide'!U694,'Stock Guide'!U:U,0)+COUNTIF('Stock Guide'!$U$6:'Stock Guide'!U694,'Stock Guide'!U694)-1,"")</f>
        <v/>
      </c>
      <c r="AL693" s="7" t="str">
        <f>IFERROR(RANK('Stock Guide'!H694,'Stock Guide'!H:H,0)+COUNTIF('Stock Guide'!$H$6:'Stock Guide'!H694,'Stock Guide'!H694)-1,"")</f>
        <v/>
      </c>
      <c r="AM693" s="7">
        <f>IFERROR(RANK('Stock Guide'!I694,'Stock Guide'!I:I,0)+COUNTIF('Stock Guide'!$I$6:'Stock Guide'!I694,'Stock Guide'!I694)-1,"")</f>
        <v>483</v>
      </c>
      <c r="AN693" s="7" t="str">
        <f>IFERROR(RANK('Stock Guide'!J694,'Stock Guide'!J:J,0)+COUNTIF('Stock Guide'!$J$6:'Stock Guide'!J694,'Stock Guide'!J694)-1,"")</f>
        <v/>
      </c>
      <c r="AO693" s="7" t="str">
        <f>IFERROR(RANK('Stock Guide'!L694,'Stock Guide'!L:L,0)+COUNTIF('Stock Guide'!$L$6:'Stock Guide'!L694,'Stock Guide'!L694)-1,"")</f>
        <v/>
      </c>
      <c r="AP693" s="7" t="str">
        <f>IFERROR(RANK('Stock Guide'!N694,'Stock Guide'!N:N,0)+COUNTIF('Stock Guide'!$N$6:'Stock Guide'!N694,'Stock Guide'!N694)-1,"")</f>
        <v/>
      </c>
      <c r="AQ693" s="7" t="str">
        <f>IFERROR(RANK('Stock Guide'!U694,'Stock Guide'!U:U,1)+COUNTIF('Stock Guide'!$U$6:'Stock Guide'!U694,'Stock Guide'!U694)-1,"")</f>
        <v/>
      </c>
    </row>
    <row r="694" spans="32:43" ht="17.25" customHeight="1" x14ac:dyDescent="0.25">
      <c r="AF694" s="5"/>
      <c r="AG694" s="5"/>
      <c r="AH694" s="6"/>
      <c r="AI694" s="7">
        <f>IFERROR(RANK('Stock Guide'!S695,'Stock Guide'!S:S,0)+COUNTIF('Stock Guide'!$S$6:'Stock Guide'!S695,'Stock Guide'!S695)-1,"")</f>
        <v>243</v>
      </c>
      <c r="AJ694" s="7" t="str">
        <f>IFERROR(RANK('Stock Guide'!T695,'Stock Guide'!T:T,0)+COUNTIF('Stock Guide'!$T$6:'Stock Guide'!T695,'Stock Guide'!T695)-1,"")</f>
        <v/>
      </c>
      <c r="AK694" s="7" t="str">
        <f>IFERROR(RANK('Stock Guide'!U695,'Stock Guide'!U:U,0)+COUNTIF('Stock Guide'!$U$6:'Stock Guide'!U695,'Stock Guide'!U695)-1,"")</f>
        <v/>
      </c>
      <c r="AL694" s="7" t="str">
        <f>IFERROR(RANK('Stock Guide'!H695,'Stock Guide'!H:H,0)+COUNTIF('Stock Guide'!$H$6:'Stock Guide'!H695,'Stock Guide'!H695)-1,"")</f>
        <v/>
      </c>
      <c r="AM694" s="7">
        <f>IFERROR(RANK('Stock Guide'!I695,'Stock Guide'!I:I,0)+COUNTIF('Stock Guide'!$I$6:'Stock Guide'!I695,'Stock Guide'!I695)-1,"")</f>
        <v>483</v>
      </c>
      <c r="AN694" s="7" t="str">
        <f>IFERROR(RANK('Stock Guide'!J695,'Stock Guide'!J:J,0)+COUNTIF('Stock Guide'!$J$6:'Stock Guide'!J695,'Stock Guide'!J695)-1,"")</f>
        <v/>
      </c>
      <c r="AO694" s="7" t="str">
        <f>IFERROR(RANK('Stock Guide'!L695,'Stock Guide'!L:L,0)+COUNTIF('Stock Guide'!$L$6:'Stock Guide'!L695,'Stock Guide'!L695)-1,"")</f>
        <v/>
      </c>
      <c r="AP694" s="7" t="str">
        <f>IFERROR(RANK('Stock Guide'!N695,'Stock Guide'!N:N,0)+COUNTIF('Stock Guide'!$N$6:'Stock Guide'!N695,'Stock Guide'!N695)-1,"")</f>
        <v/>
      </c>
      <c r="AQ694" s="7" t="str">
        <f>IFERROR(RANK('Stock Guide'!U695,'Stock Guide'!U:U,1)+COUNTIF('Stock Guide'!$U$6:'Stock Guide'!U695,'Stock Guide'!U695)-1,"")</f>
        <v/>
      </c>
    </row>
    <row r="695" spans="32:43" ht="17.25" customHeight="1" x14ac:dyDescent="0.25">
      <c r="AF695" s="5"/>
      <c r="AG695" s="5"/>
      <c r="AH695" s="6"/>
      <c r="AI695" s="7">
        <f>IFERROR(RANK('Stock Guide'!S696,'Stock Guide'!S:S,0)+COUNTIF('Stock Guide'!$S$6:'Stock Guide'!S696,'Stock Guide'!S696)-1,"")</f>
        <v>243</v>
      </c>
      <c r="AJ695" s="7" t="str">
        <f>IFERROR(RANK('Stock Guide'!T696,'Stock Guide'!T:T,0)+COUNTIF('Stock Guide'!$T$6:'Stock Guide'!T696,'Stock Guide'!T696)-1,"")</f>
        <v/>
      </c>
      <c r="AK695" s="7" t="str">
        <f>IFERROR(RANK('Stock Guide'!U696,'Stock Guide'!U:U,0)+COUNTIF('Stock Guide'!$U$6:'Stock Guide'!U696,'Stock Guide'!U696)-1,"")</f>
        <v/>
      </c>
      <c r="AL695" s="7" t="str">
        <f>IFERROR(RANK('Stock Guide'!H696,'Stock Guide'!H:H,0)+COUNTIF('Stock Guide'!$H$6:'Stock Guide'!H696,'Stock Guide'!H696)-1,"")</f>
        <v/>
      </c>
      <c r="AM695" s="7">
        <f>IFERROR(RANK('Stock Guide'!I696,'Stock Guide'!I:I,0)+COUNTIF('Stock Guide'!$I$6:'Stock Guide'!I696,'Stock Guide'!I696)-1,"")</f>
        <v>483</v>
      </c>
      <c r="AN695" s="7" t="str">
        <f>IFERROR(RANK('Stock Guide'!J696,'Stock Guide'!J:J,0)+COUNTIF('Stock Guide'!$J$6:'Stock Guide'!J696,'Stock Guide'!J696)-1,"")</f>
        <v/>
      </c>
      <c r="AO695" s="7" t="str">
        <f>IFERROR(RANK('Stock Guide'!L696,'Stock Guide'!L:L,0)+COUNTIF('Stock Guide'!$L$6:'Stock Guide'!L696,'Stock Guide'!L696)-1,"")</f>
        <v/>
      </c>
      <c r="AP695" s="7" t="str">
        <f>IFERROR(RANK('Stock Guide'!N696,'Stock Guide'!N:N,0)+COUNTIF('Stock Guide'!$N$6:'Stock Guide'!N696,'Stock Guide'!N696)-1,"")</f>
        <v/>
      </c>
      <c r="AQ695" s="7" t="str">
        <f>IFERROR(RANK('Stock Guide'!U696,'Stock Guide'!U:U,1)+COUNTIF('Stock Guide'!$U$6:'Stock Guide'!U696,'Stock Guide'!U696)-1,"")</f>
        <v/>
      </c>
    </row>
    <row r="696" spans="32:43" ht="17.25" customHeight="1" x14ac:dyDescent="0.25">
      <c r="AF696" s="5"/>
      <c r="AG696" s="5"/>
      <c r="AH696" s="6"/>
      <c r="AI696" s="7">
        <f>IFERROR(RANK('Stock Guide'!S697,'Stock Guide'!S:S,0)+COUNTIF('Stock Guide'!$S$6:'Stock Guide'!S697,'Stock Guide'!S697)-1,"")</f>
        <v>243</v>
      </c>
      <c r="AJ696" s="7" t="str">
        <f>IFERROR(RANK('Stock Guide'!T697,'Stock Guide'!T:T,0)+COUNTIF('Stock Guide'!$T$6:'Stock Guide'!T697,'Stock Guide'!T697)-1,"")</f>
        <v/>
      </c>
      <c r="AK696" s="7" t="str">
        <f>IFERROR(RANK('Stock Guide'!U697,'Stock Guide'!U:U,0)+COUNTIF('Stock Guide'!$U$6:'Stock Guide'!U697,'Stock Guide'!U697)-1,"")</f>
        <v/>
      </c>
      <c r="AL696" s="7" t="str">
        <f>IFERROR(RANK('Stock Guide'!H697,'Stock Guide'!H:H,0)+COUNTIF('Stock Guide'!$H$6:'Stock Guide'!H697,'Stock Guide'!H697)-1,"")</f>
        <v/>
      </c>
      <c r="AM696" s="7">
        <f>IFERROR(RANK('Stock Guide'!I697,'Stock Guide'!I:I,0)+COUNTIF('Stock Guide'!$I$6:'Stock Guide'!I697,'Stock Guide'!I697)-1,"")</f>
        <v>483</v>
      </c>
      <c r="AN696" s="7" t="str">
        <f>IFERROR(RANK('Stock Guide'!J697,'Stock Guide'!J:J,0)+COUNTIF('Stock Guide'!$J$6:'Stock Guide'!J697,'Stock Guide'!J697)-1,"")</f>
        <v/>
      </c>
      <c r="AO696" s="7" t="str">
        <f>IFERROR(RANK('Stock Guide'!L697,'Stock Guide'!L:L,0)+COUNTIF('Stock Guide'!$L$6:'Stock Guide'!L697,'Stock Guide'!L697)-1,"")</f>
        <v/>
      </c>
      <c r="AP696" s="7" t="str">
        <f>IFERROR(RANK('Stock Guide'!N697,'Stock Guide'!N:N,0)+COUNTIF('Stock Guide'!$N$6:'Stock Guide'!N697,'Stock Guide'!N697)-1,"")</f>
        <v/>
      </c>
      <c r="AQ696" s="7" t="str">
        <f>IFERROR(RANK('Stock Guide'!U697,'Stock Guide'!U:U,1)+COUNTIF('Stock Guide'!$U$6:'Stock Guide'!U697,'Stock Guide'!U697)-1,"")</f>
        <v/>
      </c>
    </row>
    <row r="697" spans="32:43" ht="17.25" customHeight="1" x14ac:dyDescent="0.25">
      <c r="AF697" s="5"/>
      <c r="AG697" s="5"/>
      <c r="AH697" s="6"/>
      <c r="AI697" s="7">
        <f>IFERROR(RANK('Stock Guide'!S698,'Stock Guide'!S:S,0)+COUNTIF('Stock Guide'!$S$6:'Stock Guide'!S698,'Stock Guide'!S698)-1,"")</f>
        <v>243</v>
      </c>
      <c r="AJ697" s="7" t="str">
        <f>IFERROR(RANK('Stock Guide'!T698,'Stock Guide'!T:T,0)+COUNTIF('Stock Guide'!$T$6:'Stock Guide'!T698,'Stock Guide'!T698)-1,"")</f>
        <v/>
      </c>
      <c r="AK697" s="7" t="str">
        <f>IFERROR(RANK('Stock Guide'!U698,'Stock Guide'!U:U,0)+COUNTIF('Stock Guide'!$U$6:'Stock Guide'!U698,'Stock Guide'!U698)-1,"")</f>
        <v/>
      </c>
      <c r="AL697" s="7" t="str">
        <f>IFERROR(RANK('Stock Guide'!H698,'Stock Guide'!H:H,0)+COUNTIF('Stock Guide'!$H$6:'Stock Guide'!H698,'Stock Guide'!H698)-1,"")</f>
        <v/>
      </c>
      <c r="AM697" s="7">
        <f>IFERROR(RANK('Stock Guide'!I698,'Stock Guide'!I:I,0)+COUNTIF('Stock Guide'!$I$6:'Stock Guide'!I698,'Stock Guide'!I698)-1,"")</f>
        <v>483</v>
      </c>
      <c r="AN697" s="7" t="str">
        <f>IFERROR(RANK('Stock Guide'!J698,'Stock Guide'!J:J,0)+COUNTIF('Stock Guide'!$J$6:'Stock Guide'!J698,'Stock Guide'!J698)-1,"")</f>
        <v/>
      </c>
      <c r="AO697" s="7" t="str">
        <f>IFERROR(RANK('Stock Guide'!L698,'Stock Guide'!L:L,0)+COUNTIF('Stock Guide'!$L$6:'Stock Guide'!L698,'Stock Guide'!L698)-1,"")</f>
        <v/>
      </c>
      <c r="AP697" s="7" t="str">
        <f>IFERROR(RANK('Stock Guide'!N698,'Stock Guide'!N:N,0)+COUNTIF('Stock Guide'!$N$6:'Stock Guide'!N698,'Stock Guide'!N698)-1,"")</f>
        <v/>
      </c>
      <c r="AQ697" s="7" t="str">
        <f>IFERROR(RANK('Stock Guide'!U698,'Stock Guide'!U:U,1)+COUNTIF('Stock Guide'!$U$6:'Stock Guide'!U698,'Stock Guide'!U698)-1,"")</f>
        <v/>
      </c>
    </row>
    <row r="698" spans="32:43" ht="17.25" customHeight="1" x14ac:dyDescent="0.25">
      <c r="AF698" s="5"/>
      <c r="AG698" s="5"/>
      <c r="AH698" s="6"/>
      <c r="AI698" s="7">
        <f>IFERROR(RANK('Stock Guide'!S699,'Stock Guide'!S:S,0)+COUNTIF('Stock Guide'!$S$6:'Stock Guide'!S699,'Stock Guide'!S699)-1,"")</f>
        <v>243</v>
      </c>
      <c r="AJ698" s="7" t="str">
        <f>IFERROR(RANK('Stock Guide'!T699,'Stock Guide'!T:T,0)+COUNTIF('Stock Guide'!$T$6:'Stock Guide'!T699,'Stock Guide'!T699)-1,"")</f>
        <v/>
      </c>
      <c r="AK698" s="7" t="str">
        <f>IFERROR(RANK('Stock Guide'!U699,'Stock Guide'!U:U,0)+COUNTIF('Stock Guide'!$U$6:'Stock Guide'!U699,'Stock Guide'!U699)-1,"")</f>
        <v/>
      </c>
      <c r="AL698" s="7" t="str">
        <f>IFERROR(RANK('Stock Guide'!H699,'Stock Guide'!H:H,0)+COUNTIF('Stock Guide'!$H$6:'Stock Guide'!H699,'Stock Guide'!H699)-1,"")</f>
        <v/>
      </c>
      <c r="AM698" s="7">
        <f>IFERROR(RANK('Stock Guide'!I699,'Stock Guide'!I:I,0)+COUNTIF('Stock Guide'!$I$6:'Stock Guide'!I699,'Stock Guide'!I699)-1,"")</f>
        <v>483</v>
      </c>
      <c r="AN698" s="7" t="str">
        <f>IFERROR(RANK('Stock Guide'!J699,'Stock Guide'!J:J,0)+COUNTIF('Stock Guide'!$J$6:'Stock Guide'!J699,'Stock Guide'!J699)-1,"")</f>
        <v/>
      </c>
      <c r="AO698" s="7" t="str">
        <f>IFERROR(RANK('Stock Guide'!L699,'Stock Guide'!L:L,0)+COUNTIF('Stock Guide'!$L$6:'Stock Guide'!L699,'Stock Guide'!L699)-1,"")</f>
        <v/>
      </c>
      <c r="AP698" s="7" t="str">
        <f>IFERROR(RANK('Stock Guide'!N699,'Stock Guide'!N:N,0)+COUNTIF('Stock Guide'!$N$6:'Stock Guide'!N699,'Stock Guide'!N699)-1,"")</f>
        <v/>
      </c>
      <c r="AQ698" s="7" t="str">
        <f>IFERROR(RANK('Stock Guide'!U699,'Stock Guide'!U:U,1)+COUNTIF('Stock Guide'!$U$6:'Stock Guide'!U699,'Stock Guide'!U699)-1,"")</f>
        <v/>
      </c>
    </row>
    <row r="699" spans="32:43" ht="17.25" customHeight="1" x14ac:dyDescent="0.25">
      <c r="AF699" s="5"/>
      <c r="AG699" s="5"/>
      <c r="AH699" s="6"/>
      <c r="AI699" s="7">
        <f>IFERROR(RANK('Stock Guide'!S700,'Stock Guide'!S:S,0)+COUNTIF('Stock Guide'!$S$6:'Stock Guide'!S700,'Stock Guide'!S700)-1,"")</f>
        <v>243</v>
      </c>
      <c r="AJ699" s="7" t="str">
        <f>IFERROR(RANK('Stock Guide'!T700,'Stock Guide'!T:T,0)+COUNTIF('Stock Guide'!$T$6:'Stock Guide'!T700,'Stock Guide'!T700)-1,"")</f>
        <v/>
      </c>
      <c r="AK699" s="7" t="str">
        <f>IFERROR(RANK('Stock Guide'!U700,'Stock Guide'!U:U,0)+COUNTIF('Stock Guide'!$U$6:'Stock Guide'!U700,'Stock Guide'!U700)-1,"")</f>
        <v/>
      </c>
      <c r="AL699" s="7" t="str">
        <f>IFERROR(RANK('Stock Guide'!H700,'Stock Guide'!H:H,0)+COUNTIF('Stock Guide'!$H$6:'Stock Guide'!H700,'Stock Guide'!H700)-1,"")</f>
        <v/>
      </c>
      <c r="AM699" s="7">
        <f>IFERROR(RANK('Stock Guide'!I700,'Stock Guide'!I:I,0)+COUNTIF('Stock Guide'!$I$6:'Stock Guide'!I700,'Stock Guide'!I700)-1,"")</f>
        <v>483</v>
      </c>
      <c r="AN699" s="7" t="str">
        <f>IFERROR(RANK('Stock Guide'!J700,'Stock Guide'!J:J,0)+COUNTIF('Stock Guide'!$J$6:'Stock Guide'!J700,'Stock Guide'!J700)-1,"")</f>
        <v/>
      </c>
      <c r="AO699" s="7" t="str">
        <f>IFERROR(RANK('Stock Guide'!L700,'Stock Guide'!L:L,0)+COUNTIF('Stock Guide'!$L$6:'Stock Guide'!L700,'Stock Guide'!L700)-1,"")</f>
        <v/>
      </c>
      <c r="AP699" s="7" t="str">
        <f>IFERROR(RANK('Stock Guide'!N700,'Stock Guide'!N:N,0)+COUNTIF('Stock Guide'!$N$6:'Stock Guide'!N700,'Stock Guide'!N700)-1,"")</f>
        <v/>
      </c>
      <c r="AQ699" s="7" t="str">
        <f>IFERROR(RANK('Stock Guide'!U700,'Stock Guide'!U:U,1)+COUNTIF('Stock Guide'!$U$6:'Stock Guide'!U700,'Stock Guide'!U700)-1,"")</f>
        <v/>
      </c>
    </row>
    <row r="700" spans="32:43" ht="17.25" customHeight="1" x14ac:dyDescent="0.25">
      <c r="AF700" s="5"/>
      <c r="AG700" s="5"/>
      <c r="AH700" s="6"/>
      <c r="AI700" s="7">
        <f>IFERROR(RANK('Stock Guide'!S701,'Stock Guide'!S:S,0)+COUNTIF('Stock Guide'!$S$6:'Stock Guide'!S701,'Stock Guide'!S701)-1,"")</f>
        <v>243</v>
      </c>
      <c r="AJ700" s="7" t="str">
        <f>IFERROR(RANK('Stock Guide'!T701,'Stock Guide'!T:T,0)+COUNTIF('Stock Guide'!$T$6:'Stock Guide'!T701,'Stock Guide'!T701)-1,"")</f>
        <v/>
      </c>
      <c r="AK700" s="7" t="str">
        <f>IFERROR(RANK('Stock Guide'!U701,'Stock Guide'!U:U,0)+COUNTIF('Stock Guide'!$U$6:'Stock Guide'!U701,'Stock Guide'!U701)-1,"")</f>
        <v/>
      </c>
      <c r="AL700" s="7" t="str">
        <f>IFERROR(RANK('Stock Guide'!H701,'Stock Guide'!H:H,0)+COUNTIF('Stock Guide'!$H$6:'Stock Guide'!H701,'Stock Guide'!H701)-1,"")</f>
        <v/>
      </c>
      <c r="AM700" s="7">
        <f>IFERROR(RANK('Stock Guide'!I701,'Stock Guide'!I:I,0)+COUNTIF('Stock Guide'!$I$6:'Stock Guide'!I701,'Stock Guide'!I701)-1,"")</f>
        <v>483</v>
      </c>
      <c r="AN700" s="7" t="str">
        <f>IFERROR(RANK('Stock Guide'!J701,'Stock Guide'!J:J,0)+COUNTIF('Stock Guide'!$J$6:'Stock Guide'!J701,'Stock Guide'!J701)-1,"")</f>
        <v/>
      </c>
      <c r="AO700" s="7" t="str">
        <f>IFERROR(RANK('Stock Guide'!L701,'Stock Guide'!L:L,0)+COUNTIF('Stock Guide'!$L$6:'Stock Guide'!L701,'Stock Guide'!L701)-1,"")</f>
        <v/>
      </c>
      <c r="AP700" s="7" t="str">
        <f>IFERROR(RANK('Stock Guide'!N701,'Stock Guide'!N:N,0)+COUNTIF('Stock Guide'!$N$6:'Stock Guide'!N701,'Stock Guide'!N701)-1,"")</f>
        <v/>
      </c>
      <c r="AQ700" s="7" t="str">
        <f>IFERROR(RANK('Stock Guide'!U701,'Stock Guide'!U:U,1)+COUNTIF('Stock Guide'!$U$6:'Stock Guide'!U701,'Stock Guide'!U701)-1,"")</f>
        <v/>
      </c>
    </row>
    <row r="701" spans="32:43" ht="17.25" customHeight="1" x14ac:dyDescent="0.25">
      <c r="AF701" s="5"/>
      <c r="AG701" s="5"/>
      <c r="AH701" s="6"/>
      <c r="AI701" s="7">
        <f>IFERROR(RANK('Stock Guide'!S702,'Stock Guide'!S:S,0)+COUNTIF('Stock Guide'!$S$6:'Stock Guide'!S702,'Stock Guide'!S702)-1,"")</f>
        <v>243</v>
      </c>
      <c r="AJ701" s="7" t="str">
        <f>IFERROR(RANK('Stock Guide'!T702,'Stock Guide'!T:T,0)+COUNTIF('Stock Guide'!$T$6:'Stock Guide'!T702,'Stock Guide'!T702)-1,"")</f>
        <v/>
      </c>
      <c r="AK701" s="7" t="str">
        <f>IFERROR(RANK('Stock Guide'!U702,'Stock Guide'!U:U,0)+COUNTIF('Stock Guide'!$U$6:'Stock Guide'!U702,'Stock Guide'!U702)-1,"")</f>
        <v/>
      </c>
      <c r="AL701" s="7" t="str">
        <f>IFERROR(RANK('Stock Guide'!H702,'Stock Guide'!H:H,0)+COUNTIF('Stock Guide'!$H$6:'Stock Guide'!H702,'Stock Guide'!H702)-1,"")</f>
        <v/>
      </c>
      <c r="AM701" s="7">
        <f>IFERROR(RANK('Stock Guide'!I702,'Stock Guide'!I:I,0)+COUNTIF('Stock Guide'!$I$6:'Stock Guide'!I702,'Stock Guide'!I702)-1,"")</f>
        <v>483</v>
      </c>
      <c r="AN701" s="7" t="str">
        <f>IFERROR(RANK('Stock Guide'!J702,'Stock Guide'!J:J,0)+COUNTIF('Stock Guide'!$J$6:'Stock Guide'!J702,'Stock Guide'!J702)-1,"")</f>
        <v/>
      </c>
      <c r="AO701" s="7" t="str">
        <f>IFERROR(RANK('Stock Guide'!L702,'Stock Guide'!L:L,0)+COUNTIF('Stock Guide'!$L$6:'Stock Guide'!L702,'Stock Guide'!L702)-1,"")</f>
        <v/>
      </c>
      <c r="AP701" s="7" t="str">
        <f>IFERROR(RANK('Stock Guide'!N702,'Stock Guide'!N:N,0)+COUNTIF('Stock Guide'!$N$6:'Stock Guide'!N702,'Stock Guide'!N702)-1,"")</f>
        <v/>
      </c>
      <c r="AQ701" s="7" t="str">
        <f>IFERROR(RANK('Stock Guide'!U702,'Stock Guide'!U:U,1)+COUNTIF('Stock Guide'!$U$6:'Stock Guide'!U702,'Stock Guide'!U702)-1,"")</f>
        <v/>
      </c>
    </row>
    <row r="702" spans="32:43" ht="17.25" customHeight="1" x14ac:dyDescent="0.25">
      <c r="AF702" s="5"/>
      <c r="AG702" s="5"/>
      <c r="AH702" s="6"/>
      <c r="AI702" s="7">
        <f>IFERROR(RANK('Stock Guide'!S703,'Stock Guide'!S:S,0)+COUNTIF('Stock Guide'!$S$6:'Stock Guide'!S703,'Stock Guide'!S703)-1,"")</f>
        <v>243</v>
      </c>
      <c r="AJ702" s="7" t="str">
        <f>IFERROR(RANK('Stock Guide'!T703,'Stock Guide'!T:T,0)+COUNTIF('Stock Guide'!$T$6:'Stock Guide'!T703,'Stock Guide'!T703)-1,"")</f>
        <v/>
      </c>
      <c r="AK702" s="7" t="str">
        <f>IFERROR(RANK('Stock Guide'!U703,'Stock Guide'!U:U,0)+COUNTIF('Stock Guide'!$U$6:'Stock Guide'!U703,'Stock Guide'!U703)-1,"")</f>
        <v/>
      </c>
      <c r="AL702" s="7" t="str">
        <f>IFERROR(RANK('Stock Guide'!H703,'Stock Guide'!H:H,0)+COUNTIF('Stock Guide'!$H$6:'Stock Guide'!H703,'Stock Guide'!H703)-1,"")</f>
        <v/>
      </c>
      <c r="AM702" s="7">
        <f>IFERROR(RANK('Stock Guide'!I703,'Stock Guide'!I:I,0)+COUNTIF('Stock Guide'!$I$6:'Stock Guide'!I703,'Stock Guide'!I703)-1,"")</f>
        <v>483</v>
      </c>
      <c r="AN702" s="7" t="str">
        <f>IFERROR(RANK('Stock Guide'!J703,'Stock Guide'!J:J,0)+COUNTIF('Stock Guide'!$J$6:'Stock Guide'!J703,'Stock Guide'!J703)-1,"")</f>
        <v/>
      </c>
      <c r="AO702" s="7" t="str">
        <f>IFERROR(RANK('Stock Guide'!L703,'Stock Guide'!L:L,0)+COUNTIF('Stock Guide'!$L$6:'Stock Guide'!L703,'Stock Guide'!L703)-1,"")</f>
        <v/>
      </c>
      <c r="AP702" s="7" t="str">
        <f>IFERROR(RANK('Stock Guide'!N703,'Stock Guide'!N:N,0)+COUNTIF('Stock Guide'!$N$6:'Stock Guide'!N703,'Stock Guide'!N703)-1,"")</f>
        <v/>
      </c>
      <c r="AQ702" s="7" t="str">
        <f>IFERROR(RANK('Stock Guide'!U703,'Stock Guide'!U:U,1)+COUNTIF('Stock Guide'!$U$6:'Stock Guide'!U703,'Stock Guide'!U703)-1,"")</f>
        <v/>
      </c>
    </row>
    <row r="703" spans="32:43" ht="17.25" customHeight="1" x14ac:dyDescent="0.25">
      <c r="AF703" s="5"/>
      <c r="AG703" s="5"/>
      <c r="AH703" s="6"/>
      <c r="AI703" s="7">
        <f>IFERROR(RANK('Stock Guide'!S704,'Stock Guide'!S:S,0)+COUNTIF('Stock Guide'!$S$6:'Stock Guide'!S704,'Stock Guide'!S704)-1,"")</f>
        <v>243</v>
      </c>
      <c r="AJ703" s="7" t="str">
        <f>IFERROR(RANK('Stock Guide'!T704,'Stock Guide'!T:T,0)+COUNTIF('Stock Guide'!$T$6:'Stock Guide'!T704,'Stock Guide'!T704)-1,"")</f>
        <v/>
      </c>
      <c r="AK703" s="7" t="str">
        <f>IFERROR(RANK('Stock Guide'!U704,'Stock Guide'!U:U,0)+COUNTIF('Stock Guide'!$U$6:'Stock Guide'!U704,'Stock Guide'!U704)-1,"")</f>
        <v/>
      </c>
      <c r="AL703" s="7" t="str">
        <f>IFERROR(RANK('Stock Guide'!H704,'Stock Guide'!H:H,0)+COUNTIF('Stock Guide'!$H$6:'Stock Guide'!H704,'Stock Guide'!H704)-1,"")</f>
        <v/>
      </c>
      <c r="AM703" s="7">
        <f>IFERROR(RANK('Stock Guide'!I704,'Stock Guide'!I:I,0)+COUNTIF('Stock Guide'!$I$6:'Stock Guide'!I704,'Stock Guide'!I704)-1,"")</f>
        <v>483</v>
      </c>
      <c r="AN703" s="7" t="str">
        <f>IFERROR(RANK('Stock Guide'!J704,'Stock Guide'!J:J,0)+COUNTIF('Stock Guide'!$J$6:'Stock Guide'!J704,'Stock Guide'!J704)-1,"")</f>
        <v/>
      </c>
      <c r="AO703" s="7" t="str">
        <f>IFERROR(RANK('Stock Guide'!L704,'Stock Guide'!L:L,0)+COUNTIF('Stock Guide'!$L$6:'Stock Guide'!L704,'Stock Guide'!L704)-1,"")</f>
        <v/>
      </c>
      <c r="AP703" s="7" t="str">
        <f>IFERROR(RANK('Stock Guide'!N704,'Stock Guide'!N:N,0)+COUNTIF('Stock Guide'!$N$6:'Stock Guide'!N704,'Stock Guide'!N704)-1,"")</f>
        <v/>
      </c>
      <c r="AQ703" s="7" t="str">
        <f>IFERROR(RANK('Stock Guide'!U704,'Stock Guide'!U:U,1)+COUNTIF('Stock Guide'!$U$6:'Stock Guide'!U704,'Stock Guide'!U704)-1,"")</f>
        <v/>
      </c>
    </row>
    <row r="704" spans="32:43" ht="17.25" customHeight="1" x14ac:dyDescent="0.25">
      <c r="AF704" s="5"/>
      <c r="AG704" s="5"/>
      <c r="AH704" s="6"/>
      <c r="AI704" s="7">
        <f>IFERROR(RANK('Stock Guide'!S705,'Stock Guide'!S:S,0)+COUNTIF('Stock Guide'!$S$6:'Stock Guide'!S705,'Stock Guide'!S705)-1,"")</f>
        <v>243</v>
      </c>
      <c r="AJ704" s="7" t="str">
        <f>IFERROR(RANK('Stock Guide'!T705,'Stock Guide'!T:T,0)+COUNTIF('Stock Guide'!$T$6:'Stock Guide'!T705,'Stock Guide'!T705)-1,"")</f>
        <v/>
      </c>
      <c r="AK704" s="7" t="str">
        <f>IFERROR(RANK('Stock Guide'!U705,'Stock Guide'!U:U,0)+COUNTIF('Stock Guide'!$U$6:'Stock Guide'!U705,'Stock Guide'!U705)-1,"")</f>
        <v/>
      </c>
      <c r="AL704" s="7" t="str">
        <f>IFERROR(RANK('Stock Guide'!H705,'Stock Guide'!H:H,0)+COUNTIF('Stock Guide'!$H$6:'Stock Guide'!H705,'Stock Guide'!H705)-1,"")</f>
        <v/>
      </c>
      <c r="AM704" s="7">
        <f>IFERROR(RANK('Stock Guide'!I705,'Stock Guide'!I:I,0)+COUNTIF('Stock Guide'!$I$6:'Stock Guide'!I705,'Stock Guide'!I705)-1,"")</f>
        <v>483</v>
      </c>
      <c r="AN704" s="7" t="str">
        <f>IFERROR(RANK('Stock Guide'!J705,'Stock Guide'!J:J,0)+COUNTIF('Stock Guide'!$J$6:'Stock Guide'!J705,'Stock Guide'!J705)-1,"")</f>
        <v/>
      </c>
      <c r="AO704" s="7" t="str">
        <f>IFERROR(RANK('Stock Guide'!L705,'Stock Guide'!L:L,0)+COUNTIF('Stock Guide'!$L$6:'Stock Guide'!L705,'Stock Guide'!L705)-1,"")</f>
        <v/>
      </c>
      <c r="AP704" s="7" t="str">
        <f>IFERROR(RANK('Stock Guide'!N705,'Stock Guide'!N:N,0)+COUNTIF('Stock Guide'!$N$6:'Stock Guide'!N705,'Stock Guide'!N705)-1,"")</f>
        <v/>
      </c>
      <c r="AQ704" s="7" t="str">
        <f>IFERROR(RANK('Stock Guide'!U705,'Stock Guide'!U:U,1)+COUNTIF('Stock Guide'!$U$6:'Stock Guide'!U705,'Stock Guide'!U705)-1,"")</f>
        <v/>
      </c>
    </row>
    <row r="705" spans="32:43" ht="17.25" customHeight="1" x14ac:dyDescent="0.25">
      <c r="AF705" s="5"/>
      <c r="AG705" s="5"/>
      <c r="AH705" s="6"/>
      <c r="AI705" s="7">
        <f>IFERROR(RANK('Stock Guide'!S706,'Stock Guide'!S:S,0)+COUNTIF('Stock Guide'!$S$6:'Stock Guide'!S706,'Stock Guide'!S706)-1,"")</f>
        <v>243</v>
      </c>
      <c r="AJ705" s="7" t="str">
        <f>IFERROR(RANK('Stock Guide'!T706,'Stock Guide'!T:T,0)+COUNTIF('Stock Guide'!$T$6:'Stock Guide'!T706,'Stock Guide'!T706)-1,"")</f>
        <v/>
      </c>
      <c r="AK705" s="7" t="str">
        <f>IFERROR(RANK('Stock Guide'!U706,'Stock Guide'!U:U,0)+COUNTIF('Stock Guide'!$U$6:'Stock Guide'!U706,'Stock Guide'!U706)-1,"")</f>
        <v/>
      </c>
      <c r="AL705" s="7" t="str">
        <f>IFERROR(RANK('Stock Guide'!H706,'Stock Guide'!H:H,0)+COUNTIF('Stock Guide'!$H$6:'Stock Guide'!H706,'Stock Guide'!H706)-1,"")</f>
        <v/>
      </c>
      <c r="AM705" s="7">
        <f>IFERROR(RANK('Stock Guide'!I706,'Stock Guide'!I:I,0)+COUNTIF('Stock Guide'!$I$6:'Stock Guide'!I706,'Stock Guide'!I706)-1,"")</f>
        <v>483</v>
      </c>
      <c r="AN705" s="7" t="str">
        <f>IFERROR(RANK('Stock Guide'!J706,'Stock Guide'!J:J,0)+COUNTIF('Stock Guide'!$J$6:'Stock Guide'!J706,'Stock Guide'!J706)-1,"")</f>
        <v/>
      </c>
      <c r="AO705" s="7" t="str">
        <f>IFERROR(RANK('Stock Guide'!L706,'Stock Guide'!L:L,0)+COUNTIF('Stock Guide'!$L$6:'Stock Guide'!L706,'Stock Guide'!L706)-1,"")</f>
        <v/>
      </c>
      <c r="AP705" s="7" t="str">
        <f>IFERROR(RANK('Stock Guide'!N706,'Stock Guide'!N:N,0)+COUNTIF('Stock Guide'!$N$6:'Stock Guide'!N706,'Stock Guide'!N706)-1,"")</f>
        <v/>
      </c>
      <c r="AQ705" s="7" t="str">
        <f>IFERROR(RANK('Stock Guide'!U706,'Stock Guide'!U:U,1)+COUNTIF('Stock Guide'!$U$6:'Stock Guide'!U706,'Stock Guide'!U706)-1,"")</f>
        <v/>
      </c>
    </row>
    <row r="706" spans="32:43" ht="17.25" customHeight="1" x14ac:dyDescent="0.25">
      <c r="AF706" s="5"/>
      <c r="AG706" s="5"/>
      <c r="AH706" s="6"/>
      <c r="AI706" s="7">
        <f>IFERROR(RANK('Stock Guide'!S707,'Stock Guide'!S:S,0)+COUNTIF('Stock Guide'!$S$6:'Stock Guide'!S707,'Stock Guide'!S707)-1,"")</f>
        <v>243</v>
      </c>
      <c r="AJ706" s="7" t="str">
        <f>IFERROR(RANK('Stock Guide'!T707,'Stock Guide'!T:T,0)+COUNTIF('Stock Guide'!$T$6:'Stock Guide'!T707,'Stock Guide'!T707)-1,"")</f>
        <v/>
      </c>
      <c r="AK706" s="7" t="str">
        <f>IFERROR(RANK('Stock Guide'!U707,'Stock Guide'!U:U,0)+COUNTIF('Stock Guide'!$U$6:'Stock Guide'!U707,'Stock Guide'!U707)-1,"")</f>
        <v/>
      </c>
      <c r="AL706" s="7" t="str">
        <f>IFERROR(RANK('Stock Guide'!H707,'Stock Guide'!H:H,0)+COUNTIF('Stock Guide'!$H$6:'Stock Guide'!H707,'Stock Guide'!H707)-1,"")</f>
        <v/>
      </c>
      <c r="AM706" s="7">
        <f>IFERROR(RANK('Stock Guide'!I707,'Stock Guide'!I:I,0)+COUNTIF('Stock Guide'!$I$6:'Stock Guide'!I707,'Stock Guide'!I707)-1,"")</f>
        <v>483</v>
      </c>
      <c r="AN706" s="7" t="str">
        <f>IFERROR(RANK('Stock Guide'!J707,'Stock Guide'!J:J,0)+COUNTIF('Stock Guide'!$J$6:'Stock Guide'!J707,'Stock Guide'!J707)-1,"")</f>
        <v/>
      </c>
      <c r="AO706" s="7" t="str">
        <f>IFERROR(RANK('Stock Guide'!L707,'Stock Guide'!L:L,0)+COUNTIF('Stock Guide'!$L$6:'Stock Guide'!L707,'Stock Guide'!L707)-1,"")</f>
        <v/>
      </c>
      <c r="AP706" s="7" t="str">
        <f>IFERROR(RANK('Stock Guide'!N707,'Stock Guide'!N:N,0)+COUNTIF('Stock Guide'!$N$6:'Stock Guide'!N707,'Stock Guide'!N707)-1,"")</f>
        <v/>
      </c>
      <c r="AQ706" s="7" t="str">
        <f>IFERROR(RANK('Stock Guide'!U707,'Stock Guide'!U:U,1)+COUNTIF('Stock Guide'!$U$6:'Stock Guide'!U707,'Stock Guide'!U707)-1,"")</f>
        <v/>
      </c>
    </row>
    <row r="707" spans="32:43" ht="17.25" customHeight="1" x14ac:dyDescent="0.25">
      <c r="AF707" s="5"/>
      <c r="AG707" s="5"/>
      <c r="AH707" s="6"/>
      <c r="AI707" s="7">
        <f>IFERROR(RANK('Stock Guide'!S708,'Stock Guide'!S:S,0)+COUNTIF('Stock Guide'!$S$6:'Stock Guide'!S708,'Stock Guide'!S708)-1,"")</f>
        <v>243</v>
      </c>
      <c r="AJ707" s="7" t="str">
        <f>IFERROR(RANK('Stock Guide'!T708,'Stock Guide'!T:T,0)+COUNTIF('Stock Guide'!$T$6:'Stock Guide'!T708,'Stock Guide'!T708)-1,"")</f>
        <v/>
      </c>
      <c r="AK707" s="7" t="str">
        <f>IFERROR(RANK('Stock Guide'!U708,'Stock Guide'!U:U,0)+COUNTIF('Stock Guide'!$U$6:'Stock Guide'!U708,'Stock Guide'!U708)-1,"")</f>
        <v/>
      </c>
      <c r="AL707" s="7" t="str">
        <f>IFERROR(RANK('Stock Guide'!H708,'Stock Guide'!H:H,0)+COUNTIF('Stock Guide'!$H$6:'Stock Guide'!H708,'Stock Guide'!H708)-1,"")</f>
        <v/>
      </c>
      <c r="AM707" s="7">
        <f>IFERROR(RANK('Stock Guide'!I708,'Stock Guide'!I:I,0)+COUNTIF('Stock Guide'!$I$6:'Stock Guide'!I708,'Stock Guide'!I708)-1,"")</f>
        <v>483</v>
      </c>
      <c r="AN707" s="7" t="str">
        <f>IFERROR(RANK('Stock Guide'!J708,'Stock Guide'!J:J,0)+COUNTIF('Stock Guide'!$J$6:'Stock Guide'!J708,'Stock Guide'!J708)-1,"")</f>
        <v/>
      </c>
      <c r="AO707" s="7" t="str">
        <f>IFERROR(RANK('Stock Guide'!L708,'Stock Guide'!L:L,0)+COUNTIF('Stock Guide'!$L$6:'Stock Guide'!L708,'Stock Guide'!L708)-1,"")</f>
        <v/>
      </c>
      <c r="AP707" s="7" t="str">
        <f>IFERROR(RANK('Stock Guide'!N708,'Stock Guide'!N:N,0)+COUNTIF('Stock Guide'!$N$6:'Stock Guide'!N708,'Stock Guide'!N708)-1,"")</f>
        <v/>
      </c>
      <c r="AQ707" s="7" t="str">
        <f>IFERROR(RANK('Stock Guide'!U708,'Stock Guide'!U:U,1)+COUNTIF('Stock Guide'!$U$6:'Stock Guide'!U708,'Stock Guide'!U708)-1,"")</f>
        <v/>
      </c>
    </row>
    <row r="708" spans="32:43" ht="17.25" customHeight="1" x14ac:dyDescent="0.25">
      <c r="AF708" s="5"/>
      <c r="AG708" s="5"/>
      <c r="AH708" s="6"/>
      <c r="AI708" s="7">
        <f>IFERROR(RANK('Stock Guide'!S709,'Stock Guide'!S:S,0)+COUNTIF('Stock Guide'!$S$6:'Stock Guide'!S709,'Stock Guide'!S709)-1,"")</f>
        <v>243</v>
      </c>
      <c r="AJ708" s="7" t="str">
        <f>IFERROR(RANK('Stock Guide'!T709,'Stock Guide'!T:T,0)+COUNTIF('Stock Guide'!$T$6:'Stock Guide'!T709,'Stock Guide'!T709)-1,"")</f>
        <v/>
      </c>
      <c r="AK708" s="7" t="str">
        <f>IFERROR(RANK('Stock Guide'!U709,'Stock Guide'!U:U,0)+COUNTIF('Stock Guide'!$U$6:'Stock Guide'!U709,'Stock Guide'!U709)-1,"")</f>
        <v/>
      </c>
      <c r="AL708" s="7" t="str">
        <f>IFERROR(RANK('Stock Guide'!H709,'Stock Guide'!H:H,0)+COUNTIF('Stock Guide'!$H$6:'Stock Guide'!H709,'Stock Guide'!H709)-1,"")</f>
        <v/>
      </c>
      <c r="AM708" s="7">
        <f>IFERROR(RANK('Stock Guide'!I709,'Stock Guide'!I:I,0)+COUNTIF('Stock Guide'!$I$6:'Stock Guide'!I709,'Stock Guide'!I709)-1,"")</f>
        <v>483</v>
      </c>
      <c r="AN708" s="7" t="str">
        <f>IFERROR(RANK('Stock Guide'!J709,'Stock Guide'!J:J,0)+COUNTIF('Stock Guide'!$J$6:'Stock Guide'!J709,'Stock Guide'!J709)-1,"")</f>
        <v/>
      </c>
      <c r="AO708" s="7" t="str">
        <f>IFERROR(RANK('Stock Guide'!L709,'Stock Guide'!L:L,0)+COUNTIF('Stock Guide'!$L$6:'Stock Guide'!L709,'Stock Guide'!L709)-1,"")</f>
        <v/>
      </c>
      <c r="AP708" s="7" t="str">
        <f>IFERROR(RANK('Stock Guide'!N709,'Stock Guide'!N:N,0)+COUNTIF('Stock Guide'!$N$6:'Stock Guide'!N709,'Stock Guide'!N709)-1,"")</f>
        <v/>
      </c>
      <c r="AQ708" s="7" t="str">
        <f>IFERROR(RANK('Stock Guide'!U709,'Stock Guide'!U:U,1)+COUNTIF('Stock Guide'!$U$6:'Stock Guide'!U709,'Stock Guide'!U709)-1,"")</f>
        <v/>
      </c>
    </row>
    <row r="709" spans="32:43" ht="17.25" customHeight="1" x14ac:dyDescent="0.25">
      <c r="AF709" s="5"/>
      <c r="AG709" s="5"/>
      <c r="AH709" s="6"/>
      <c r="AI709" s="7">
        <f>IFERROR(RANK('Stock Guide'!S710,'Stock Guide'!S:S,0)+COUNTIF('Stock Guide'!$S$6:'Stock Guide'!S710,'Stock Guide'!S710)-1,"")</f>
        <v>243</v>
      </c>
      <c r="AJ709" s="7" t="str">
        <f>IFERROR(RANK('Stock Guide'!T710,'Stock Guide'!T:T,0)+COUNTIF('Stock Guide'!$T$6:'Stock Guide'!T710,'Stock Guide'!T710)-1,"")</f>
        <v/>
      </c>
      <c r="AK709" s="7" t="str">
        <f>IFERROR(RANK('Stock Guide'!U710,'Stock Guide'!U:U,0)+COUNTIF('Stock Guide'!$U$6:'Stock Guide'!U710,'Stock Guide'!U710)-1,"")</f>
        <v/>
      </c>
      <c r="AL709" s="7" t="str">
        <f>IFERROR(RANK('Stock Guide'!H710,'Stock Guide'!H:H,0)+COUNTIF('Stock Guide'!$H$6:'Stock Guide'!H710,'Stock Guide'!H710)-1,"")</f>
        <v/>
      </c>
      <c r="AM709" s="7">
        <f>IFERROR(RANK('Stock Guide'!I710,'Stock Guide'!I:I,0)+COUNTIF('Stock Guide'!$I$6:'Stock Guide'!I710,'Stock Guide'!I710)-1,"")</f>
        <v>483</v>
      </c>
      <c r="AN709" s="7" t="str">
        <f>IFERROR(RANK('Stock Guide'!J710,'Stock Guide'!J:J,0)+COUNTIF('Stock Guide'!$J$6:'Stock Guide'!J710,'Stock Guide'!J710)-1,"")</f>
        <v/>
      </c>
      <c r="AO709" s="7" t="str">
        <f>IFERROR(RANK('Stock Guide'!L710,'Stock Guide'!L:L,0)+COUNTIF('Stock Guide'!$L$6:'Stock Guide'!L710,'Stock Guide'!L710)-1,"")</f>
        <v/>
      </c>
      <c r="AP709" s="7" t="str">
        <f>IFERROR(RANK('Stock Guide'!N710,'Stock Guide'!N:N,0)+COUNTIF('Stock Guide'!$N$6:'Stock Guide'!N710,'Stock Guide'!N710)-1,"")</f>
        <v/>
      </c>
      <c r="AQ709" s="7" t="str">
        <f>IFERROR(RANK('Stock Guide'!U710,'Stock Guide'!U:U,1)+COUNTIF('Stock Guide'!$U$6:'Stock Guide'!U710,'Stock Guide'!U710)-1,"")</f>
        <v/>
      </c>
    </row>
    <row r="710" spans="32:43" ht="17.25" customHeight="1" x14ac:dyDescent="0.25">
      <c r="AF710" s="5"/>
      <c r="AG710" s="5"/>
      <c r="AH710" s="6"/>
      <c r="AI710" s="7">
        <f>IFERROR(RANK('Stock Guide'!S711,'Stock Guide'!S:S,0)+COUNTIF('Stock Guide'!$S$6:'Stock Guide'!S711,'Stock Guide'!S711)-1,"")</f>
        <v>243</v>
      </c>
      <c r="AJ710" s="7" t="str">
        <f>IFERROR(RANK('Stock Guide'!T711,'Stock Guide'!T:T,0)+COUNTIF('Stock Guide'!$T$6:'Stock Guide'!T711,'Stock Guide'!T711)-1,"")</f>
        <v/>
      </c>
      <c r="AK710" s="7" t="str">
        <f>IFERROR(RANK('Stock Guide'!U711,'Stock Guide'!U:U,0)+COUNTIF('Stock Guide'!$U$6:'Stock Guide'!U711,'Stock Guide'!U711)-1,"")</f>
        <v/>
      </c>
      <c r="AL710" s="7" t="str">
        <f>IFERROR(RANK('Stock Guide'!H711,'Stock Guide'!H:H,0)+COUNTIF('Stock Guide'!$H$6:'Stock Guide'!H711,'Stock Guide'!H711)-1,"")</f>
        <v/>
      </c>
      <c r="AM710" s="7">
        <f>IFERROR(RANK('Stock Guide'!I711,'Stock Guide'!I:I,0)+COUNTIF('Stock Guide'!$I$6:'Stock Guide'!I711,'Stock Guide'!I711)-1,"")</f>
        <v>483</v>
      </c>
      <c r="AN710" s="7" t="str">
        <f>IFERROR(RANK('Stock Guide'!J711,'Stock Guide'!J:J,0)+COUNTIF('Stock Guide'!$J$6:'Stock Guide'!J711,'Stock Guide'!J711)-1,"")</f>
        <v/>
      </c>
      <c r="AO710" s="7" t="str">
        <f>IFERROR(RANK('Stock Guide'!L711,'Stock Guide'!L:L,0)+COUNTIF('Stock Guide'!$L$6:'Stock Guide'!L711,'Stock Guide'!L711)-1,"")</f>
        <v/>
      </c>
      <c r="AP710" s="7" t="str">
        <f>IFERROR(RANK('Stock Guide'!N711,'Stock Guide'!N:N,0)+COUNTIF('Stock Guide'!$N$6:'Stock Guide'!N711,'Stock Guide'!N711)-1,"")</f>
        <v/>
      </c>
      <c r="AQ710" s="7" t="str">
        <f>IFERROR(RANK('Stock Guide'!U711,'Stock Guide'!U:U,1)+COUNTIF('Stock Guide'!$U$6:'Stock Guide'!U711,'Stock Guide'!U711)-1,"")</f>
        <v/>
      </c>
    </row>
    <row r="711" spans="32:43" ht="17.25" customHeight="1" x14ac:dyDescent="0.25">
      <c r="AF711" s="5"/>
      <c r="AG711" s="5"/>
      <c r="AH711" s="6"/>
      <c r="AI711" s="7">
        <f>IFERROR(RANK('Stock Guide'!S712,'Stock Guide'!S:S,0)+COUNTIF('Stock Guide'!$S$6:'Stock Guide'!S712,'Stock Guide'!S712)-1,"")</f>
        <v>243</v>
      </c>
      <c r="AJ711" s="7" t="str">
        <f>IFERROR(RANK('Stock Guide'!T712,'Stock Guide'!T:T,0)+COUNTIF('Stock Guide'!$T$6:'Stock Guide'!T712,'Stock Guide'!T712)-1,"")</f>
        <v/>
      </c>
      <c r="AK711" s="7" t="str">
        <f>IFERROR(RANK('Stock Guide'!U712,'Stock Guide'!U:U,0)+COUNTIF('Stock Guide'!$U$6:'Stock Guide'!U712,'Stock Guide'!U712)-1,"")</f>
        <v/>
      </c>
      <c r="AL711" s="7" t="str">
        <f>IFERROR(RANK('Stock Guide'!H712,'Stock Guide'!H:H,0)+COUNTIF('Stock Guide'!$H$6:'Stock Guide'!H712,'Stock Guide'!H712)-1,"")</f>
        <v/>
      </c>
      <c r="AM711" s="7">
        <f>IFERROR(RANK('Stock Guide'!I712,'Stock Guide'!I:I,0)+COUNTIF('Stock Guide'!$I$6:'Stock Guide'!I712,'Stock Guide'!I712)-1,"")</f>
        <v>483</v>
      </c>
      <c r="AN711" s="7" t="str">
        <f>IFERROR(RANK('Stock Guide'!J712,'Stock Guide'!J:J,0)+COUNTIF('Stock Guide'!$J$6:'Stock Guide'!J712,'Stock Guide'!J712)-1,"")</f>
        <v/>
      </c>
      <c r="AO711" s="7" t="str">
        <f>IFERROR(RANK('Stock Guide'!L712,'Stock Guide'!L:L,0)+COUNTIF('Stock Guide'!$L$6:'Stock Guide'!L712,'Stock Guide'!L712)-1,"")</f>
        <v/>
      </c>
      <c r="AP711" s="7" t="str">
        <f>IFERROR(RANK('Stock Guide'!N712,'Stock Guide'!N:N,0)+COUNTIF('Stock Guide'!$N$6:'Stock Guide'!N712,'Stock Guide'!N712)-1,"")</f>
        <v/>
      </c>
      <c r="AQ711" s="7" t="str">
        <f>IFERROR(RANK('Stock Guide'!U712,'Stock Guide'!U:U,1)+COUNTIF('Stock Guide'!$U$6:'Stock Guide'!U712,'Stock Guide'!U712)-1,"")</f>
        <v/>
      </c>
    </row>
    <row r="712" spans="32:43" ht="17.25" customHeight="1" x14ac:dyDescent="0.25">
      <c r="AF712" s="5"/>
      <c r="AG712" s="5"/>
      <c r="AH712" s="6"/>
      <c r="AI712" s="7">
        <f>IFERROR(RANK('Stock Guide'!S713,'Stock Guide'!S:S,0)+COUNTIF('Stock Guide'!$S$6:'Stock Guide'!S713,'Stock Guide'!S713)-1,"")</f>
        <v>243</v>
      </c>
      <c r="AJ712" s="7" t="str">
        <f>IFERROR(RANK('Stock Guide'!T713,'Stock Guide'!T:T,0)+COUNTIF('Stock Guide'!$T$6:'Stock Guide'!T713,'Stock Guide'!T713)-1,"")</f>
        <v/>
      </c>
      <c r="AK712" s="7" t="str">
        <f>IFERROR(RANK('Stock Guide'!U713,'Stock Guide'!U:U,0)+COUNTIF('Stock Guide'!$U$6:'Stock Guide'!U713,'Stock Guide'!U713)-1,"")</f>
        <v/>
      </c>
      <c r="AL712" s="7" t="str">
        <f>IFERROR(RANK('Stock Guide'!H713,'Stock Guide'!H:H,0)+COUNTIF('Stock Guide'!$H$6:'Stock Guide'!H713,'Stock Guide'!H713)-1,"")</f>
        <v/>
      </c>
      <c r="AM712" s="7">
        <f>IFERROR(RANK('Stock Guide'!I713,'Stock Guide'!I:I,0)+COUNTIF('Stock Guide'!$I$6:'Stock Guide'!I713,'Stock Guide'!I713)-1,"")</f>
        <v>483</v>
      </c>
      <c r="AN712" s="7" t="str">
        <f>IFERROR(RANK('Stock Guide'!J713,'Stock Guide'!J:J,0)+COUNTIF('Stock Guide'!$J$6:'Stock Guide'!J713,'Stock Guide'!J713)-1,"")</f>
        <v/>
      </c>
      <c r="AO712" s="7" t="str">
        <f>IFERROR(RANK('Stock Guide'!L713,'Stock Guide'!L:L,0)+COUNTIF('Stock Guide'!$L$6:'Stock Guide'!L713,'Stock Guide'!L713)-1,"")</f>
        <v/>
      </c>
      <c r="AP712" s="7" t="str">
        <f>IFERROR(RANK('Stock Guide'!N713,'Stock Guide'!N:N,0)+COUNTIF('Stock Guide'!$N$6:'Stock Guide'!N713,'Stock Guide'!N713)-1,"")</f>
        <v/>
      </c>
      <c r="AQ712" s="7" t="str">
        <f>IFERROR(RANK('Stock Guide'!U713,'Stock Guide'!U:U,1)+COUNTIF('Stock Guide'!$U$6:'Stock Guide'!U713,'Stock Guide'!U713)-1,"")</f>
        <v/>
      </c>
    </row>
    <row r="713" spans="32:43" ht="17.25" customHeight="1" x14ac:dyDescent="0.25">
      <c r="AF713" s="5"/>
      <c r="AG713" s="5"/>
      <c r="AH713" s="6"/>
      <c r="AI713" s="7">
        <f>IFERROR(RANK('Stock Guide'!S714,'Stock Guide'!S:S,0)+COUNTIF('Stock Guide'!$S$6:'Stock Guide'!S714,'Stock Guide'!S714)-1,"")</f>
        <v>243</v>
      </c>
      <c r="AJ713" s="7" t="str">
        <f>IFERROR(RANK('Stock Guide'!T714,'Stock Guide'!T:T,0)+COUNTIF('Stock Guide'!$T$6:'Stock Guide'!T714,'Stock Guide'!T714)-1,"")</f>
        <v/>
      </c>
      <c r="AK713" s="7" t="str">
        <f>IFERROR(RANK('Stock Guide'!U714,'Stock Guide'!U:U,0)+COUNTIF('Stock Guide'!$U$6:'Stock Guide'!U714,'Stock Guide'!U714)-1,"")</f>
        <v/>
      </c>
      <c r="AL713" s="7" t="str">
        <f>IFERROR(RANK('Stock Guide'!H714,'Stock Guide'!H:H,0)+COUNTIF('Stock Guide'!$H$6:'Stock Guide'!H714,'Stock Guide'!H714)-1,"")</f>
        <v/>
      </c>
      <c r="AM713" s="7">
        <f>IFERROR(RANK('Stock Guide'!I714,'Stock Guide'!I:I,0)+COUNTIF('Stock Guide'!$I$6:'Stock Guide'!I714,'Stock Guide'!I714)-1,"")</f>
        <v>483</v>
      </c>
      <c r="AN713" s="7" t="str">
        <f>IFERROR(RANK('Stock Guide'!J714,'Stock Guide'!J:J,0)+COUNTIF('Stock Guide'!$J$6:'Stock Guide'!J714,'Stock Guide'!J714)-1,"")</f>
        <v/>
      </c>
      <c r="AO713" s="7" t="str">
        <f>IFERROR(RANK('Stock Guide'!L714,'Stock Guide'!L:L,0)+COUNTIF('Stock Guide'!$L$6:'Stock Guide'!L714,'Stock Guide'!L714)-1,"")</f>
        <v/>
      </c>
      <c r="AP713" s="7" t="str">
        <f>IFERROR(RANK('Stock Guide'!N714,'Stock Guide'!N:N,0)+COUNTIF('Stock Guide'!$N$6:'Stock Guide'!N714,'Stock Guide'!N714)-1,"")</f>
        <v/>
      </c>
      <c r="AQ713" s="7" t="str">
        <f>IFERROR(RANK('Stock Guide'!U714,'Stock Guide'!U:U,1)+COUNTIF('Stock Guide'!$U$6:'Stock Guide'!U714,'Stock Guide'!U714)-1,"")</f>
        <v/>
      </c>
    </row>
    <row r="714" spans="32:43" ht="17.25" customHeight="1" x14ac:dyDescent="0.25">
      <c r="AF714" s="5"/>
      <c r="AG714" s="5"/>
      <c r="AH714" s="6"/>
      <c r="AI714" s="7">
        <f>IFERROR(RANK('Stock Guide'!S715,'Stock Guide'!S:S,0)+COUNTIF('Stock Guide'!$S$6:'Stock Guide'!S715,'Stock Guide'!S715)-1,"")</f>
        <v>243</v>
      </c>
      <c r="AJ714" s="7" t="str">
        <f>IFERROR(RANK('Stock Guide'!T715,'Stock Guide'!T:T,0)+COUNTIF('Stock Guide'!$T$6:'Stock Guide'!T715,'Stock Guide'!T715)-1,"")</f>
        <v/>
      </c>
      <c r="AK714" s="7" t="str">
        <f>IFERROR(RANK('Stock Guide'!U715,'Stock Guide'!U:U,0)+COUNTIF('Stock Guide'!$U$6:'Stock Guide'!U715,'Stock Guide'!U715)-1,"")</f>
        <v/>
      </c>
      <c r="AL714" s="7" t="str">
        <f>IFERROR(RANK('Stock Guide'!H715,'Stock Guide'!H:H,0)+COUNTIF('Stock Guide'!$H$6:'Stock Guide'!H715,'Stock Guide'!H715)-1,"")</f>
        <v/>
      </c>
      <c r="AM714" s="7">
        <f>IFERROR(RANK('Stock Guide'!I715,'Stock Guide'!I:I,0)+COUNTIF('Stock Guide'!$I$6:'Stock Guide'!I715,'Stock Guide'!I715)-1,"")</f>
        <v>483</v>
      </c>
      <c r="AN714" s="7" t="str">
        <f>IFERROR(RANK('Stock Guide'!J715,'Stock Guide'!J:J,0)+COUNTIF('Stock Guide'!$J$6:'Stock Guide'!J715,'Stock Guide'!J715)-1,"")</f>
        <v/>
      </c>
      <c r="AO714" s="7" t="str">
        <f>IFERROR(RANK('Stock Guide'!L715,'Stock Guide'!L:L,0)+COUNTIF('Stock Guide'!$L$6:'Stock Guide'!L715,'Stock Guide'!L715)-1,"")</f>
        <v/>
      </c>
      <c r="AP714" s="7" t="str">
        <f>IFERROR(RANK('Stock Guide'!N715,'Stock Guide'!N:N,0)+COUNTIF('Stock Guide'!$N$6:'Stock Guide'!N715,'Stock Guide'!N715)-1,"")</f>
        <v/>
      </c>
      <c r="AQ714" s="7" t="str">
        <f>IFERROR(RANK('Stock Guide'!U715,'Stock Guide'!U:U,1)+COUNTIF('Stock Guide'!$U$6:'Stock Guide'!U715,'Stock Guide'!U715)-1,"")</f>
        <v/>
      </c>
    </row>
    <row r="715" spans="32:43" ht="17.25" customHeight="1" x14ac:dyDescent="0.25">
      <c r="AF715" s="5"/>
      <c r="AG715" s="5"/>
      <c r="AH715" s="6"/>
      <c r="AI715" s="7">
        <f>IFERROR(RANK('Stock Guide'!S716,'Stock Guide'!S:S,0)+COUNTIF('Stock Guide'!$S$6:'Stock Guide'!S716,'Stock Guide'!S716)-1,"")</f>
        <v>243</v>
      </c>
      <c r="AJ715" s="7" t="str">
        <f>IFERROR(RANK('Stock Guide'!T716,'Stock Guide'!T:T,0)+COUNTIF('Stock Guide'!$T$6:'Stock Guide'!T716,'Stock Guide'!T716)-1,"")</f>
        <v/>
      </c>
      <c r="AK715" s="7" t="str">
        <f>IFERROR(RANK('Stock Guide'!U716,'Stock Guide'!U:U,0)+COUNTIF('Stock Guide'!$U$6:'Stock Guide'!U716,'Stock Guide'!U716)-1,"")</f>
        <v/>
      </c>
      <c r="AL715" s="7" t="str">
        <f>IFERROR(RANK('Stock Guide'!H716,'Stock Guide'!H:H,0)+COUNTIF('Stock Guide'!$H$6:'Stock Guide'!H716,'Stock Guide'!H716)-1,"")</f>
        <v/>
      </c>
      <c r="AM715" s="7">
        <f>IFERROR(RANK('Stock Guide'!I716,'Stock Guide'!I:I,0)+COUNTIF('Stock Guide'!$I$6:'Stock Guide'!I716,'Stock Guide'!I716)-1,"")</f>
        <v>483</v>
      </c>
      <c r="AN715" s="7" t="str">
        <f>IFERROR(RANK('Stock Guide'!J716,'Stock Guide'!J:J,0)+COUNTIF('Stock Guide'!$J$6:'Stock Guide'!J716,'Stock Guide'!J716)-1,"")</f>
        <v/>
      </c>
      <c r="AO715" s="7" t="str">
        <f>IFERROR(RANK('Stock Guide'!L716,'Stock Guide'!L:L,0)+COUNTIF('Stock Guide'!$L$6:'Stock Guide'!L716,'Stock Guide'!L716)-1,"")</f>
        <v/>
      </c>
      <c r="AP715" s="7" t="str">
        <f>IFERROR(RANK('Stock Guide'!N716,'Stock Guide'!N:N,0)+COUNTIF('Stock Guide'!$N$6:'Stock Guide'!N716,'Stock Guide'!N716)-1,"")</f>
        <v/>
      </c>
      <c r="AQ715" s="7" t="str">
        <f>IFERROR(RANK('Stock Guide'!U716,'Stock Guide'!U:U,1)+COUNTIF('Stock Guide'!$U$6:'Stock Guide'!U716,'Stock Guide'!U716)-1,"")</f>
        <v/>
      </c>
    </row>
    <row r="716" spans="32:43" ht="17.25" customHeight="1" x14ac:dyDescent="0.25">
      <c r="AF716" s="5"/>
      <c r="AG716" s="5"/>
      <c r="AH716" s="6"/>
      <c r="AI716" s="7">
        <f>IFERROR(RANK('Stock Guide'!S717,'Stock Guide'!S:S,0)+COUNTIF('Stock Guide'!$S$6:'Stock Guide'!S717,'Stock Guide'!S717)-1,"")</f>
        <v>243</v>
      </c>
      <c r="AJ716" s="7" t="str">
        <f>IFERROR(RANK('Stock Guide'!T717,'Stock Guide'!T:T,0)+COUNTIF('Stock Guide'!$T$6:'Stock Guide'!T717,'Stock Guide'!T717)-1,"")</f>
        <v/>
      </c>
      <c r="AK716" s="7" t="str">
        <f>IFERROR(RANK('Stock Guide'!U717,'Stock Guide'!U:U,0)+COUNTIF('Stock Guide'!$U$6:'Stock Guide'!U717,'Stock Guide'!U717)-1,"")</f>
        <v/>
      </c>
      <c r="AL716" s="7" t="str">
        <f>IFERROR(RANK('Stock Guide'!H717,'Stock Guide'!H:H,0)+COUNTIF('Stock Guide'!$H$6:'Stock Guide'!H717,'Stock Guide'!H717)-1,"")</f>
        <v/>
      </c>
      <c r="AM716" s="7">
        <f>IFERROR(RANK('Stock Guide'!I717,'Stock Guide'!I:I,0)+COUNTIF('Stock Guide'!$I$6:'Stock Guide'!I717,'Stock Guide'!I717)-1,"")</f>
        <v>483</v>
      </c>
      <c r="AN716" s="7" t="str">
        <f>IFERROR(RANK('Stock Guide'!J717,'Stock Guide'!J:J,0)+COUNTIF('Stock Guide'!$J$6:'Stock Guide'!J717,'Stock Guide'!J717)-1,"")</f>
        <v/>
      </c>
      <c r="AO716" s="7" t="str">
        <f>IFERROR(RANK('Stock Guide'!L717,'Stock Guide'!L:L,0)+COUNTIF('Stock Guide'!$L$6:'Stock Guide'!L717,'Stock Guide'!L717)-1,"")</f>
        <v/>
      </c>
      <c r="AP716" s="7" t="str">
        <f>IFERROR(RANK('Stock Guide'!N717,'Stock Guide'!N:N,0)+COUNTIF('Stock Guide'!$N$6:'Stock Guide'!N717,'Stock Guide'!N717)-1,"")</f>
        <v/>
      </c>
      <c r="AQ716" s="7" t="str">
        <f>IFERROR(RANK('Stock Guide'!U717,'Stock Guide'!U:U,1)+COUNTIF('Stock Guide'!$U$6:'Stock Guide'!U717,'Stock Guide'!U717)-1,"")</f>
        <v/>
      </c>
    </row>
    <row r="717" spans="32:43" ht="17.25" customHeight="1" x14ac:dyDescent="0.25">
      <c r="AF717" s="5"/>
      <c r="AG717" s="5"/>
      <c r="AH717" s="6"/>
      <c r="AI717" s="7">
        <f>IFERROR(RANK('Stock Guide'!S718,'Stock Guide'!S:S,0)+COUNTIF('Stock Guide'!$S$6:'Stock Guide'!S718,'Stock Guide'!S718)-1,"")</f>
        <v>243</v>
      </c>
      <c r="AJ717" s="7" t="str">
        <f>IFERROR(RANK('Stock Guide'!T718,'Stock Guide'!T:T,0)+COUNTIF('Stock Guide'!$T$6:'Stock Guide'!T718,'Stock Guide'!T718)-1,"")</f>
        <v/>
      </c>
      <c r="AK717" s="7" t="str">
        <f>IFERROR(RANK('Stock Guide'!U718,'Stock Guide'!U:U,0)+COUNTIF('Stock Guide'!$U$6:'Stock Guide'!U718,'Stock Guide'!U718)-1,"")</f>
        <v/>
      </c>
      <c r="AL717" s="7" t="str">
        <f>IFERROR(RANK('Stock Guide'!H718,'Stock Guide'!H:H,0)+COUNTIF('Stock Guide'!$H$6:'Stock Guide'!H718,'Stock Guide'!H718)-1,"")</f>
        <v/>
      </c>
      <c r="AM717" s="7">
        <f>IFERROR(RANK('Stock Guide'!I718,'Stock Guide'!I:I,0)+COUNTIF('Stock Guide'!$I$6:'Stock Guide'!I718,'Stock Guide'!I718)-1,"")</f>
        <v>483</v>
      </c>
      <c r="AN717" s="7" t="str">
        <f>IFERROR(RANK('Stock Guide'!J718,'Stock Guide'!J:J,0)+COUNTIF('Stock Guide'!$J$6:'Stock Guide'!J718,'Stock Guide'!J718)-1,"")</f>
        <v/>
      </c>
      <c r="AO717" s="7" t="str">
        <f>IFERROR(RANK('Stock Guide'!L718,'Stock Guide'!L:L,0)+COUNTIF('Stock Guide'!$L$6:'Stock Guide'!L718,'Stock Guide'!L718)-1,"")</f>
        <v/>
      </c>
      <c r="AP717" s="7" t="str">
        <f>IFERROR(RANK('Stock Guide'!N718,'Stock Guide'!N:N,0)+COUNTIF('Stock Guide'!$N$6:'Stock Guide'!N718,'Stock Guide'!N718)-1,"")</f>
        <v/>
      </c>
      <c r="AQ717" s="7" t="str">
        <f>IFERROR(RANK('Stock Guide'!U718,'Stock Guide'!U:U,1)+COUNTIF('Stock Guide'!$U$6:'Stock Guide'!U718,'Stock Guide'!U718)-1,"")</f>
        <v/>
      </c>
    </row>
    <row r="718" spans="32:43" ht="17.25" customHeight="1" x14ac:dyDescent="0.25">
      <c r="AF718" s="5"/>
      <c r="AG718" s="5"/>
      <c r="AH718" s="6"/>
      <c r="AI718" s="7">
        <f>IFERROR(RANK('Stock Guide'!S719,'Stock Guide'!S:S,0)+COUNTIF('Stock Guide'!$S$6:'Stock Guide'!S719,'Stock Guide'!S719)-1,"")</f>
        <v>243</v>
      </c>
      <c r="AJ718" s="7" t="str">
        <f>IFERROR(RANK('Stock Guide'!T719,'Stock Guide'!T:T,0)+COUNTIF('Stock Guide'!$T$6:'Stock Guide'!T719,'Stock Guide'!T719)-1,"")</f>
        <v/>
      </c>
      <c r="AK718" s="7" t="str">
        <f>IFERROR(RANK('Stock Guide'!U719,'Stock Guide'!U:U,0)+COUNTIF('Stock Guide'!$U$6:'Stock Guide'!U719,'Stock Guide'!U719)-1,"")</f>
        <v/>
      </c>
      <c r="AL718" s="7" t="str">
        <f>IFERROR(RANK('Stock Guide'!H719,'Stock Guide'!H:H,0)+COUNTIF('Stock Guide'!$H$6:'Stock Guide'!H719,'Stock Guide'!H719)-1,"")</f>
        <v/>
      </c>
      <c r="AM718" s="7">
        <f>IFERROR(RANK('Stock Guide'!I719,'Stock Guide'!I:I,0)+COUNTIF('Stock Guide'!$I$6:'Stock Guide'!I719,'Stock Guide'!I719)-1,"")</f>
        <v>483</v>
      </c>
      <c r="AN718" s="7" t="str">
        <f>IFERROR(RANK('Stock Guide'!J719,'Stock Guide'!J:J,0)+COUNTIF('Stock Guide'!$J$6:'Stock Guide'!J719,'Stock Guide'!J719)-1,"")</f>
        <v/>
      </c>
      <c r="AO718" s="7" t="str">
        <f>IFERROR(RANK('Stock Guide'!L719,'Stock Guide'!L:L,0)+COUNTIF('Stock Guide'!$L$6:'Stock Guide'!L719,'Stock Guide'!L719)-1,"")</f>
        <v/>
      </c>
      <c r="AP718" s="7" t="str">
        <f>IFERROR(RANK('Stock Guide'!N719,'Stock Guide'!N:N,0)+COUNTIF('Stock Guide'!$N$6:'Stock Guide'!N719,'Stock Guide'!N719)-1,"")</f>
        <v/>
      </c>
      <c r="AQ718" s="7" t="str">
        <f>IFERROR(RANK('Stock Guide'!U719,'Stock Guide'!U:U,1)+COUNTIF('Stock Guide'!$U$6:'Stock Guide'!U719,'Stock Guide'!U719)-1,"")</f>
        <v/>
      </c>
    </row>
    <row r="719" spans="32:43" ht="17.25" customHeight="1" x14ac:dyDescent="0.25">
      <c r="AF719" s="5"/>
      <c r="AG719" s="5"/>
      <c r="AH719" s="6"/>
      <c r="AI719" s="7">
        <f>IFERROR(RANK('Stock Guide'!S720,'Stock Guide'!S:S,0)+COUNTIF('Stock Guide'!$S$6:'Stock Guide'!S720,'Stock Guide'!S720)-1,"")</f>
        <v>243</v>
      </c>
      <c r="AJ719" s="7" t="str">
        <f>IFERROR(RANK('Stock Guide'!T720,'Stock Guide'!T:T,0)+COUNTIF('Stock Guide'!$T$6:'Stock Guide'!T720,'Stock Guide'!T720)-1,"")</f>
        <v/>
      </c>
      <c r="AK719" s="7" t="str">
        <f>IFERROR(RANK('Stock Guide'!U720,'Stock Guide'!U:U,0)+COUNTIF('Stock Guide'!$U$6:'Stock Guide'!U720,'Stock Guide'!U720)-1,"")</f>
        <v/>
      </c>
      <c r="AL719" s="7" t="str">
        <f>IFERROR(RANK('Stock Guide'!H720,'Stock Guide'!H:H,0)+COUNTIF('Stock Guide'!$H$6:'Stock Guide'!H720,'Stock Guide'!H720)-1,"")</f>
        <v/>
      </c>
      <c r="AM719" s="7">
        <f>IFERROR(RANK('Stock Guide'!I720,'Stock Guide'!I:I,0)+COUNTIF('Stock Guide'!$I$6:'Stock Guide'!I720,'Stock Guide'!I720)-1,"")</f>
        <v>483</v>
      </c>
      <c r="AN719" s="7" t="str">
        <f>IFERROR(RANK('Stock Guide'!J720,'Stock Guide'!J:J,0)+COUNTIF('Stock Guide'!$J$6:'Stock Guide'!J720,'Stock Guide'!J720)-1,"")</f>
        <v/>
      </c>
      <c r="AO719" s="7" t="str">
        <f>IFERROR(RANK('Stock Guide'!L720,'Stock Guide'!L:L,0)+COUNTIF('Stock Guide'!$L$6:'Stock Guide'!L720,'Stock Guide'!L720)-1,"")</f>
        <v/>
      </c>
      <c r="AP719" s="7" t="str">
        <f>IFERROR(RANK('Stock Guide'!N720,'Stock Guide'!N:N,0)+COUNTIF('Stock Guide'!$N$6:'Stock Guide'!N720,'Stock Guide'!N720)-1,"")</f>
        <v/>
      </c>
      <c r="AQ719" s="7" t="str">
        <f>IFERROR(RANK('Stock Guide'!U720,'Stock Guide'!U:U,1)+COUNTIF('Stock Guide'!$U$6:'Stock Guide'!U720,'Stock Guide'!U720)-1,"")</f>
        <v/>
      </c>
    </row>
    <row r="720" spans="32:43" ht="17.25" customHeight="1" x14ac:dyDescent="0.25">
      <c r="AF720" s="5"/>
      <c r="AG720" s="5"/>
      <c r="AH720" s="6"/>
      <c r="AI720" s="7">
        <f>IFERROR(RANK('Stock Guide'!S721,'Stock Guide'!S:S,0)+COUNTIF('Stock Guide'!$S$6:'Stock Guide'!S721,'Stock Guide'!S721)-1,"")</f>
        <v>243</v>
      </c>
      <c r="AJ720" s="7" t="str">
        <f>IFERROR(RANK('Stock Guide'!T721,'Stock Guide'!T:T,0)+COUNTIF('Stock Guide'!$T$6:'Stock Guide'!T721,'Stock Guide'!T721)-1,"")</f>
        <v/>
      </c>
      <c r="AK720" s="7" t="str">
        <f>IFERROR(RANK('Stock Guide'!U721,'Stock Guide'!U:U,0)+COUNTIF('Stock Guide'!$U$6:'Stock Guide'!U721,'Stock Guide'!U721)-1,"")</f>
        <v/>
      </c>
      <c r="AL720" s="7" t="str">
        <f>IFERROR(RANK('Stock Guide'!H721,'Stock Guide'!H:H,0)+COUNTIF('Stock Guide'!$H$6:'Stock Guide'!H721,'Stock Guide'!H721)-1,"")</f>
        <v/>
      </c>
      <c r="AM720" s="7">
        <f>IFERROR(RANK('Stock Guide'!I721,'Stock Guide'!I:I,0)+COUNTIF('Stock Guide'!$I$6:'Stock Guide'!I721,'Stock Guide'!I721)-1,"")</f>
        <v>483</v>
      </c>
      <c r="AN720" s="7" t="str">
        <f>IFERROR(RANK('Stock Guide'!J721,'Stock Guide'!J:J,0)+COUNTIF('Stock Guide'!$J$6:'Stock Guide'!J721,'Stock Guide'!J721)-1,"")</f>
        <v/>
      </c>
      <c r="AO720" s="7" t="str">
        <f>IFERROR(RANK('Stock Guide'!L721,'Stock Guide'!L:L,0)+COUNTIF('Stock Guide'!$L$6:'Stock Guide'!L721,'Stock Guide'!L721)-1,"")</f>
        <v/>
      </c>
      <c r="AP720" s="7" t="str">
        <f>IFERROR(RANK('Stock Guide'!N721,'Stock Guide'!N:N,0)+COUNTIF('Stock Guide'!$N$6:'Stock Guide'!N721,'Stock Guide'!N721)-1,"")</f>
        <v/>
      </c>
      <c r="AQ720" s="7" t="str">
        <f>IFERROR(RANK('Stock Guide'!U721,'Stock Guide'!U:U,1)+COUNTIF('Stock Guide'!$U$6:'Stock Guide'!U721,'Stock Guide'!U721)-1,"")</f>
        <v/>
      </c>
    </row>
    <row r="721" spans="32:43" ht="17.25" customHeight="1" x14ac:dyDescent="0.25">
      <c r="AF721" s="5"/>
      <c r="AG721" s="5"/>
      <c r="AH721" s="6"/>
      <c r="AI721" s="7">
        <f>IFERROR(RANK('Stock Guide'!S722,'Stock Guide'!S:S,0)+COUNTIF('Stock Guide'!$S$6:'Stock Guide'!S722,'Stock Guide'!S722)-1,"")</f>
        <v>243</v>
      </c>
      <c r="AJ721" s="7" t="str">
        <f>IFERROR(RANK('Stock Guide'!T722,'Stock Guide'!T:T,0)+COUNTIF('Stock Guide'!$T$6:'Stock Guide'!T722,'Stock Guide'!T722)-1,"")</f>
        <v/>
      </c>
      <c r="AK721" s="7" t="str">
        <f>IFERROR(RANK('Stock Guide'!U722,'Stock Guide'!U:U,0)+COUNTIF('Stock Guide'!$U$6:'Stock Guide'!U722,'Stock Guide'!U722)-1,"")</f>
        <v/>
      </c>
      <c r="AL721" s="7" t="str">
        <f>IFERROR(RANK('Stock Guide'!H722,'Stock Guide'!H:H,0)+COUNTIF('Stock Guide'!$H$6:'Stock Guide'!H722,'Stock Guide'!H722)-1,"")</f>
        <v/>
      </c>
      <c r="AM721" s="7">
        <f>IFERROR(RANK('Stock Guide'!I722,'Stock Guide'!I:I,0)+COUNTIF('Stock Guide'!$I$6:'Stock Guide'!I722,'Stock Guide'!I722)-1,"")</f>
        <v>483</v>
      </c>
      <c r="AN721" s="7" t="str">
        <f>IFERROR(RANK('Stock Guide'!J722,'Stock Guide'!J:J,0)+COUNTIF('Stock Guide'!$J$6:'Stock Guide'!J722,'Stock Guide'!J722)-1,"")</f>
        <v/>
      </c>
      <c r="AO721" s="7" t="str">
        <f>IFERROR(RANK('Stock Guide'!L722,'Stock Guide'!L:L,0)+COUNTIF('Stock Guide'!$L$6:'Stock Guide'!L722,'Stock Guide'!L722)-1,"")</f>
        <v/>
      </c>
      <c r="AP721" s="7" t="str">
        <f>IFERROR(RANK('Stock Guide'!N722,'Stock Guide'!N:N,0)+COUNTIF('Stock Guide'!$N$6:'Stock Guide'!N722,'Stock Guide'!N722)-1,"")</f>
        <v/>
      </c>
      <c r="AQ721" s="7" t="str">
        <f>IFERROR(RANK('Stock Guide'!U722,'Stock Guide'!U:U,1)+COUNTIF('Stock Guide'!$U$6:'Stock Guide'!U722,'Stock Guide'!U722)-1,"")</f>
        <v/>
      </c>
    </row>
    <row r="722" spans="32:43" ht="17.25" customHeight="1" x14ac:dyDescent="0.25">
      <c r="AF722" s="5"/>
      <c r="AG722" s="5"/>
      <c r="AH722" s="6"/>
      <c r="AI722" s="7">
        <f>IFERROR(RANK('Stock Guide'!S723,'Stock Guide'!S:S,0)+COUNTIF('Stock Guide'!$S$6:'Stock Guide'!S723,'Stock Guide'!S723)-1,"")</f>
        <v>243</v>
      </c>
      <c r="AJ722" s="7" t="str">
        <f>IFERROR(RANK('Stock Guide'!T723,'Stock Guide'!T:T,0)+COUNTIF('Stock Guide'!$T$6:'Stock Guide'!T723,'Stock Guide'!T723)-1,"")</f>
        <v/>
      </c>
      <c r="AK722" s="7" t="str">
        <f>IFERROR(RANK('Stock Guide'!U723,'Stock Guide'!U:U,0)+COUNTIF('Stock Guide'!$U$6:'Stock Guide'!U723,'Stock Guide'!U723)-1,"")</f>
        <v/>
      </c>
      <c r="AL722" s="7" t="str">
        <f>IFERROR(RANK('Stock Guide'!H723,'Stock Guide'!H:H,0)+COUNTIF('Stock Guide'!$H$6:'Stock Guide'!H723,'Stock Guide'!H723)-1,"")</f>
        <v/>
      </c>
      <c r="AM722" s="7">
        <f>IFERROR(RANK('Stock Guide'!I723,'Stock Guide'!I:I,0)+COUNTIF('Stock Guide'!$I$6:'Stock Guide'!I723,'Stock Guide'!I723)-1,"")</f>
        <v>483</v>
      </c>
      <c r="AN722" s="7" t="str">
        <f>IFERROR(RANK('Stock Guide'!J723,'Stock Guide'!J:J,0)+COUNTIF('Stock Guide'!$J$6:'Stock Guide'!J723,'Stock Guide'!J723)-1,"")</f>
        <v/>
      </c>
      <c r="AO722" s="7" t="str">
        <f>IFERROR(RANK('Stock Guide'!L723,'Stock Guide'!L:L,0)+COUNTIF('Stock Guide'!$L$6:'Stock Guide'!L723,'Stock Guide'!L723)-1,"")</f>
        <v/>
      </c>
      <c r="AP722" s="7" t="str">
        <f>IFERROR(RANK('Stock Guide'!N723,'Stock Guide'!N:N,0)+COUNTIF('Stock Guide'!$N$6:'Stock Guide'!N723,'Stock Guide'!N723)-1,"")</f>
        <v/>
      </c>
      <c r="AQ722" s="7" t="str">
        <f>IFERROR(RANK('Stock Guide'!U723,'Stock Guide'!U:U,1)+COUNTIF('Stock Guide'!$U$6:'Stock Guide'!U723,'Stock Guide'!U723)-1,"")</f>
        <v/>
      </c>
    </row>
    <row r="723" spans="32:43" ht="17.25" customHeight="1" x14ac:dyDescent="0.25">
      <c r="AF723" s="5"/>
      <c r="AG723" s="5"/>
      <c r="AH723" s="6"/>
      <c r="AI723" s="7">
        <f>IFERROR(RANK('Stock Guide'!S724,'Stock Guide'!S:S,0)+COUNTIF('Stock Guide'!$S$6:'Stock Guide'!S724,'Stock Guide'!S724)-1,"")</f>
        <v>243</v>
      </c>
      <c r="AJ723" s="7" t="str">
        <f>IFERROR(RANK('Stock Guide'!T724,'Stock Guide'!T:T,0)+COUNTIF('Stock Guide'!$T$6:'Stock Guide'!T724,'Stock Guide'!T724)-1,"")</f>
        <v/>
      </c>
      <c r="AK723" s="7" t="str">
        <f>IFERROR(RANK('Stock Guide'!U724,'Stock Guide'!U:U,0)+COUNTIF('Stock Guide'!$U$6:'Stock Guide'!U724,'Stock Guide'!U724)-1,"")</f>
        <v/>
      </c>
      <c r="AL723" s="7" t="str">
        <f>IFERROR(RANK('Stock Guide'!H724,'Stock Guide'!H:H,0)+COUNTIF('Stock Guide'!$H$6:'Stock Guide'!H724,'Stock Guide'!H724)-1,"")</f>
        <v/>
      </c>
      <c r="AM723" s="7">
        <f>IFERROR(RANK('Stock Guide'!I724,'Stock Guide'!I:I,0)+COUNTIF('Stock Guide'!$I$6:'Stock Guide'!I724,'Stock Guide'!I724)-1,"")</f>
        <v>483</v>
      </c>
      <c r="AN723" s="7" t="str">
        <f>IFERROR(RANK('Stock Guide'!J724,'Stock Guide'!J:J,0)+COUNTIF('Stock Guide'!$J$6:'Stock Guide'!J724,'Stock Guide'!J724)-1,"")</f>
        <v/>
      </c>
      <c r="AO723" s="7" t="str">
        <f>IFERROR(RANK('Stock Guide'!L724,'Stock Guide'!L:L,0)+COUNTIF('Stock Guide'!$L$6:'Stock Guide'!L724,'Stock Guide'!L724)-1,"")</f>
        <v/>
      </c>
      <c r="AP723" s="7" t="str">
        <f>IFERROR(RANK('Stock Guide'!N724,'Stock Guide'!N:N,0)+COUNTIF('Stock Guide'!$N$6:'Stock Guide'!N724,'Stock Guide'!N724)-1,"")</f>
        <v/>
      </c>
      <c r="AQ723" s="7" t="str">
        <f>IFERROR(RANK('Stock Guide'!U724,'Stock Guide'!U:U,1)+COUNTIF('Stock Guide'!$U$6:'Stock Guide'!U724,'Stock Guide'!U724)-1,"")</f>
        <v/>
      </c>
    </row>
    <row r="724" spans="32:43" ht="17.25" customHeight="1" x14ac:dyDescent="0.25">
      <c r="AF724" s="5"/>
      <c r="AG724" s="5"/>
      <c r="AH724" s="6"/>
      <c r="AI724" s="7">
        <f>IFERROR(RANK('Stock Guide'!S725,'Stock Guide'!S:S,0)+COUNTIF('Stock Guide'!$S$6:'Stock Guide'!S725,'Stock Guide'!S725)-1,"")</f>
        <v>243</v>
      </c>
      <c r="AJ724" s="7" t="str">
        <f>IFERROR(RANK('Stock Guide'!T725,'Stock Guide'!T:T,0)+COUNTIF('Stock Guide'!$T$6:'Stock Guide'!T725,'Stock Guide'!T725)-1,"")</f>
        <v/>
      </c>
      <c r="AK724" s="7" t="str">
        <f>IFERROR(RANK('Stock Guide'!U725,'Stock Guide'!U:U,0)+COUNTIF('Stock Guide'!$U$6:'Stock Guide'!U725,'Stock Guide'!U725)-1,"")</f>
        <v/>
      </c>
      <c r="AL724" s="7" t="str">
        <f>IFERROR(RANK('Stock Guide'!H725,'Stock Guide'!H:H,0)+COUNTIF('Stock Guide'!$H$6:'Stock Guide'!H725,'Stock Guide'!H725)-1,"")</f>
        <v/>
      </c>
      <c r="AM724" s="7">
        <f>IFERROR(RANK('Stock Guide'!I725,'Stock Guide'!I:I,0)+COUNTIF('Stock Guide'!$I$6:'Stock Guide'!I725,'Stock Guide'!I725)-1,"")</f>
        <v>483</v>
      </c>
      <c r="AN724" s="7" t="str">
        <f>IFERROR(RANK('Stock Guide'!J725,'Stock Guide'!J:J,0)+COUNTIF('Stock Guide'!$J$6:'Stock Guide'!J725,'Stock Guide'!J725)-1,"")</f>
        <v/>
      </c>
      <c r="AO724" s="7" t="str">
        <f>IFERROR(RANK('Stock Guide'!L725,'Stock Guide'!L:L,0)+COUNTIF('Stock Guide'!$L$6:'Stock Guide'!L725,'Stock Guide'!L725)-1,"")</f>
        <v/>
      </c>
      <c r="AP724" s="7" t="str">
        <f>IFERROR(RANK('Stock Guide'!N725,'Stock Guide'!N:N,0)+COUNTIF('Stock Guide'!$N$6:'Stock Guide'!N725,'Stock Guide'!N725)-1,"")</f>
        <v/>
      </c>
      <c r="AQ724" s="7" t="str">
        <f>IFERROR(RANK('Stock Guide'!U725,'Stock Guide'!U:U,1)+COUNTIF('Stock Guide'!$U$6:'Stock Guide'!U725,'Stock Guide'!U725)-1,"")</f>
        <v/>
      </c>
    </row>
    <row r="725" spans="32:43" ht="17.25" customHeight="1" x14ac:dyDescent="0.25">
      <c r="AF725" s="5"/>
      <c r="AG725" s="5"/>
      <c r="AH725" s="6"/>
      <c r="AI725" s="7">
        <f>IFERROR(RANK('Stock Guide'!S726,'Stock Guide'!S:S,0)+COUNTIF('Stock Guide'!$S$6:'Stock Guide'!S726,'Stock Guide'!S726)-1,"")</f>
        <v>243</v>
      </c>
      <c r="AJ725" s="7" t="str">
        <f>IFERROR(RANK('Stock Guide'!T726,'Stock Guide'!T:T,0)+COUNTIF('Stock Guide'!$T$6:'Stock Guide'!T726,'Stock Guide'!T726)-1,"")</f>
        <v/>
      </c>
      <c r="AK725" s="7" t="str">
        <f>IFERROR(RANK('Stock Guide'!U726,'Stock Guide'!U:U,0)+COUNTIF('Stock Guide'!$U$6:'Stock Guide'!U726,'Stock Guide'!U726)-1,"")</f>
        <v/>
      </c>
      <c r="AL725" s="7" t="str">
        <f>IFERROR(RANK('Stock Guide'!H726,'Stock Guide'!H:H,0)+COUNTIF('Stock Guide'!$H$6:'Stock Guide'!H726,'Stock Guide'!H726)-1,"")</f>
        <v/>
      </c>
      <c r="AM725" s="7">
        <f>IFERROR(RANK('Stock Guide'!I726,'Stock Guide'!I:I,0)+COUNTIF('Stock Guide'!$I$6:'Stock Guide'!I726,'Stock Guide'!I726)-1,"")</f>
        <v>483</v>
      </c>
      <c r="AN725" s="7" t="str">
        <f>IFERROR(RANK('Stock Guide'!J726,'Stock Guide'!J:J,0)+COUNTIF('Stock Guide'!$J$6:'Stock Guide'!J726,'Stock Guide'!J726)-1,"")</f>
        <v/>
      </c>
      <c r="AO725" s="7" t="str">
        <f>IFERROR(RANK('Stock Guide'!L726,'Stock Guide'!L:L,0)+COUNTIF('Stock Guide'!$L$6:'Stock Guide'!L726,'Stock Guide'!L726)-1,"")</f>
        <v/>
      </c>
      <c r="AP725" s="7" t="str">
        <f>IFERROR(RANK('Stock Guide'!N726,'Stock Guide'!N:N,0)+COUNTIF('Stock Guide'!$N$6:'Stock Guide'!N726,'Stock Guide'!N726)-1,"")</f>
        <v/>
      </c>
      <c r="AQ725" s="7" t="str">
        <f>IFERROR(RANK('Stock Guide'!U726,'Stock Guide'!U:U,1)+COUNTIF('Stock Guide'!$U$6:'Stock Guide'!U726,'Stock Guide'!U726)-1,"")</f>
        <v/>
      </c>
    </row>
    <row r="726" spans="32:43" ht="17.25" customHeight="1" x14ac:dyDescent="0.25">
      <c r="AF726" s="5"/>
      <c r="AG726" s="5"/>
      <c r="AH726" s="6"/>
      <c r="AI726" s="7">
        <f>IFERROR(RANK('Stock Guide'!S727,'Stock Guide'!S:S,0)+COUNTIF('Stock Guide'!$S$6:'Stock Guide'!S727,'Stock Guide'!S727)-1,"")</f>
        <v>243</v>
      </c>
      <c r="AJ726" s="7" t="str">
        <f>IFERROR(RANK('Stock Guide'!T727,'Stock Guide'!T:T,0)+COUNTIF('Stock Guide'!$T$6:'Stock Guide'!T727,'Stock Guide'!T727)-1,"")</f>
        <v/>
      </c>
      <c r="AK726" s="7" t="str">
        <f>IFERROR(RANK('Stock Guide'!U727,'Stock Guide'!U:U,0)+COUNTIF('Stock Guide'!$U$6:'Stock Guide'!U727,'Stock Guide'!U727)-1,"")</f>
        <v/>
      </c>
      <c r="AL726" s="7" t="str">
        <f>IFERROR(RANK('Stock Guide'!H727,'Stock Guide'!H:H,0)+COUNTIF('Stock Guide'!$H$6:'Stock Guide'!H727,'Stock Guide'!H727)-1,"")</f>
        <v/>
      </c>
      <c r="AM726" s="7">
        <f>IFERROR(RANK('Stock Guide'!I727,'Stock Guide'!I:I,0)+COUNTIF('Stock Guide'!$I$6:'Stock Guide'!I727,'Stock Guide'!I727)-1,"")</f>
        <v>483</v>
      </c>
      <c r="AN726" s="7" t="str">
        <f>IFERROR(RANK('Stock Guide'!J727,'Stock Guide'!J:J,0)+COUNTIF('Stock Guide'!$J$6:'Stock Guide'!J727,'Stock Guide'!J727)-1,"")</f>
        <v/>
      </c>
      <c r="AO726" s="7" t="str">
        <f>IFERROR(RANK('Stock Guide'!L727,'Stock Guide'!L:L,0)+COUNTIF('Stock Guide'!$L$6:'Stock Guide'!L727,'Stock Guide'!L727)-1,"")</f>
        <v/>
      </c>
      <c r="AP726" s="7" t="str">
        <f>IFERROR(RANK('Stock Guide'!N727,'Stock Guide'!N:N,0)+COUNTIF('Stock Guide'!$N$6:'Stock Guide'!N727,'Stock Guide'!N727)-1,"")</f>
        <v/>
      </c>
      <c r="AQ726" s="7" t="str">
        <f>IFERROR(RANK('Stock Guide'!U727,'Stock Guide'!U:U,1)+COUNTIF('Stock Guide'!$U$6:'Stock Guide'!U727,'Stock Guide'!U727)-1,"")</f>
        <v/>
      </c>
    </row>
    <row r="727" spans="32:43" ht="17.25" customHeight="1" x14ac:dyDescent="0.25">
      <c r="AF727" s="5"/>
      <c r="AG727" s="5"/>
      <c r="AH727" s="6"/>
      <c r="AI727" s="7">
        <f>IFERROR(RANK('Stock Guide'!S728,'Stock Guide'!S:S,0)+COUNTIF('Stock Guide'!$S$6:'Stock Guide'!S728,'Stock Guide'!S728)-1,"")</f>
        <v>243</v>
      </c>
      <c r="AJ727" s="7" t="str">
        <f>IFERROR(RANK('Stock Guide'!T728,'Stock Guide'!T:T,0)+COUNTIF('Stock Guide'!$T$6:'Stock Guide'!T728,'Stock Guide'!T728)-1,"")</f>
        <v/>
      </c>
      <c r="AK727" s="7" t="str">
        <f>IFERROR(RANK('Stock Guide'!U728,'Stock Guide'!U:U,0)+COUNTIF('Stock Guide'!$U$6:'Stock Guide'!U728,'Stock Guide'!U728)-1,"")</f>
        <v/>
      </c>
      <c r="AL727" s="7" t="str">
        <f>IFERROR(RANK('Stock Guide'!H728,'Stock Guide'!H:H,0)+COUNTIF('Stock Guide'!$H$6:'Stock Guide'!H728,'Stock Guide'!H728)-1,"")</f>
        <v/>
      </c>
      <c r="AM727" s="7">
        <f>IFERROR(RANK('Stock Guide'!I728,'Stock Guide'!I:I,0)+COUNTIF('Stock Guide'!$I$6:'Stock Guide'!I728,'Stock Guide'!I728)-1,"")</f>
        <v>483</v>
      </c>
      <c r="AN727" s="7" t="str">
        <f>IFERROR(RANK('Stock Guide'!J728,'Stock Guide'!J:J,0)+COUNTIF('Stock Guide'!$J$6:'Stock Guide'!J728,'Stock Guide'!J728)-1,"")</f>
        <v/>
      </c>
      <c r="AO727" s="7" t="str">
        <f>IFERROR(RANK('Stock Guide'!L728,'Stock Guide'!L:L,0)+COUNTIF('Stock Guide'!$L$6:'Stock Guide'!L728,'Stock Guide'!L728)-1,"")</f>
        <v/>
      </c>
      <c r="AP727" s="7" t="str">
        <f>IFERROR(RANK('Stock Guide'!N728,'Stock Guide'!N:N,0)+COUNTIF('Stock Guide'!$N$6:'Stock Guide'!N728,'Stock Guide'!N728)-1,"")</f>
        <v/>
      </c>
      <c r="AQ727" s="7" t="str">
        <f>IFERROR(RANK('Stock Guide'!U728,'Stock Guide'!U:U,1)+COUNTIF('Stock Guide'!$U$6:'Stock Guide'!U728,'Stock Guide'!U728)-1,"")</f>
        <v/>
      </c>
    </row>
    <row r="728" spans="32:43" ht="17.25" customHeight="1" x14ac:dyDescent="0.25">
      <c r="AF728" s="5"/>
      <c r="AG728" s="5"/>
      <c r="AH728" s="6"/>
      <c r="AI728" s="7">
        <f>IFERROR(RANK('Stock Guide'!S729,'Stock Guide'!S:S,0)+COUNTIF('Stock Guide'!$S$6:'Stock Guide'!S729,'Stock Guide'!S729)-1,"")</f>
        <v>243</v>
      </c>
      <c r="AJ728" s="7" t="str">
        <f>IFERROR(RANK('Stock Guide'!T729,'Stock Guide'!T:T,0)+COUNTIF('Stock Guide'!$T$6:'Stock Guide'!T729,'Stock Guide'!T729)-1,"")</f>
        <v/>
      </c>
      <c r="AK728" s="7" t="str">
        <f>IFERROR(RANK('Stock Guide'!U729,'Stock Guide'!U:U,0)+COUNTIF('Stock Guide'!$U$6:'Stock Guide'!U729,'Stock Guide'!U729)-1,"")</f>
        <v/>
      </c>
      <c r="AL728" s="7" t="str">
        <f>IFERROR(RANK('Stock Guide'!H729,'Stock Guide'!H:H,0)+COUNTIF('Stock Guide'!$H$6:'Stock Guide'!H729,'Stock Guide'!H729)-1,"")</f>
        <v/>
      </c>
      <c r="AM728" s="7">
        <f>IFERROR(RANK('Stock Guide'!I729,'Stock Guide'!I:I,0)+COUNTIF('Stock Guide'!$I$6:'Stock Guide'!I729,'Stock Guide'!I729)-1,"")</f>
        <v>483</v>
      </c>
      <c r="AN728" s="7" t="str">
        <f>IFERROR(RANK('Stock Guide'!J729,'Stock Guide'!J:J,0)+COUNTIF('Stock Guide'!$J$6:'Stock Guide'!J729,'Stock Guide'!J729)-1,"")</f>
        <v/>
      </c>
      <c r="AO728" s="7" t="str">
        <f>IFERROR(RANK('Stock Guide'!L729,'Stock Guide'!L:L,0)+COUNTIF('Stock Guide'!$L$6:'Stock Guide'!L729,'Stock Guide'!L729)-1,"")</f>
        <v/>
      </c>
      <c r="AP728" s="7" t="str">
        <f>IFERROR(RANK('Stock Guide'!N729,'Stock Guide'!N:N,0)+COUNTIF('Stock Guide'!$N$6:'Stock Guide'!N729,'Stock Guide'!N729)-1,"")</f>
        <v/>
      </c>
      <c r="AQ728" s="7" t="str">
        <f>IFERROR(RANK('Stock Guide'!U729,'Stock Guide'!U:U,1)+COUNTIF('Stock Guide'!$U$6:'Stock Guide'!U729,'Stock Guide'!U729)-1,"")</f>
        <v/>
      </c>
    </row>
    <row r="729" spans="32:43" ht="17.25" customHeight="1" x14ac:dyDescent="0.25">
      <c r="AF729" s="5"/>
      <c r="AG729" s="5"/>
      <c r="AH729" s="6"/>
      <c r="AI729" s="7">
        <f>IFERROR(RANK('Stock Guide'!S730,'Stock Guide'!S:S,0)+COUNTIF('Stock Guide'!$S$6:'Stock Guide'!S730,'Stock Guide'!S730)-1,"")</f>
        <v>243</v>
      </c>
      <c r="AJ729" s="7" t="str">
        <f>IFERROR(RANK('Stock Guide'!T730,'Stock Guide'!T:T,0)+COUNTIF('Stock Guide'!$T$6:'Stock Guide'!T730,'Stock Guide'!T730)-1,"")</f>
        <v/>
      </c>
      <c r="AK729" s="7" t="str">
        <f>IFERROR(RANK('Stock Guide'!U730,'Stock Guide'!U:U,0)+COUNTIF('Stock Guide'!$U$6:'Stock Guide'!U730,'Stock Guide'!U730)-1,"")</f>
        <v/>
      </c>
      <c r="AL729" s="7" t="str">
        <f>IFERROR(RANK('Stock Guide'!H730,'Stock Guide'!H:H,0)+COUNTIF('Stock Guide'!$H$6:'Stock Guide'!H730,'Stock Guide'!H730)-1,"")</f>
        <v/>
      </c>
      <c r="AM729" s="7">
        <f>IFERROR(RANK('Stock Guide'!I730,'Stock Guide'!I:I,0)+COUNTIF('Stock Guide'!$I$6:'Stock Guide'!I730,'Stock Guide'!I730)-1,"")</f>
        <v>483</v>
      </c>
      <c r="AN729" s="7" t="str">
        <f>IFERROR(RANK('Stock Guide'!J730,'Stock Guide'!J:J,0)+COUNTIF('Stock Guide'!$J$6:'Stock Guide'!J730,'Stock Guide'!J730)-1,"")</f>
        <v/>
      </c>
      <c r="AO729" s="7" t="str">
        <f>IFERROR(RANK('Stock Guide'!L730,'Stock Guide'!L:L,0)+COUNTIF('Stock Guide'!$L$6:'Stock Guide'!L730,'Stock Guide'!L730)-1,"")</f>
        <v/>
      </c>
      <c r="AP729" s="7" t="str">
        <f>IFERROR(RANK('Stock Guide'!N730,'Stock Guide'!N:N,0)+COUNTIF('Stock Guide'!$N$6:'Stock Guide'!N730,'Stock Guide'!N730)-1,"")</f>
        <v/>
      </c>
      <c r="AQ729" s="7" t="str">
        <f>IFERROR(RANK('Stock Guide'!U730,'Stock Guide'!U:U,1)+COUNTIF('Stock Guide'!$U$6:'Stock Guide'!U730,'Stock Guide'!U730)-1,"")</f>
        <v/>
      </c>
    </row>
    <row r="730" spans="32:43" ht="17.25" customHeight="1" x14ac:dyDescent="0.25">
      <c r="AF730" s="5"/>
      <c r="AG730" s="5"/>
      <c r="AH730" s="6"/>
      <c r="AI730" s="7">
        <f>IFERROR(RANK('Stock Guide'!S731,'Stock Guide'!S:S,0)+COUNTIF('Stock Guide'!$S$6:'Stock Guide'!S731,'Stock Guide'!S731)-1,"")</f>
        <v>243</v>
      </c>
      <c r="AJ730" s="7" t="str">
        <f>IFERROR(RANK('Stock Guide'!T731,'Stock Guide'!T:T,0)+COUNTIF('Stock Guide'!$T$6:'Stock Guide'!T731,'Stock Guide'!T731)-1,"")</f>
        <v/>
      </c>
      <c r="AK730" s="7" t="str">
        <f>IFERROR(RANK('Stock Guide'!U731,'Stock Guide'!U:U,0)+COUNTIF('Stock Guide'!$U$6:'Stock Guide'!U731,'Stock Guide'!U731)-1,"")</f>
        <v/>
      </c>
      <c r="AL730" s="7" t="str">
        <f>IFERROR(RANK('Stock Guide'!H731,'Stock Guide'!H:H,0)+COUNTIF('Stock Guide'!$H$6:'Stock Guide'!H731,'Stock Guide'!H731)-1,"")</f>
        <v/>
      </c>
      <c r="AM730" s="7">
        <f>IFERROR(RANK('Stock Guide'!I731,'Stock Guide'!I:I,0)+COUNTIF('Stock Guide'!$I$6:'Stock Guide'!I731,'Stock Guide'!I731)-1,"")</f>
        <v>483</v>
      </c>
      <c r="AN730" s="7" t="str">
        <f>IFERROR(RANK('Stock Guide'!J731,'Stock Guide'!J:J,0)+COUNTIF('Stock Guide'!$J$6:'Stock Guide'!J731,'Stock Guide'!J731)-1,"")</f>
        <v/>
      </c>
      <c r="AO730" s="7" t="str">
        <f>IFERROR(RANK('Stock Guide'!L731,'Stock Guide'!L:L,0)+COUNTIF('Stock Guide'!$L$6:'Stock Guide'!L731,'Stock Guide'!L731)-1,"")</f>
        <v/>
      </c>
      <c r="AP730" s="7" t="str">
        <f>IFERROR(RANK('Stock Guide'!N731,'Stock Guide'!N:N,0)+COUNTIF('Stock Guide'!$N$6:'Stock Guide'!N731,'Stock Guide'!N731)-1,"")</f>
        <v/>
      </c>
      <c r="AQ730" s="7" t="str">
        <f>IFERROR(RANK('Stock Guide'!U731,'Stock Guide'!U:U,1)+COUNTIF('Stock Guide'!$U$6:'Stock Guide'!U731,'Stock Guide'!U731)-1,"")</f>
        <v/>
      </c>
    </row>
    <row r="731" spans="32:43" ht="17.25" customHeight="1" x14ac:dyDescent="0.25">
      <c r="AF731" s="5"/>
      <c r="AG731" s="5"/>
      <c r="AH731" s="6"/>
      <c r="AI731" s="7">
        <f>IFERROR(RANK('Stock Guide'!S732,'Stock Guide'!S:S,0)+COUNTIF('Stock Guide'!$S$6:'Stock Guide'!S732,'Stock Guide'!S732)-1,"")</f>
        <v>243</v>
      </c>
      <c r="AJ731" s="7" t="str">
        <f>IFERROR(RANK('Stock Guide'!T732,'Stock Guide'!T:T,0)+COUNTIF('Stock Guide'!$T$6:'Stock Guide'!T732,'Stock Guide'!T732)-1,"")</f>
        <v/>
      </c>
      <c r="AK731" s="7" t="str">
        <f>IFERROR(RANK('Stock Guide'!U732,'Stock Guide'!U:U,0)+COUNTIF('Stock Guide'!$U$6:'Stock Guide'!U732,'Stock Guide'!U732)-1,"")</f>
        <v/>
      </c>
      <c r="AL731" s="7" t="str">
        <f>IFERROR(RANK('Stock Guide'!H732,'Stock Guide'!H:H,0)+COUNTIF('Stock Guide'!$H$6:'Stock Guide'!H732,'Stock Guide'!H732)-1,"")</f>
        <v/>
      </c>
      <c r="AM731" s="7">
        <f>IFERROR(RANK('Stock Guide'!I732,'Stock Guide'!I:I,0)+COUNTIF('Stock Guide'!$I$6:'Stock Guide'!I732,'Stock Guide'!I732)-1,"")</f>
        <v>483</v>
      </c>
      <c r="AN731" s="7" t="str">
        <f>IFERROR(RANK('Stock Guide'!J732,'Stock Guide'!J:J,0)+COUNTIF('Stock Guide'!$J$6:'Stock Guide'!J732,'Stock Guide'!J732)-1,"")</f>
        <v/>
      </c>
      <c r="AO731" s="7" t="str">
        <f>IFERROR(RANK('Stock Guide'!L732,'Stock Guide'!L:L,0)+COUNTIF('Stock Guide'!$L$6:'Stock Guide'!L732,'Stock Guide'!L732)-1,"")</f>
        <v/>
      </c>
      <c r="AP731" s="7" t="str">
        <f>IFERROR(RANK('Stock Guide'!N732,'Stock Guide'!N:N,0)+COUNTIF('Stock Guide'!$N$6:'Stock Guide'!N732,'Stock Guide'!N732)-1,"")</f>
        <v/>
      </c>
      <c r="AQ731" s="7" t="str">
        <f>IFERROR(RANK('Stock Guide'!U732,'Stock Guide'!U:U,1)+COUNTIF('Stock Guide'!$U$6:'Stock Guide'!U732,'Stock Guide'!U732)-1,"")</f>
        <v/>
      </c>
    </row>
    <row r="732" spans="32:43" ht="17.25" customHeight="1" x14ac:dyDescent="0.25">
      <c r="AF732" s="5"/>
      <c r="AG732" s="5"/>
      <c r="AH732" s="6"/>
      <c r="AI732" s="7">
        <f>IFERROR(RANK('Stock Guide'!S733,'Stock Guide'!S:S,0)+COUNTIF('Stock Guide'!$S$6:'Stock Guide'!S733,'Stock Guide'!S733)-1,"")</f>
        <v>243</v>
      </c>
      <c r="AJ732" s="7" t="str">
        <f>IFERROR(RANK('Stock Guide'!T733,'Stock Guide'!T:T,0)+COUNTIF('Stock Guide'!$T$6:'Stock Guide'!T733,'Stock Guide'!T733)-1,"")</f>
        <v/>
      </c>
      <c r="AK732" s="7" t="str">
        <f>IFERROR(RANK('Stock Guide'!U733,'Stock Guide'!U:U,0)+COUNTIF('Stock Guide'!$U$6:'Stock Guide'!U733,'Stock Guide'!U733)-1,"")</f>
        <v/>
      </c>
      <c r="AL732" s="7" t="str">
        <f>IFERROR(RANK('Stock Guide'!H733,'Stock Guide'!H:H,0)+COUNTIF('Stock Guide'!$H$6:'Stock Guide'!H733,'Stock Guide'!H733)-1,"")</f>
        <v/>
      </c>
      <c r="AM732" s="7">
        <f>IFERROR(RANK('Stock Guide'!I733,'Stock Guide'!I:I,0)+COUNTIF('Stock Guide'!$I$6:'Stock Guide'!I733,'Stock Guide'!I733)-1,"")</f>
        <v>483</v>
      </c>
      <c r="AN732" s="7" t="str">
        <f>IFERROR(RANK('Stock Guide'!J733,'Stock Guide'!J:J,0)+COUNTIF('Stock Guide'!$J$6:'Stock Guide'!J733,'Stock Guide'!J733)-1,"")</f>
        <v/>
      </c>
      <c r="AO732" s="7" t="str">
        <f>IFERROR(RANK('Stock Guide'!L733,'Stock Guide'!L:L,0)+COUNTIF('Stock Guide'!$L$6:'Stock Guide'!L733,'Stock Guide'!L733)-1,"")</f>
        <v/>
      </c>
      <c r="AP732" s="7" t="str">
        <f>IFERROR(RANK('Stock Guide'!N733,'Stock Guide'!N:N,0)+COUNTIF('Stock Guide'!$N$6:'Stock Guide'!N733,'Stock Guide'!N733)-1,"")</f>
        <v/>
      </c>
      <c r="AQ732" s="7" t="str">
        <f>IFERROR(RANK('Stock Guide'!U733,'Stock Guide'!U:U,1)+COUNTIF('Stock Guide'!$U$6:'Stock Guide'!U733,'Stock Guide'!U733)-1,"")</f>
        <v/>
      </c>
    </row>
    <row r="733" spans="32:43" ht="17.25" customHeight="1" x14ac:dyDescent="0.25">
      <c r="AF733" s="5"/>
      <c r="AG733" s="5"/>
      <c r="AH733" s="6"/>
      <c r="AI733" s="7">
        <f>IFERROR(RANK('Stock Guide'!S734,'Stock Guide'!S:S,0)+COUNTIF('Stock Guide'!$S$6:'Stock Guide'!S734,'Stock Guide'!S734)-1,"")</f>
        <v>243</v>
      </c>
      <c r="AJ733" s="7" t="str">
        <f>IFERROR(RANK('Stock Guide'!T734,'Stock Guide'!T:T,0)+COUNTIF('Stock Guide'!$T$6:'Stock Guide'!T734,'Stock Guide'!T734)-1,"")</f>
        <v/>
      </c>
      <c r="AK733" s="7" t="str">
        <f>IFERROR(RANK('Stock Guide'!U734,'Stock Guide'!U:U,0)+COUNTIF('Stock Guide'!$U$6:'Stock Guide'!U734,'Stock Guide'!U734)-1,"")</f>
        <v/>
      </c>
      <c r="AL733" s="7" t="str">
        <f>IFERROR(RANK('Stock Guide'!H734,'Stock Guide'!H:H,0)+COUNTIF('Stock Guide'!$H$6:'Stock Guide'!H734,'Stock Guide'!H734)-1,"")</f>
        <v/>
      </c>
      <c r="AM733" s="7">
        <f>IFERROR(RANK('Stock Guide'!I734,'Stock Guide'!I:I,0)+COUNTIF('Stock Guide'!$I$6:'Stock Guide'!I734,'Stock Guide'!I734)-1,"")</f>
        <v>483</v>
      </c>
      <c r="AN733" s="7" t="str">
        <f>IFERROR(RANK('Stock Guide'!J734,'Stock Guide'!J:J,0)+COUNTIF('Stock Guide'!$J$6:'Stock Guide'!J734,'Stock Guide'!J734)-1,"")</f>
        <v/>
      </c>
      <c r="AO733" s="7" t="str">
        <f>IFERROR(RANK('Stock Guide'!L734,'Stock Guide'!L:L,0)+COUNTIF('Stock Guide'!$L$6:'Stock Guide'!L734,'Stock Guide'!L734)-1,"")</f>
        <v/>
      </c>
      <c r="AP733" s="7" t="str">
        <f>IFERROR(RANK('Stock Guide'!N734,'Stock Guide'!N:N,0)+COUNTIF('Stock Guide'!$N$6:'Stock Guide'!N734,'Stock Guide'!N734)-1,"")</f>
        <v/>
      </c>
      <c r="AQ733" s="7" t="str">
        <f>IFERROR(RANK('Stock Guide'!U734,'Stock Guide'!U:U,1)+COUNTIF('Stock Guide'!$U$6:'Stock Guide'!U734,'Stock Guide'!U734)-1,"")</f>
        <v/>
      </c>
    </row>
    <row r="734" spans="32:43" ht="17.25" customHeight="1" x14ac:dyDescent="0.25">
      <c r="AF734" s="5"/>
      <c r="AG734" s="5"/>
      <c r="AH734" s="6"/>
      <c r="AI734" s="7">
        <f>IFERROR(RANK('Stock Guide'!S735,'Stock Guide'!S:S,0)+COUNTIF('Stock Guide'!$S$6:'Stock Guide'!S735,'Stock Guide'!S735)-1,"")</f>
        <v>243</v>
      </c>
      <c r="AJ734" s="7" t="str">
        <f>IFERROR(RANK('Stock Guide'!T735,'Stock Guide'!T:T,0)+COUNTIF('Stock Guide'!$T$6:'Stock Guide'!T735,'Stock Guide'!T735)-1,"")</f>
        <v/>
      </c>
      <c r="AK734" s="7" t="str">
        <f>IFERROR(RANK('Stock Guide'!U735,'Stock Guide'!U:U,0)+COUNTIF('Stock Guide'!$U$6:'Stock Guide'!U735,'Stock Guide'!U735)-1,"")</f>
        <v/>
      </c>
      <c r="AL734" s="7" t="str">
        <f>IFERROR(RANK('Stock Guide'!H735,'Stock Guide'!H:H,0)+COUNTIF('Stock Guide'!$H$6:'Stock Guide'!H735,'Stock Guide'!H735)-1,"")</f>
        <v/>
      </c>
      <c r="AM734" s="7">
        <f>IFERROR(RANK('Stock Guide'!I735,'Stock Guide'!I:I,0)+COUNTIF('Stock Guide'!$I$6:'Stock Guide'!I735,'Stock Guide'!I735)-1,"")</f>
        <v>483</v>
      </c>
      <c r="AN734" s="7" t="str">
        <f>IFERROR(RANK('Stock Guide'!J735,'Stock Guide'!J:J,0)+COUNTIF('Stock Guide'!$J$6:'Stock Guide'!J735,'Stock Guide'!J735)-1,"")</f>
        <v/>
      </c>
      <c r="AO734" s="7" t="str">
        <f>IFERROR(RANK('Stock Guide'!L735,'Stock Guide'!L:L,0)+COUNTIF('Stock Guide'!$L$6:'Stock Guide'!L735,'Stock Guide'!L735)-1,"")</f>
        <v/>
      </c>
      <c r="AP734" s="7" t="str">
        <f>IFERROR(RANK('Stock Guide'!N735,'Stock Guide'!N:N,0)+COUNTIF('Stock Guide'!$N$6:'Stock Guide'!N735,'Stock Guide'!N735)-1,"")</f>
        <v/>
      </c>
      <c r="AQ734" s="7" t="str">
        <f>IFERROR(RANK('Stock Guide'!U735,'Stock Guide'!U:U,1)+COUNTIF('Stock Guide'!$U$6:'Stock Guide'!U735,'Stock Guide'!U735)-1,"")</f>
        <v/>
      </c>
    </row>
    <row r="735" spans="32:43" ht="17.25" customHeight="1" x14ac:dyDescent="0.25">
      <c r="AF735" s="5"/>
      <c r="AG735" s="5"/>
      <c r="AH735" s="6"/>
      <c r="AI735" s="7">
        <f>IFERROR(RANK('Stock Guide'!S736,'Stock Guide'!S:S,0)+COUNTIF('Stock Guide'!$S$6:'Stock Guide'!S736,'Stock Guide'!S736)-1,"")</f>
        <v>243</v>
      </c>
      <c r="AJ735" s="7" t="str">
        <f>IFERROR(RANK('Stock Guide'!T736,'Stock Guide'!T:T,0)+COUNTIF('Stock Guide'!$T$6:'Stock Guide'!T736,'Stock Guide'!T736)-1,"")</f>
        <v/>
      </c>
      <c r="AK735" s="7" t="str">
        <f>IFERROR(RANK('Stock Guide'!U736,'Stock Guide'!U:U,0)+COUNTIF('Stock Guide'!$U$6:'Stock Guide'!U736,'Stock Guide'!U736)-1,"")</f>
        <v/>
      </c>
      <c r="AL735" s="7" t="str">
        <f>IFERROR(RANK('Stock Guide'!H736,'Stock Guide'!H:H,0)+COUNTIF('Stock Guide'!$H$6:'Stock Guide'!H736,'Stock Guide'!H736)-1,"")</f>
        <v/>
      </c>
      <c r="AM735" s="7">
        <f>IFERROR(RANK('Stock Guide'!I736,'Stock Guide'!I:I,0)+COUNTIF('Stock Guide'!$I$6:'Stock Guide'!I736,'Stock Guide'!I736)-1,"")</f>
        <v>483</v>
      </c>
      <c r="AN735" s="7" t="str">
        <f>IFERROR(RANK('Stock Guide'!J736,'Stock Guide'!J:J,0)+COUNTIF('Stock Guide'!$J$6:'Stock Guide'!J736,'Stock Guide'!J736)-1,"")</f>
        <v/>
      </c>
      <c r="AO735" s="7" t="str">
        <f>IFERROR(RANK('Stock Guide'!L736,'Stock Guide'!L:L,0)+COUNTIF('Stock Guide'!$L$6:'Stock Guide'!L736,'Stock Guide'!L736)-1,"")</f>
        <v/>
      </c>
      <c r="AP735" s="7" t="str">
        <f>IFERROR(RANK('Stock Guide'!N736,'Stock Guide'!N:N,0)+COUNTIF('Stock Guide'!$N$6:'Stock Guide'!N736,'Stock Guide'!N736)-1,"")</f>
        <v/>
      </c>
      <c r="AQ735" s="7" t="str">
        <f>IFERROR(RANK('Stock Guide'!U736,'Stock Guide'!U:U,1)+COUNTIF('Stock Guide'!$U$6:'Stock Guide'!U736,'Stock Guide'!U736)-1,"")</f>
        <v/>
      </c>
    </row>
    <row r="736" spans="32:43" ht="17.25" customHeight="1" x14ac:dyDescent="0.25">
      <c r="AF736" s="5"/>
      <c r="AG736" s="5"/>
      <c r="AH736" s="6"/>
      <c r="AI736" s="7">
        <f>IFERROR(RANK('Stock Guide'!S737,'Stock Guide'!S:S,0)+COUNTIF('Stock Guide'!$S$6:'Stock Guide'!S737,'Stock Guide'!S737)-1,"")</f>
        <v>243</v>
      </c>
      <c r="AJ736" s="7" t="str">
        <f>IFERROR(RANK('Stock Guide'!T737,'Stock Guide'!T:T,0)+COUNTIF('Stock Guide'!$T$6:'Stock Guide'!T737,'Stock Guide'!T737)-1,"")</f>
        <v/>
      </c>
      <c r="AK736" s="7" t="str">
        <f>IFERROR(RANK('Stock Guide'!U737,'Stock Guide'!U:U,0)+COUNTIF('Stock Guide'!$U$6:'Stock Guide'!U737,'Stock Guide'!U737)-1,"")</f>
        <v/>
      </c>
      <c r="AL736" s="7" t="str">
        <f>IFERROR(RANK('Stock Guide'!H737,'Stock Guide'!H:H,0)+COUNTIF('Stock Guide'!$H$6:'Stock Guide'!H737,'Stock Guide'!H737)-1,"")</f>
        <v/>
      </c>
      <c r="AM736" s="7">
        <f>IFERROR(RANK('Stock Guide'!I737,'Stock Guide'!I:I,0)+COUNTIF('Stock Guide'!$I$6:'Stock Guide'!I737,'Stock Guide'!I737)-1,"")</f>
        <v>483</v>
      </c>
      <c r="AN736" s="7" t="str">
        <f>IFERROR(RANK('Stock Guide'!J737,'Stock Guide'!J:J,0)+COUNTIF('Stock Guide'!$J$6:'Stock Guide'!J737,'Stock Guide'!J737)-1,"")</f>
        <v/>
      </c>
      <c r="AO736" s="7" t="str">
        <f>IFERROR(RANK('Stock Guide'!L737,'Stock Guide'!L:L,0)+COUNTIF('Stock Guide'!$L$6:'Stock Guide'!L737,'Stock Guide'!L737)-1,"")</f>
        <v/>
      </c>
      <c r="AP736" s="7" t="str">
        <f>IFERROR(RANK('Stock Guide'!N737,'Stock Guide'!N:N,0)+COUNTIF('Stock Guide'!$N$6:'Stock Guide'!N737,'Stock Guide'!N737)-1,"")</f>
        <v/>
      </c>
      <c r="AQ736" s="7" t="str">
        <f>IFERROR(RANK('Stock Guide'!U737,'Stock Guide'!U:U,1)+COUNTIF('Stock Guide'!$U$6:'Stock Guide'!U737,'Stock Guide'!U737)-1,"")</f>
        <v/>
      </c>
    </row>
    <row r="737" spans="32:43" ht="17.25" customHeight="1" x14ac:dyDescent="0.25">
      <c r="AF737" s="5"/>
      <c r="AG737" s="5"/>
      <c r="AH737" s="6"/>
      <c r="AI737" s="7">
        <f>IFERROR(RANK('Stock Guide'!S738,'Stock Guide'!S:S,0)+COUNTIF('Stock Guide'!$S$6:'Stock Guide'!S738,'Stock Guide'!S738)-1,"")</f>
        <v>243</v>
      </c>
      <c r="AJ737" s="7" t="str">
        <f>IFERROR(RANK('Stock Guide'!T738,'Stock Guide'!T:T,0)+COUNTIF('Stock Guide'!$T$6:'Stock Guide'!T738,'Stock Guide'!T738)-1,"")</f>
        <v/>
      </c>
      <c r="AK737" s="7" t="str">
        <f>IFERROR(RANK('Stock Guide'!U738,'Stock Guide'!U:U,0)+COUNTIF('Stock Guide'!$U$6:'Stock Guide'!U738,'Stock Guide'!U738)-1,"")</f>
        <v/>
      </c>
      <c r="AL737" s="7" t="str">
        <f>IFERROR(RANK('Stock Guide'!H738,'Stock Guide'!H:H,0)+COUNTIF('Stock Guide'!$H$6:'Stock Guide'!H738,'Stock Guide'!H738)-1,"")</f>
        <v/>
      </c>
      <c r="AM737" s="7">
        <f>IFERROR(RANK('Stock Guide'!I738,'Stock Guide'!I:I,0)+COUNTIF('Stock Guide'!$I$6:'Stock Guide'!I738,'Stock Guide'!I738)-1,"")</f>
        <v>483</v>
      </c>
      <c r="AN737" s="7" t="str">
        <f>IFERROR(RANK('Stock Guide'!J738,'Stock Guide'!J:J,0)+COUNTIF('Stock Guide'!$J$6:'Stock Guide'!J738,'Stock Guide'!J738)-1,"")</f>
        <v/>
      </c>
      <c r="AO737" s="7" t="str">
        <f>IFERROR(RANK('Stock Guide'!L738,'Stock Guide'!L:L,0)+COUNTIF('Stock Guide'!$L$6:'Stock Guide'!L738,'Stock Guide'!L738)-1,"")</f>
        <v/>
      </c>
      <c r="AP737" s="7" t="str">
        <f>IFERROR(RANK('Stock Guide'!N738,'Stock Guide'!N:N,0)+COUNTIF('Stock Guide'!$N$6:'Stock Guide'!N738,'Stock Guide'!N738)-1,"")</f>
        <v/>
      </c>
      <c r="AQ737" s="7" t="str">
        <f>IFERROR(RANK('Stock Guide'!U738,'Stock Guide'!U:U,1)+COUNTIF('Stock Guide'!$U$6:'Stock Guide'!U738,'Stock Guide'!U738)-1,"")</f>
        <v/>
      </c>
    </row>
    <row r="738" spans="32:43" ht="17.25" customHeight="1" x14ac:dyDescent="0.25">
      <c r="AF738" s="5"/>
      <c r="AG738" s="5"/>
      <c r="AH738" s="6"/>
      <c r="AI738" s="7">
        <f>IFERROR(RANK('Stock Guide'!S739,'Stock Guide'!S:S,0)+COUNTIF('Stock Guide'!$S$6:'Stock Guide'!S739,'Stock Guide'!S739)-1,"")</f>
        <v>243</v>
      </c>
      <c r="AJ738" s="7" t="str">
        <f>IFERROR(RANK('Stock Guide'!T739,'Stock Guide'!T:T,0)+COUNTIF('Stock Guide'!$T$6:'Stock Guide'!T739,'Stock Guide'!T739)-1,"")</f>
        <v/>
      </c>
      <c r="AK738" s="7" t="str">
        <f>IFERROR(RANK('Stock Guide'!U739,'Stock Guide'!U:U,0)+COUNTIF('Stock Guide'!$U$6:'Stock Guide'!U739,'Stock Guide'!U739)-1,"")</f>
        <v/>
      </c>
      <c r="AL738" s="7" t="str">
        <f>IFERROR(RANK('Stock Guide'!H739,'Stock Guide'!H:H,0)+COUNTIF('Stock Guide'!$H$6:'Stock Guide'!H739,'Stock Guide'!H739)-1,"")</f>
        <v/>
      </c>
      <c r="AM738" s="7">
        <f>IFERROR(RANK('Stock Guide'!I739,'Stock Guide'!I:I,0)+COUNTIF('Stock Guide'!$I$6:'Stock Guide'!I739,'Stock Guide'!I739)-1,"")</f>
        <v>483</v>
      </c>
      <c r="AN738" s="7" t="str">
        <f>IFERROR(RANK('Stock Guide'!J739,'Stock Guide'!J:J,0)+COUNTIF('Stock Guide'!$J$6:'Stock Guide'!J739,'Stock Guide'!J739)-1,"")</f>
        <v/>
      </c>
      <c r="AO738" s="7" t="str">
        <f>IFERROR(RANK('Stock Guide'!L739,'Stock Guide'!L:L,0)+COUNTIF('Stock Guide'!$L$6:'Stock Guide'!L739,'Stock Guide'!L739)-1,"")</f>
        <v/>
      </c>
      <c r="AP738" s="7" t="str">
        <f>IFERROR(RANK('Stock Guide'!N739,'Stock Guide'!N:N,0)+COUNTIF('Stock Guide'!$N$6:'Stock Guide'!N739,'Stock Guide'!N739)-1,"")</f>
        <v/>
      </c>
      <c r="AQ738" s="7" t="str">
        <f>IFERROR(RANK('Stock Guide'!U739,'Stock Guide'!U:U,1)+COUNTIF('Stock Guide'!$U$6:'Stock Guide'!U739,'Stock Guide'!U739)-1,"")</f>
        <v/>
      </c>
    </row>
    <row r="739" spans="32:43" ht="17.25" customHeight="1" x14ac:dyDescent="0.25">
      <c r="AF739" s="5"/>
      <c r="AG739" s="5"/>
      <c r="AH739" s="6"/>
      <c r="AI739" s="7">
        <f>IFERROR(RANK('Stock Guide'!S740,'Stock Guide'!S:S,0)+COUNTIF('Stock Guide'!$S$6:'Stock Guide'!S740,'Stock Guide'!S740)-1,"")</f>
        <v>243</v>
      </c>
      <c r="AJ739" s="7" t="str">
        <f>IFERROR(RANK('Stock Guide'!T740,'Stock Guide'!T:T,0)+COUNTIF('Stock Guide'!$T$6:'Stock Guide'!T740,'Stock Guide'!T740)-1,"")</f>
        <v/>
      </c>
      <c r="AK739" s="7" t="str">
        <f>IFERROR(RANK('Stock Guide'!U740,'Stock Guide'!U:U,0)+COUNTIF('Stock Guide'!$U$6:'Stock Guide'!U740,'Stock Guide'!U740)-1,"")</f>
        <v/>
      </c>
      <c r="AL739" s="7" t="str">
        <f>IFERROR(RANK('Stock Guide'!H740,'Stock Guide'!H:H,0)+COUNTIF('Stock Guide'!$H$6:'Stock Guide'!H740,'Stock Guide'!H740)-1,"")</f>
        <v/>
      </c>
      <c r="AM739" s="7">
        <f>IFERROR(RANK('Stock Guide'!I740,'Stock Guide'!I:I,0)+COUNTIF('Stock Guide'!$I$6:'Stock Guide'!I740,'Stock Guide'!I740)-1,"")</f>
        <v>483</v>
      </c>
      <c r="AN739" s="7" t="str">
        <f>IFERROR(RANK('Stock Guide'!J740,'Stock Guide'!J:J,0)+COUNTIF('Stock Guide'!$J$6:'Stock Guide'!J740,'Stock Guide'!J740)-1,"")</f>
        <v/>
      </c>
      <c r="AO739" s="7" t="str">
        <f>IFERROR(RANK('Stock Guide'!L740,'Stock Guide'!L:L,0)+COUNTIF('Stock Guide'!$L$6:'Stock Guide'!L740,'Stock Guide'!L740)-1,"")</f>
        <v/>
      </c>
      <c r="AP739" s="7" t="str">
        <f>IFERROR(RANK('Stock Guide'!N740,'Stock Guide'!N:N,0)+COUNTIF('Stock Guide'!$N$6:'Stock Guide'!N740,'Stock Guide'!N740)-1,"")</f>
        <v/>
      </c>
      <c r="AQ739" s="7" t="str">
        <f>IFERROR(RANK('Stock Guide'!U740,'Stock Guide'!U:U,1)+COUNTIF('Stock Guide'!$U$6:'Stock Guide'!U740,'Stock Guide'!U740)-1,"")</f>
        <v/>
      </c>
    </row>
    <row r="740" spans="32:43" ht="17.25" customHeight="1" x14ac:dyDescent="0.25">
      <c r="AF740" s="5"/>
      <c r="AG740" s="5"/>
      <c r="AH740" s="6"/>
      <c r="AI740" s="7">
        <f>IFERROR(RANK('Stock Guide'!S741,'Stock Guide'!S:S,0)+COUNTIF('Stock Guide'!$S$6:'Stock Guide'!S741,'Stock Guide'!S741)-1,"")</f>
        <v>243</v>
      </c>
      <c r="AJ740" s="7" t="str">
        <f>IFERROR(RANK('Stock Guide'!T741,'Stock Guide'!T:T,0)+COUNTIF('Stock Guide'!$T$6:'Stock Guide'!T741,'Stock Guide'!T741)-1,"")</f>
        <v/>
      </c>
      <c r="AK740" s="7" t="str">
        <f>IFERROR(RANK('Stock Guide'!U741,'Stock Guide'!U:U,0)+COUNTIF('Stock Guide'!$U$6:'Stock Guide'!U741,'Stock Guide'!U741)-1,"")</f>
        <v/>
      </c>
      <c r="AL740" s="7" t="str">
        <f>IFERROR(RANK('Stock Guide'!H741,'Stock Guide'!H:H,0)+COUNTIF('Stock Guide'!$H$6:'Stock Guide'!H741,'Stock Guide'!H741)-1,"")</f>
        <v/>
      </c>
      <c r="AM740" s="7">
        <f>IFERROR(RANK('Stock Guide'!I741,'Stock Guide'!I:I,0)+COUNTIF('Stock Guide'!$I$6:'Stock Guide'!I741,'Stock Guide'!I741)-1,"")</f>
        <v>483</v>
      </c>
      <c r="AN740" s="7" t="str">
        <f>IFERROR(RANK('Stock Guide'!J741,'Stock Guide'!J:J,0)+COUNTIF('Stock Guide'!$J$6:'Stock Guide'!J741,'Stock Guide'!J741)-1,"")</f>
        <v/>
      </c>
      <c r="AO740" s="7" t="str">
        <f>IFERROR(RANK('Stock Guide'!L741,'Stock Guide'!L:L,0)+COUNTIF('Stock Guide'!$L$6:'Stock Guide'!L741,'Stock Guide'!L741)-1,"")</f>
        <v/>
      </c>
      <c r="AP740" s="7" t="str">
        <f>IFERROR(RANK('Stock Guide'!N741,'Stock Guide'!N:N,0)+COUNTIF('Stock Guide'!$N$6:'Stock Guide'!N741,'Stock Guide'!N741)-1,"")</f>
        <v/>
      </c>
      <c r="AQ740" s="7" t="str">
        <f>IFERROR(RANK('Stock Guide'!U741,'Stock Guide'!U:U,1)+COUNTIF('Stock Guide'!$U$6:'Stock Guide'!U741,'Stock Guide'!U741)-1,"")</f>
        <v/>
      </c>
    </row>
    <row r="741" spans="32:43" ht="17.25" customHeight="1" x14ac:dyDescent="0.25">
      <c r="AF741" s="5"/>
      <c r="AG741" s="5"/>
      <c r="AH741" s="6"/>
      <c r="AI741" s="7">
        <f>IFERROR(RANK('Stock Guide'!S742,'Stock Guide'!S:S,0)+COUNTIF('Stock Guide'!$S$6:'Stock Guide'!S742,'Stock Guide'!S742)-1,"")</f>
        <v>243</v>
      </c>
      <c r="AJ741" s="7" t="str">
        <f>IFERROR(RANK('Stock Guide'!T742,'Stock Guide'!T:T,0)+COUNTIF('Stock Guide'!$T$6:'Stock Guide'!T742,'Stock Guide'!T742)-1,"")</f>
        <v/>
      </c>
      <c r="AK741" s="7" t="str">
        <f>IFERROR(RANK('Stock Guide'!U742,'Stock Guide'!U:U,0)+COUNTIF('Stock Guide'!$U$6:'Stock Guide'!U742,'Stock Guide'!U742)-1,"")</f>
        <v/>
      </c>
      <c r="AL741" s="7" t="str">
        <f>IFERROR(RANK('Stock Guide'!H742,'Stock Guide'!H:H,0)+COUNTIF('Stock Guide'!$H$6:'Stock Guide'!H742,'Stock Guide'!H742)-1,"")</f>
        <v/>
      </c>
      <c r="AM741" s="7">
        <f>IFERROR(RANK('Stock Guide'!I742,'Stock Guide'!I:I,0)+COUNTIF('Stock Guide'!$I$6:'Stock Guide'!I742,'Stock Guide'!I742)-1,"")</f>
        <v>483</v>
      </c>
      <c r="AN741" s="7" t="str">
        <f>IFERROR(RANK('Stock Guide'!J742,'Stock Guide'!J:J,0)+COUNTIF('Stock Guide'!$J$6:'Stock Guide'!J742,'Stock Guide'!J742)-1,"")</f>
        <v/>
      </c>
      <c r="AO741" s="7" t="str">
        <f>IFERROR(RANK('Stock Guide'!L742,'Stock Guide'!L:L,0)+COUNTIF('Stock Guide'!$L$6:'Stock Guide'!L742,'Stock Guide'!L742)-1,"")</f>
        <v/>
      </c>
      <c r="AP741" s="7" t="str">
        <f>IFERROR(RANK('Stock Guide'!N742,'Stock Guide'!N:N,0)+COUNTIF('Stock Guide'!$N$6:'Stock Guide'!N742,'Stock Guide'!N742)-1,"")</f>
        <v/>
      </c>
      <c r="AQ741" s="7" t="str">
        <f>IFERROR(RANK('Stock Guide'!U742,'Stock Guide'!U:U,1)+COUNTIF('Stock Guide'!$U$6:'Stock Guide'!U742,'Stock Guide'!U742)-1,"")</f>
        <v/>
      </c>
    </row>
    <row r="742" spans="32:43" ht="17.25" customHeight="1" x14ac:dyDescent="0.25">
      <c r="AF742" s="5"/>
      <c r="AG742" s="5"/>
      <c r="AH742" s="6"/>
      <c r="AI742" s="7">
        <f>IFERROR(RANK('Stock Guide'!S743,'Stock Guide'!S:S,0)+COUNTIF('Stock Guide'!$S$6:'Stock Guide'!S743,'Stock Guide'!S743)-1,"")</f>
        <v>243</v>
      </c>
      <c r="AJ742" s="7" t="str">
        <f>IFERROR(RANK('Stock Guide'!T743,'Stock Guide'!T:T,0)+COUNTIF('Stock Guide'!$T$6:'Stock Guide'!T743,'Stock Guide'!T743)-1,"")</f>
        <v/>
      </c>
      <c r="AK742" s="7" t="str">
        <f>IFERROR(RANK('Stock Guide'!U743,'Stock Guide'!U:U,0)+COUNTIF('Stock Guide'!$U$6:'Stock Guide'!U743,'Stock Guide'!U743)-1,"")</f>
        <v/>
      </c>
      <c r="AL742" s="7" t="str">
        <f>IFERROR(RANK('Stock Guide'!H743,'Stock Guide'!H:H,0)+COUNTIF('Stock Guide'!$H$6:'Stock Guide'!H743,'Stock Guide'!H743)-1,"")</f>
        <v/>
      </c>
      <c r="AM742" s="7">
        <f>IFERROR(RANK('Stock Guide'!I743,'Stock Guide'!I:I,0)+COUNTIF('Stock Guide'!$I$6:'Stock Guide'!I743,'Stock Guide'!I743)-1,"")</f>
        <v>483</v>
      </c>
      <c r="AN742" s="7" t="str">
        <f>IFERROR(RANK('Stock Guide'!J743,'Stock Guide'!J:J,0)+COUNTIF('Stock Guide'!$J$6:'Stock Guide'!J743,'Stock Guide'!J743)-1,"")</f>
        <v/>
      </c>
      <c r="AO742" s="7" t="str">
        <f>IFERROR(RANK('Stock Guide'!L743,'Stock Guide'!L:L,0)+COUNTIF('Stock Guide'!$L$6:'Stock Guide'!L743,'Stock Guide'!L743)-1,"")</f>
        <v/>
      </c>
      <c r="AP742" s="7" t="str">
        <f>IFERROR(RANK('Stock Guide'!N743,'Stock Guide'!N:N,0)+COUNTIF('Stock Guide'!$N$6:'Stock Guide'!N743,'Stock Guide'!N743)-1,"")</f>
        <v/>
      </c>
      <c r="AQ742" s="7" t="str">
        <f>IFERROR(RANK('Stock Guide'!U743,'Stock Guide'!U:U,1)+COUNTIF('Stock Guide'!$U$6:'Stock Guide'!U743,'Stock Guide'!U743)-1,"")</f>
        <v/>
      </c>
    </row>
    <row r="743" spans="32:43" ht="17.25" customHeight="1" x14ac:dyDescent="0.25">
      <c r="AF743" s="5"/>
      <c r="AG743" s="5"/>
      <c r="AH743" s="6"/>
      <c r="AI743" s="7">
        <f>IFERROR(RANK('Stock Guide'!S744,'Stock Guide'!S:S,0)+COUNTIF('Stock Guide'!$S$6:'Stock Guide'!S744,'Stock Guide'!S744)-1,"")</f>
        <v>243</v>
      </c>
      <c r="AJ743" s="7" t="str">
        <f>IFERROR(RANK('Stock Guide'!T744,'Stock Guide'!T:T,0)+COUNTIF('Stock Guide'!$T$6:'Stock Guide'!T744,'Stock Guide'!T744)-1,"")</f>
        <v/>
      </c>
      <c r="AK743" s="7" t="str">
        <f>IFERROR(RANK('Stock Guide'!U744,'Stock Guide'!U:U,0)+COUNTIF('Stock Guide'!$U$6:'Stock Guide'!U744,'Stock Guide'!U744)-1,"")</f>
        <v/>
      </c>
      <c r="AL743" s="7" t="str">
        <f>IFERROR(RANK('Stock Guide'!H744,'Stock Guide'!H:H,0)+COUNTIF('Stock Guide'!$H$6:'Stock Guide'!H744,'Stock Guide'!H744)-1,"")</f>
        <v/>
      </c>
      <c r="AM743" s="7">
        <f>IFERROR(RANK('Stock Guide'!I744,'Stock Guide'!I:I,0)+COUNTIF('Stock Guide'!$I$6:'Stock Guide'!I744,'Stock Guide'!I744)-1,"")</f>
        <v>483</v>
      </c>
      <c r="AN743" s="7" t="str">
        <f>IFERROR(RANK('Stock Guide'!J744,'Stock Guide'!J:J,0)+COUNTIF('Stock Guide'!$J$6:'Stock Guide'!J744,'Stock Guide'!J744)-1,"")</f>
        <v/>
      </c>
      <c r="AO743" s="7" t="str">
        <f>IFERROR(RANK('Stock Guide'!L744,'Stock Guide'!L:L,0)+COUNTIF('Stock Guide'!$L$6:'Stock Guide'!L744,'Stock Guide'!L744)-1,"")</f>
        <v/>
      </c>
      <c r="AP743" s="7" t="str">
        <f>IFERROR(RANK('Stock Guide'!N744,'Stock Guide'!N:N,0)+COUNTIF('Stock Guide'!$N$6:'Stock Guide'!N744,'Stock Guide'!N744)-1,"")</f>
        <v/>
      </c>
      <c r="AQ743" s="7" t="str">
        <f>IFERROR(RANK('Stock Guide'!U744,'Stock Guide'!U:U,1)+COUNTIF('Stock Guide'!$U$6:'Stock Guide'!U744,'Stock Guide'!U744)-1,"")</f>
        <v/>
      </c>
    </row>
    <row r="744" spans="32:43" ht="17.25" customHeight="1" x14ac:dyDescent="0.25">
      <c r="AF744" s="5"/>
      <c r="AG744" s="5"/>
      <c r="AH744" s="6"/>
      <c r="AI744" s="7">
        <f>IFERROR(RANK('Stock Guide'!S745,'Stock Guide'!S:S,0)+COUNTIF('Stock Guide'!$S$6:'Stock Guide'!S745,'Stock Guide'!S745)-1,"")</f>
        <v>243</v>
      </c>
      <c r="AJ744" s="7" t="str">
        <f>IFERROR(RANK('Stock Guide'!T745,'Stock Guide'!T:T,0)+COUNTIF('Stock Guide'!$T$6:'Stock Guide'!T745,'Stock Guide'!T745)-1,"")</f>
        <v/>
      </c>
      <c r="AK744" s="7" t="str">
        <f>IFERROR(RANK('Stock Guide'!U745,'Stock Guide'!U:U,0)+COUNTIF('Stock Guide'!$U$6:'Stock Guide'!U745,'Stock Guide'!U745)-1,"")</f>
        <v/>
      </c>
      <c r="AL744" s="7" t="str">
        <f>IFERROR(RANK('Stock Guide'!H745,'Stock Guide'!H:H,0)+COUNTIF('Stock Guide'!$H$6:'Stock Guide'!H745,'Stock Guide'!H745)-1,"")</f>
        <v/>
      </c>
      <c r="AM744" s="7">
        <f>IFERROR(RANK('Stock Guide'!I745,'Stock Guide'!I:I,0)+COUNTIF('Stock Guide'!$I$6:'Stock Guide'!I745,'Stock Guide'!I745)-1,"")</f>
        <v>483</v>
      </c>
      <c r="AN744" s="7" t="str">
        <f>IFERROR(RANK('Stock Guide'!J745,'Stock Guide'!J:J,0)+COUNTIF('Stock Guide'!$J$6:'Stock Guide'!J745,'Stock Guide'!J745)-1,"")</f>
        <v/>
      </c>
      <c r="AO744" s="7" t="str">
        <f>IFERROR(RANK('Stock Guide'!L745,'Stock Guide'!L:L,0)+COUNTIF('Stock Guide'!$L$6:'Stock Guide'!L745,'Stock Guide'!L745)-1,"")</f>
        <v/>
      </c>
      <c r="AP744" s="7" t="str">
        <f>IFERROR(RANK('Stock Guide'!N745,'Stock Guide'!N:N,0)+COUNTIF('Stock Guide'!$N$6:'Stock Guide'!N745,'Stock Guide'!N745)-1,"")</f>
        <v/>
      </c>
      <c r="AQ744" s="7" t="str">
        <f>IFERROR(RANK('Stock Guide'!U745,'Stock Guide'!U:U,1)+COUNTIF('Stock Guide'!$U$6:'Stock Guide'!U745,'Stock Guide'!U745)-1,"")</f>
        <v/>
      </c>
    </row>
    <row r="745" spans="32:43" ht="17.25" customHeight="1" x14ac:dyDescent="0.25">
      <c r="AF745" s="5"/>
      <c r="AG745" s="5"/>
      <c r="AH745" s="6"/>
      <c r="AI745" s="7">
        <f>IFERROR(RANK('Stock Guide'!S746,'Stock Guide'!S:S,0)+COUNTIF('Stock Guide'!$S$6:'Stock Guide'!S746,'Stock Guide'!S746)-1,"")</f>
        <v>243</v>
      </c>
      <c r="AJ745" s="7" t="str">
        <f>IFERROR(RANK('Stock Guide'!T746,'Stock Guide'!T:T,0)+COUNTIF('Stock Guide'!$T$6:'Stock Guide'!T746,'Stock Guide'!T746)-1,"")</f>
        <v/>
      </c>
      <c r="AK745" s="7" t="str">
        <f>IFERROR(RANK('Stock Guide'!U746,'Stock Guide'!U:U,0)+COUNTIF('Stock Guide'!$U$6:'Stock Guide'!U746,'Stock Guide'!U746)-1,"")</f>
        <v/>
      </c>
      <c r="AL745" s="7" t="str">
        <f>IFERROR(RANK('Stock Guide'!H746,'Stock Guide'!H:H,0)+COUNTIF('Stock Guide'!$H$6:'Stock Guide'!H746,'Stock Guide'!H746)-1,"")</f>
        <v/>
      </c>
      <c r="AM745" s="7">
        <f>IFERROR(RANK('Stock Guide'!I746,'Stock Guide'!I:I,0)+COUNTIF('Stock Guide'!$I$6:'Stock Guide'!I746,'Stock Guide'!I746)-1,"")</f>
        <v>483</v>
      </c>
      <c r="AN745" s="7" t="str">
        <f>IFERROR(RANK('Stock Guide'!J746,'Stock Guide'!J:J,0)+COUNTIF('Stock Guide'!$J$6:'Stock Guide'!J746,'Stock Guide'!J746)-1,"")</f>
        <v/>
      </c>
      <c r="AO745" s="7" t="str">
        <f>IFERROR(RANK('Stock Guide'!L746,'Stock Guide'!L:L,0)+COUNTIF('Stock Guide'!$L$6:'Stock Guide'!L746,'Stock Guide'!L746)-1,"")</f>
        <v/>
      </c>
      <c r="AP745" s="7" t="str">
        <f>IFERROR(RANK('Stock Guide'!N746,'Stock Guide'!N:N,0)+COUNTIF('Stock Guide'!$N$6:'Stock Guide'!N746,'Stock Guide'!N746)-1,"")</f>
        <v/>
      </c>
      <c r="AQ745" s="7" t="str">
        <f>IFERROR(RANK('Stock Guide'!U746,'Stock Guide'!U:U,1)+COUNTIF('Stock Guide'!$U$6:'Stock Guide'!U746,'Stock Guide'!U746)-1,"")</f>
        <v/>
      </c>
    </row>
    <row r="746" spans="32:43" ht="17.25" customHeight="1" x14ac:dyDescent="0.25">
      <c r="AF746" s="5"/>
      <c r="AG746" s="5"/>
      <c r="AH746" s="6"/>
      <c r="AI746" s="7">
        <f>IFERROR(RANK('Stock Guide'!S747,'Stock Guide'!S:S,0)+COUNTIF('Stock Guide'!$S$6:'Stock Guide'!S747,'Stock Guide'!S747)-1,"")</f>
        <v>243</v>
      </c>
      <c r="AJ746" s="7" t="str">
        <f>IFERROR(RANK('Stock Guide'!T747,'Stock Guide'!T:T,0)+COUNTIF('Stock Guide'!$T$6:'Stock Guide'!T747,'Stock Guide'!T747)-1,"")</f>
        <v/>
      </c>
      <c r="AK746" s="7" t="str">
        <f>IFERROR(RANK('Stock Guide'!U747,'Stock Guide'!U:U,0)+COUNTIF('Stock Guide'!$U$6:'Stock Guide'!U747,'Stock Guide'!U747)-1,"")</f>
        <v/>
      </c>
      <c r="AL746" s="7" t="str">
        <f>IFERROR(RANK('Stock Guide'!H747,'Stock Guide'!H:H,0)+COUNTIF('Stock Guide'!$H$6:'Stock Guide'!H747,'Stock Guide'!H747)-1,"")</f>
        <v/>
      </c>
      <c r="AM746" s="7">
        <f>IFERROR(RANK('Stock Guide'!I747,'Stock Guide'!I:I,0)+COUNTIF('Stock Guide'!$I$6:'Stock Guide'!I747,'Stock Guide'!I747)-1,"")</f>
        <v>483</v>
      </c>
      <c r="AN746" s="7" t="str">
        <f>IFERROR(RANK('Stock Guide'!J747,'Stock Guide'!J:J,0)+COUNTIF('Stock Guide'!$J$6:'Stock Guide'!J747,'Stock Guide'!J747)-1,"")</f>
        <v/>
      </c>
      <c r="AO746" s="7" t="str">
        <f>IFERROR(RANK('Stock Guide'!L747,'Stock Guide'!L:L,0)+COUNTIF('Stock Guide'!$L$6:'Stock Guide'!L747,'Stock Guide'!L747)-1,"")</f>
        <v/>
      </c>
      <c r="AP746" s="7" t="str">
        <f>IFERROR(RANK('Stock Guide'!N747,'Stock Guide'!N:N,0)+COUNTIF('Stock Guide'!$N$6:'Stock Guide'!N747,'Stock Guide'!N747)-1,"")</f>
        <v/>
      </c>
      <c r="AQ746" s="7" t="str">
        <f>IFERROR(RANK('Stock Guide'!U747,'Stock Guide'!U:U,1)+COUNTIF('Stock Guide'!$U$6:'Stock Guide'!U747,'Stock Guide'!U747)-1,"")</f>
        <v/>
      </c>
    </row>
    <row r="747" spans="32:43" ht="17.25" customHeight="1" x14ac:dyDescent="0.25">
      <c r="AF747" s="5"/>
      <c r="AG747" s="5"/>
      <c r="AH747" s="6"/>
      <c r="AI747" s="7">
        <f>IFERROR(RANK('Stock Guide'!S748,'Stock Guide'!S:S,0)+COUNTIF('Stock Guide'!$S$6:'Stock Guide'!S748,'Stock Guide'!S748)-1,"")</f>
        <v>243</v>
      </c>
      <c r="AJ747" s="7" t="str">
        <f>IFERROR(RANK('Stock Guide'!T748,'Stock Guide'!T:T,0)+COUNTIF('Stock Guide'!$T$6:'Stock Guide'!T748,'Stock Guide'!T748)-1,"")</f>
        <v/>
      </c>
      <c r="AK747" s="7" t="str">
        <f>IFERROR(RANK('Stock Guide'!U748,'Stock Guide'!U:U,0)+COUNTIF('Stock Guide'!$U$6:'Stock Guide'!U748,'Stock Guide'!U748)-1,"")</f>
        <v/>
      </c>
      <c r="AL747" s="7" t="str">
        <f>IFERROR(RANK('Stock Guide'!H748,'Stock Guide'!H:H,0)+COUNTIF('Stock Guide'!$H$6:'Stock Guide'!H748,'Stock Guide'!H748)-1,"")</f>
        <v/>
      </c>
      <c r="AM747" s="7">
        <f>IFERROR(RANK('Stock Guide'!I748,'Stock Guide'!I:I,0)+COUNTIF('Stock Guide'!$I$6:'Stock Guide'!I748,'Stock Guide'!I748)-1,"")</f>
        <v>483</v>
      </c>
      <c r="AN747" s="7" t="str">
        <f>IFERROR(RANK('Stock Guide'!J748,'Stock Guide'!J:J,0)+COUNTIF('Stock Guide'!$J$6:'Stock Guide'!J748,'Stock Guide'!J748)-1,"")</f>
        <v/>
      </c>
      <c r="AO747" s="7" t="str">
        <f>IFERROR(RANK('Stock Guide'!L748,'Stock Guide'!L:L,0)+COUNTIF('Stock Guide'!$L$6:'Stock Guide'!L748,'Stock Guide'!L748)-1,"")</f>
        <v/>
      </c>
      <c r="AP747" s="7" t="str">
        <f>IFERROR(RANK('Stock Guide'!N748,'Stock Guide'!N:N,0)+COUNTIF('Stock Guide'!$N$6:'Stock Guide'!N748,'Stock Guide'!N748)-1,"")</f>
        <v/>
      </c>
      <c r="AQ747" s="7" t="str">
        <f>IFERROR(RANK('Stock Guide'!U748,'Stock Guide'!U:U,1)+COUNTIF('Stock Guide'!$U$6:'Stock Guide'!U748,'Stock Guide'!U748)-1,"")</f>
        <v/>
      </c>
    </row>
    <row r="748" spans="32:43" ht="17.25" customHeight="1" x14ac:dyDescent="0.25">
      <c r="AF748" s="5"/>
      <c r="AG748" s="5"/>
      <c r="AH748" s="6"/>
      <c r="AI748" s="7">
        <f>IFERROR(RANK('Stock Guide'!S749,'Stock Guide'!S:S,0)+COUNTIF('Stock Guide'!$S$6:'Stock Guide'!S749,'Stock Guide'!S749)-1,"")</f>
        <v>243</v>
      </c>
      <c r="AJ748" s="7" t="str">
        <f>IFERROR(RANK('Stock Guide'!T749,'Stock Guide'!T:T,0)+COUNTIF('Stock Guide'!$T$6:'Stock Guide'!T749,'Stock Guide'!T749)-1,"")</f>
        <v/>
      </c>
      <c r="AK748" s="7" t="str">
        <f>IFERROR(RANK('Stock Guide'!U749,'Stock Guide'!U:U,0)+COUNTIF('Stock Guide'!$U$6:'Stock Guide'!U749,'Stock Guide'!U749)-1,"")</f>
        <v/>
      </c>
      <c r="AL748" s="7" t="str">
        <f>IFERROR(RANK('Stock Guide'!H749,'Stock Guide'!H:H,0)+COUNTIF('Stock Guide'!$H$6:'Stock Guide'!H749,'Stock Guide'!H749)-1,"")</f>
        <v/>
      </c>
      <c r="AM748" s="7">
        <f>IFERROR(RANK('Stock Guide'!I749,'Stock Guide'!I:I,0)+COUNTIF('Stock Guide'!$I$6:'Stock Guide'!I749,'Stock Guide'!I749)-1,"")</f>
        <v>483</v>
      </c>
      <c r="AN748" s="7" t="str">
        <f>IFERROR(RANK('Stock Guide'!J749,'Stock Guide'!J:J,0)+COUNTIF('Stock Guide'!$J$6:'Stock Guide'!J749,'Stock Guide'!J749)-1,"")</f>
        <v/>
      </c>
      <c r="AO748" s="7" t="str">
        <f>IFERROR(RANK('Stock Guide'!L749,'Stock Guide'!L:L,0)+COUNTIF('Stock Guide'!$L$6:'Stock Guide'!L749,'Stock Guide'!L749)-1,"")</f>
        <v/>
      </c>
      <c r="AP748" s="7" t="str">
        <f>IFERROR(RANK('Stock Guide'!N749,'Stock Guide'!N:N,0)+COUNTIF('Stock Guide'!$N$6:'Stock Guide'!N749,'Stock Guide'!N749)-1,"")</f>
        <v/>
      </c>
      <c r="AQ748" s="7" t="str">
        <f>IFERROR(RANK('Stock Guide'!U749,'Stock Guide'!U:U,1)+COUNTIF('Stock Guide'!$U$6:'Stock Guide'!U749,'Stock Guide'!U749)-1,"")</f>
        <v/>
      </c>
    </row>
    <row r="749" spans="32:43" ht="17.25" customHeight="1" x14ac:dyDescent="0.25">
      <c r="AF749" s="5"/>
      <c r="AG749" s="5"/>
      <c r="AH749" s="6"/>
      <c r="AI749" s="7">
        <f>IFERROR(RANK('Stock Guide'!S750,'Stock Guide'!S:S,0)+COUNTIF('Stock Guide'!$S$6:'Stock Guide'!S750,'Stock Guide'!S750)-1,"")</f>
        <v>243</v>
      </c>
      <c r="AJ749" s="7" t="str">
        <f>IFERROR(RANK('Stock Guide'!T750,'Stock Guide'!T:T,0)+COUNTIF('Stock Guide'!$T$6:'Stock Guide'!T750,'Stock Guide'!T750)-1,"")</f>
        <v/>
      </c>
      <c r="AK749" s="7" t="str">
        <f>IFERROR(RANK('Stock Guide'!U750,'Stock Guide'!U:U,0)+COUNTIF('Stock Guide'!$U$6:'Stock Guide'!U750,'Stock Guide'!U750)-1,"")</f>
        <v/>
      </c>
      <c r="AL749" s="7" t="str">
        <f>IFERROR(RANK('Stock Guide'!H750,'Stock Guide'!H:H,0)+COUNTIF('Stock Guide'!$H$6:'Stock Guide'!H750,'Stock Guide'!H750)-1,"")</f>
        <v/>
      </c>
      <c r="AM749" s="7">
        <f>IFERROR(RANK('Stock Guide'!I750,'Stock Guide'!I:I,0)+COUNTIF('Stock Guide'!$I$6:'Stock Guide'!I750,'Stock Guide'!I750)-1,"")</f>
        <v>483</v>
      </c>
      <c r="AN749" s="7" t="str">
        <f>IFERROR(RANK('Stock Guide'!J750,'Stock Guide'!J:J,0)+COUNTIF('Stock Guide'!$J$6:'Stock Guide'!J750,'Stock Guide'!J750)-1,"")</f>
        <v/>
      </c>
      <c r="AO749" s="7" t="str">
        <f>IFERROR(RANK('Stock Guide'!L750,'Stock Guide'!L:L,0)+COUNTIF('Stock Guide'!$L$6:'Stock Guide'!L750,'Stock Guide'!L750)-1,"")</f>
        <v/>
      </c>
      <c r="AP749" s="7" t="str">
        <f>IFERROR(RANK('Stock Guide'!N750,'Stock Guide'!N:N,0)+COUNTIF('Stock Guide'!$N$6:'Stock Guide'!N750,'Stock Guide'!N750)-1,"")</f>
        <v/>
      </c>
      <c r="AQ749" s="7" t="str">
        <f>IFERROR(RANK('Stock Guide'!U750,'Stock Guide'!U:U,1)+COUNTIF('Stock Guide'!$U$6:'Stock Guide'!U750,'Stock Guide'!U750)-1,"")</f>
        <v/>
      </c>
    </row>
    <row r="750" spans="32:43" ht="17.25" customHeight="1" x14ac:dyDescent="0.25">
      <c r="AF750" s="5"/>
      <c r="AG750" s="5"/>
      <c r="AH750" s="6"/>
      <c r="AI750" s="7">
        <f>IFERROR(RANK('Stock Guide'!S751,'Stock Guide'!S:S,0)+COUNTIF('Stock Guide'!$S$6:'Stock Guide'!S751,'Stock Guide'!S751)-1,"")</f>
        <v>243</v>
      </c>
      <c r="AJ750" s="7" t="str">
        <f>IFERROR(RANK('Stock Guide'!T751,'Stock Guide'!T:T,0)+COUNTIF('Stock Guide'!$T$6:'Stock Guide'!T751,'Stock Guide'!T751)-1,"")</f>
        <v/>
      </c>
      <c r="AK750" s="7" t="str">
        <f>IFERROR(RANK('Stock Guide'!U751,'Stock Guide'!U:U,0)+COUNTIF('Stock Guide'!$U$6:'Stock Guide'!U751,'Stock Guide'!U751)-1,"")</f>
        <v/>
      </c>
      <c r="AL750" s="7" t="str">
        <f>IFERROR(RANK('Stock Guide'!H751,'Stock Guide'!H:H,0)+COUNTIF('Stock Guide'!$H$6:'Stock Guide'!H751,'Stock Guide'!H751)-1,"")</f>
        <v/>
      </c>
      <c r="AM750" s="7">
        <f>IFERROR(RANK('Stock Guide'!I751,'Stock Guide'!I:I,0)+COUNTIF('Stock Guide'!$I$6:'Stock Guide'!I751,'Stock Guide'!I751)-1,"")</f>
        <v>483</v>
      </c>
      <c r="AN750" s="7" t="str">
        <f>IFERROR(RANK('Stock Guide'!J751,'Stock Guide'!J:J,0)+COUNTIF('Stock Guide'!$J$6:'Stock Guide'!J751,'Stock Guide'!J751)-1,"")</f>
        <v/>
      </c>
      <c r="AO750" s="7" t="str">
        <f>IFERROR(RANK('Stock Guide'!L751,'Stock Guide'!L:L,0)+COUNTIF('Stock Guide'!$L$6:'Stock Guide'!L751,'Stock Guide'!L751)-1,"")</f>
        <v/>
      </c>
      <c r="AP750" s="7" t="str">
        <f>IFERROR(RANK('Stock Guide'!N751,'Stock Guide'!N:N,0)+COUNTIF('Stock Guide'!$N$6:'Stock Guide'!N751,'Stock Guide'!N751)-1,"")</f>
        <v/>
      </c>
      <c r="AQ750" s="7" t="str">
        <f>IFERROR(RANK('Stock Guide'!U751,'Stock Guide'!U:U,1)+COUNTIF('Stock Guide'!$U$6:'Stock Guide'!U751,'Stock Guide'!U751)-1,"")</f>
        <v/>
      </c>
    </row>
    <row r="751" spans="32:43" ht="17.25" customHeight="1" x14ac:dyDescent="0.25">
      <c r="AF751" s="5"/>
      <c r="AG751" s="5"/>
      <c r="AH751" s="6"/>
      <c r="AI751" s="7">
        <f>IFERROR(RANK('Stock Guide'!S752,'Stock Guide'!S:S,0)+COUNTIF('Stock Guide'!$S$6:'Stock Guide'!S752,'Stock Guide'!S752)-1,"")</f>
        <v>243</v>
      </c>
      <c r="AJ751" s="7" t="str">
        <f>IFERROR(RANK('Stock Guide'!T752,'Stock Guide'!T:T,0)+COUNTIF('Stock Guide'!$T$6:'Stock Guide'!T752,'Stock Guide'!T752)-1,"")</f>
        <v/>
      </c>
      <c r="AK751" s="7" t="str">
        <f>IFERROR(RANK('Stock Guide'!U752,'Stock Guide'!U:U,0)+COUNTIF('Stock Guide'!$U$6:'Stock Guide'!U752,'Stock Guide'!U752)-1,"")</f>
        <v/>
      </c>
      <c r="AL751" s="7" t="str">
        <f>IFERROR(RANK('Stock Guide'!H752,'Stock Guide'!H:H,0)+COUNTIF('Stock Guide'!$H$6:'Stock Guide'!H752,'Stock Guide'!H752)-1,"")</f>
        <v/>
      </c>
      <c r="AM751" s="7">
        <f>IFERROR(RANK('Stock Guide'!I752,'Stock Guide'!I:I,0)+COUNTIF('Stock Guide'!$I$6:'Stock Guide'!I752,'Stock Guide'!I752)-1,"")</f>
        <v>483</v>
      </c>
      <c r="AN751" s="7" t="str">
        <f>IFERROR(RANK('Stock Guide'!J752,'Stock Guide'!J:J,0)+COUNTIF('Stock Guide'!$J$6:'Stock Guide'!J752,'Stock Guide'!J752)-1,"")</f>
        <v/>
      </c>
      <c r="AO751" s="7" t="str">
        <f>IFERROR(RANK('Stock Guide'!L752,'Stock Guide'!L:L,0)+COUNTIF('Stock Guide'!$L$6:'Stock Guide'!L752,'Stock Guide'!L752)-1,"")</f>
        <v/>
      </c>
      <c r="AP751" s="7" t="str">
        <f>IFERROR(RANK('Stock Guide'!N752,'Stock Guide'!N:N,0)+COUNTIF('Stock Guide'!$N$6:'Stock Guide'!N752,'Stock Guide'!N752)-1,"")</f>
        <v/>
      </c>
      <c r="AQ751" s="7" t="str">
        <f>IFERROR(RANK('Stock Guide'!U752,'Stock Guide'!U:U,1)+COUNTIF('Stock Guide'!$U$6:'Stock Guide'!U752,'Stock Guide'!U752)-1,"")</f>
        <v/>
      </c>
    </row>
    <row r="752" spans="32:43" ht="17.25" customHeight="1" x14ac:dyDescent="0.25">
      <c r="AF752" s="5"/>
      <c r="AG752" s="5"/>
      <c r="AH752" s="6"/>
      <c r="AI752" s="7">
        <f>IFERROR(RANK('Stock Guide'!S753,'Stock Guide'!S:S,0)+COUNTIF('Stock Guide'!$S$6:'Stock Guide'!S753,'Stock Guide'!S753)-1,"")</f>
        <v>243</v>
      </c>
      <c r="AJ752" s="7" t="str">
        <f>IFERROR(RANK('Stock Guide'!T753,'Stock Guide'!T:T,0)+COUNTIF('Stock Guide'!$T$6:'Stock Guide'!T753,'Stock Guide'!T753)-1,"")</f>
        <v/>
      </c>
      <c r="AK752" s="7" t="str">
        <f>IFERROR(RANK('Stock Guide'!U753,'Stock Guide'!U:U,0)+COUNTIF('Stock Guide'!$U$6:'Stock Guide'!U753,'Stock Guide'!U753)-1,"")</f>
        <v/>
      </c>
      <c r="AL752" s="7" t="str">
        <f>IFERROR(RANK('Stock Guide'!H753,'Stock Guide'!H:H,0)+COUNTIF('Stock Guide'!$H$6:'Stock Guide'!H753,'Stock Guide'!H753)-1,"")</f>
        <v/>
      </c>
      <c r="AM752" s="7">
        <f>IFERROR(RANK('Stock Guide'!I753,'Stock Guide'!I:I,0)+COUNTIF('Stock Guide'!$I$6:'Stock Guide'!I753,'Stock Guide'!I753)-1,"")</f>
        <v>483</v>
      </c>
      <c r="AN752" s="7" t="str">
        <f>IFERROR(RANK('Stock Guide'!J753,'Stock Guide'!J:J,0)+COUNTIF('Stock Guide'!$J$6:'Stock Guide'!J753,'Stock Guide'!J753)-1,"")</f>
        <v/>
      </c>
      <c r="AO752" s="7" t="str">
        <f>IFERROR(RANK('Stock Guide'!L753,'Stock Guide'!L:L,0)+COUNTIF('Stock Guide'!$L$6:'Stock Guide'!L753,'Stock Guide'!L753)-1,"")</f>
        <v/>
      </c>
      <c r="AP752" s="7" t="str">
        <f>IFERROR(RANK('Stock Guide'!N753,'Stock Guide'!N:N,0)+COUNTIF('Stock Guide'!$N$6:'Stock Guide'!N753,'Stock Guide'!N753)-1,"")</f>
        <v/>
      </c>
      <c r="AQ752" s="7" t="str">
        <f>IFERROR(RANK('Stock Guide'!U753,'Stock Guide'!U:U,1)+COUNTIF('Stock Guide'!$U$6:'Stock Guide'!U753,'Stock Guide'!U753)-1,"")</f>
        <v/>
      </c>
    </row>
    <row r="753" spans="32:43" ht="17.25" customHeight="1" x14ac:dyDescent="0.25">
      <c r="AF753" s="5"/>
      <c r="AG753" s="5"/>
      <c r="AH753" s="6"/>
      <c r="AI753" s="7">
        <f>IFERROR(RANK('Stock Guide'!S754,'Stock Guide'!S:S,0)+COUNTIF('Stock Guide'!$S$6:'Stock Guide'!S754,'Stock Guide'!S754)-1,"")</f>
        <v>243</v>
      </c>
      <c r="AJ753" s="7" t="str">
        <f>IFERROR(RANK('Stock Guide'!T754,'Stock Guide'!T:T,0)+COUNTIF('Stock Guide'!$T$6:'Stock Guide'!T754,'Stock Guide'!T754)-1,"")</f>
        <v/>
      </c>
      <c r="AK753" s="7" t="str">
        <f>IFERROR(RANK('Stock Guide'!U754,'Stock Guide'!U:U,0)+COUNTIF('Stock Guide'!$U$6:'Stock Guide'!U754,'Stock Guide'!U754)-1,"")</f>
        <v/>
      </c>
      <c r="AL753" s="7" t="str">
        <f>IFERROR(RANK('Stock Guide'!H754,'Stock Guide'!H:H,0)+COUNTIF('Stock Guide'!$H$6:'Stock Guide'!H754,'Stock Guide'!H754)-1,"")</f>
        <v/>
      </c>
      <c r="AM753" s="7">
        <f>IFERROR(RANK('Stock Guide'!I754,'Stock Guide'!I:I,0)+COUNTIF('Stock Guide'!$I$6:'Stock Guide'!I754,'Stock Guide'!I754)-1,"")</f>
        <v>483</v>
      </c>
      <c r="AN753" s="7" t="str">
        <f>IFERROR(RANK('Stock Guide'!J754,'Stock Guide'!J:J,0)+COUNTIF('Stock Guide'!$J$6:'Stock Guide'!J754,'Stock Guide'!J754)-1,"")</f>
        <v/>
      </c>
      <c r="AO753" s="7" t="str">
        <f>IFERROR(RANK('Stock Guide'!L754,'Stock Guide'!L:L,0)+COUNTIF('Stock Guide'!$L$6:'Stock Guide'!L754,'Stock Guide'!L754)-1,"")</f>
        <v/>
      </c>
      <c r="AP753" s="7" t="str">
        <f>IFERROR(RANK('Stock Guide'!N754,'Stock Guide'!N:N,0)+COUNTIF('Stock Guide'!$N$6:'Stock Guide'!N754,'Stock Guide'!N754)-1,"")</f>
        <v/>
      </c>
      <c r="AQ753" s="7" t="str">
        <f>IFERROR(RANK('Stock Guide'!U754,'Stock Guide'!U:U,1)+COUNTIF('Stock Guide'!$U$6:'Stock Guide'!U754,'Stock Guide'!U754)-1,"")</f>
        <v/>
      </c>
    </row>
    <row r="754" spans="32:43" ht="17.25" customHeight="1" x14ac:dyDescent="0.25">
      <c r="AF754" s="5"/>
      <c r="AG754" s="5"/>
      <c r="AH754" s="6"/>
      <c r="AI754" s="7">
        <f>IFERROR(RANK('Stock Guide'!S755,'Stock Guide'!S:S,0)+COUNTIF('Stock Guide'!$S$6:'Stock Guide'!S755,'Stock Guide'!S755)-1,"")</f>
        <v>243</v>
      </c>
      <c r="AJ754" s="7" t="str">
        <f>IFERROR(RANK('Stock Guide'!T755,'Stock Guide'!T:T,0)+COUNTIF('Stock Guide'!$T$6:'Stock Guide'!T755,'Stock Guide'!T755)-1,"")</f>
        <v/>
      </c>
      <c r="AK754" s="7" t="str">
        <f>IFERROR(RANK('Stock Guide'!U755,'Stock Guide'!U:U,0)+COUNTIF('Stock Guide'!$U$6:'Stock Guide'!U755,'Stock Guide'!U755)-1,"")</f>
        <v/>
      </c>
      <c r="AL754" s="7" t="str">
        <f>IFERROR(RANK('Stock Guide'!H755,'Stock Guide'!H:H,0)+COUNTIF('Stock Guide'!$H$6:'Stock Guide'!H755,'Stock Guide'!H755)-1,"")</f>
        <v/>
      </c>
      <c r="AM754" s="7">
        <f>IFERROR(RANK('Stock Guide'!I755,'Stock Guide'!I:I,0)+COUNTIF('Stock Guide'!$I$6:'Stock Guide'!I755,'Stock Guide'!I755)-1,"")</f>
        <v>483</v>
      </c>
      <c r="AN754" s="7" t="str">
        <f>IFERROR(RANK('Stock Guide'!J755,'Stock Guide'!J:J,0)+COUNTIF('Stock Guide'!$J$6:'Stock Guide'!J755,'Stock Guide'!J755)-1,"")</f>
        <v/>
      </c>
      <c r="AO754" s="7" t="str">
        <f>IFERROR(RANK('Stock Guide'!L755,'Stock Guide'!L:L,0)+COUNTIF('Stock Guide'!$L$6:'Stock Guide'!L755,'Stock Guide'!L755)-1,"")</f>
        <v/>
      </c>
      <c r="AP754" s="7" t="str">
        <f>IFERROR(RANK('Stock Guide'!N755,'Stock Guide'!N:N,0)+COUNTIF('Stock Guide'!$N$6:'Stock Guide'!N755,'Stock Guide'!N755)-1,"")</f>
        <v/>
      </c>
      <c r="AQ754" s="7" t="str">
        <f>IFERROR(RANK('Stock Guide'!U755,'Stock Guide'!U:U,1)+COUNTIF('Stock Guide'!$U$6:'Stock Guide'!U755,'Stock Guide'!U755)-1,"")</f>
        <v/>
      </c>
    </row>
    <row r="755" spans="32:43" ht="17.25" customHeight="1" x14ac:dyDescent="0.25">
      <c r="AF755" s="5"/>
      <c r="AG755" s="5"/>
      <c r="AH755" s="6"/>
      <c r="AI755" s="7">
        <f>IFERROR(RANK('Stock Guide'!S756,'Stock Guide'!S:S,0)+COUNTIF('Stock Guide'!$S$6:'Stock Guide'!S756,'Stock Guide'!S756)-1,"")</f>
        <v>243</v>
      </c>
      <c r="AJ755" s="7" t="str">
        <f>IFERROR(RANK('Stock Guide'!T756,'Stock Guide'!T:T,0)+COUNTIF('Stock Guide'!$T$6:'Stock Guide'!T756,'Stock Guide'!T756)-1,"")</f>
        <v/>
      </c>
      <c r="AK755" s="7" t="str">
        <f>IFERROR(RANK('Stock Guide'!U756,'Stock Guide'!U:U,0)+COUNTIF('Stock Guide'!$U$6:'Stock Guide'!U756,'Stock Guide'!U756)-1,"")</f>
        <v/>
      </c>
      <c r="AL755" s="7" t="str">
        <f>IFERROR(RANK('Stock Guide'!H756,'Stock Guide'!H:H,0)+COUNTIF('Stock Guide'!$H$6:'Stock Guide'!H756,'Stock Guide'!H756)-1,"")</f>
        <v/>
      </c>
      <c r="AM755" s="7">
        <f>IFERROR(RANK('Stock Guide'!I756,'Stock Guide'!I:I,0)+COUNTIF('Stock Guide'!$I$6:'Stock Guide'!I756,'Stock Guide'!I756)-1,"")</f>
        <v>483</v>
      </c>
      <c r="AN755" s="7" t="str">
        <f>IFERROR(RANK('Stock Guide'!J756,'Stock Guide'!J:J,0)+COUNTIF('Stock Guide'!$J$6:'Stock Guide'!J756,'Stock Guide'!J756)-1,"")</f>
        <v/>
      </c>
      <c r="AO755" s="7" t="str">
        <f>IFERROR(RANK('Stock Guide'!L756,'Stock Guide'!L:L,0)+COUNTIF('Stock Guide'!$L$6:'Stock Guide'!L756,'Stock Guide'!L756)-1,"")</f>
        <v/>
      </c>
      <c r="AP755" s="7" t="str">
        <f>IFERROR(RANK('Stock Guide'!N756,'Stock Guide'!N:N,0)+COUNTIF('Stock Guide'!$N$6:'Stock Guide'!N756,'Stock Guide'!N756)-1,"")</f>
        <v/>
      </c>
      <c r="AQ755" s="7" t="str">
        <f>IFERROR(RANK('Stock Guide'!U756,'Stock Guide'!U:U,1)+COUNTIF('Stock Guide'!$U$6:'Stock Guide'!U756,'Stock Guide'!U756)-1,"")</f>
        <v/>
      </c>
    </row>
    <row r="756" spans="32:43" ht="17.25" customHeight="1" x14ac:dyDescent="0.25">
      <c r="AF756" s="5"/>
      <c r="AG756" s="5"/>
      <c r="AH756" s="6"/>
      <c r="AI756" s="7">
        <f>IFERROR(RANK('Stock Guide'!S757,'Stock Guide'!S:S,0)+COUNTIF('Stock Guide'!$S$6:'Stock Guide'!S757,'Stock Guide'!S757)-1,"")</f>
        <v>243</v>
      </c>
      <c r="AJ756" s="7" t="str">
        <f>IFERROR(RANK('Stock Guide'!T757,'Stock Guide'!T:T,0)+COUNTIF('Stock Guide'!$T$6:'Stock Guide'!T757,'Stock Guide'!T757)-1,"")</f>
        <v/>
      </c>
      <c r="AK756" s="7" t="str">
        <f>IFERROR(RANK('Stock Guide'!U757,'Stock Guide'!U:U,0)+COUNTIF('Stock Guide'!$U$6:'Stock Guide'!U757,'Stock Guide'!U757)-1,"")</f>
        <v/>
      </c>
      <c r="AL756" s="7" t="str">
        <f>IFERROR(RANK('Stock Guide'!H757,'Stock Guide'!H:H,0)+COUNTIF('Stock Guide'!$H$6:'Stock Guide'!H757,'Stock Guide'!H757)-1,"")</f>
        <v/>
      </c>
      <c r="AM756" s="7">
        <f>IFERROR(RANK('Stock Guide'!I757,'Stock Guide'!I:I,0)+COUNTIF('Stock Guide'!$I$6:'Stock Guide'!I757,'Stock Guide'!I757)-1,"")</f>
        <v>483</v>
      </c>
      <c r="AN756" s="7" t="str">
        <f>IFERROR(RANK('Stock Guide'!J757,'Stock Guide'!J:J,0)+COUNTIF('Stock Guide'!$J$6:'Stock Guide'!J757,'Stock Guide'!J757)-1,"")</f>
        <v/>
      </c>
      <c r="AO756" s="7" t="str">
        <f>IFERROR(RANK('Stock Guide'!L757,'Stock Guide'!L:L,0)+COUNTIF('Stock Guide'!$L$6:'Stock Guide'!L757,'Stock Guide'!L757)-1,"")</f>
        <v/>
      </c>
      <c r="AP756" s="7" t="str">
        <f>IFERROR(RANK('Stock Guide'!N757,'Stock Guide'!N:N,0)+COUNTIF('Stock Guide'!$N$6:'Stock Guide'!N757,'Stock Guide'!N757)-1,"")</f>
        <v/>
      </c>
      <c r="AQ756" s="7" t="str">
        <f>IFERROR(RANK('Stock Guide'!U757,'Stock Guide'!U:U,1)+COUNTIF('Stock Guide'!$U$6:'Stock Guide'!U757,'Stock Guide'!U757)-1,"")</f>
        <v/>
      </c>
    </row>
    <row r="757" spans="32:43" ht="17.25" customHeight="1" x14ac:dyDescent="0.25">
      <c r="AF757" s="5"/>
      <c r="AG757" s="5"/>
      <c r="AH757" s="6"/>
      <c r="AI757" s="7">
        <f>IFERROR(RANK('Stock Guide'!S758,'Stock Guide'!S:S,0)+COUNTIF('Stock Guide'!$S$6:'Stock Guide'!S758,'Stock Guide'!S758)-1,"")</f>
        <v>243</v>
      </c>
      <c r="AJ757" s="7" t="str">
        <f>IFERROR(RANK('Stock Guide'!T758,'Stock Guide'!T:T,0)+COUNTIF('Stock Guide'!$T$6:'Stock Guide'!T758,'Stock Guide'!T758)-1,"")</f>
        <v/>
      </c>
      <c r="AK757" s="7" t="str">
        <f>IFERROR(RANK('Stock Guide'!U758,'Stock Guide'!U:U,0)+COUNTIF('Stock Guide'!$U$6:'Stock Guide'!U758,'Stock Guide'!U758)-1,"")</f>
        <v/>
      </c>
      <c r="AL757" s="7" t="str">
        <f>IFERROR(RANK('Stock Guide'!H758,'Stock Guide'!H:H,0)+COUNTIF('Stock Guide'!$H$6:'Stock Guide'!H758,'Stock Guide'!H758)-1,"")</f>
        <v/>
      </c>
      <c r="AM757" s="7">
        <f>IFERROR(RANK('Stock Guide'!I758,'Stock Guide'!I:I,0)+COUNTIF('Stock Guide'!$I$6:'Stock Guide'!I758,'Stock Guide'!I758)-1,"")</f>
        <v>483</v>
      </c>
      <c r="AN757" s="7" t="str">
        <f>IFERROR(RANK('Stock Guide'!J758,'Stock Guide'!J:J,0)+COUNTIF('Stock Guide'!$J$6:'Stock Guide'!J758,'Stock Guide'!J758)-1,"")</f>
        <v/>
      </c>
      <c r="AO757" s="7" t="str">
        <f>IFERROR(RANK('Stock Guide'!L758,'Stock Guide'!L:L,0)+COUNTIF('Stock Guide'!$L$6:'Stock Guide'!L758,'Stock Guide'!L758)-1,"")</f>
        <v/>
      </c>
      <c r="AP757" s="7" t="str">
        <f>IFERROR(RANK('Stock Guide'!N758,'Stock Guide'!N:N,0)+COUNTIF('Stock Guide'!$N$6:'Stock Guide'!N758,'Stock Guide'!N758)-1,"")</f>
        <v/>
      </c>
      <c r="AQ757" s="7" t="str">
        <f>IFERROR(RANK('Stock Guide'!U758,'Stock Guide'!U:U,1)+COUNTIF('Stock Guide'!$U$6:'Stock Guide'!U758,'Stock Guide'!U758)-1,"")</f>
        <v/>
      </c>
    </row>
    <row r="758" spans="32:43" ht="17.25" customHeight="1" x14ac:dyDescent="0.25">
      <c r="AF758" s="5"/>
      <c r="AG758" s="5"/>
      <c r="AH758" s="6"/>
      <c r="AI758" s="7">
        <f>IFERROR(RANK('Stock Guide'!S759,'Stock Guide'!S:S,0)+COUNTIF('Stock Guide'!$S$6:'Stock Guide'!S759,'Stock Guide'!S759)-1,"")</f>
        <v>243</v>
      </c>
      <c r="AJ758" s="7" t="str">
        <f>IFERROR(RANK('Stock Guide'!T759,'Stock Guide'!T:T,0)+COUNTIF('Stock Guide'!$T$6:'Stock Guide'!T759,'Stock Guide'!T759)-1,"")</f>
        <v/>
      </c>
      <c r="AK758" s="7" t="str">
        <f>IFERROR(RANK('Stock Guide'!U759,'Stock Guide'!U:U,0)+COUNTIF('Stock Guide'!$U$6:'Stock Guide'!U759,'Stock Guide'!U759)-1,"")</f>
        <v/>
      </c>
      <c r="AL758" s="7" t="str">
        <f>IFERROR(RANK('Stock Guide'!H759,'Stock Guide'!H:H,0)+COUNTIF('Stock Guide'!$H$6:'Stock Guide'!H759,'Stock Guide'!H759)-1,"")</f>
        <v/>
      </c>
      <c r="AM758" s="7">
        <f>IFERROR(RANK('Stock Guide'!I759,'Stock Guide'!I:I,0)+COUNTIF('Stock Guide'!$I$6:'Stock Guide'!I759,'Stock Guide'!I759)-1,"")</f>
        <v>483</v>
      </c>
      <c r="AN758" s="7" t="str">
        <f>IFERROR(RANK('Stock Guide'!J759,'Stock Guide'!J:J,0)+COUNTIF('Stock Guide'!$J$6:'Stock Guide'!J759,'Stock Guide'!J759)-1,"")</f>
        <v/>
      </c>
      <c r="AO758" s="7" t="str">
        <f>IFERROR(RANK('Stock Guide'!L759,'Stock Guide'!L:L,0)+COUNTIF('Stock Guide'!$L$6:'Stock Guide'!L759,'Stock Guide'!L759)-1,"")</f>
        <v/>
      </c>
      <c r="AP758" s="7" t="str">
        <f>IFERROR(RANK('Stock Guide'!N759,'Stock Guide'!N:N,0)+COUNTIF('Stock Guide'!$N$6:'Stock Guide'!N759,'Stock Guide'!N759)-1,"")</f>
        <v/>
      </c>
      <c r="AQ758" s="7" t="str">
        <f>IFERROR(RANK('Stock Guide'!U759,'Stock Guide'!U:U,1)+COUNTIF('Stock Guide'!$U$6:'Stock Guide'!U759,'Stock Guide'!U759)-1,"")</f>
        <v/>
      </c>
    </row>
    <row r="759" spans="32:43" ht="17.25" customHeight="1" x14ac:dyDescent="0.25">
      <c r="AF759" s="5"/>
      <c r="AG759" s="5"/>
      <c r="AH759" s="6"/>
      <c r="AI759" s="7">
        <f>IFERROR(RANK('Stock Guide'!S760,'Stock Guide'!S:S,0)+COUNTIF('Stock Guide'!$S$6:'Stock Guide'!S760,'Stock Guide'!S760)-1,"")</f>
        <v>243</v>
      </c>
      <c r="AJ759" s="7" t="str">
        <f>IFERROR(RANK('Stock Guide'!T760,'Stock Guide'!T:T,0)+COUNTIF('Stock Guide'!$T$6:'Stock Guide'!T760,'Stock Guide'!T760)-1,"")</f>
        <v/>
      </c>
      <c r="AK759" s="7" t="str">
        <f>IFERROR(RANK('Stock Guide'!U760,'Stock Guide'!U:U,0)+COUNTIF('Stock Guide'!$U$6:'Stock Guide'!U760,'Stock Guide'!U760)-1,"")</f>
        <v/>
      </c>
      <c r="AL759" s="7" t="str">
        <f>IFERROR(RANK('Stock Guide'!H760,'Stock Guide'!H:H,0)+COUNTIF('Stock Guide'!$H$6:'Stock Guide'!H760,'Stock Guide'!H760)-1,"")</f>
        <v/>
      </c>
      <c r="AM759" s="7">
        <f>IFERROR(RANK('Stock Guide'!I760,'Stock Guide'!I:I,0)+COUNTIF('Stock Guide'!$I$6:'Stock Guide'!I760,'Stock Guide'!I760)-1,"")</f>
        <v>483</v>
      </c>
      <c r="AN759" s="7" t="str">
        <f>IFERROR(RANK('Stock Guide'!J760,'Stock Guide'!J:J,0)+COUNTIF('Stock Guide'!$J$6:'Stock Guide'!J760,'Stock Guide'!J760)-1,"")</f>
        <v/>
      </c>
      <c r="AO759" s="7" t="str">
        <f>IFERROR(RANK('Stock Guide'!L760,'Stock Guide'!L:L,0)+COUNTIF('Stock Guide'!$L$6:'Stock Guide'!L760,'Stock Guide'!L760)-1,"")</f>
        <v/>
      </c>
      <c r="AP759" s="7" t="str">
        <f>IFERROR(RANK('Stock Guide'!N760,'Stock Guide'!N:N,0)+COUNTIF('Stock Guide'!$N$6:'Stock Guide'!N760,'Stock Guide'!N760)-1,"")</f>
        <v/>
      </c>
      <c r="AQ759" s="7" t="str">
        <f>IFERROR(RANK('Stock Guide'!U760,'Stock Guide'!U:U,1)+COUNTIF('Stock Guide'!$U$6:'Stock Guide'!U760,'Stock Guide'!U760)-1,"")</f>
        <v/>
      </c>
    </row>
    <row r="760" spans="32:43" ht="17.25" customHeight="1" x14ac:dyDescent="0.25">
      <c r="AF760" s="5"/>
      <c r="AG760" s="5"/>
      <c r="AH760" s="6"/>
      <c r="AI760" s="7">
        <f>IFERROR(RANK('Stock Guide'!S761,'Stock Guide'!S:S,0)+COUNTIF('Stock Guide'!$S$6:'Stock Guide'!S761,'Stock Guide'!S761)-1,"")</f>
        <v>243</v>
      </c>
      <c r="AJ760" s="7" t="str">
        <f>IFERROR(RANK('Stock Guide'!T761,'Stock Guide'!T:T,0)+COUNTIF('Stock Guide'!$T$6:'Stock Guide'!T761,'Stock Guide'!T761)-1,"")</f>
        <v/>
      </c>
      <c r="AK760" s="7" t="str">
        <f>IFERROR(RANK('Stock Guide'!U761,'Stock Guide'!U:U,0)+COUNTIF('Stock Guide'!$U$6:'Stock Guide'!U761,'Stock Guide'!U761)-1,"")</f>
        <v/>
      </c>
      <c r="AL760" s="7" t="str">
        <f>IFERROR(RANK('Stock Guide'!H761,'Stock Guide'!H:H,0)+COUNTIF('Stock Guide'!$H$6:'Stock Guide'!H761,'Stock Guide'!H761)-1,"")</f>
        <v/>
      </c>
      <c r="AM760" s="7">
        <f>IFERROR(RANK('Stock Guide'!I761,'Stock Guide'!I:I,0)+COUNTIF('Stock Guide'!$I$6:'Stock Guide'!I761,'Stock Guide'!I761)-1,"")</f>
        <v>483</v>
      </c>
      <c r="AN760" s="7" t="str">
        <f>IFERROR(RANK('Stock Guide'!J761,'Stock Guide'!J:J,0)+COUNTIF('Stock Guide'!$J$6:'Stock Guide'!J761,'Stock Guide'!J761)-1,"")</f>
        <v/>
      </c>
      <c r="AO760" s="7" t="str">
        <f>IFERROR(RANK('Stock Guide'!L761,'Stock Guide'!L:L,0)+COUNTIF('Stock Guide'!$L$6:'Stock Guide'!L761,'Stock Guide'!L761)-1,"")</f>
        <v/>
      </c>
      <c r="AP760" s="7" t="str">
        <f>IFERROR(RANK('Stock Guide'!N761,'Stock Guide'!N:N,0)+COUNTIF('Stock Guide'!$N$6:'Stock Guide'!N761,'Stock Guide'!N761)-1,"")</f>
        <v/>
      </c>
      <c r="AQ760" s="7" t="str">
        <f>IFERROR(RANK('Stock Guide'!U761,'Stock Guide'!U:U,1)+COUNTIF('Stock Guide'!$U$6:'Stock Guide'!U761,'Stock Guide'!U761)-1,"")</f>
        <v/>
      </c>
    </row>
    <row r="761" spans="32:43" ht="17.25" customHeight="1" x14ac:dyDescent="0.25">
      <c r="AF761" s="5"/>
      <c r="AG761" s="5"/>
      <c r="AH761" s="6"/>
      <c r="AI761" s="7">
        <f>IFERROR(RANK('Stock Guide'!S762,'Stock Guide'!S:S,0)+COUNTIF('Stock Guide'!$S$6:'Stock Guide'!S762,'Stock Guide'!S762)-1,"")</f>
        <v>243</v>
      </c>
      <c r="AJ761" s="7" t="str">
        <f>IFERROR(RANK('Stock Guide'!T762,'Stock Guide'!T:T,0)+COUNTIF('Stock Guide'!$T$6:'Stock Guide'!T762,'Stock Guide'!T762)-1,"")</f>
        <v/>
      </c>
      <c r="AK761" s="7" t="str">
        <f>IFERROR(RANK('Stock Guide'!U762,'Stock Guide'!U:U,0)+COUNTIF('Stock Guide'!$U$6:'Stock Guide'!U762,'Stock Guide'!U762)-1,"")</f>
        <v/>
      </c>
      <c r="AL761" s="7" t="str">
        <f>IFERROR(RANK('Stock Guide'!H762,'Stock Guide'!H:H,0)+COUNTIF('Stock Guide'!$H$6:'Stock Guide'!H762,'Stock Guide'!H762)-1,"")</f>
        <v/>
      </c>
      <c r="AM761" s="7">
        <f>IFERROR(RANK('Stock Guide'!I762,'Stock Guide'!I:I,0)+COUNTIF('Stock Guide'!$I$6:'Stock Guide'!I762,'Stock Guide'!I762)-1,"")</f>
        <v>483</v>
      </c>
      <c r="AN761" s="7" t="str">
        <f>IFERROR(RANK('Stock Guide'!J762,'Stock Guide'!J:J,0)+COUNTIF('Stock Guide'!$J$6:'Stock Guide'!J762,'Stock Guide'!J762)-1,"")</f>
        <v/>
      </c>
      <c r="AO761" s="7" t="str">
        <f>IFERROR(RANK('Stock Guide'!L762,'Stock Guide'!L:L,0)+COUNTIF('Stock Guide'!$L$6:'Stock Guide'!L762,'Stock Guide'!L762)-1,"")</f>
        <v/>
      </c>
      <c r="AP761" s="7" t="str">
        <f>IFERROR(RANK('Stock Guide'!N762,'Stock Guide'!N:N,0)+COUNTIF('Stock Guide'!$N$6:'Stock Guide'!N762,'Stock Guide'!N762)-1,"")</f>
        <v/>
      </c>
      <c r="AQ761" s="7" t="str">
        <f>IFERROR(RANK('Stock Guide'!U762,'Stock Guide'!U:U,1)+COUNTIF('Stock Guide'!$U$6:'Stock Guide'!U762,'Stock Guide'!U762)-1,"")</f>
        <v/>
      </c>
    </row>
    <row r="762" spans="32:43" ht="17.25" customHeight="1" x14ac:dyDescent="0.25">
      <c r="AF762" s="5"/>
      <c r="AG762" s="5"/>
      <c r="AH762" s="6"/>
      <c r="AI762" s="7">
        <f>IFERROR(RANK('Stock Guide'!S763,'Stock Guide'!S:S,0)+COUNTIF('Stock Guide'!$S$6:'Stock Guide'!S763,'Stock Guide'!S763)-1,"")</f>
        <v>243</v>
      </c>
      <c r="AJ762" s="7" t="str">
        <f>IFERROR(RANK('Stock Guide'!T763,'Stock Guide'!T:T,0)+COUNTIF('Stock Guide'!$T$6:'Stock Guide'!T763,'Stock Guide'!T763)-1,"")</f>
        <v/>
      </c>
      <c r="AK762" s="7" t="str">
        <f>IFERROR(RANK('Stock Guide'!U763,'Stock Guide'!U:U,0)+COUNTIF('Stock Guide'!$U$6:'Stock Guide'!U763,'Stock Guide'!U763)-1,"")</f>
        <v/>
      </c>
      <c r="AL762" s="7" t="str">
        <f>IFERROR(RANK('Stock Guide'!H763,'Stock Guide'!H:H,0)+COUNTIF('Stock Guide'!$H$6:'Stock Guide'!H763,'Stock Guide'!H763)-1,"")</f>
        <v/>
      </c>
      <c r="AM762" s="7">
        <f>IFERROR(RANK('Stock Guide'!I763,'Stock Guide'!I:I,0)+COUNTIF('Stock Guide'!$I$6:'Stock Guide'!I763,'Stock Guide'!I763)-1,"")</f>
        <v>483</v>
      </c>
      <c r="AN762" s="7" t="str">
        <f>IFERROR(RANK('Stock Guide'!J763,'Stock Guide'!J:J,0)+COUNTIF('Stock Guide'!$J$6:'Stock Guide'!J763,'Stock Guide'!J763)-1,"")</f>
        <v/>
      </c>
      <c r="AO762" s="7" t="str">
        <f>IFERROR(RANK('Stock Guide'!L763,'Stock Guide'!L:L,0)+COUNTIF('Stock Guide'!$L$6:'Stock Guide'!L763,'Stock Guide'!L763)-1,"")</f>
        <v/>
      </c>
      <c r="AP762" s="7" t="str">
        <f>IFERROR(RANK('Stock Guide'!N763,'Stock Guide'!N:N,0)+COUNTIF('Stock Guide'!$N$6:'Stock Guide'!N763,'Stock Guide'!N763)-1,"")</f>
        <v/>
      </c>
      <c r="AQ762" s="7" t="str">
        <f>IFERROR(RANK('Stock Guide'!U763,'Stock Guide'!U:U,1)+COUNTIF('Stock Guide'!$U$6:'Stock Guide'!U763,'Stock Guide'!U763)-1,"")</f>
        <v/>
      </c>
    </row>
    <row r="763" spans="32:43" ht="17.25" customHeight="1" x14ac:dyDescent="0.25">
      <c r="AF763" s="5"/>
      <c r="AG763" s="5"/>
      <c r="AH763" s="6"/>
      <c r="AI763" s="7">
        <f>IFERROR(RANK('Stock Guide'!S764,'Stock Guide'!S:S,0)+COUNTIF('Stock Guide'!$S$6:'Stock Guide'!S764,'Stock Guide'!S764)-1,"")</f>
        <v>243</v>
      </c>
      <c r="AJ763" s="7" t="str">
        <f>IFERROR(RANK('Stock Guide'!T764,'Stock Guide'!T:T,0)+COUNTIF('Stock Guide'!$T$6:'Stock Guide'!T764,'Stock Guide'!T764)-1,"")</f>
        <v/>
      </c>
      <c r="AK763" s="7" t="str">
        <f>IFERROR(RANK('Stock Guide'!U764,'Stock Guide'!U:U,0)+COUNTIF('Stock Guide'!$U$6:'Stock Guide'!U764,'Stock Guide'!U764)-1,"")</f>
        <v/>
      </c>
      <c r="AL763" s="7" t="str">
        <f>IFERROR(RANK('Stock Guide'!H764,'Stock Guide'!H:H,0)+COUNTIF('Stock Guide'!$H$6:'Stock Guide'!H764,'Stock Guide'!H764)-1,"")</f>
        <v/>
      </c>
      <c r="AM763" s="7">
        <f>IFERROR(RANK('Stock Guide'!I764,'Stock Guide'!I:I,0)+COUNTIF('Stock Guide'!$I$6:'Stock Guide'!I764,'Stock Guide'!I764)-1,"")</f>
        <v>483</v>
      </c>
      <c r="AN763" s="7" t="str">
        <f>IFERROR(RANK('Stock Guide'!J764,'Stock Guide'!J:J,0)+COUNTIF('Stock Guide'!$J$6:'Stock Guide'!J764,'Stock Guide'!J764)-1,"")</f>
        <v/>
      </c>
      <c r="AO763" s="7" t="str">
        <f>IFERROR(RANK('Stock Guide'!L764,'Stock Guide'!L:L,0)+COUNTIF('Stock Guide'!$L$6:'Stock Guide'!L764,'Stock Guide'!L764)-1,"")</f>
        <v/>
      </c>
      <c r="AP763" s="7" t="str">
        <f>IFERROR(RANK('Stock Guide'!N764,'Stock Guide'!N:N,0)+COUNTIF('Stock Guide'!$N$6:'Stock Guide'!N764,'Stock Guide'!N764)-1,"")</f>
        <v/>
      </c>
      <c r="AQ763" s="7" t="str">
        <f>IFERROR(RANK('Stock Guide'!U764,'Stock Guide'!U:U,1)+COUNTIF('Stock Guide'!$U$6:'Stock Guide'!U764,'Stock Guide'!U764)-1,"")</f>
        <v/>
      </c>
    </row>
    <row r="764" spans="32:43" ht="17.25" customHeight="1" x14ac:dyDescent="0.25">
      <c r="AF764" s="5"/>
      <c r="AG764" s="5"/>
      <c r="AH764" s="6"/>
      <c r="AI764" s="7">
        <f>IFERROR(RANK('Stock Guide'!S765,'Stock Guide'!S:S,0)+COUNTIF('Stock Guide'!$S$6:'Stock Guide'!S765,'Stock Guide'!S765)-1,"")</f>
        <v>243</v>
      </c>
      <c r="AJ764" s="7" t="str">
        <f>IFERROR(RANK('Stock Guide'!T765,'Stock Guide'!T:T,0)+COUNTIF('Stock Guide'!$T$6:'Stock Guide'!T765,'Stock Guide'!T765)-1,"")</f>
        <v/>
      </c>
      <c r="AK764" s="7" t="str">
        <f>IFERROR(RANK('Stock Guide'!U765,'Stock Guide'!U:U,0)+COUNTIF('Stock Guide'!$U$6:'Stock Guide'!U765,'Stock Guide'!U765)-1,"")</f>
        <v/>
      </c>
      <c r="AL764" s="7" t="str">
        <f>IFERROR(RANK('Stock Guide'!H765,'Stock Guide'!H:H,0)+COUNTIF('Stock Guide'!$H$6:'Stock Guide'!H765,'Stock Guide'!H765)-1,"")</f>
        <v/>
      </c>
      <c r="AM764" s="7">
        <f>IFERROR(RANK('Stock Guide'!I765,'Stock Guide'!I:I,0)+COUNTIF('Stock Guide'!$I$6:'Stock Guide'!I765,'Stock Guide'!I765)-1,"")</f>
        <v>483</v>
      </c>
      <c r="AN764" s="7" t="str">
        <f>IFERROR(RANK('Stock Guide'!J765,'Stock Guide'!J:J,0)+COUNTIF('Stock Guide'!$J$6:'Stock Guide'!J765,'Stock Guide'!J765)-1,"")</f>
        <v/>
      </c>
      <c r="AO764" s="7" t="str">
        <f>IFERROR(RANK('Stock Guide'!L765,'Stock Guide'!L:L,0)+COUNTIF('Stock Guide'!$L$6:'Stock Guide'!L765,'Stock Guide'!L765)-1,"")</f>
        <v/>
      </c>
      <c r="AP764" s="7" t="str">
        <f>IFERROR(RANK('Stock Guide'!N765,'Stock Guide'!N:N,0)+COUNTIF('Stock Guide'!$N$6:'Stock Guide'!N765,'Stock Guide'!N765)-1,"")</f>
        <v/>
      </c>
      <c r="AQ764" s="7" t="str">
        <f>IFERROR(RANK('Stock Guide'!U765,'Stock Guide'!U:U,1)+COUNTIF('Stock Guide'!$U$6:'Stock Guide'!U765,'Stock Guide'!U765)-1,"")</f>
        <v/>
      </c>
    </row>
    <row r="765" spans="32:43" ht="17.25" customHeight="1" x14ac:dyDescent="0.25">
      <c r="AF765" s="5"/>
      <c r="AG765" s="5"/>
      <c r="AH765" s="6"/>
      <c r="AI765" s="7">
        <f>IFERROR(RANK('Stock Guide'!S766,'Stock Guide'!S:S,0)+COUNTIF('Stock Guide'!$S$6:'Stock Guide'!S766,'Stock Guide'!S766)-1,"")</f>
        <v>243</v>
      </c>
      <c r="AJ765" s="7" t="str">
        <f>IFERROR(RANK('Stock Guide'!T766,'Stock Guide'!T:T,0)+COUNTIF('Stock Guide'!$T$6:'Stock Guide'!T766,'Stock Guide'!T766)-1,"")</f>
        <v/>
      </c>
      <c r="AK765" s="7" t="str">
        <f>IFERROR(RANK('Stock Guide'!U766,'Stock Guide'!U:U,0)+COUNTIF('Stock Guide'!$U$6:'Stock Guide'!U766,'Stock Guide'!U766)-1,"")</f>
        <v/>
      </c>
      <c r="AL765" s="7" t="str">
        <f>IFERROR(RANK('Stock Guide'!H766,'Stock Guide'!H:H,0)+COUNTIF('Stock Guide'!$H$6:'Stock Guide'!H766,'Stock Guide'!H766)-1,"")</f>
        <v/>
      </c>
      <c r="AM765" s="7">
        <f>IFERROR(RANK('Stock Guide'!I766,'Stock Guide'!I:I,0)+COUNTIF('Stock Guide'!$I$6:'Stock Guide'!I766,'Stock Guide'!I766)-1,"")</f>
        <v>483</v>
      </c>
      <c r="AN765" s="7" t="str">
        <f>IFERROR(RANK('Stock Guide'!J766,'Stock Guide'!J:J,0)+COUNTIF('Stock Guide'!$J$6:'Stock Guide'!J766,'Stock Guide'!J766)-1,"")</f>
        <v/>
      </c>
      <c r="AO765" s="7" t="str">
        <f>IFERROR(RANK('Stock Guide'!L766,'Stock Guide'!L:L,0)+COUNTIF('Stock Guide'!$L$6:'Stock Guide'!L766,'Stock Guide'!L766)-1,"")</f>
        <v/>
      </c>
      <c r="AP765" s="7" t="str">
        <f>IFERROR(RANK('Stock Guide'!N766,'Stock Guide'!N:N,0)+COUNTIF('Stock Guide'!$N$6:'Stock Guide'!N766,'Stock Guide'!N766)-1,"")</f>
        <v/>
      </c>
      <c r="AQ765" s="7" t="str">
        <f>IFERROR(RANK('Stock Guide'!U766,'Stock Guide'!U:U,1)+COUNTIF('Stock Guide'!$U$6:'Stock Guide'!U766,'Stock Guide'!U766)-1,"")</f>
        <v/>
      </c>
    </row>
    <row r="766" spans="32:43" ht="17.25" customHeight="1" x14ac:dyDescent="0.25">
      <c r="AF766" s="5"/>
      <c r="AG766" s="5"/>
      <c r="AH766" s="6"/>
      <c r="AI766" s="7">
        <f>IFERROR(RANK('Stock Guide'!S767,'Stock Guide'!S:S,0)+COUNTIF('Stock Guide'!$S$6:'Stock Guide'!S767,'Stock Guide'!S767)-1,"")</f>
        <v>243</v>
      </c>
      <c r="AJ766" s="7" t="str">
        <f>IFERROR(RANK('Stock Guide'!T767,'Stock Guide'!T:T,0)+COUNTIF('Stock Guide'!$T$6:'Stock Guide'!T767,'Stock Guide'!T767)-1,"")</f>
        <v/>
      </c>
      <c r="AK766" s="7" t="str">
        <f>IFERROR(RANK('Stock Guide'!U767,'Stock Guide'!U:U,0)+COUNTIF('Stock Guide'!$U$6:'Stock Guide'!U767,'Stock Guide'!U767)-1,"")</f>
        <v/>
      </c>
      <c r="AL766" s="7" t="str">
        <f>IFERROR(RANK('Stock Guide'!H767,'Stock Guide'!H:H,0)+COUNTIF('Stock Guide'!$H$6:'Stock Guide'!H767,'Stock Guide'!H767)-1,"")</f>
        <v/>
      </c>
      <c r="AM766" s="7">
        <f>IFERROR(RANK('Stock Guide'!I767,'Stock Guide'!I:I,0)+COUNTIF('Stock Guide'!$I$6:'Stock Guide'!I767,'Stock Guide'!I767)-1,"")</f>
        <v>483</v>
      </c>
      <c r="AN766" s="7" t="str">
        <f>IFERROR(RANK('Stock Guide'!J767,'Stock Guide'!J:J,0)+COUNTIF('Stock Guide'!$J$6:'Stock Guide'!J767,'Stock Guide'!J767)-1,"")</f>
        <v/>
      </c>
      <c r="AO766" s="7" t="str">
        <f>IFERROR(RANK('Stock Guide'!L767,'Stock Guide'!L:L,0)+COUNTIF('Stock Guide'!$L$6:'Stock Guide'!L767,'Stock Guide'!L767)-1,"")</f>
        <v/>
      </c>
      <c r="AP766" s="7" t="str">
        <f>IFERROR(RANK('Stock Guide'!N767,'Stock Guide'!N:N,0)+COUNTIF('Stock Guide'!$N$6:'Stock Guide'!N767,'Stock Guide'!N767)-1,"")</f>
        <v/>
      </c>
      <c r="AQ766" s="7" t="str">
        <f>IFERROR(RANK('Stock Guide'!U767,'Stock Guide'!U:U,1)+COUNTIF('Stock Guide'!$U$6:'Stock Guide'!U767,'Stock Guide'!U767)-1,"")</f>
        <v/>
      </c>
    </row>
    <row r="767" spans="32:43" ht="17.25" customHeight="1" x14ac:dyDescent="0.25">
      <c r="AF767" s="5"/>
      <c r="AG767" s="5"/>
      <c r="AH767" s="6"/>
      <c r="AI767" s="7">
        <f>IFERROR(RANK('Stock Guide'!S768,'Stock Guide'!S:S,0)+COUNTIF('Stock Guide'!$S$6:'Stock Guide'!S768,'Stock Guide'!S768)-1,"")</f>
        <v>243</v>
      </c>
      <c r="AJ767" s="7" t="str">
        <f>IFERROR(RANK('Stock Guide'!T768,'Stock Guide'!T:T,0)+COUNTIF('Stock Guide'!$T$6:'Stock Guide'!T768,'Stock Guide'!T768)-1,"")</f>
        <v/>
      </c>
      <c r="AK767" s="7" t="str">
        <f>IFERROR(RANK('Stock Guide'!U768,'Stock Guide'!U:U,0)+COUNTIF('Stock Guide'!$U$6:'Stock Guide'!U768,'Stock Guide'!U768)-1,"")</f>
        <v/>
      </c>
      <c r="AL767" s="7" t="str">
        <f>IFERROR(RANK('Stock Guide'!H768,'Stock Guide'!H:H,0)+COUNTIF('Stock Guide'!$H$6:'Stock Guide'!H768,'Stock Guide'!H768)-1,"")</f>
        <v/>
      </c>
      <c r="AM767" s="7">
        <f>IFERROR(RANK('Stock Guide'!I768,'Stock Guide'!I:I,0)+COUNTIF('Stock Guide'!$I$6:'Stock Guide'!I768,'Stock Guide'!I768)-1,"")</f>
        <v>483</v>
      </c>
      <c r="AN767" s="7" t="str">
        <f>IFERROR(RANK('Stock Guide'!J768,'Stock Guide'!J:J,0)+COUNTIF('Stock Guide'!$J$6:'Stock Guide'!J768,'Stock Guide'!J768)-1,"")</f>
        <v/>
      </c>
      <c r="AO767" s="7" t="str">
        <f>IFERROR(RANK('Stock Guide'!L768,'Stock Guide'!L:L,0)+COUNTIF('Stock Guide'!$L$6:'Stock Guide'!L768,'Stock Guide'!L768)-1,"")</f>
        <v/>
      </c>
      <c r="AP767" s="7" t="str">
        <f>IFERROR(RANK('Stock Guide'!N768,'Stock Guide'!N:N,0)+COUNTIF('Stock Guide'!$N$6:'Stock Guide'!N768,'Stock Guide'!N768)-1,"")</f>
        <v/>
      </c>
      <c r="AQ767" s="7" t="str">
        <f>IFERROR(RANK('Stock Guide'!U768,'Stock Guide'!U:U,1)+COUNTIF('Stock Guide'!$U$6:'Stock Guide'!U768,'Stock Guide'!U768)-1,"")</f>
        <v/>
      </c>
    </row>
    <row r="768" spans="32:43" ht="17.25" customHeight="1" x14ac:dyDescent="0.25">
      <c r="AF768" s="5"/>
      <c r="AG768" s="5"/>
      <c r="AH768" s="6"/>
      <c r="AI768" s="7">
        <f>IFERROR(RANK('Stock Guide'!S769,'Stock Guide'!S:S,0)+COUNTIF('Stock Guide'!$S$6:'Stock Guide'!S769,'Stock Guide'!S769)-1,"")</f>
        <v>243</v>
      </c>
      <c r="AJ768" s="7" t="str">
        <f>IFERROR(RANK('Stock Guide'!T769,'Stock Guide'!T:T,0)+COUNTIF('Stock Guide'!$T$6:'Stock Guide'!T769,'Stock Guide'!T769)-1,"")</f>
        <v/>
      </c>
      <c r="AK768" s="7" t="str">
        <f>IFERROR(RANK('Stock Guide'!U769,'Stock Guide'!U:U,0)+COUNTIF('Stock Guide'!$U$6:'Stock Guide'!U769,'Stock Guide'!U769)-1,"")</f>
        <v/>
      </c>
      <c r="AL768" s="7" t="str">
        <f>IFERROR(RANK('Stock Guide'!H769,'Stock Guide'!H:H,0)+COUNTIF('Stock Guide'!$H$6:'Stock Guide'!H769,'Stock Guide'!H769)-1,"")</f>
        <v/>
      </c>
      <c r="AM768" s="7">
        <f>IFERROR(RANK('Stock Guide'!I769,'Stock Guide'!I:I,0)+COUNTIF('Stock Guide'!$I$6:'Stock Guide'!I769,'Stock Guide'!I769)-1,"")</f>
        <v>483</v>
      </c>
      <c r="AN768" s="7" t="str">
        <f>IFERROR(RANK('Stock Guide'!J769,'Stock Guide'!J:J,0)+COUNTIF('Stock Guide'!$J$6:'Stock Guide'!J769,'Stock Guide'!J769)-1,"")</f>
        <v/>
      </c>
      <c r="AO768" s="7" t="str">
        <f>IFERROR(RANK('Stock Guide'!L769,'Stock Guide'!L:L,0)+COUNTIF('Stock Guide'!$L$6:'Stock Guide'!L769,'Stock Guide'!L769)-1,"")</f>
        <v/>
      </c>
      <c r="AP768" s="7" t="str">
        <f>IFERROR(RANK('Stock Guide'!N769,'Stock Guide'!N:N,0)+COUNTIF('Stock Guide'!$N$6:'Stock Guide'!N769,'Stock Guide'!N769)-1,"")</f>
        <v/>
      </c>
      <c r="AQ768" s="7" t="str">
        <f>IFERROR(RANK('Stock Guide'!U769,'Stock Guide'!U:U,1)+COUNTIF('Stock Guide'!$U$6:'Stock Guide'!U769,'Stock Guide'!U769)-1,"")</f>
        <v/>
      </c>
    </row>
    <row r="769" spans="32:43" ht="17.25" customHeight="1" x14ac:dyDescent="0.25">
      <c r="AF769" s="5"/>
      <c r="AG769" s="5"/>
      <c r="AH769" s="6"/>
      <c r="AI769" s="7">
        <f>IFERROR(RANK('Stock Guide'!S770,'Stock Guide'!S:S,0)+COUNTIF('Stock Guide'!$S$6:'Stock Guide'!S770,'Stock Guide'!S770)-1,"")</f>
        <v>243</v>
      </c>
      <c r="AJ769" s="7" t="str">
        <f>IFERROR(RANK('Stock Guide'!T770,'Stock Guide'!T:T,0)+COUNTIF('Stock Guide'!$T$6:'Stock Guide'!T770,'Stock Guide'!T770)-1,"")</f>
        <v/>
      </c>
      <c r="AK769" s="7" t="str">
        <f>IFERROR(RANK('Stock Guide'!U770,'Stock Guide'!U:U,0)+COUNTIF('Stock Guide'!$U$6:'Stock Guide'!U770,'Stock Guide'!U770)-1,"")</f>
        <v/>
      </c>
      <c r="AL769" s="7" t="str">
        <f>IFERROR(RANK('Stock Guide'!H770,'Stock Guide'!H:H,0)+COUNTIF('Stock Guide'!$H$6:'Stock Guide'!H770,'Stock Guide'!H770)-1,"")</f>
        <v/>
      </c>
      <c r="AM769" s="7">
        <f>IFERROR(RANK('Stock Guide'!I770,'Stock Guide'!I:I,0)+COUNTIF('Stock Guide'!$I$6:'Stock Guide'!I770,'Stock Guide'!I770)-1,"")</f>
        <v>483</v>
      </c>
      <c r="AN769" s="7" t="str">
        <f>IFERROR(RANK('Stock Guide'!J770,'Stock Guide'!J:J,0)+COUNTIF('Stock Guide'!$J$6:'Stock Guide'!J770,'Stock Guide'!J770)-1,"")</f>
        <v/>
      </c>
      <c r="AO769" s="7" t="str">
        <f>IFERROR(RANK('Stock Guide'!L770,'Stock Guide'!L:L,0)+COUNTIF('Stock Guide'!$L$6:'Stock Guide'!L770,'Stock Guide'!L770)-1,"")</f>
        <v/>
      </c>
      <c r="AP769" s="7" t="str">
        <f>IFERROR(RANK('Stock Guide'!N770,'Stock Guide'!N:N,0)+COUNTIF('Stock Guide'!$N$6:'Stock Guide'!N770,'Stock Guide'!N770)-1,"")</f>
        <v/>
      </c>
      <c r="AQ769" s="7" t="str">
        <f>IFERROR(RANK('Stock Guide'!U770,'Stock Guide'!U:U,1)+COUNTIF('Stock Guide'!$U$6:'Stock Guide'!U770,'Stock Guide'!U770)-1,"")</f>
        <v/>
      </c>
    </row>
    <row r="770" spans="32:43" ht="17.25" customHeight="1" x14ac:dyDescent="0.25">
      <c r="AF770" s="5"/>
      <c r="AG770" s="5"/>
      <c r="AH770" s="6"/>
      <c r="AI770" s="7">
        <f>IFERROR(RANK('Stock Guide'!S771,'Stock Guide'!S:S,0)+COUNTIF('Stock Guide'!$S$6:'Stock Guide'!S771,'Stock Guide'!S771)-1,"")</f>
        <v>243</v>
      </c>
      <c r="AJ770" s="7" t="str">
        <f>IFERROR(RANK('Stock Guide'!T771,'Stock Guide'!T:T,0)+COUNTIF('Stock Guide'!$T$6:'Stock Guide'!T771,'Stock Guide'!T771)-1,"")</f>
        <v/>
      </c>
      <c r="AK770" s="7" t="str">
        <f>IFERROR(RANK('Stock Guide'!U771,'Stock Guide'!U:U,0)+COUNTIF('Stock Guide'!$U$6:'Stock Guide'!U771,'Stock Guide'!U771)-1,"")</f>
        <v/>
      </c>
      <c r="AL770" s="7" t="str">
        <f>IFERROR(RANK('Stock Guide'!H771,'Stock Guide'!H:H,0)+COUNTIF('Stock Guide'!$H$6:'Stock Guide'!H771,'Stock Guide'!H771)-1,"")</f>
        <v/>
      </c>
      <c r="AM770" s="7">
        <f>IFERROR(RANK('Stock Guide'!I771,'Stock Guide'!I:I,0)+COUNTIF('Stock Guide'!$I$6:'Stock Guide'!I771,'Stock Guide'!I771)-1,"")</f>
        <v>483</v>
      </c>
      <c r="AN770" s="7" t="str">
        <f>IFERROR(RANK('Stock Guide'!J771,'Stock Guide'!J:J,0)+COUNTIF('Stock Guide'!$J$6:'Stock Guide'!J771,'Stock Guide'!J771)-1,"")</f>
        <v/>
      </c>
      <c r="AO770" s="7" t="str">
        <f>IFERROR(RANK('Stock Guide'!L771,'Stock Guide'!L:L,0)+COUNTIF('Stock Guide'!$L$6:'Stock Guide'!L771,'Stock Guide'!L771)-1,"")</f>
        <v/>
      </c>
      <c r="AP770" s="7" t="str">
        <f>IFERROR(RANK('Stock Guide'!N771,'Stock Guide'!N:N,0)+COUNTIF('Stock Guide'!$N$6:'Stock Guide'!N771,'Stock Guide'!N771)-1,"")</f>
        <v/>
      </c>
      <c r="AQ770" s="7" t="str">
        <f>IFERROR(RANK('Stock Guide'!U771,'Stock Guide'!U:U,1)+COUNTIF('Stock Guide'!$U$6:'Stock Guide'!U771,'Stock Guide'!U771)-1,"")</f>
        <v/>
      </c>
    </row>
    <row r="771" spans="32:43" ht="17.25" customHeight="1" x14ac:dyDescent="0.25">
      <c r="AF771" s="5"/>
      <c r="AG771" s="5"/>
      <c r="AH771" s="6"/>
      <c r="AI771" s="7">
        <f>IFERROR(RANK('Stock Guide'!S772,'Stock Guide'!S:S,0)+COUNTIF('Stock Guide'!$S$6:'Stock Guide'!S772,'Stock Guide'!S772)-1,"")</f>
        <v>243</v>
      </c>
      <c r="AJ771" s="7" t="str">
        <f>IFERROR(RANK('Stock Guide'!T772,'Stock Guide'!T:T,0)+COUNTIF('Stock Guide'!$T$6:'Stock Guide'!T772,'Stock Guide'!T772)-1,"")</f>
        <v/>
      </c>
      <c r="AK771" s="7" t="str">
        <f>IFERROR(RANK('Stock Guide'!U772,'Stock Guide'!U:U,0)+COUNTIF('Stock Guide'!$U$6:'Stock Guide'!U772,'Stock Guide'!U772)-1,"")</f>
        <v/>
      </c>
      <c r="AL771" s="7" t="str">
        <f>IFERROR(RANK('Stock Guide'!H772,'Stock Guide'!H:H,0)+COUNTIF('Stock Guide'!$H$6:'Stock Guide'!H772,'Stock Guide'!H772)-1,"")</f>
        <v/>
      </c>
      <c r="AM771" s="7">
        <f>IFERROR(RANK('Stock Guide'!I772,'Stock Guide'!I:I,0)+COUNTIF('Stock Guide'!$I$6:'Stock Guide'!I772,'Stock Guide'!I772)-1,"")</f>
        <v>483</v>
      </c>
      <c r="AN771" s="7" t="str">
        <f>IFERROR(RANK('Stock Guide'!J772,'Stock Guide'!J:J,0)+COUNTIF('Stock Guide'!$J$6:'Stock Guide'!J772,'Stock Guide'!J772)-1,"")</f>
        <v/>
      </c>
      <c r="AO771" s="7" t="str">
        <f>IFERROR(RANK('Stock Guide'!L772,'Stock Guide'!L:L,0)+COUNTIF('Stock Guide'!$L$6:'Stock Guide'!L772,'Stock Guide'!L772)-1,"")</f>
        <v/>
      </c>
      <c r="AP771" s="7" t="str">
        <f>IFERROR(RANK('Stock Guide'!N772,'Stock Guide'!N:N,0)+COUNTIF('Stock Guide'!$N$6:'Stock Guide'!N772,'Stock Guide'!N772)-1,"")</f>
        <v/>
      </c>
      <c r="AQ771" s="7" t="str">
        <f>IFERROR(RANK('Stock Guide'!U772,'Stock Guide'!U:U,1)+COUNTIF('Stock Guide'!$U$6:'Stock Guide'!U772,'Stock Guide'!U772)-1,"")</f>
        <v/>
      </c>
    </row>
    <row r="772" spans="32:43" ht="17.25" customHeight="1" x14ac:dyDescent="0.25">
      <c r="AF772" s="5"/>
      <c r="AG772" s="5"/>
      <c r="AH772" s="6"/>
      <c r="AI772" s="7">
        <f>IFERROR(RANK('Stock Guide'!S773,'Stock Guide'!S:S,0)+COUNTIF('Stock Guide'!$S$6:'Stock Guide'!S773,'Stock Guide'!S773)-1,"")</f>
        <v>243</v>
      </c>
      <c r="AJ772" s="7" t="str">
        <f>IFERROR(RANK('Stock Guide'!T773,'Stock Guide'!T:T,0)+COUNTIF('Stock Guide'!$T$6:'Stock Guide'!T773,'Stock Guide'!T773)-1,"")</f>
        <v/>
      </c>
      <c r="AK772" s="7" t="str">
        <f>IFERROR(RANK('Stock Guide'!U773,'Stock Guide'!U:U,0)+COUNTIF('Stock Guide'!$U$6:'Stock Guide'!U773,'Stock Guide'!U773)-1,"")</f>
        <v/>
      </c>
      <c r="AL772" s="7" t="str">
        <f>IFERROR(RANK('Stock Guide'!H773,'Stock Guide'!H:H,0)+COUNTIF('Stock Guide'!$H$6:'Stock Guide'!H773,'Stock Guide'!H773)-1,"")</f>
        <v/>
      </c>
      <c r="AM772" s="7">
        <f>IFERROR(RANK('Stock Guide'!I773,'Stock Guide'!I:I,0)+COUNTIF('Stock Guide'!$I$6:'Stock Guide'!I773,'Stock Guide'!I773)-1,"")</f>
        <v>483</v>
      </c>
      <c r="AN772" s="7" t="str">
        <f>IFERROR(RANK('Stock Guide'!J773,'Stock Guide'!J:J,0)+COUNTIF('Stock Guide'!$J$6:'Stock Guide'!J773,'Stock Guide'!J773)-1,"")</f>
        <v/>
      </c>
      <c r="AO772" s="7" t="str">
        <f>IFERROR(RANK('Stock Guide'!L773,'Stock Guide'!L:L,0)+COUNTIF('Stock Guide'!$L$6:'Stock Guide'!L773,'Stock Guide'!L773)-1,"")</f>
        <v/>
      </c>
      <c r="AP772" s="7" t="str">
        <f>IFERROR(RANK('Stock Guide'!N773,'Stock Guide'!N:N,0)+COUNTIF('Stock Guide'!$N$6:'Stock Guide'!N773,'Stock Guide'!N773)-1,"")</f>
        <v/>
      </c>
      <c r="AQ772" s="7" t="str">
        <f>IFERROR(RANK('Stock Guide'!U773,'Stock Guide'!U:U,1)+COUNTIF('Stock Guide'!$U$6:'Stock Guide'!U773,'Stock Guide'!U773)-1,"")</f>
        <v/>
      </c>
    </row>
    <row r="773" spans="32:43" ht="17.25" customHeight="1" x14ac:dyDescent="0.25">
      <c r="AF773" s="5"/>
      <c r="AG773" s="5"/>
      <c r="AH773" s="6"/>
      <c r="AI773" s="7">
        <f>IFERROR(RANK('Stock Guide'!S774,'Stock Guide'!S:S,0)+COUNTIF('Stock Guide'!$S$6:'Stock Guide'!S774,'Stock Guide'!S774)-1,"")</f>
        <v>243</v>
      </c>
      <c r="AJ773" s="7" t="str">
        <f>IFERROR(RANK('Stock Guide'!T774,'Stock Guide'!T:T,0)+COUNTIF('Stock Guide'!$T$6:'Stock Guide'!T774,'Stock Guide'!T774)-1,"")</f>
        <v/>
      </c>
      <c r="AK773" s="7" t="str">
        <f>IFERROR(RANK('Stock Guide'!U774,'Stock Guide'!U:U,0)+COUNTIF('Stock Guide'!$U$6:'Stock Guide'!U774,'Stock Guide'!U774)-1,"")</f>
        <v/>
      </c>
      <c r="AL773" s="7" t="str">
        <f>IFERROR(RANK('Stock Guide'!H774,'Stock Guide'!H:H,0)+COUNTIF('Stock Guide'!$H$6:'Stock Guide'!H774,'Stock Guide'!H774)-1,"")</f>
        <v/>
      </c>
      <c r="AM773" s="7">
        <f>IFERROR(RANK('Stock Guide'!I774,'Stock Guide'!I:I,0)+COUNTIF('Stock Guide'!$I$6:'Stock Guide'!I774,'Stock Guide'!I774)-1,"")</f>
        <v>483</v>
      </c>
      <c r="AN773" s="7" t="str">
        <f>IFERROR(RANK('Stock Guide'!J774,'Stock Guide'!J:J,0)+COUNTIF('Stock Guide'!$J$6:'Stock Guide'!J774,'Stock Guide'!J774)-1,"")</f>
        <v/>
      </c>
      <c r="AO773" s="7" t="str">
        <f>IFERROR(RANK('Stock Guide'!L774,'Stock Guide'!L:L,0)+COUNTIF('Stock Guide'!$L$6:'Stock Guide'!L774,'Stock Guide'!L774)-1,"")</f>
        <v/>
      </c>
      <c r="AP773" s="7" t="str">
        <f>IFERROR(RANK('Stock Guide'!N774,'Stock Guide'!N:N,0)+COUNTIF('Stock Guide'!$N$6:'Stock Guide'!N774,'Stock Guide'!N774)-1,"")</f>
        <v/>
      </c>
      <c r="AQ773" s="7" t="str">
        <f>IFERROR(RANK('Stock Guide'!U774,'Stock Guide'!U:U,1)+COUNTIF('Stock Guide'!$U$6:'Stock Guide'!U774,'Stock Guide'!U774)-1,"")</f>
        <v/>
      </c>
    </row>
    <row r="774" spans="32:43" ht="17.25" customHeight="1" x14ac:dyDescent="0.25">
      <c r="AF774" s="5"/>
      <c r="AG774" s="5"/>
      <c r="AH774" s="6"/>
      <c r="AI774" s="7">
        <f>IFERROR(RANK('Stock Guide'!S775,'Stock Guide'!S:S,0)+COUNTIF('Stock Guide'!$S$6:'Stock Guide'!S775,'Stock Guide'!S775)-1,"")</f>
        <v>243</v>
      </c>
      <c r="AJ774" s="7" t="str">
        <f>IFERROR(RANK('Stock Guide'!T775,'Stock Guide'!T:T,0)+COUNTIF('Stock Guide'!$T$6:'Stock Guide'!T775,'Stock Guide'!T775)-1,"")</f>
        <v/>
      </c>
      <c r="AK774" s="7" t="str">
        <f>IFERROR(RANK('Stock Guide'!U775,'Stock Guide'!U:U,0)+COUNTIF('Stock Guide'!$U$6:'Stock Guide'!U775,'Stock Guide'!U775)-1,"")</f>
        <v/>
      </c>
      <c r="AL774" s="7" t="str">
        <f>IFERROR(RANK('Stock Guide'!H775,'Stock Guide'!H:H,0)+COUNTIF('Stock Guide'!$H$6:'Stock Guide'!H775,'Stock Guide'!H775)-1,"")</f>
        <v/>
      </c>
      <c r="AM774" s="7">
        <f>IFERROR(RANK('Stock Guide'!I775,'Stock Guide'!I:I,0)+COUNTIF('Stock Guide'!$I$6:'Stock Guide'!I775,'Stock Guide'!I775)-1,"")</f>
        <v>483</v>
      </c>
      <c r="AN774" s="7" t="str">
        <f>IFERROR(RANK('Stock Guide'!J775,'Stock Guide'!J:J,0)+COUNTIF('Stock Guide'!$J$6:'Stock Guide'!J775,'Stock Guide'!J775)-1,"")</f>
        <v/>
      </c>
      <c r="AO774" s="7" t="str">
        <f>IFERROR(RANK('Stock Guide'!L775,'Stock Guide'!L:L,0)+COUNTIF('Stock Guide'!$L$6:'Stock Guide'!L775,'Stock Guide'!L775)-1,"")</f>
        <v/>
      </c>
      <c r="AP774" s="7" t="str">
        <f>IFERROR(RANK('Stock Guide'!N775,'Stock Guide'!N:N,0)+COUNTIF('Stock Guide'!$N$6:'Stock Guide'!N775,'Stock Guide'!N775)-1,"")</f>
        <v/>
      </c>
      <c r="AQ774" s="7" t="str">
        <f>IFERROR(RANK('Stock Guide'!U775,'Stock Guide'!U:U,1)+COUNTIF('Stock Guide'!$U$6:'Stock Guide'!U775,'Stock Guide'!U775)-1,"")</f>
        <v/>
      </c>
    </row>
    <row r="775" spans="32:43" ht="17.25" customHeight="1" x14ac:dyDescent="0.25">
      <c r="AF775" s="5"/>
      <c r="AG775" s="5"/>
      <c r="AH775" s="6"/>
      <c r="AI775" s="7">
        <f>IFERROR(RANK('Stock Guide'!S776,'Stock Guide'!S:S,0)+COUNTIF('Stock Guide'!$S$6:'Stock Guide'!S776,'Stock Guide'!S776)-1,"")</f>
        <v>243</v>
      </c>
      <c r="AJ775" s="7" t="str">
        <f>IFERROR(RANK('Stock Guide'!T776,'Stock Guide'!T:T,0)+COUNTIF('Stock Guide'!$T$6:'Stock Guide'!T776,'Stock Guide'!T776)-1,"")</f>
        <v/>
      </c>
      <c r="AK775" s="7" t="str">
        <f>IFERROR(RANK('Stock Guide'!U776,'Stock Guide'!U:U,0)+COUNTIF('Stock Guide'!$U$6:'Stock Guide'!U776,'Stock Guide'!U776)-1,"")</f>
        <v/>
      </c>
      <c r="AL775" s="7" t="str">
        <f>IFERROR(RANK('Stock Guide'!H776,'Stock Guide'!H:H,0)+COUNTIF('Stock Guide'!$H$6:'Stock Guide'!H776,'Stock Guide'!H776)-1,"")</f>
        <v/>
      </c>
      <c r="AM775" s="7">
        <f>IFERROR(RANK('Stock Guide'!I776,'Stock Guide'!I:I,0)+COUNTIF('Stock Guide'!$I$6:'Stock Guide'!I776,'Stock Guide'!I776)-1,"")</f>
        <v>483</v>
      </c>
      <c r="AN775" s="7" t="str">
        <f>IFERROR(RANK('Stock Guide'!J776,'Stock Guide'!J:J,0)+COUNTIF('Stock Guide'!$J$6:'Stock Guide'!J776,'Stock Guide'!J776)-1,"")</f>
        <v/>
      </c>
      <c r="AO775" s="7" t="str">
        <f>IFERROR(RANK('Stock Guide'!L776,'Stock Guide'!L:L,0)+COUNTIF('Stock Guide'!$L$6:'Stock Guide'!L776,'Stock Guide'!L776)-1,"")</f>
        <v/>
      </c>
      <c r="AP775" s="7" t="str">
        <f>IFERROR(RANK('Stock Guide'!N776,'Stock Guide'!N:N,0)+COUNTIF('Stock Guide'!$N$6:'Stock Guide'!N776,'Stock Guide'!N776)-1,"")</f>
        <v/>
      </c>
      <c r="AQ775" s="7" t="str">
        <f>IFERROR(RANK('Stock Guide'!U776,'Stock Guide'!U:U,1)+COUNTIF('Stock Guide'!$U$6:'Stock Guide'!U776,'Stock Guide'!U776)-1,"")</f>
        <v/>
      </c>
    </row>
    <row r="776" spans="32:43" ht="17.25" customHeight="1" x14ac:dyDescent="0.25">
      <c r="AF776" s="5"/>
      <c r="AG776" s="5"/>
      <c r="AH776" s="6"/>
      <c r="AI776" s="7">
        <f>IFERROR(RANK('Stock Guide'!S777,'Stock Guide'!S:S,0)+COUNTIF('Stock Guide'!$S$6:'Stock Guide'!S777,'Stock Guide'!S777)-1,"")</f>
        <v>243</v>
      </c>
      <c r="AJ776" s="7" t="str">
        <f>IFERROR(RANK('Stock Guide'!T777,'Stock Guide'!T:T,0)+COUNTIF('Stock Guide'!$T$6:'Stock Guide'!T777,'Stock Guide'!T777)-1,"")</f>
        <v/>
      </c>
      <c r="AK776" s="7" t="str">
        <f>IFERROR(RANK('Stock Guide'!U777,'Stock Guide'!U:U,0)+COUNTIF('Stock Guide'!$U$6:'Stock Guide'!U777,'Stock Guide'!U777)-1,"")</f>
        <v/>
      </c>
      <c r="AL776" s="7" t="str">
        <f>IFERROR(RANK('Stock Guide'!H777,'Stock Guide'!H:H,0)+COUNTIF('Stock Guide'!$H$6:'Stock Guide'!H777,'Stock Guide'!H777)-1,"")</f>
        <v/>
      </c>
      <c r="AM776" s="7">
        <f>IFERROR(RANK('Stock Guide'!I777,'Stock Guide'!I:I,0)+COUNTIF('Stock Guide'!$I$6:'Stock Guide'!I777,'Stock Guide'!I777)-1,"")</f>
        <v>483</v>
      </c>
      <c r="AN776" s="7" t="str">
        <f>IFERROR(RANK('Stock Guide'!J777,'Stock Guide'!J:J,0)+COUNTIF('Stock Guide'!$J$6:'Stock Guide'!J777,'Stock Guide'!J777)-1,"")</f>
        <v/>
      </c>
      <c r="AO776" s="7" t="str">
        <f>IFERROR(RANK('Stock Guide'!L777,'Stock Guide'!L:L,0)+COUNTIF('Stock Guide'!$L$6:'Stock Guide'!L777,'Stock Guide'!L777)-1,"")</f>
        <v/>
      </c>
      <c r="AP776" s="7" t="str">
        <f>IFERROR(RANK('Stock Guide'!N777,'Stock Guide'!N:N,0)+COUNTIF('Stock Guide'!$N$6:'Stock Guide'!N777,'Stock Guide'!N777)-1,"")</f>
        <v/>
      </c>
      <c r="AQ776" s="7" t="str">
        <f>IFERROR(RANK('Stock Guide'!U777,'Stock Guide'!U:U,1)+COUNTIF('Stock Guide'!$U$6:'Stock Guide'!U777,'Stock Guide'!U777)-1,"")</f>
        <v/>
      </c>
    </row>
    <row r="777" spans="32:43" ht="17.25" customHeight="1" x14ac:dyDescent="0.25">
      <c r="AF777" s="5"/>
      <c r="AG777" s="5"/>
      <c r="AH777" s="6"/>
      <c r="AI777" s="7">
        <f>IFERROR(RANK('Stock Guide'!S778,'Stock Guide'!S:S,0)+COUNTIF('Stock Guide'!$S$6:'Stock Guide'!S778,'Stock Guide'!S778)-1,"")</f>
        <v>243</v>
      </c>
      <c r="AJ777" s="7" t="str">
        <f>IFERROR(RANK('Stock Guide'!T778,'Stock Guide'!T:T,0)+COUNTIF('Stock Guide'!$T$6:'Stock Guide'!T778,'Stock Guide'!T778)-1,"")</f>
        <v/>
      </c>
      <c r="AK777" s="7" t="str">
        <f>IFERROR(RANK('Stock Guide'!U778,'Stock Guide'!U:U,0)+COUNTIF('Stock Guide'!$U$6:'Stock Guide'!U778,'Stock Guide'!U778)-1,"")</f>
        <v/>
      </c>
      <c r="AL777" s="7" t="str">
        <f>IFERROR(RANK('Stock Guide'!H778,'Stock Guide'!H:H,0)+COUNTIF('Stock Guide'!$H$6:'Stock Guide'!H778,'Stock Guide'!H778)-1,"")</f>
        <v/>
      </c>
      <c r="AM777" s="7">
        <f>IFERROR(RANK('Stock Guide'!I778,'Stock Guide'!I:I,0)+COUNTIF('Stock Guide'!$I$6:'Stock Guide'!I778,'Stock Guide'!I778)-1,"")</f>
        <v>483</v>
      </c>
      <c r="AN777" s="7" t="str">
        <f>IFERROR(RANK('Stock Guide'!J778,'Stock Guide'!J:J,0)+COUNTIF('Stock Guide'!$J$6:'Stock Guide'!J778,'Stock Guide'!J778)-1,"")</f>
        <v/>
      </c>
      <c r="AO777" s="7" t="str">
        <f>IFERROR(RANK('Stock Guide'!L778,'Stock Guide'!L:L,0)+COUNTIF('Stock Guide'!$L$6:'Stock Guide'!L778,'Stock Guide'!L778)-1,"")</f>
        <v/>
      </c>
      <c r="AP777" s="7" t="str">
        <f>IFERROR(RANK('Stock Guide'!N778,'Stock Guide'!N:N,0)+COUNTIF('Stock Guide'!$N$6:'Stock Guide'!N778,'Stock Guide'!N778)-1,"")</f>
        <v/>
      </c>
      <c r="AQ777" s="7" t="str">
        <f>IFERROR(RANK('Stock Guide'!U778,'Stock Guide'!U:U,1)+COUNTIF('Stock Guide'!$U$6:'Stock Guide'!U778,'Stock Guide'!U778)-1,"")</f>
        <v/>
      </c>
    </row>
    <row r="778" spans="32:43" ht="17.25" customHeight="1" x14ac:dyDescent="0.25">
      <c r="AF778" s="5"/>
      <c r="AG778" s="5"/>
      <c r="AH778" s="6"/>
      <c r="AI778" s="7">
        <f>IFERROR(RANK('Stock Guide'!S779,'Stock Guide'!S:S,0)+COUNTIF('Stock Guide'!$S$6:'Stock Guide'!S779,'Stock Guide'!S779)-1,"")</f>
        <v>243</v>
      </c>
      <c r="AJ778" s="7" t="str">
        <f>IFERROR(RANK('Stock Guide'!T779,'Stock Guide'!T:T,0)+COUNTIF('Stock Guide'!$T$6:'Stock Guide'!T779,'Stock Guide'!T779)-1,"")</f>
        <v/>
      </c>
      <c r="AK778" s="7" t="str">
        <f>IFERROR(RANK('Stock Guide'!U779,'Stock Guide'!U:U,0)+COUNTIF('Stock Guide'!$U$6:'Stock Guide'!U779,'Stock Guide'!U779)-1,"")</f>
        <v/>
      </c>
      <c r="AL778" s="7" t="str">
        <f>IFERROR(RANK('Stock Guide'!H779,'Stock Guide'!H:H,0)+COUNTIF('Stock Guide'!$H$6:'Stock Guide'!H779,'Stock Guide'!H779)-1,"")</f>
        <v/>
      </c>
      <c r="AM778" s="7">
        <f>IFERROR(RANK('Stock Guide'!I779,'Stock Guide'!I:I,0)+COUNTIF('Stock Guide'!$I$6:'Stock Guide'!I779,'Stock Guide'!I779)-1,"")</f>
        <v>483</v>
      </c>
      <c r="AN778" s="7" t="str">
        <f>IFERROR(RANK('Stock Guide'!J779,'Stock Guide'!J:J,0)+COUNTIF('Stock Guide'!$J$6:'Stock Guide'!J779,'Stock Guide'!J779)-1,"")</f>
        <v/>
      </c>
      <c r="AO778" s="7" t="str">
        <f>IFERROR(RANK('Stock Guide'!L779,'Stock Guide'!L:L,0)+COUNTIF('Stock Guide'!$L$6:'Stock Guide'!L779,'Stock Guide'!L779)-1,"")</f>
        <v/>
      </c>
      <c r="AP778" s="7" t="str">
        <f>IFERROR(RANK('Stock Guide'!N779,'Stock Guide'!N:N,0)+COUNTIF('Stock Guide'!$N$6:'Stock Guide'!N779,'Stock Guide'!N779)-1,"")</f>
        <v/>
      </c>
      <c r="AQ778" s="7" t="str">
        <f>IFERROR(RANK('Stock Guide'!U779,'Stock Guide'!U:U,1)+COUNTIF('Stock Guide'!$U$6:'Stock Guide'!U779,'Stock Guide'!U779)-1,"")</f>
        <v/>
      </c>
    </row>
    <row r="779" spans="32:43" ht="17.25" customHeight="1" x14ac:dyDescent="0.25">
      <c r="AF779" s="5"/>
      <c r="AG779" s="5"/>
      <c r="AH779" s="6"/>
      <c r="AI779" s="7">
        <f>IFERROR(RANK('Stock Guide'!S780,'Stock Guide'!S:S,0)+COUNTIF('Stock Guide'!$S$6:'Stock Guide'!S780,'Stock Guide'!S780)-1,"")</f>
        <v>243</v>
      </c>
      <c r="AJ779" s="7" t="str">
        <f>IFERROR(RANK('Stock Guide'!T780,'Stock Guide'!T:T,0)+COUNTIF('Stock Guide'!$T$6:'Stock Guide'!T780,'Stock Guide'!T780)-1,"")</f>
        <v/>
      </c>
      <c r="AK779" s="7" t="str">
        <f>IFERROR(RANK('Stock Guide'!U780,'Stock Guide'!U:U,0)+COUNTIF('Stock Guide'!$U$6:'Stock Guide'!U780,'Stock Guide'!U780)-1,"")</f>
        <v/>
      </c>
      <c r="AL779" s="7" t="str">
        <f>IFERROR(RANK('Stock Guide'!H780,'Stock Guide'!H:H,0)+COUNTIF('Stock Guide'!$H$6:'Stock Guide'!H780,'Stock Guide'!H780)-1,"")</f>
        <v/>
      </c>
      <c r="AM779" s="7">
        <f>IFERROR(RANK('Stock Guide'!I780,'Stock Guide'!I:I,0)+COUNTIF('Stock Guide'!$I$6:'Stock Guide'!I780,'Stock Guide'!I780)-1,"")</f>
        <v>483</v>
      </c>
      <c r="AN779" s="7" t="str">
        <f>IFERROR(RANK('Stock Guide'!J780,'Stock Guide'!J:J,0)+COUNTIF('Stock Guide'!$J$6:'Stock Guide'!J780,'Stock Guide'!J780)-1,"")</f>
        <v/>
      </c>
      <c r="AO779" s="7" t="str">
        <f>IFERROR(RANK('Stock Guide'!L780,'Stock Guide'!L:L,0)+COUNTIF('Stock Guide'!$L$6:'Stock Guide'!L780,'Stock Guide'!L780)-1,"")</f>
        <v/>
      </c>
      <c r="AP779" s="7" t="str">
        <f>IFERROR(RANK('Stock Guide'!N780,'Stock Guide'!N:N,0)+COUNTIF('Stock Guide'!$N$6:'Stock Guide'!N780,'Stock Guide'!N780)-1,"")</f>
        <v/>
      </c>
      <c r="AQ779" s="7" t="str">
        <f>IFERROR(RANK('Stock Guide'!U780,'Stock Guide'!U:U,1)+COUNTIF('Stock Guide'!$U$6:'Stock Guide'!U780,'Stock Guide'!U780)-1,"")</f>
        <v/>
      </c>
    </row>
    <row r="780" spans="32:43" ht="17.25" customHeight="1" x14ac:dyDescent="0.25">
      <c r="AF780" s="5"/>
      <c r="AG780" s="5"/>
      <c r="AH780" s="6"/>
      <c r="AI780" s="7">
        <f>IFERROR(RANK('Stock Guide'!S781,'Stock Guide'!S:S,0)+COUNTIF('Stock Guide'!$S$6:'Stock Guide'!S781,'Stock Guide'!S781)-1,"")</f>
        <v>243</v>
      </c>
      <c r="AJ780" s="7" t="str">
        <f>IFERROR(RANK('Stock Guide'!T781,'Stock Guide'!T:T,0)+COUNTIF('Stock Guide'!$T$6:'Stock Guide'!T781,'Stock Guide'!T781)-1,"")</f>
        <v/>
      </c>
      <c r="AK780" s="7" t="str">
        <f>IFERROR(RANK('Stock Guide'!U781,'Stock Guide'!U:U,0)+COUNTIF('Stock Guide'!$U$6:'Stock Guide'!U781,'Stock Guide'!U781)-1,"")</f>
        <v/>
      </c>
      <c r="AL780" s="7" t="str">
        <f>IFERROR(RANK('Stock Guide'!H781,'Stock Guide'!H:H,0)+COUNTIF('Stock Guide'!$H$6:'Stock Guide'!H781,'Stock Guide'!H781)-1,"")</f>
        <v/>
      </c>
      <c r="AM780" s="7">
        <f>IFERROR(RANK('Stock Guide'!I781,'Stock Guide'!I:I,0)+COUNTIF('Stock Guide'!$I$6:'Stock Guide'!I781,'Stock Guide'!I781)-1,"")</f>
        <v>483</v>
      </c>
      <c r="AN780" s="7" t="str">
        <f>IFERROR(RANK('Stock Guide'!J781,'Stock Guide'!J:J,0)+COUNTIF('Stock Guide'!$J$6:'Stock Guide'!J781,'Stock Guide'!J781)-1,"")</f>
        <v/>
      </c>
      <c r="AO780" s="7" t="str">
        <f>IFERROR(RANK('Stock Guide'!L781,'Stock Guide'!L:L,0)+COUNTIF('Stock Guide'!$L$6:'Stock Guide'!L781,'Stock Guide'!L781)-1,"")</f>
        <v/>
      </c>
      <c r="AP780" s="7" t="str">
        <f>IFERROR(RANK('Stock Guide'!N781,'Stock Guide'!N:N,0)+COUNTIF('Stock Guide'!$N$6:'Stock Guide'!N781,'Stock Guide'!N781)-1,"")</f>
        <v/>
      </c>
      <c r="AQ780" s="7" t="str">
        <f>IFERROR(RANK('Stock Guide'!U781,'Stock Guide'!U:U,1)+COUNTIF('Stock Guide'!$U$6:'Stock Guide'!U781,'Stock Guide'!U781)-1,"")</f>
        <v/>
      </c>
    </row>
    <row r="781" spans="32:43" ht="17.25" customHeight="1" x14ac:dyDescent="0.25">
      <c r="AF781" s="5"/>
      <c r="AG781" s="5"/>
      <c r="AH781" s="6"/>
      <c r="AI781" s="7">
        <f>IFERROR(RANK('Stock Guide'!S782,'Stock Guide'!S:S,0)+COUNTIF('Stock Guide'!$S$6:'Stock Guide'!S782,'Stock Guide'!S782)-1,"")</f>
        <v>243</v>
      </c>
      <c r="AJ781" s="7" t="str">
        <f>IFERROR(RANK('Stock Guide'!T782,'Stock Guide'!T:T,0)+COUNTIF('Stock Guide'!$T$6:'Stock Guide'!T782,'Stock Guide'!T782)-1,"")</f>
        <v/>
      </c>
      <c r="AK781" s="7" t="str">
        <f>IFERROR(RANK('Stock Guide'!U782,'Stock Guide'!U:U,0)+COUNTIF('Stock Guide'!$U$6:'Stock Guide'!U782,'Stock Guide'!U782)-1,"")</f>
        <v/>
      </c>
      <c r="AL781" s="7" t="str">
        <f>IFERROR(RANK('Stock Guide'!H782,'Stock Guide'!H:H,0)+COUNTIF('Stock Guide'!$H$6:'Stock Guide'!H782,'Stock Guide'!H782)-1,"")</f>
        <v/>
      </c>
      <c r="AM781" s="7">
        <f>IFERROR(RANK('Stock Guide'!I782,'Stock Guide'!I:I,0)+COUNTIF('Stock Guide'!$I$6:'Stock Guide'!I782,'Stock Guide'!I782)-1,"")</f>
        <v>483</v>
      </c>
      <c r="AN781" s="7" t="str">
        <f>IFERROR(RANK('Stock Guide'!J782,'Stock Guide'!J:J,0)+COUNTIF('Stock Guide'!$J$6:'Stock Guide'!J782,'Stock Guide'!J782)-1,"")</f>
        <v/>
      </c>
      <c r="AO781" s="7" t="str">
        <f>IFERROR(RANK('Stock Guide'!L782,'Stock Guide'!L:L,0)+COUNTIF('Stock Guide'!$L$6:'Stock Guide'!L782,'Stock Guide'!L782)-1,"")</f>
        <v/>
      </c>
      <c r="AP781" s="7" t="str">
        <f>IFERROR(RANK('Stock Guide'!N782,'Stock Guide'!N:N,0)+COUNTIF('Stock Guide'!$N$6:'Stock Guide'!N782,'Stock Guide'!N782)-1,"")</f>
        <v/>
      </c>
      <c r="AQ781" s="7" t="str">
        <f>IFERROR(RANK('Stock Guide'!U782,'Stock Guide'!U:U,1)+COUNTIF('Stock Guide'!$U$6:'Stock Guide'!U782,'Stock Guide'!U782)-1,"")</f>
        <v/>
      </c>
    </row>
    <row r="782" spans="32:43" ht="17.25" customHeight="1" x14ac:dyDescent="0.25">
      <c r="AF782" s="5"/>
      <c r="AG782" s="5"/>
      <c r="AH782" s="6"/>
      <c r="AI782" s="7">
        <f>IFERROR(RANK('Stock Guide'!S783,'Stock Guide'!S:S,0)+COUNTIF('Stock Guide'!$S$6:'Stock Guide'!S783,'Stock Guide'!S783)-1,"")</f>
        <v>243</v>
      </c>
      <c r="AJ782" s="7" t="str">
        <f>IFERROR(RANK('Stock Guide'!T783,'Stock Guide'!T:T,0)+COUNTIF('Stock Guide'!$T$6:'Stock Guide'!T783,'Stock Guide'!T783)-1,"")</f>
        <v/>
      </c>
      <c r="AK782" s="7" t="str">
        <f>IFERROR(RANK('Stock Guide'!U783,'Stock Guide'!U:U,0)+COUNTIF('Stock Guide'!$U$6:'Stock Guide'!U783,'Stock Guide'!U783)-1,"")</f>
        <v/>
      </c>
      <c r="AL782" s="7" t="str">
        <f>IFERROR(RANK('Stock Guide'!H783,'Stock Guide'!H:H,0)+COUNTIF('Stock Guide'!$H$6:'Stock Guide'!H783,'Stock Guide'!H783)-1,"")</f>
        <v/>
      </c>
      <c r="AM782" s="7">
        <f>IFERROR(RANK('Stock Guide'!I783,'Stock Guide'!I:I,0)+COUNTIF('Stock Guide'!$I$6:'Stock Guide'!I783,'Stock Guide'!I783)-1,"")</f>
        <v>483</v>
      </c>
      <c r="AN782" s="7" t="str">
        <f>IFERROR(RANK('Stock Guide'!J783,'Stock Guide'!J:J,0)+COUNTIF('Stock Guide'!$J$6:'Stock Guide'!J783,'Stock Guide'!J783)-1,"")</f>
        <v/>
      </c>
      <c r="AO782" s="7" t="str">
        <f>IFERROR(RANK('Stock Guide'!L783,'Stock Guide'!L:L,0)+COUNTIF('Stock Guide'!$L$6:'Stock Guide'!L783,'Stock Guide'!L783)-1,"")</f>
        <v/>
      </c>
      <c r="AP782" s="7" t="str">
        <f>IFERROR(RANK('Stock Guide'!N783,'Stock Guide'!N:N,0)+COUNTIF('Stock Guide'!$N$6:'Stock Guide'!N783,'Stock Guide'!N783)-1,"")</f>
        <v/>
      </c>
      <c r="AQ782" s="7" t="str">
        <f>IFERROR(RANK('Stock Guide'!U783,'Stock Guide'!U:U,1)+COUNTIF('Stock Guide'!$U$6:'Stock Guide'!U783,'Stock Guide'!U783)-1,"")</f>
        <v/>
      </c>
    </row>
    <row r="783" spans="32:43" ht="17.25" customHeight="1" x14ac:dyDescent="0.25">
      <c r="AF783" s="5"/>
      <c r="AG783" s="5"/>
      <c r="AH783" s="6"/>
      <c r="AI783" s="7">
        <f>IFERROR(RANK('Stock Guide'!S784,'Stock Guide'!S:S,0)+COUNTIF('Stock Guide'!$S$6:'Stock Guide'!S784,'Stock Guide'!S784)-1,"")</f>
        <v>243</v>
      </c>
      <c r="AJ783" s="7" t="str">
        <f>IFERROR(RANK('Stock Guide'!T784,'Stock Guide'!T:T,0)+COUNTIF('Stock Guide'!$T$6:'Stock Guide'!T784,'Stock Guide'!T784)-1,"")</f>
        <v/>
      </c>
      <c r="AK783" s="7" t="str">
        <f>IFERROR(RANK('Stock Guide'!U784,'Stock Guide'!U:U,0)+COUNTIF('Stock Guide'!$U$6:'Stock Guide'!U784,'Stock Guide'!U784)-1,"")</f>
        <v/>
      </c>
      <c r="AL783" s="7" t="str">
        <f>IFERROR(RANK('Stock Guide'!H784,'Stock Guide'!H:H,0)+COUNTIF('Stock Guide'!$H$6:'Stock Guide'!H784,'Stock Guide'!H784)-1,"")</f>
        <v/>
      </c>
      <c r="AM783" s="7">
        <f>IFERROR(RANK('Stock Guide'!I784,'Stock Guide'!I:I,0)+COUNTIF('Stock Guide'!$I$6:'Stock Guide'!I784,'Stock Guide'!I784)-1,"")</f>
        <v>483</v>
      </c>
      <c r="AN783" s="7" t="str">
        <f>IFERROR(RANK('Stock Guide'!J784,'Stock Guide'!J:J,0)+COUNTIF('Stock Guide'!$J$6:'Stock Guide'!J784,'Stock Guide'!J784)-1,"")</f>
        <v/>
      </c>
      <c r="AO783" s="7" t="str">
        <f>IFERROR(RANK('Stock Guide'!L784,'Stock Guide'!L:L,0)+COUNTIF('Stock Guide'!$L$6:'Stock Guide'!L784,'Stock Guide'!L784)-1,"")</f>
        <v/>
      </c>
      <c r="AP783" s="7" t="str">
        <f>IFERROR(RANK('Stock Guide'!N784,'Stock Guide'!N:N,0)+COUNTIF('Stock Guide'!$N$6:'Stock Guide'!N784,'Stock Guide'!N784)-1,"")</f>
        <v/>
      </c>
      <c r="AQ783" s="7" t="str">
        <f>IFERROR(RANK('Stock Guide'!U784,'Stock Guide'!U:U,1)+COUNTIF('Stock Guide'!$U$6:'Stock Guide'!U784,'Stock Guide'!U784)-1,"")</f>
        <v/>
      </c>
    </row>
    <row r="784" spans="32:43" ht="17.25" customHeight="1" x14ac:dyDescent="0.25">
      <c r="AF784" s="5"/>
      <c r="AG784" s="5"/>
      <c r="AH784" s="6"/>
      <c r="AI784" s="7">
        <f>IFERROR(RANK('Stock Guide'!S785,'Stock Guide'!S:S,0)+COUNTIF('Stock Guide'!$S$6:'Stock Guide'!S785,'Stock Guide'!S785)-1,"")</f>
        <v>243</v>
      </c>
      <c r="AJ784" s="7" t="str">
        <f>IFERROR(RANK('Stock Guide'!T785,'Stock Guide'!T:T,0)+COUNTIF('Stock Guide'!$T$6:'Stock Guide'!T785,'Stock Guide'!T785)-1,"")</f>
        <v/>
      </c>
      <c r="AK784" s="7" t="str">
        <f>IFERROR(RANK('Stock Guide'!U785,'Stock Guide'!U:U,0)+COUNTIF('Stock Guide'!$U$6:'Stock Guide'!U785,'Stock Guide'!U785)-1,"")</f>
        <v/>
      </c>
      <c r="AL784" s="7" t="str">
        <f>IFERROR(RANK('Stock Guide'!H785,'Stock Guide'!H:H,0)+COUNTIF('Stock Guide'!$H$6:'Stock Guide'!H785,'Stock Guide'!H785)-1,"")</f>
        <v/>
      </c>
      <c r="AM784" s="7">
        <f>IFERROR(RANK('Stock Guide'!I785,'Stock Guide'!I:I,0)+COUNTIF('Stock Guide'!$I$6:'Stock Guide'!I785,'Stock Guide'!I785)-1,"")</f>
        <v>483</v>
      </c>
      <c r="AN784" s="7" t="str">
        <f>IFERROR(RANK('Stock Guide'!J785,'Stock Guide'!J:J,0)+COUNTIF('Stock Guide'!$J$6:'Stock Guide'!J785,'Stock Guide'!J785)-1,"")</f>
        <v/>
      </c>
      <c r="AO784" s="7" t="str">
        <f>IFERROR(RANK('Stock Guide'!L785,'Stock Guide'!L:L,0)+COUNTIF('Stock Guide'!$L$6:'Stock Guide'!L785,'Stock Guide'!L785)-1,"")</f>
        <v/>
      </c>
      <c r="AP784" s="7" t="str">
        <f>IFERROR(RANK('Stock Guide'!N785,'Stock Guide'!N:N,0)+COUNTIF('Stock Guide'!$N$6:'Stock Guide'!N785,'Stock Guide'!N785)-1,"")</f>
        <v/>
      </c>
      <c r="AQ784" s="7" t="str">
        <f>IFERROR(RANK('Stock Guide'!U785,'Stock Guide'!U:U,1)+COUNTIF('Stock Guide'!$U$6:'Stock Guide'!U785,'Stock Guide'!U785)-1,"")</f>
        <v/>
      </c>
    </row>
    <row r="785" spans="32:43" ht="17.25" customHeight="1" x14ac:dyDescent="0.25">
      <c r="AF785" s="5"/>
      <c r="AG785" s="5"/>
      <c r="AH785" s="6"/>
      <c r="AI785" s="7">
        <f>IFERROR(RANK('Stock Guide'!S786,'Stock Guide'!S:S,0)+COUNTIF('Stock Guide'!$S$6:'Stock Guide'!S786,'Stock Guide'!S786)-1,"")</f>
        <v>243</v>
      </c>
      <c r="AJ785" s="7" t="str">
        <f>IFERROR(RANK('Stock Guide'!T786,'Stock Guide'!T:T,0)+COUNTIF('Stock Guide'!$T$6:'Stock Guide'!T786,'Stock Guide'!T786)-1,"")</f>
        <v/>
      </c>
      <c r="AK785" s="7" t="str">
        <f>IFERROR(RANK('Stock Guide'!U786,'Stock Guide'!U:U,0)+COUNTIF('Stock Guide'!$U$6:'Stock Guide'!U786,'Stock Guide'!U786)-1,"")</f>
        <v/>
      </c>
      <c r="AL785" s="7" t="str">
        <f>IFERROR(RANK('Stock Guide'!H786,'Stock Guide'!H:H,0)+COUNTIF('Stock Guide'!$H$6:'Stock Guide'!H786,'Stock Guide'!H786)-1,"")</f>
        <v/>
      </c>
      <c r="AM785" s="7">
        <f>IFERROR(RANK('Stock Guide'!I786,'Stock Guide'!I:I,0)+COUNTIF('Stock Guide'!$I$6:'Stock Guide'!I786,'Stock Guide'!I786)-1,"")</f>
        <v>483</v>
      </c>
      <c r="AN785" s="7" t="str">
        <f>IFERROR(RANK('Stock Guide'!J786,'Stock Guide'!J:J,0)+COUNTIF('Stock Guide'!$J$6:'Stock Guide'!J786,'Stock Guide'!J786)-1,"")</f>
        <v/>
      </c>
      <c r="AO785" s="7" t="str">
        <f>IFERROR(RANK('Stock Guide'!L786,'Stock Guide'!L:L,0)+COUNTIF('Stock Guide'!$L$6:'Stock Guide'!L786,'Stock Guide'!L786)-1,"")</f>
        <v/>
      </c>
      <c r="AP785" s="7" t="str">
        <f>IFERROR(RANK('Stock Guide'!N786,'Stock Guide'!N:N,0)+COUNTIF('Stock Guide'!$N$6:'Stock Guide'!N786,'Stock Guide'!N786)-1,"")</f>
        <v/>
      </c>
      <c r="AQ785" s="7" t="str">
        <f>IFERROR(RANK('Stock Guide'!U786,'Stock Guide'!U:U,1)+COUNTIF('Stock Guide'!$U$6:'Stock Guide'!U786,'Stock Guide'!U786)-1,"")</f>
        <v/>
      </c>
    </row>
    <row r="786" spans="32:43" ht="17.25" customHeight="1" x14ac:dyDescent="0.25">
      <c r="AF786" s="5"/>
      <c r="AG786" s="5"/>
      <c r="AH786" s="6"/>
      <c r="AI786" s="7">
        <f>IFERROR(RANK('Stock Guide'!S787,'Stock Guide'!S:S,0)+COUNTIF('Stock Guide'!$S$6:'Stock Guide'!S787,'Stock Guide'!S787)-1,"")</f>
        <v>243</v>
      </c>
      <c r="AJ786" s="7" t="str">
        <f>IFERROR(RANK('Stock Guide'!T787,'Stock Guide'!T:T,0)+COUNTIF('Stock Guide'!$T$6:'Stock Guide'!T787,'Stock Guide'!T787)-1,"")</f>
        <v/>
      </c>
      <c r="AK786" s="7" t="str">
        <f>IFERROR(RANK('Stock Guide'!U787,'Stock Guide'!U:U,0)+COUNTIF('Stock Guide'!$U$6:'Stock Guide'!U787,'Stock Guide'!U787)-1,"")</f>
        <v/>
      </c>
      <c r="AL786" s="7" t="str">
        <f>IFERROR(RANK('Stock Guide'!H787,'Stock Guide'!H:H,0)+COUNTIF('Stock Guide'!$H$6:'Stock Guide'!H787,'Stock Guide'!H787)-1,"")</f>
        <v/>
      </c>
      <c r="AM786" s="7">
        <f>IFERROR(RANK('Stock Guide'!I787,'Stock Guide'!I:I,0)+COUNTIF('Stock Guide'!$I$6:'Stock Guide'!I787,'Stock Guide'!I787)-1,"")</f>
        <v>483</v>
      </c>
      <c r="AN786" s="7" t="str">
        <f>IFERROR(RANK('Stock Guide'!J787,'Stock Guide'!J:J,0)+COUNTIF('Stock Guide'!$J$6:'Stock Guide'!J787,'Stock Guide'!J787)-1,"")</f>
        <v/>
      </c>
      <c r="AO786" s="7" t="str">
        <f>IFERROR(RANK('Stock Guide'!L787,'Stock Guide'!L:L,0)+COUNTIF('Stock Guide'!$L$6:'Stock Guide'!L787,'Stock Guide'!L787)-1,"")</f>
        <v/>
      </c>
      <c r="AP786" s="7" t="str">
        <f>IFERROR(RANK('Stock Guide'!N787,'Stock Guide'!N:N,0)+COUNTIF('Stock Guide'!$N$6:'Stock Guide'!N787,'Stock Guide'!N787)-1,"")</f>
        <v/>
      </c>
      <c r="AQ786" s="7" t="str">
        <f>IFERROR(RANK('Stock Guide'!U787,'Stock Guide'!U:U,1)+COUNTIF('Stock Guide'!$U$6:'Stock Guide'!U787,'Stock Guide'!U787)-1,"")</f>
        <v/>
      </c>
    </row>
    <row r="787" spans="32:43" ht="17.25" customHeight="1" x14ac:dyDescent="0.25">
      <c r="AF787" s="5"/>
      <c r="AG787" s="5"/>
      <c r="AH787" s="6"/>
      <c r="AI787" s="7">
        <f>IFERROR(RANK('Stock Guide'!S788,'Stock Guide'!S:S,0)+COUNTIF('Stock Guide'!$S$6:'Stock Guide'!S788,'Stock Guide'!S788)-1,"")</f>
        <v>243</v>
      </c>
      <c r="AJ787" s="7" t="str">
        <f>IFERROR(RANK('Stock Guide'!T788,'Stock Guide'!T:T,0)+COUNTIF('Stock Guide'!$T$6:'Stock Guide'!T788,'Stock Guide'!T788)-1,"")</f>
        <v/>
      </c>
      <c r="AK787" s="7" t="str">
        <f>IFERROR(RANK('Stock Guide'!U788,'Stock Guide'!U:U,0)+COUNTIF('Stock Guide'!$U$6:'Stock Guide'!U788,'Stock Guide'!U788)-1,"")</f>
        <v/>
      </c>
      <c r="AL787" s="7" t="str">
        <f>IFERROR(RANK('Stock Guide'!H788,'Stock Guide'!H:H,0)+COUNTIF('Stock Guide'!$H$6:'Stock Guide'!H788,'Stock Guide'!H788)-1,"")</f>
        <v/>
      </c>
      <c r="AM787" s="7">
        <f>IFERROR(RANK('Stock Guide'!I788,'Stock Guide'!I:I,0)+COUNTIF('Stock Guide'!$I$6:'Stock Guide'!I788,'Stock Guide'!I788)-1,"")</f>
        <v>483</v>
      </c>
      <c r="AN787" s="7" t="str">
        <f>IFERROR(RANK('Stock Guide'!J788,'Stock Guide'!J:J,0)+COUNTIF('Stock Guide'!$J$6:'Stock Guide'!J788,'Stock Guide'!J788)-1,"")</f>
        <v/>
      </c>
      <c r="AO787" s="7" t="str">
        <f>IFERROR(RANK('Stock Guide'!L788,'Stock Guide'!L:L,0)+COUNTIF('Stock Guide'!$L$6:'Stock Guide'!L788,'Stock Guide'!L788)-1,"")</f>
        <v/>
      </c>
      <c r="AP787" s="7" t="str">
        <f>IFERROR(RANK('Stock Guide'!N788,'Stock Guide'!N:N,0)+COUNTIF('Stock Guide'!$N$6:'Stock Guide'!N788,'Stock Guide'!N788)-1,"")</f>
        <v/>
      </c>
      <c r="AQ787" s="7" t="str">
        <f>IFERROR(RANK('Stock Guide'!U788,'Stock Guide'!U:U,1)+COUNTIF('Stock Guide'!$U$6:'Stock Guide'!U788,'Stock Guide'!U788)-1,"")</f>
        <v/>
      </c>
    </row>
    <row r="788" spans="32:43" ht="17.25" customHeight="1" x14ac:dyDescent="0.25">
      <c r="AF788" s="5"/>
      <c r="AG788" s="5"/>
      <c r="AH788" s="6"/>
      <c r="AI788" s="7">
        <f>IFERROR(RANK('Stock Guide'!S789,'Stock Guide'!S:S,0)+COUNTIF('Stock Guide'!$S$6:'Stock Guide'!S789,'Stock Guide'!S789)-1,"")</f>
        <v>243</v>
      </c>
      <c r="AJ788" s="7" t="str">
        <f>IFERROR(RANK('Stock Guide'!T789,'Stock Guide'!T:T,0)+COUNTIF('Stock Guide'!$T$6:'Stock Guide'!T789,'Stock Guide'!T789)-1,"")</f>
        <v/>
      </c>
      <c r="AK788" s="7" t="str">
        <f>IFERROR(RANK('Stock Guide'!U789,'Stock Guide'!U:U,0)+COUNTIF('Stock Guide'!$U$6:'Stock Guide'!U789,'Stock Guide'!U789)-1,"")</f>
        <v/>
      </c>
      <c r="AL788" s="7" t="str">
        <f>IFERROR(RANK('Stock Guide'!H789,'Stock Guide'!H:H,0)+COUNTIF('Stock Guide'!$H$6:'Stock Guide'!H789,'Stock Guide'!H789)-1,"")</f>
        <v/>
      </c>
      <c r="AM788" s="7">
        <f>IFERROR(RANK('Stock Guide'!I789,'Stock Guide'!I:I,0)+COUNTIF('Stock Guide'!$I$6:'Stock Guide'!I789,'Stock Guide'!I789)-1,"")</f>
        <v>483</v>
      </c>
      <c r="AN788" s="7" t="str">
        <f>IFERROR(RANK('Stock Guide'!J789,'Stock Guide'!J:J,0)+COUNTIF('Stock Guide'!$J$6:'Stock Guide'!J789,'Stock Guide'!J789)-1,"")</f>
        <v/>
      </c>
      <c r="AO788" s="7" t="str">
        <f>IFERROR(RANK('Stock Guide'!L789,'Stock Guide'!L:L,0)+COUNTIF('Stock Guide'!$L$6:'Stock Guide'!L789,'Stock Guide'!L789)-1,"")</f>
        <v/>
      </c>
      <c r="AP788" s="7" t="str">
        <f>IFERROR(RANK('Stock Guide'!N789,'Stock Guide'!N:N,0)+COUNTIF('Stock Guide'!$N$6:'Stock Guide'!N789,'Stock Guide'!N789)-1,"")</f>
        <v/>
      </c>
      <c r="AQ788" s="7" t="str">
        <f>IFERROR(RANK('Stock Guide'!U789,'Stock Guide'!U:U,1)+COUNTIF('Stock Guide'!$U$6:'Stock Guide'!U789,'Stock Guide'!U789)-1,"")</f>
        <v/>
      </c>
    </row>
    <row r="789" spans="32:43" ht="17.25" customHeight="1" x14ac:dyDescent="0.25">
      <c r="AF789" s="5"/>
      <c r="AG789" s="5"/>
      <c r="AH789" s="6"/>
      <c r="AI789" s="7">
        <f>IFERROR(RANK('Stock Guide'!S790,'Stock Guide'!S:S,0)+COUNTIF('Stock Guide'!$S$6:'Stock Guide'!S790,'Stock Guide'!S790)-1,"")</f>
        <v>243</v>
      </c>
      <c r="AJ789" s="7" t="str">
        <f>IFERROR(RANK('Stock Guide'!T790,'Stock Guide'!T:T,0)+COUNTIF('Stock Guide'!$T$6:'Stock Guide'!T790,'Stock Guide'!T790)-1,"")</f>
        <v/>
      </c>
      <c r="AK789" s="7" t="str">
        <f>IFERROR(RANK('Stock Guide'!U790,'Stock Guide'!U:U,0)+COUNTIF('Stock Guide'!$U$6:'Stock Guide'!U790,'Stock Guide'!U790)-1,"")</f>
        <v/>
      </c>
      <c r="AL789" s="7" t="str">
        <f>IFERROR(RANK('Stock Guide'!H790,'Stock Guide'!H:H,0)+COUNTIF('Stock Guide'!$H$6:'Stock Guide'!H790,'Stock Guide'!H790)-1,"")</f>
        <v/>
      </c>
      <c r="AM789" s="7">
        <f>IFERROR(RANK('Stock Guide'!I790,'Stock Guide'!I:I,0)+COUNTIF('Stock Guide'!$I$6:'Stock Guide'!I790,'Stock Guide'!I790)-1,"")</f>
        <v>483</v>
      </c>
      <c r="AN789" s="7" t="str">
        <f>IFERROR(RANK('Stock Guide'!J790,'Stock Guide'!J:J,0)+COUNTIF('Stock Guide'!$J$6:'Stock Guide'!J790,'Stock Guide'!J790)-1,"")</f>
        <v/>
      </c>
      <c r="AO789" s="7" t="str">
        <f>IFERROR(RANK('Stock Guide'!L790,'Stock Guide'!L:L,0)+COUNTIF('Stock Guide'!$L$6:'Stock Guide'!L790,'Stock Guide'!L790)-1,"")</f>
        <v/>
      </c>
      <c r="AP789" s="7" t="str">
        <f>IFERROR(RANK('Stock Guide'!N790,'Stock Guide'!N:N,0)+COUNTIF('Stock Guide'!$N$6:'Stock Guide'!N790,'Stock Guide'!N790)-1,"")</f>
        <v/>
      </c>
      <c r="AQ789" s="7" t="str">
        <f>IFERROR(RANK('Stock Guide'!U790,'Stock Guide'!U:U,1)+COUNTIF('Stock Guide'!$U$6:'Stock Guide'!U790,'Stock Guide'!U790)-1,"")</f>
        <v/>
      </c>
    </row>
    <row r="790" spans="32:43" ht="17.25" customHeight="1" x14ac:dyDescent="0.25">
      <c r="AF790" s="5"/>
      <c r="AG790" s="5"/>
      <c r="AH790" s="6"/>
      <c r="AI790" s="7">
        <f>IFERROR(RANK('Stock Guide'!S791,'Stock Guide'!S:S,0)+COUNTIF('Stock Guide'!$S$6:'Stock Guide'!S791,'Stock Guide'!S791)-1,"")</f>
        <v>243</v>
      </c>
      <c r="AJ790" s="7" t="str">
        <f>IFERROR(RANK('Stock Guide'!T791,'Stock Guide'!T:T,0)+COUNTIF('Stock Guide'!$T$6:'Stock Guide'!T791,'Stock Guide'!T791)-1,"")</f>
        <v/>
      </c>
      <c r="AK790" s="7" t="str">
        <f>IFERROR(RANK('Stock Guide'!U791,'Stock Guide'!U:U,0)+COUNTIF('Stock Guide'!$U$6:'Stock Guide'!U791,'Stock Guide'!U791)-1,"")</f>
        <v/>
      </c>
      <c r="AL790" s="7" t="str">
        <f>IFERROR(RANK('Stock Guide'!H791,'Stock Guide'!H:H,0)+COUNTIF('Stock Guide'!$H$6:'Stock Guide'!H791,'Stock Guide'!H791)-1,"")</f>
        <v/>
      </c>
      <c r="AM790" s="7">
        <f>IFERROR(RANK('Stock Guide'!I791,'Stock Guide'!I:I,0)+COUNTIF('Stock Guide'!$I$6:'Stock Guide'!I791,'Stock Guide'!I791)-1,"")</f>
        <v>483</v>
      </c>
      <c r="AN790" s="7" t="str">
        <f>IFERROR(RANK('Stock Guide'!J791,'Stock Guide'!J:J,0)+COUNTIF('Stock Guide'!$J$6:'Stock Guide'!J791,'Stock Guide'!J791)-1,"")</f>
        <v/>
      </c>
      <c r="AO790" s="7" t="str">
        <f>IFERROR(RANK('Stock Guide'!L791,'Stock Guide'!L:L,0)+COUNTIF('Stock Guide'!$L$6:'Stock Guide'!L791,'Stock Guide'!L791)-1,"")</f>
        <v/>
      </c>
      <c r="AP790" s="7" t="str">
        <f>IFERROR(RANK('Stock Guide'!N791,'Stock Guide'!N:N,0)+COUNTIF('Stock Guide'!$N$6:'Stock Guide'!N791,'Stock Guide'!N791)-1,"")</f>
        <v/>
      </c>
      <c r="AQ790" s="7" t="str">
        <f>IFERROR(RANK('Stock Guide'!U791,'Stock Guide'!U:U,1)+COUNTIF('Stock Guide'!$U$6:'Stock Guide'!U791,'Stock Guide'!U791)-1,"")</f>
        <v/>
      </c>
    </row>
    <row r="791" spans="32:43" ht="17.25" customHeight="1" x14ac:dyDescent="0.25">
      <c r="AF791" s="5"/>
      <c r="AG791" s="5"/>
      <c r="AH791" s="6"/>
      <c r="AI791" s="7">
        <f>IFERROR(RANK('Stock Guide'!S792,'Stock Guide'!S:S,0)+COUNTIF('Stock Guide'!$S$6:'Stock Guide'!S792,'Stock Guide'!S792)-1,"")</f>
        <v>243</v>
      </c>
      <c r="AJ791" s="7" t="str">
        <f>IFERROR(RANK('Stock Guide'!T792,'Stock Guide'!T:T,0)+COUNTIF('Stock Guide'!$T$6:'Stock Guide'!T792,'Stock Guide'!T792)-1,"")</f>
        <v/>
      </c>
      <c r="AK791" s="7" t="str">
        <f>IFERROR(RANK('Stock Guide'!U792,'Stock Guide'!U:U,0)+COUNTIF('Stock Guide'!$U$6:'Stock Guide'!U792,'Stock Guide'!U792)-1,"")</f>
        <v/>
      </c>
      <c r="AL791" s="7" t="str">
        <f>IFERROR(RANK('Stock Guide'!H792,'Stock Guide'!H:H,0)+COUNTIF('Stock Guide'!$H$6:'Stock Guide'!H792,'Stock Guide'!H792)-1,"")</f>
        <v/>
      </c>
      <c r="AM791" s="7">
        <f>IFERROR(RANK('Stock Guide'!I792,'Stock Guide'!I:I,0)+COUNTIF('Stock Guide'!$I$6:'Stock Guide'!I792,'Stock Guide'!I792)-1,"")</f>
        <v>483</v>
      </c>
      <c r="AN791" s="7" t="str">
        <f>IFERROR(RANK('Stock Guide'!J792,'Stock Guide'!J:J,0)+COUNTIF('Stock Guide'!$J$6:'Stock Guide'!J792,'Stock Guide'!J792)-1,"")</f>
        <v/>
      </c>
      <c r="AO791" s="7" t="str">
        <f>IFERROR(RANK('Stock Guide'!L792,'Stock Guide'!L:L,0)+COUNTIF('Stock Guide'!$L$6:'Stock Guide'!L792,'Stock Guide'!L792)-1,"")</f>
        <v/>
      </c>
      <c r="AP791" s="7" t="str">
        <f>IFERROR(RANK('Stock Guide'!N792,'Stock Guide'!N:N,0)+COUNTIF('Stock Guide'!$N$6:'Stock Guide'!N792,'Stock Guide'!N792)-1,"")</f>
        <v/>
      </c>
      <c r="AQ791" s="7" t="str">
        <f>IFERROR(RANK('Stock Guide'!U792,'Stock Guide'!U:U,1)+COUNTIF('Stock Guide'!$U$6:'Stock Guide'!U792,'Stock Guide'!U792)-1,"")</f>
        <v/>
      </c>
    </row>
    <row r="792" spans="32:43" ht="17.25" customHeight="1" x14ac:dyDescent="0.25">
      <c r="AF792" s="5"/>
      <c r="AG792" s="5"/>
      <c r="AH792" s="6"/>
      <c r="AI792" s="7">
        <f>IFERROR(RANK('Stock Guide'!S793,'Stock Guide'!S:S,0)+COUNTIF('Stock Guide'!$S$6:'Stock Guide'!S793,'Stock Guide'!S793)-1,"")</f>
        <v>243</v>
      </c>
      <c r="AJ792" s="7" t="str">
        <f>IFERROR(RANK('Stock Guide'!T793,'Stock Guide'!T:T,0)+COUNTIF('Stock Guide'!$T$6:'Stock Guide'!T793,'Stock Guide'!T793)-1,"")</f>
        <v/>
      </c>
      <c r="AK792" s="7" t="str">
        <f>IFERROR(RANK('Stock Guide'!U793,'Stock Guide'!U:U,0)+COUNTIF('Stock Guide'!$U$6:'Stock Guide'!U793,'Stock Guide'!U793)-1,"")</f>
        <v/>
      </c>
      <c r="AL792" s="7" t="str">
        <f>IFERROR(RANK('Stock Guide'!H793,'Stock Guide'!H:H,0)+COUNTIF('Stock Guide'!$H$6:'Stock Guide'!H793,'Stock Guide'!H793)-1,"")</f>
        <v/>
      </c>
      <c r="AM792" s="7">
        <f>IFERROR(RANK('Stock Guide'!I793,'Stock Guide'!I:I,0)+COUNTIF('Stock Guide'!$I$6:'Stock Guide'!I793,'Stock Guide'!I793)-1,"")</f>
        <v>483</v>
      </c>
      <c r="AN792" s="7" t="str">
        <f>IFERROR(RANK('Stock Guide'!J793,'Stock Guide'!J:J,0)+COUNTIF('Stock Guide'!$J$6:'Stock Guide'!J793,'Stock Guide'!J793)-1,"")</f>
        <v/>
      </c>
      <c r="AO792" s="7" t="str">
        <f>IFERROR(RANK('Stock Guide'!L793,'Stock Guide'!L:L,0)+COUNTIF('Stock Guide'!$L$6:'Stock Guide'!L793,'Stock Guide'!L793)-1,"")</f>
        <v/>
      </c>
      <c r="AP792" s="7" t="str">
        <f>IFERROR(RANK('Stock Guide'!N793,'Stock Guide'!N:N,0)+COUNTIF('Stock Guide'!$N$6:'Stock Guide'!N793,'Stock Guide'!N793)-1,"")</f>
        <v/>
      </c>
      <c r="AQ792" s="7" t="str">
        <f>IFERROR(RANK('Stock Guide'!U793,'Stock Guide'!U:U,1)+COUNTIF('Stock Guide'!$U$6:'Stock Guide'!U793,'Stock Guide'!U793)-1,"")</f>
        <v/>
      </c>
    </row>
    <row r="793" spans="32:43" ht="17.25" customHeight="1" x14ac:dyDescent="0.25">
      <c r="AF793" s="5"/>
      <c r="AG793" s="5"/>
      <c r="AH793" s="6"/>
      <c r="AI793" s="7">
        <f>IFERROR(RANK('Stock Guide'!S794,'Stock Guide'!S:S,0)+COUNTIF('Stock Guide'!$S$6:'Stock Guide'!S794,'Stock Guide'!S794)-1,"")</f>
        <v>243</v>
      </c>
      <c r="AJ793" s="7" t="str">
        <f>IFERROR(RANK('Stock Guide'!T794,'Stock Guide'!T:T,0)+COUNTIF('Stock Guide'!$T$6:'Stock Guide'!T794,'Stock Guide'!T794)-1,"")</f>
        <v/>
      </c>
      <c r="AK793" s="7" t="str">
        <f>IFERROR(RANK('Stock Guide'!U794,'Stock Guide'!U:U,0)+COUNTIF('Stock Guide'!$U$6:'Stock Guide'!U794,'Stock Guide'!U794)-1,"")</f>
        <v/>
      </c>
      <c r="AL793" s="7" t="str">
        <f>IFERROR(RANK('Stock Guide'!H794,'Stock Guide'!H:H,0)+COUNTIF('Stock Guide'!$H$6:'Stock Guide'!H794,'Stock Guide'!H794)-1,"")</f>
        <v/>
      </c>
      <c r="AM793" s="7">
        <f>IFERROR(RANK('Stock Guide'!I794,'Stock Guide'!I:I,0)+COUNTIF('Stock Guide'!$I$6:'Stock Guide'!I794,'Stock Guide'!I794)-1,"")</f>
        <v>483</v>
      </c>
      <c r="AN793" s="7" t="str">
        <f>IFERROR(RANK('Stock Guide'!J794,'Stock Guide'!J:J,0)+COUNTIF('Stock Guide'!$J$6:'Stock Guide'!J794,'Stock Guide'!J794)-1,"")</f>
        <v/>
      </c>
      <c r="AO793" s="7" t="str">
        <f>IFERROR(RANK('Stock Guide'!L794,'Stock Guide'!L:L,0)+COUNTIF('Stock Guide'!$L$6:'Stock Guide'!L794,'Stock Guide'!L794)-1,"")</f>
        <v/>
      </c>
      <c r="AP793" s="7" t="str">
        <f>IFERROR(RANK('Stock Guide'!N794,'Stock Guide'!N:N,0)+COUNTIF('Stock Guide'!$N$6:'Stock Guide'!N794,'Stock Guide'!N794)-1,"")</f>
        <v/>
      </c>
      <c r="AQ793" s="7" t="str">
        <f>IFERROR(RANK('Stock Guide'!U794,'Stock Guide'!U:U,1)+COUNTIF('Stock Guide'!$U$6:'Stock Guide'!U794,'Stock Guide'!U794)-1,"")</f>
        <v/>
      </c>
    </row>
    <row r="794" spans="32:43" ht="17.25" customHeight="1" x14ac:dyDescent="0.25">
      <c r="AF794" s="5"/>
      <c r="AG794" s="5"/>
      <c r="AH794" s="6"/>
      <c r="AI794" s="7">
        <f>IFERROR(RANK('Stock Guide'!S795,'Stock Guide'!S:S,0)+COUNTIF('Stock Guide'!$S$6:'Stock Guide'!S795,'Stock Guide'!S795)-1,"")</f>
        <v>243</v>
      </c>
      <c r="AJ794" s="7" t="str">
        <f>IFERROR(RANK('Stock Guide'!T795,'Stock Guide'!T:T,0)+COUNTIF('Stock Guide'!$T$6:'Stock Guide'!T795,'Stock Guide'!T795)-1,"")</f>
        <v/>
      </c>
      <c r="AK794" s="7" t="str">
        <f>IFERROR(RANK('Stock Guide'!U795,'Stock Guide'!U:U,0)+COUNTIF('Stock Guide'!$U$6:'Stock Guide'!U795,'Stock Guide'!U795)-1,"")</f>
        <v/>
      </c>
      <c r="AL794" s="7" t="str">
        <f>IFERROR(RANK('Stock Guide'!H795,'Stock Guide'!H:H,0)+COUNTIF('Stock Guide'!$H$6:'Stock Guide'!H795,'Stock Guide'!H795)-1,"")</f>
        <v/>
      </c>
      <c r="AM794" s="7">
        <f>IFERROR(RANK('Stock Guide'!I795,'Stock Guide'!I:I,0)+COUNTIF('Stock Guide'!$I$6:'Stock Guide'!I795,'Stock Guide'!I795)-1,"")</f>
        <v>483</v>
      </c>
      <c r="AN794" s="7" t="str">
        <f>IFERROR(RANK('Stock Guide'!J795,'Stock Guide'!J:J,0)+COUNTIF('Stock Guide'!$J$6:'Stock Guide'!J795,'Stock Guide'!J795)-1,"")</f>
        <v/>
      </c>
      <c r="AO794" s="7" t="str">
        <f>IFERROR(RANK('Stock Guide'!L795,'Stock Guide'!L:L,0)+COUNTIF('Stock Guide'!$L$6:'Stock Guide'!L795,'Stock Guide'!L795)-1,"")</f>
        <v/>
      </c>
      <c r="AP794" s="7" t="str">
        <f>IFERROR(RANK('Stock Guide'!N795,'Stock Guide'!N:N,0)+COUNTIF('Stock Guide'!$N$6:'Stock Guide'!N795,'Stock Guide'!N795)-1,"")</f>
        <v/>
      </c>
      <c r="AQ794" s="7" t="str">
        <f>IFERROR(RANK('Stock Guide'!U795,'Stock Guide'!U:U,1)+COUNTIF('Stock Guide'!$U$6:'Stock Guide'!U795,'Stock Guide'!U795)-1,"")</f>
        <v/>
      </c>
    </row>
    <row r="795" spans="32:43" ht="17.25" customHeight="1" x14ac:dyDescent="0.25">
      <c r="AF795" s="5"/>
      <c r="AG795" s="5"/>
      <c r="AH795" s="6"/>
      <c r="AI795" s="7">
        <f>IFERROR(RANK('Stock Guide'!S796,'Stock Guide'!S:S,0)+COUNTIF('Stock Guide'!$S$6:'Stock Guide'!S796,'Stock Guide'!S796)-1,"")</f>
        <v>243</v>
      </c>
      <c r="AJ795" s="7" t="str">
        <f>IFERROR(RANK('Stock Guide'!T796,'Stock Guide'!T:T,0)+COUNTIF('Stock Guide'!$T$6:'Stock Guide'!T796,'Stock Guide'!T796)-1,"")</f>
        <v/>
      </c>
      <c r="AK795" s="7" t="str">
        <f>IFERROR(RANK('Stock Guide'!U796,'Stock Guide'!U:U,0)+COUNTIF('Stock Guide'!$U$6:'Stock Guide'!U796,'Stock Guide'!U796)-1,"")</f>
        <v/>
      </c>
      <c r="AL795" s="7" t="str">
        <f>IFERROR(RANK('Stock Guide'!H796,'Stock Guide'!H:H,0)+COUNTIF('Stock Guide'!$H$6:'Stock Guide'!H796,'Stock Guide'!H796)-1,"")</f>
        <v/>
      </c>
      <c r="AM795" s="7">
        <f>IFERROR(RANK('Stock Guide'!I796,'Stock Guide'!I:I,0)+COUNTIF('Stock Guide'!$I$6:'Stock Guide'!I796,'Stock Guide'!I796)-1,"")</f>
        <v>483</v>
      </c>
      <c r="AN795" s="7" t="str">
        <f>IFERROR(RANK('Stock Guide'!J796,'Stock Guide'!J:J,0)+COUNTIF('Stock Guide'!$J$6:'Stock Guide'!J796,'Stock Guide'!J796)-1,"")</f>
        <v/>
      </c>
      <c r="AO795" s="7" t="str">
        <f>IFERROR(RANK('Stock Guide'!L796,'Stock Guide'!L:L,0)+COUNTIF('Stock Guide'!$L$6:'Stock Guide'!L796,'Stock Guide'!L796)-1,"")</f>
        <v/>
      </c>
      <c r="AP795" s="7" t="str">
        <f>IFERROR(RANK('Stock Guide'!N796,'Stock Guide'!N:N,0)+COUNTIF('Stock Guide'!$N$6:'Stock Guide'!N796,'Stock Guide'!N796)-1,"")</f>
        <v/>
      </c>
      <c r="AQ795" s="7" t="str">
        <f>IFERROR(RANK('Stock Guide'!U796,'Stock Guide'!U:U,1)+COUNTIF('Stock Guide'!$U$6:'Stock Guide'!U796,'Stock Guide'!U796)-1,"")</f>
        <v/>
      </c>
    </row>
    <row r="796" spans="32:43" ht="17.25" customHeight="1" x14ac:dyDescent="0.25">
      <c r="AF796" s="5"/>
      <c r="AG796" s="5"/>
      <c r="AH796" s="6"/>
      <c r="AI796" s="7">
        <f>IFERROR(RANK('Stock Guide'!S797,'Stock Guide'!S:S,0)+COUNTIF('Stock Guide'!$S$6:'Stock Guide'!S797,'Stock Guide'!S797)-1,"")</f>
        <v>243</v>
      </c>
      <c r="AJ796" s="7" t="str">
        <f>IFERROR(RANK('Stock Guide'!T797,'Stock Guide'!T:T,0)+COUNTIF('Stock Guide'!$T$6:'Stock Guide'!T797,'Stock Guide'!T797)-1,"")</f>
        <v/>
      </c>
      <c r="AK796" s="7" t="str">
        <f>IFERROR(RANK('Stock Guide'!U797,'Stock Guide'!U:U,0)+COUNTIF('Stock Guide'!$U$6:'Stock Guide'!U797,'Stock Guide'!U797)-1,"")</f>
        <v/>
      </c>
      <c r="AL796" s="7" t="str">
        <f>IFERROR(RANK('Stock Guide'!H797,'Stock Guide'!H:H,0)+COUNTIF('Stock Guide'!$H$6:'Stock Guide'!H797,'Stock Guide'!H797)-1,"")</f>
        <v/>
      </c>
      <c r="AM796" s="7">
        <f>IFERROR(RANK('Stock Guide'!I797,'Stock Guide'!I:I,0)+COUNTIF('Stock Guide'!$I$6:'Stock Guide'!I797,'Stock Guide'!I797)-1,"")</f>
        <v>483</v>
      </c>
      <c r="AN796" s="7" t="str">
        <f>IFERROR(RANK('Stock Guide'!J797,'Stock Guide'!J:J,0)+COUNTIF('Stock Guide'!$J$6:'Stock Guide'!J797,'Stock Guide'!J797)-1,"")</f>
        <v/>
      </c>
      <c r="AO796" s="7" t="str">
        <f>IFERROR(RANK('Stock Guide'!L797,'Stock Guide'!L:L,0)+COUNTIF('Stock Guide'!$L$6:'Stock Guide'!L797,'Stock Guide'!L797)-1,"")</f>
        <v/>
      </c>
      <c r="AP796" s="7" t="str">
        <f>IFERROR(RANK('Stock Guide'!N797,'Stock Guide'!N:N,0)+COUNTIF('Stock Guide'!$N$6:'Stock Guide'!N797,'Stock Guide'!N797)-1,"")</f>
        <v/>
      </c>
      <c r="AQ796" s="7" t="str">
        <f>IFERROR(RANK('Stock Guide'!U797,'Stock Guide'!U:U,1)+COUNTIF('Stock Guide'!$U$6:'Stock Guide'!U797,'Stock Guide'!U797)-1,"")</f>
        <v/>
      </c>
    </row>
    <row r="797" spans="32:43" ht="17.25" customHeight="1" x14ac:dyDescent="0.25">
      <c r="AF797" s="5"/>
      <c r="AG797" s="5"/>
      <c r="AH797" s="6"/>
      <c r="AI797" s="7">
        <f>IFERROR(RANK('Stock Guide'!S798,'Stock Guide'!S:S,0)+COUNTIF('Stock Guide'!$S$6:'Stock Guide'!S798,'Stock Guide'!S798)-1,"")</f>
        <v>243</v>
      </c>
      <c r="AJ797" s="7" t="str">
        <f>IFERROR(RANK('Stock Guide'!T798,'Stock Guide'!T:T,0)+COUNTIF('Stock Guide'!$T$6:'Stock Guide'!T798,'Stock Guide'!T798)-1,"")</f>
        <v/>
      </c>
      <c r="AK797" s="7" t="str">
        <f>IFERROR(RANK('Stock Guide'!U798,'Stock Guide'!U:U,0)+COUNTIF('Stock Guide'!$U$6:'Stock Guide'!U798,'Stock Guide'!U798)-1,"")</f>
        <v/>
      </c>
      <c r="AL797" s="7" t="str">
        <f>IFERROR(RANK('Stock Guide'!H798,'Stock Guide'!H:H,0)+COUNTIF('Stock Guide'!$H$6:'Stock Guide'!H798,'Stock Guide'!H798)-1,"")</f>
        <v/>
      </c>
      <c r="AM797" s="7">
        <f>IFERROR(RANK('Stock Guide'!I798,'Stock Guide'!I:I,0)+COUNTIF('Stock Guide'!$I$6:'Stock Guide'!I798,'Stock Guide'!I798)-1,"")</f>
        <v>483</v>
      </c>
      <c r="AN797" s="7" t="str">
        <f>IFERROR(RANK('Stock Guide'!J798,'Stock Guide'!J:J,0)+COUNTIF('Stock Guide'!$J$6:'Stock Guide'!J798,'Stock Guide'!J798)-1,"")</f>
        <v/>
      </c>
      <c r="AO797" s="7" t="str">
        <f>IFERROR(RANK('Stock Guide'!L798,'Stock Guide'!L:L,0)+COUNTIF('Stock Guide'!$L$6:'Stock Guide'!L798,'Stock Guide'!L798)-1,"")</f>
        <v/>
      </c>
      <c r="AP797" s="7" t="str">
        <f>IFERROR(RANK('Stock Guide'!N798,'Stock Guide'!N:N,0)+COUNTIF('Stock Guide'!$N$6:'Stock Guide'!N798,'Stock Guide'!N798)-1,"")</f>
        <v/>
      </c>
      <c r="AQ797" s="7" t="str">
        <f>IFERROR(RANK('Stock Guide'!U798,'Stock Guide'!U:U,1)+COUNTIF('Stock Guide'!$U$6:'Stock Guide'!U798,'Stock Guide'!U798)-1,"")</f>
        <v/>
      </c>
    </row>
    <row r="798" spans="32:43" ht="17.25" customHeight="1" x14ac:dyDescent="0.25">
      <c r="AF798" s="5"/>
      <c r="AG798" s="5"/>
      <c r="AH798" s="6"/>
      <c r="AI798" s="7">
        <f>IFERROR(RANK('Stock Guide'!S799,'Stock Guide'!S:S,0)+COUNTIF('Stock Guide'!$S$6:'Stock Guide'!S799,'Stock Guide'!S799)-1,"")</f>
        <v>243</v>
      </c>
      <c r="AJ798" s="7" t="str">
        <f>IFERROR(RANK('Stock Guide'!T799,'Stock Guide'!T:T,0)+COUNTIF('Stock Guide'!$T$6:'Stock Guide'!T799,'Stock Guide'!T799)-1,"")</f>
        <v/>
      </c>
      <c r="AK798" s="7" t="str">
        <f>IFERROR(RANK('Stock Guide'!U799,'Stock Guide'!U:U,0)+COUNTIF('Stock Guide'!$U$6:'Stock Guide'!U799,'Stock Guide'!U799)-1,"")</f>
        <v/>
      </c>
      <c r="AL798" s="7" t="str">
        <f>IFERROR(RANK('Stock Guide'!H799,'Stock Guide'!H:H,0)+COUNTIF('Stock Guide'!$H$6:'Stock Guide'!H799,'Stock Guide'!H799)-1,"")</f>
        <v/>
      </c>
      <c r="AM798" s="7">
        <f>IFERROR(RANK('Stock Guide'!I799,'Stock Guide'!I:I,0)+COUNTIF('Stock Guide'!$I$6:'Stock Guide'!I799,'Stock Guide'!I799)-1,"")</f>
        <v>483</v>
      </c>
      <c r="AN798" s="7" t="str">
        <f>IFERROR(RANK('Stock Guide'!J799,'Stock Guide'!J:J,0)+COUNTIF('Stock Guide'!$J$6:'Stock Guide'!J799,'Stock Guide'!J799)-1,"")</f>
        <v/>
      </c>
      <c r="AO798" s="7" t="str">
        <f>IFERROR(RANK('Stock Guide'!L799,'Stock Guide'!L:L,0)+COUNTIF('Stock Guide'!$L$6:'Stock Guide'!L799,'Stock Guide'!L799)-1,"")</f>
        <v/>
      </c>
      <c r="AP798" s="7" t="str">
        <f>IFERROR(RANK('Stock Guide'!N799,'Stock Guide'!N:N,0)+COUNTIF('Stock Guide'!$N$6:'Stock Guide'!N799,'Stock Guide'!N799)-1,"")</f>
        <v/>
      </c>
      <c r="AQ798" s="7" t="str">
        <f>IFERROR(RANK('Stock Guide'!U799,'Stock Guide'!U:U,1)+COUNTIF('Stock Guide'!$U$6:'Stock Guide'!U799,'Stock Guide'!U799)-1,"")</f>
        <v/>
      </c>
    </row>
    <row r="799" spans="32:43" ht="17.25" customHeight="1" x14ac:dyDescent="0.25">
      <c r="AF799" s="5"/>
      <c r="AG799" s="5"/>
      <c r="AH799" s="6"/>
      <c r="AI799" s="7">
        <f>IFERROR(RANK('Stock Guide'!S800,'Stock Guide'!S:S,0)+COUNTIF('Stock Guide'!$S$6:'Stock Guide'!S800,'Stock Guide'!S800)-1,"")</f>
        <v>243</v>
      </c>
      <c r="AJ799" s="7" t="str">
        <f>IFERROR(RANK('Stock Guide'!T800,'Stock Guide'!T:T,0)+COUNTIF('Stock Guide'!$T$6:'Stock Guide'!T800,'Stock Guide'!T800)-1,"")</f>
        <v/>
      </c>
      <c r="AK799" s="7" t="str">
        <f>IFERROR(RANK('Stock Guide'!U800,'Stock Guide'!U:U,0)+COUNTIF('Stock Guide'!$U$6:'Stock Guide'!U800,'Stock Guide'!U800)-1,"")</f>
        <v/>
      </c>
      <c r="AL799" s="7" t="str">
        <f>IFERROR(RANK('Stock Guide'!H800,'Stock Guide'!H:H,0)+COUNTIF('Stock Guide'!$H$6:'Stock Guide'!H800,'Stock Guide'!H800)-1,"")</f>
        <v/>
      </c>
      <c r="AM799" s="7">
        <f>IFERROR(RANK('Stock Guide'!I800,'Stock Guide'!I:I,0)+COUNTIF('Stock Guide'!$I$6:'Stock Guide'!I800,'Stock Guide'!I800)-1,"")</f>
        <v>483</v>
      </c>
      <c r="AN799" s="7" t="str">
        <f>IFERROR(RANK('Stock Guide'!J800,'Stock Guide'!J:J,0)+COUNTIF('Stock Guide'!$J$6:'Stock Guide'!J800,'Stock Guide'!J800)-1,"")</f>
        <v/>
      </c>
      <c r="AO799" s="7" t="str">
        <f>IFERROR(RANK('Stock Guide'!L800,'Stock Guide'!L:L,0)+COUNTIF('Stock Guide'!$L$6:'Stock Guide'!L800,'Stock Guide'!L800)-1,"")</f>
        <v/>
      </c>
      <c r="AP799" s="7" t="str">
        <f>IFERROR(RANK('Stock Guide'!N800,'Stock Guide'!N:N,0)+COUNTIF('Stock Guide'!$N$6:'Stock Guide'!N800,'Stock Guide'!N800)-1,"")</f>
        <v/>
      </c>
      <c r="AQ799" s="7" t="str">
        <f>IFERROR(RANK('Stock Guide'!U800,'Stock Guide'!U:U,1)+COUNTIF('Stock Guide'!$U$6:'Stock Guide'!U800,'Stock Guide'!U800)-1,"")</f>
        <v/>
      </c>
    </row>
    <row r="800" spans="32:43" ht="17.25" customHeight="1" x14ac:dyDescent="0.25">
      <c r="AF800" s="5"/>
      <c r="AG800" s="5"/>
      <c r="AH800" s="6"/>
      <c r="AI800" s="7">
        <f>IFERROR(RANK('Stock Guide'!S801,'Stock Guide'!S:S,0)+COUNTIF('Stock Guide'!$S$6:'Stock Guide'!S801,'Stock Guide'!S801)-1,"")</f>
        <v>243</v>
      </c>
      <c r="AJ800" s="7" t="str">
        <f>IFERROR(RANK('Stock Guide'!T801,'Stock Guide'!T:T,0)+COUNTIF('Stock Guide'!$T$6:'Stock Guide'!T801,'Stock Guide'!T801)-1,"")</f>
        <v/>
      </c>
      <c r="AK800" s="7" t="str">
        <f>IFERROR(RANK('Stock Guide'!U801,'Stock Guide'!U:U,0)+COUNTIF('Stock Guide'!$U$6:'Stock Guide'!U801,'Stock Guide'!U801)-1,"")</f>
        <v/>
      </c>
      <c r="AL800" s="7" t="str">
        <f>IFERROR(RANK('Stock Guide'!H801,'Stock Guide'!H:H,0)+COUNTIF('Stock Guide'!$H$6:'Stock Guide'!H801,'Stock Guide'!H801)-1,"")</f>
        <v/>
      </c>
      <c r="AM800" s="7">
        <f>IFERROR(RANK('Stock Guide'!I801,'Stock Guide'!I:I,0)+COUNTIF('Stock Guide'!$I$6:'Stock Guide'!I801,'Stock Guide'!I801)-1,"")</f>
        <v>483</v>
      </c>
      <c r="AN800" s="7" t="str">
        <f>IFERROR(RANK('Stock Guide'!J801,'Stock Guide'!J:J,0)+COUNTIF('Stock Guide'!$J$6:'Stock Guide'!J801,'Stock Guide'!J801)-1,"")</f>
        <v/>
      </c>
      <c r="AO800" s="7" t="str">
        <f>IFERROR(RANK('Stock Guide'!L801,'Stock Guide'!L:L,0)+COUNTIF('Stock Guide'!$L$6:'Stock Guide'!L801,'Stock Guide'!L801)-1,"")</f>
        <v/>
      </c>
      <c r="AP800" s="7" t="str">
        <f>IFERROR(RANK('Stock Guide'!N801,'Stock Guide'!N:N,0)+COUNTIF('Stock Guide'!$N$6:'Stock Guide'!N801,'Stock Guide'!N801)-1,"")</f>
        <v/>
      </c>
      <c r="AQ800" s="7" t="str">
        <f>IFERROR(RANK('Stock Guide'!U801,'Stock Guide'!U:U,1)+COUNTIF('Stock Guide'!$U$6:'Stock Guide'!U801,'Stock Guide'!U801)-1,"")</f>
        <v/>
      </c>
    </row>
    <row r="801" spans="32:43" ht="17.25" customHeight="1" x14ac:dyDescent="0.25">
      <c r="AF801" s="5"/>
      <c r="AG801" s="5"/>
      <c r="AH801" s="6"/>
      <c r="AI801" s="7">
        <f>IFERROR(RANK('Stock Guide'!S802,'Stock Guide'!S:S,0)+COUNTIF('Stock Guide'!$S$6:'Stock Guide'!S802,'Stock Guide'!S802)-1,"")</f>
        <v>243</v>
      </c>
      <c r="AJ801" s="7" t="str">
        <f>IFERROR(RANK('Stock Guide'!T802,'Stock Guide'!T:T,0)+COUNTIF('Stock Guide'!$T$6:'Stock Guide'!T802,'Stock Guide'!T802)-1,"")</f>
        <v/>
      </c>
      <c r="AK801" s="7" t="str">
        <f>IFERROR(RANK('Stock Guide'!U802,'Stock Guide'!U:U,0)+COUNTIF('Stock Guide'!$U$6:'Stock Guide'!U802,'Stock Guide'!U802)-1,"")</f>
        <v/>
      </c>
      <c r="AL801" s="7" t="str">
        <f>IFERROR(RANK('Stock Guide'!H802,'Stock Guide'!H:H,0)+COUNTIF('Stock Guide'!$H$6:'Stock Guide'!H802,'Stock Guide'!H802)-1,"")</f>
        <v/>
      </c>
      <c r="AM801" s="7">
        <f>IFERROR(RANK('Stock Guide'!I802,'Stock Guide'!I:I,0)+COUNTIF('Stock Guide'!$I$6:'Stock Guide'!I802,'Stock Guide'!I802)-1,"")</f>
        <v>483</v>
      </c>
      <c r="AN801" s="7" t="str">
        <f>IFERROR(RANK('Stock Guide'!J802,'Stock Guide'!J:J,0)+COUNTIF('Stock Guide'!$J$6:'Stock Guide'!J802,'Stock Guide'!J802)-1,"")</f>
        <v/>
      </c>
      <c r="AO801" s="7" t="str">
        <f>IFERROR(RANK('Stock Guide'!L802,'Stock Guide'!L:L,0)+COUNTIF('Stock Guide'!$L$6:'Stock Guide'!L802,'Stock Guide'!L802)-1,"")</f>
        <v/>
      </c>
      <c r="AP801" s="7" t="str">
        <f>IFERROR(RANK('Stock Guide'!N802,'Stock Guide'!N:N,0)+COUNTIF('Stock Guide'!$N$6:'Stock Guide'!N802,'Stock Guide'!N802)-1,"")</f>
        <v/>
      </c>
      <c r="AQ801" s="7" t="str">
        <f>IFERROR(RANK('Stock Guide'!U802,'Stock Guide'!U:U,1)+COUNTIF('Stock Guide'!$U$6:'Stock Guide'!U802,'Stock Guide'!U802)-1,"")</f>
        <v/>
      </c>
    </row>
    <row r="802" spans="32:43" ht="17.25" customHeight="1" x14ac:dyDescent="0.25">
      <c r="AF802" s="5"/>
      <c r="AG802" s="5"/>
      <c r="AH802" s="6"/>
      <c r="AI802" s="7">
        <f>IFERROR(RANK('Stock Guide'!S803,'Stock Guide'!S:S,0)+COUNTIF('Stock Guide'!$S$6:'Stock Guide'!S803,'Stock Guide'!S803)-1,"")</f>
        <v>243</v>
      </c>
      <c r="AJ802" s="7" t="str">
        <f>IFERROR(RANK('Stock Guide'!T803,'Stock Guide'!T:T,0)+COUNTIF('Stock Guide'!$T$6:'Stock Guide'!T803,'Stock Guide'!T803)-1,"")</f>
        <v/>
      </c>
      <c r="AK802" s="7" t="str">
        <f>IFERROR(RANK('Stock Guide'!U803,'Stock Guide'!U:U,0)+COUNTIF('Stock Guide'!$U$6:'Stock Guide'!U803,'Stock Guide'!U803)-1,"")</f>
        <v/>
      </c>
      <c r="AL802" s="7" t="str">
        <f>IFERROR(RANK('Stock Guide'!H803,'Stock Guide'!H:H,0)+COUNTIF('Stock Guide'!$H$6:'Stock Guide'!H803,'Stock Guide'!H803)-1,"")</f>
        <v/>
      </c>
      <c r="AM802" s="7">
        <f>IFERROR(RANK('Stock Guide'!I803,'Stock Guide'!I:I,0)+COUNTIF('Stock Guide'!$I$6:'Stock Guide'!I803,'Stock Guide'!I803)-1,"")</f>
        <v>483</v>
      </c>
      <c r="AN802" s="7" t="str">
        <f>IFERROR(RANK('Stock Guide'!J803,'Stock Guide'!J:J,0)+COUNTIF('Stock Guide'!$J$6:'Stock Guide'!J803,'Stock Guide'!J803)-1,"")</f>
        <v/>
      </c>
      <c r="AO802" s="7" t="str">
        <f>IFERROR(RANK('Stock Guide'!L803,'Stock Guide'!L:L,0)+COUNTIF('Stock Guide'!$L$6:'Stock Guide'!L803,'Stock Guide'!L803)-1,"")</f>
        <v/>
      </c>
      <c r="AP802" s="7" t="str">
        <f>IFERROR(RANK('Stock Guide'!N803,'Stock Guide'!N:N,0)+COUNTIF('Stock Guide'!$N$6:'Stock Guide'!N803,'Stock Guide'!N803)-1,"")</f>
        <v/>
      </c>
      <c r="AQ802" s="7" t="str">
        <f>IFERROR(RANK('Stock Guide'!U803,'Stock Guide'!U:U,1)+COUNTIF('Stock Guide'!$U$6:'Stock Guide'!U803,'Stock Guide'!U803)-1,"")</f>
        <v/>
      </c>
    </row>
    <row r="803" spans="32:43" ht="17.25" customHeight="1" x14ac:dyDescent="0.25">
      <c r="AF803" s="5"/>
      <c r="AG803" s="5"/>
      <c r="AH803" s="6"/>
      <c r="AI803" s="7">
        <f>IFERROR(RANK('Stock Guide'!S804,'Stock Guide'!S:S,0)+COUNTIF('Stock Guide'!$S$6:'Stock Guide'!S804,'Stock Guide'!S804)-1,"")</f>
        <v>243</v>
      </c>
      <c r="AJ803" s="7" t="str">
        <f>IFERROR(RANK('Stock Guide'!T804,'Stock Guide'!T:T,0)+COUNTIF('Stock Guide'!$T$6:'Stock Guide'!T804,'Stock Guide'!T804)-1,"")</f>
        <v/>
      </c>
      <c r="AK803" s="7" t="str">
        <f>IFERROR(RANK('Stock Guide'!U804,'Stock Guide'!U:U,0)+COUNTIF('Stock Guide'!$U$6:'Stock Guide'!U804,'Stock Guide'!U804)-1,"")</f>
        <v/>
      </c>
      <c r="AL803" s="7" t="str">
        <f>IFERROR(RANK('Stock Guide'!H804,'Stock Guide'!H:H,0)+COUNTIF('Stock Guide'!$H$6:'Stock Guide'!H804,'Stock Guide'!H804)-1,"")</f>
        <v/>
      </c>
      <c r="AM803" s="7">
        <f>IFERROR(RANK('Stock Guide'!I804,'Stock Guide'!I:I,0)+COUNTIF('Stock Guide'!$I$6:'Stock Guide'!I804,'Stock Guide'!I804)-1,"")</f>
        <v>483</v>
      </c>
      <c r="AN803" s="7" t="str">
        <f>IFERROR(RANK('Stock Guide'!J804,'Stock Guide'!J:J,0)+COUNTIF('Stock Guide'!$J$6:'Stock Guide'!J804,'Stock Guide'!J804)-1,"")</f>
        <v/>
      </c>
      <c r="AO803" s="7" t="str">
        <f>IFERROR(RANK('Stock Guide'!L804,'Stock Guide'!L:L,0)+COUNTIF('Stock Guide'!$L$6:'Stock Guide'!L804,'Stock Guide'!L804)-1,"")</f>
        <v/>
      </c>
      <c r="AP803" s="7" t="str">
        <f>IFERROR(RANK('Stock Guide'!N804,'Stock Guide'!N:N,0)+COUNTIF('Stock Guide'!$N$6:'Stock Guide'!N804,'Stock Guide'!N804)-1,"")</f>
        <v/>
      </c>
      <c r="AQ803" s="7" t="str">
        <f>IFERROR(RANK('Stock Guide'!U804,'Stock Guide'!U:U,1)+COUNTIF('Stock Guide'!$U$6:'Stock Guide'!U804,'Stock Guide'!U804)-1,"")</f>
        <v/>
      </c>
    </row>
    <row r="804" spans="32:43" ht="17.25" customHeight="1" x14ac:dyDescent="0.25">
      <c r="AF804" s="5"/>
      <c r="AG804" s="5"/>
      <c r="AH804" s="6"/>
      <c r="AI804" s="7">
        <f>IFERROR(RANK('Stock Guide'!S805,'Stock Guide'!S:S,0)+COUNTIF('Stock Guide'!$S$6:'Stock Guide'!S805,'Stock Guide'!S805)-1,"")</f>
        <v>243</v>
      </c>
      <c r="AJ804" s="7" t="str">
        <f>IFERROR(RANK('Stock Guide'!T805,'Stock Guide'!T:T,0)+COUNTIF('Stock Guide'!$T$6:'Stock Guide'!T805,'Stock Guide'!T805)-1,"")</f>
        <v/>
      </c>
      <c r="AK804" s="7" t="str">
        <f>IFERROR(RANK('Stock Guide'!U805,'Stock Guide'!U:U,0)+COUNTIF('Stock Guide'!$U$6:'Stock Guide'!U805,'Stock Guide'!U805)-1,"")</f>
        <v/>
      </c>
      <c r="AL804" s="7" t="str">
        <f>IFERROR(RANK('Stock Guide'!H805,'Stock Guide'!H:H,0)+COUNTIF('Stock Guide'!$H$6:'Stock Guide'!H805,'Stock Guide'!H805)-1,"")</f>
        <v/>
      </c>
      <c r="AM804" s="7">
        <f>IFERROR(RANK('Stock Guide'!I805,'Stock Guide'!I:I,0)+COUNTIF('Stock Guide'!$I$6:'Stock Guide'!I805,'Stock Guide'!I805)-1,"")</f>
        <v>483</v>
      </c>
      <c r="AN804" s="7" t="str">
        <f>IFERROR(RANK('Stock Guide'!J805,'Stock Guide'!J:J,0)+COUNTIF('Stock Guide'!$J$6:'Stock Guide'!J805,'Stock Guide'!J805)-1,"")</f>
        <v/>
      </c>
      <c r="AO804" s="7" t="str">
        <f>IFERROR(RANK('Stock Guide'!L805,'Stock Guide'!L:L,0)+COUNTIF('Stock Guide'!$L$6:'Stock Guide'!L805,'Stock Guide'!L805)-1,"")</f>
        <v/>
      </c>
      <c r="AP804" s="7" t="str">
        <f>IFERROR(RANK('Stock Guide'!N805,'Stock Guide'!N:N,0)+COUNTIF('Stock Guide'!$N$6:'Stock Guide'!N805,'Stock Guide'!N805)-1,"")</f>
        <v/>
      </c>
      <c r="AQ804" s="7" t="str">
        <f>IFERROR(RANK('Stock Guide'!U805,'Stock Guide'!U:U,1)+COUNTIF('Stock Guide'!$U$6:'Stock Guide'!U805,'Stock Guide'!U805)-1,"")</f>
        <v/>
      </c>
    </row>
    <row r="805" spans="32:43" ht="17.25" customHeight="1" x14ac:dyDescent="0.25">
      <c r="AF805" s="5"/>
      <c r="AG805" s="5"/>
      <c r="AH805" s="6"/>
      <c r="AI805" s="7">
        <f>IFERROR(RANK('Stock Guide'!S806,'Stock Guide'!S:S,0)+COUNTIF('Stock Guide'!$S$6:'Stock Guide'!S806,'Stock Guide'!S806)-1,"")</f>
        <v>243</v>
      </c>
      <c r="AJ805" s="7" t="str">
        <f>IFERROR(RANK('Stock Guide'!T806,'Stock Guide'!T:T,0)+COUNTIF('Stock Guide'!$T$6:'Stock Guide'!T806,'Stock Guide'!T806)-1,"")</f>
        <v/>
      </c>
      <c r="AK805" s="7" t="str">
        <f>IFERROR(RANK('Stock Guide'!U806,'Stock Guide'!U:U,0)+COUNTIF('Stock Guide'!$U$6:'Stock Guide'!U806,'Stock Guide'!U806)-1,"")</f>
        <v/>
      </c>
      <c r="AL805" s="7" t="str">
        <f>IFERROR(RANK('Stock Guide'!H806,'Stock Guide'!H:H,0)+COUNTIF('Stock Guide'!$H$6:'Stock Guide'!H806,'Stock Guide'!H806)-1,"")</f>
        <v/>
      </c>
      <c r="AM805" s="7">
        <f>IFERROR(RANK('Stock Guide'!I806,'Stock Guide'!I:I,0)+COUNTIF('Stock Guide'!$I$6:'Stock Guide'!I806,'Stock Guide'!I806)-1,"")</f>
        <v>483</v>
      </c>
      <c r="AN805" s="7" t="str">
        <f>IFERROR(RANK('Stock Guide'!J806,'Stock Guide'!J:J,0)+COUNTIF('Stock Guide'!$J$6:'Stock Guide'!J806,'Stock Guide'!J806)-1,"")</f>
        <v/>
      </c>
      <c r="AO805" s="7" t="str">
        <f>IFERROR(RANK('Stock Guide'!L806,'Stock Guide'!L:L,0)+COUNTIF('Stock Guide'!$L$6:'Stock Guide'!L806,'Stock Guide'!L806)-1,"")</f>
        <v/>
      </c>
      <c r="AP805" s="7" t="str">
        <f>IFERROR(RANK('Stock Guide'!N806,'Stock Guide'!N:N,0)+COUNTIF('Stock Guide'!$N$6:'Stock Guide'!N806,'Stock Guide'!N806)-1,"")</f>
        <v/>
      </c>
      <c r="AQ805" s="7" t="str">
        <f>IFERROR(RANK('Stock Guide'!U806,'Stock Guide'!U:U,1)+COUNTIF('Stock Guide'!$U$6:'Stock Guide'!U806,'Stock Guide'!U806)-1,"")</f>
        <v/>
      </c>
    </row>
    <row r="806" spans="32:43" ht="17.25" customHeight="1" x14ac:dyDescent="0.25">
      <c r="AF806" s="5"/>
      <c r="AG806" s="5"/>
      <c r="AH806" s="6"/>
      <c r="AI806" s="7">
        <f>IFERROR(RANK('Stock Guide'!S807,'Stock Guide'!S:S,0)+COUNTIF('Stock Guide'!$S$6:'Stock Guide'!S807,'Stock Guide'!S807)-1,"")</f>
        <v>243</v>
      </c>
      <c r="AJ806" s="7" t="str">
        <f>IFERROR(RANK('Stock Guide'!T807,'Stock Guide'!T:T,0)+COUNTIF('Stock Guide'!$T$6:'Stock Guide'!T807,'Stock Guide'!T807)-1,"")</f>
        <v/>
      </c>
      <c r="AK806" s="7" t="str">
        <f>IFERROR(RANK('Stock Guide'!U807,'Stock Guide'!U:U,0)+COUNTIF('Stock Guide'!$U$6:'Stock Guide'!U807,'Stock Guide'!U807)-1,"")</f>
        <v/>
      </c>
      <c r="AL806" s="7" t="str">
        <f>IFERROR(RANK('Stock Guide'!H807,'Stock Guide'!H:H,0)+COUNTIF('Stock Guide'!$H$6:'Stock Guide'!H807,'Stock Guide'!H807)-1,"")</f>
        <v/>
      </c>
      <c r="AM806" s="7">
        <f>IFERROR(RANK('Stock Guide'!I807,'Stock Guide'!I:I,0)+COUNTIF('Stock Guide'!$I$6:'Stock Guide'!I807,'Stock Guide'!I807)-1,"")</f>
        <v>483</v>
      </c>
      <c r="AN806" s="7" t="str">
        <f>IFERROR(RANK('Stock Guide'!J807,'Stock Guide'!J:J,0)+COUNTIF('Stock Guide'!$J$6:'Stock Guide'!J807,'Stock Guide'!J807)-1,"")</f>
        <v/>
      </c>
      <c r="AO806" s="7" t="str">
        <f>IFERROR(RANK('Stock Guide'!L807,'Stock Guide'!L:L,0)+COUNTIF('Stock Guide'!$L$6:'Stock Guide'!L807,'Stock Guide'!L807)-1,"")</f>
        <v/>
      </c>
      <c r="AP806" s="7" t="str">
        <f>IFERROR(RANK('Stock Guide'!N807,'Stock Guide'!N:N,0)+COUNTIF('Stock Guide'!$N$6:'Stock Guide'!N807,'Stock Guide'!N807)-1,"")</f>
        <v/>
      </c>
      <c r="AQ806" s="7" t="str">
        <f>IFERROR(RANK('Stock Guide'!U807,'Stock Guide'!U:U,1)+COUNTIF('Stock Guide'!$U$6:'Stock Guide'!U807,'Stock Guide'!U807)-1,"")</f>
        <v/>
      </c>
    </row>
    <row r="807" spans="32:43" ht="17.25" customHeight="1" x14ac:dyDescent="0.25">
      <c r="AF807" s="5"/>
      <c r="AG807" s="5"/>
      <c r="AH807" s="6"/>
      <c r="AI807" s="7">
        <f>IFERROR(RANK('Stock Guide'!S808,'Stock Guide'!S:S,0)+COUNTIF('Stock Guide'!$S$6:'Stock Guide'!S808,'Stock Guide'!S808)-1,"")</f>
        <v>243</v>
      </c>
      <c r="AJ807" s="7" t="str">
        <f>IFERROR(RANK('Stock Guide'!T808,'Stock Guide'!T:T,0)+COUNTIF('Stock Guide'!$T$6:'Stock Guide'!T808,'Stock Guide'!T808)-1,"")</f>
        <v/>
      </c>
      <c r="AK807" s="7" t="str">
        <f>IFERROR(RANK('Stock Guide'!U808,'Stock Guide'!U:U,0)+COUNTIF('Stock Guide'!$U$6:'Stock Guide'!U808,'Stock Guide'!U808)-1,"")</f>
        <v/>
      </c>
      <c r="AL807" s="7" t="str">
        <f>IFERROR(RANK('Stock Guide'!H808,'Stock Guide'!H:H,0)+COUNTIF('Stock Guide'!$H$6:'Stock Guide'!H808,'Stock Guide'!H808)-1,"")</f>
        <v/>
      </c>
      <c r="AM807" s="7">
        <f>IFERROR(RANK('Stock Guide'!I808,'Stock Guide'!I:I,0)+COUNTIF('Stock Guide'!$I$6:'Stock Guide'!I808,'Stock Guide'!I808)-1,"")</f>
        <v>483</v>
      </c>
      <c r="AN807" s="7" t="str">
        <f>IFERROR(RANK('Stock Guide'!J808,'Stock Guide'!J:J,0)+COUNTIF('Stock Guide'!$J$6:'Stock Guide'!J808,'Stock Guide'!J808)-1,"")</f>
        <v/>
      </c>
      <c r="AO807" s="7" t="str">
        <f>IFERROR(RANK('Stock Guide'!L808,'Stock Guide'!L:L,0)+COUNTIF('Stock Guide'!$L$6:'Stock Guide'!L808,'Stock Guide'!L808)-1,"")</f>
        <v/>
      </c>
      <c r="AP807" s="7" t="str">
        <f>IFERROR(RANK('Stock Guide'!N808,'Stock Guide'!N:N,0)+COUNTIF('Stock Guide'!$N$6:'Stock Guide'!N808,'Stock Guide'!N808)-1,"")</f>
        <v/>
      </c>
      <c r="AQ807" s="7" t="str">
        <f>IFERROR(RANK('Stock Guide'!U808,'Stock Guide'!U:U,1)+COUNTIF('Stock Guide'!$U$6:'Stock Guide'!U808,'Stock Guide'!U808)-1,"")</f>
        <v/>
      </c>
    </row>
    <row r="808" spans="32:43" ht="17.25" customHeight="1" x14ac:dyDescent="0.25">
      <c r="AF808" s="5"/>
      <c r="AG808" s="5"/>
      <c r="AH808" s="6"/>
      <c r="AI808" s="7">
        <f>IFERROR(RANK('Stock Guide'!S809,'Stock Guide'!S:S,0)+COUNTIF('Stock Guide'!$S$6:'Stock Guide'!S809,'Stock Guide'!S809)-1,"")</f>
        <v>243</v>
      </c>
      <c r="AJ808" s="7" t="str">
        <f>IFERROR(RANK('Stock Guide'!T809,'Stock Guide'!T:T,0)+COUNTIF('Stock Guide'!$T$6:'Stock Guide'!T809,'Stock Guide'!T809)-1,"")</f>
        <v/>
      </c>
      <c r="AK808" s="7" t="str">
        <f>IFERROR(RANK('Stock Guide'!U809,'Stock Guide'!U:U,0)+COUNTIF('Stock Guide'!$U$6:'Stock Guide'!U809,'Stock Guide'!U809)-1,"")</f>
        <v/>
      </c>
      <c r="AL808" s="7" t="str">
        <f>IFERROR(RANK('Stock Guide'!H809,'Stock Guide'!H:H,0)+COUNTIF('Stock Guide'!$H$6:'Stock Guide'!H809,'Stock Guide'!H809)-1,"")</f>
        <v/>
      </c>
      <c r="AM808" s="7">
        <f>IFERROR(RANK('Stock Guide'!I809,'Stock Guide'!I:I,0)+COUNTIF('Stock Guide'!$I$6:'Stock Guide'!I809,'Stock Guide'!I809)-1,"")</f>
        <v>483</v>
      </c>
      <c r="AN808" s="7" t="str">
        <f>IFERROR(RANK('Stock Guide'!J809,'Stock Guide'!J:J,0)+COUNTIF('Stock Guide'!$J$6:'Stock Guide'!J809,'Stock Guide'!J809)-1,"")</f>
        <v/>
      </c>
      <c r="AO808" s="7" t="str">
        <f>IFERROR(RANK('Stock Guide'!L809,'Stock Guide'!L:L,0)+COUNTIF('Stock Guide'!$L$6:'Stock Guide'!L809,'Stock Guide'!L809)-1,"")</f>
        <v/>
      </c>
      <c r="AP808" s="7" t="str">
        <f>IFERROR(RANK('Stock Guide'!N809,'Stock Guide'!N:N,0)+COUNTIF('Stock Guide'!$N$6:'Stock Guide'!N809,'Stock Guide'!N809)-1,"")</f>
        <v/>
      </c>
      <c r="AQ808" s="7" t="str">
        <f>IFERROR(RANK('Stock Guide'!U809,'Stock Guide'!U:U,1)+COUNTIF('Stock Guide'!$U$6:'Stock Guide'!U809,'Stock Guide'!U809)-1,"")</f>
        <v/>
      </c>
    </row>
    <row r="809" spans="32:43" ht="17.25" customHeight="1" x14ac:dyDescent="0.25">
      <c r="AF809" s="5"/>
      <c r="AG809" s="5"/>
      <c r="AH809" s="6"/>
      <c r="AI809" s="7">
        <f>IFERROR(RANK('Stock Guide'!S810,'Stock Guide'!S:S,0)+COUNTIF('Stock Guide'!$S$6:'Stock Guide'!S810,'Stock Guide'!S810)-1,"")</f>
        <v>243</v>
      </c>
      <c r="AJ809" s="7" t="str">
        <f>IFERROR(RANK('Stock Guide'!T810,'Stock Guide'!T:T,0)+COUNTIF('Stock Guide'!$T$6:'Stock Guide'!T810,'Stock Guide'!T810)-1,"")</f>
        <v/>
      </c>
      <c r="AK809" s="7" t="str">
        <f>IFERROR(RANK('Stock Guide'!U810,'Stock Guide'!U:U,0)+COUNTIF('Stock Guide'!$U$6:'Stock Guide'!U810,'Stock Guide'!U810)-1,"")</f>
        <v/>
      </c>
      <c r="AL809" s="7" t="str">
        <f>IFERROR(RANK('Stock Guide'!H810,'Stock Guide'!H:H,0)+COUNTIF('Stock Guide'!$H$6:'Stock Guide'!H810,'Stock Guide'!H810)-1,"")</f>
        <v/>
      </c>
      <c r="AM809" s="7">
        <f>IFERROR(RANK('Stock Guide'!I810,'Stock Guide'!I:I,0)+COUNTIF('Stock Guide'!$I$6:'Stock Guide'!I810,'Stock Guide'!I810)-1,"")</f>
        <v>483</v>
      </c>
      <c r="AN809" s="7" t="str">
        <f>IFERROR(RANK('Stock Guide'!J810,'Stock Guide'!J:J,0)+COUNTIF('Stock Guide'!$J$6:'Stock Guide'!J810,'Stock Guide'!J810)-1,"")</f>
        <v/>
      </c>
      <c r="AO809" s="7" t="str">
        <f>IFERROR(RANK('Stock Guide'!L810,'Stock Guide'!L:L,0)+COUNTIF('Stock Guide'!$L$6:'Stock Guide'!L810,'Stock Guide'!L810)-1,"")</f>
        <v/>
      </c>
      <c r="AP809" s="7" t="str">
        <f>IFERROR(RANK('Stock Guide'!N810,'Stock Guide'!N:N,0)+COUNTIF('Stock Guide'!$N$6:'Stock Guide'!N810,'Stock Guide'!N810)-1,"")</f>
        <v/>
      </c>
      <c r="AQ809" s="7" t="str">
        <f>IFERROR(RANK('Stock Guide'!U810,'Stock Guide'!U:U,1)+COUNTIF('Stock Guide'!$U$6:'Stock Guide'!U810,'Stock Guide'!U810)-1,"")</f>
        <v/>
      </c>
    </row>
    <row r="810" spans="32:43" ht="17.25" customHeight="1" x14ac:dyDescent="0.25">
      <c r="AF810" s="5"/>
      <c r="AG810" s="5"/>
      <c r="AH810" s="6"/>
      <c r="AI810" s="7">
        <f>IFERROR(RANK('Stock Guide'!S811,'Stock Guide'!S:S,0)+COUNTIF('Stock Guide'!$S$6:'Stock Guide'!S811,'Stock Guide'!S811)-1,"")</f>
        <v>243</v>
      </c>
      <c r="AJ810" s="7" t="str">
        <f>IFERROR(RANK('Stock Guide'!T811,'Stock Guide'!T:T,0)+COUNTIF('Stock Guide'!$T$6:'Stock Guide'!T811,'Stock Guide'!T811)-1,"")</f>
        <v/>
      </c>
      <c r="AK810" s="7" t="str">
        <f>IFERROR(RANK('Stock Guide'!U811,'Stock Guide'!U:U,0)+COUNTIF('Stock Guide'!$U$6:'Stock Guide'!U811,'Stock Guide'!U811)-1,"")</f>
        <v/>
      </c>
      <c r="AL810" s="7" t="str">
        <f>IFERROR(RANK('Stock Guide'!H811,'Stock Guide'!H:H,0)+COUNTIF('Stock Guide'!$H$6:'Stock Guide'!H811,'Stock Guide'!H811)-1,"")</f>
        <v/>
      </c>
      <c r="AM810" s="7">
        <f>IFERROR(RANK('Stock Guide'!I811,'Stock Guide'!I:I,0)+COUNTIF('Stock Guide'!$I$6:'Stock Guide'!I811,'Stock Guide'!I811)-1,"")</f>
        <v>483</v>
      </c>
      <c r="AN810" s="7" t="str">
        <f>IFERROR(RANK('Stock Guide'!J811,'Stock Guide'!J:J,0)+COUNTIF('Stock Guide'!$J$6:'Stock Guide'!J811,'Stock Guide'!J811)-1,"")</f>
        <v/>
      </c>
      <c r="AO810" s="7" t="str">
        <f>IFERROR(RANK('Stock Guide'!L811,'Stock Guide'!L:L,0)+COUNTIF('Stock Guide'!$L$6:'Stock Guide'!L811,'Stock Guide'!L811)-1,"")</f>
        <v/>
      </c>
      <c r="AP810" s="7" t="str">
        <f>IFERROR(RANK('Stock Guide'!N811,'Stock Guide'!N:N,0)+COUNTIF('Stock Guide'!$N$6:'Stock Guide'!N811,'Stock Guide'!N811)-1,"")</f>
        <v/>
      </c>
      <c r="AQ810" s="7" t="str">
        <f>IFERROR(RANK('Stock Guide'!U811,'Stock Guide'!U:U,1)+COUNTIF('Stock Guide'!$U$6:'Stock Guide'!U811,'Stock Guide'!U811)-1,"")</f>
        <v/>
      </c>
    </row>
    <row r="811" spans="32:43" ht="17.25" customHeight="1" x14ac:dyDescent="0.25">
      <c r="AF811" s="5"/>
      <c r="AG811" s="5"/>
      <c r="AH811" s="6"/>
      <c r="AI811" s="7">
        <f>IFERROR(RANK('Stock Guide'!S812,'Stock Guide'!S:S,0)+COUNTIF('Stock Guide'!$S$6:'Stock Guide'!S812,'Stock Guide'!S812)-1,"")</f>
        <v>243</v>
      </c>
      <c r="AJ811" s="7" t="str">
        <f>IFERROR(RANK('Stock Guide'!T812,'Stock Guide'!T:T,0)+COUNTIF('Stock Guide'!$T$6:'Stock Guide'!T812,'Stock Guide'!T812)-1,"")</f>
        <v/>
      </c>
      <c r="AK811" s="7" t="str">
        <f>IFERROR(RANK('Stock Guide'!U812,'Stock Guide'!U:U,0)+COUNTIF('Stock Guide'!$U$6:'Stock Guide'!U812,'Stock Guide'!U812)-1,"")</f>
        <v/>
      </c>
      <c r="AL811" s="7" t="str">
        <f>IFERROR(RANK('Stock Guide'!H812,'Stock Guide'!H:H,0)+COUNTIF('Stock Guide'!$H$6:'Stock Guide'!H812,'Stock Guide'!H812)-1,"")</f>
        <v/>
      </c>
      <c r="AM811" s="7">
        <f>IFERROR(RANK('Stock Guide'!I812,'Stock Guide'!I:I,0)+COUNTIF('Stock Guide'!$I$6:'Stock Guide'!I812,'Stock Guide'!I812)-1,"")</f>
        <v>483</v>
      </c>
      <c r="AN811" s="7" t="str">
        <f>IFERROR(RANK('Stock Guide'!J812,'Stock Guide'!J:J,0)+COUNTIF('Stock Guide'!$J$6:'Stock Guide'!J812,'Stock Guide'!J812)-1,"")</f>
        <v/>
      </c>
      <c r="AO811" s="7" t="str">
        <f>IFERROR(RANK('Stock Guide'!L812,'Stock Guide'!L:L,0)+COUNTIF('Stock Guide'!$L$6:'Stock Guide'!L812,'Stock Guide'!L812)-1,"")</f>
        <v/>
      </c>
      <c r="AP811" s="7" t="str">
        <f>IFERROR(RANK('Stock Guide'!N812,'Stock Guide'!N:N,0)+COUNTIF('Stock Guide'!$N$6:'Stock Guide'!N812,'Stock Guide'!N812)-1,"")</f>
        <v/>
      </c>
      <c r="AQ811" s="7" t="str">
        <f>IFERROR(RANK('Stock Guide'!U812,'Stock Guide'!U:U,1)+COUNTIF('Stock Guide'!$U$6:'Stock Guide'!U812,'Stock Guide'!U812)-1,"")</f>
        <v/>
      </c>
    </row>
    <row r="812" spans="32:43" ht="17.25" customHeight="1" x14ac:dyDescent="0.25">
      <c r="AF812" s="5"/>
      <c r="AG812" s="5"/>
      <c r="AH812" s="6"/>
      <c r="AI812" s="7">
        <f>IFERROR(RANK('Stock Guide'!S813,'Stock Guide'!S:S,0)+COUNTIF('Stock Guide'!$S$6:'Stock Guide'!S813,'Stock Guide'!S813)-1,"")</f>
        <v>243</v>
      </c>
      <c r="AJ812" s="7" t="str">
        <f>IFERROR(RANK('Stock Guide'!T813,'Stock Guide'!T:T,0)+COUNTIF('Stock Guide'!$T$6:'Stock Guide'!T813,'Stock Guide'!T813)-1,"")</f>
        <v/>
      </c>
      <c r="AK812" s="7" t="str">
        <f>IFERROR(RANK('Stock Guide'!U813,'Stock Guide'!U:U,0)+COUNTIF('Stock Guide'!$U$6:'Stock Guide'!U813,'Stock Guide'!U813)-1,"")</f>
        <v/>
      </c>
      <c r="AL812" s="7" t="str">
        <f>IFERROR(RANK('Stock Guide'!H813,'Stock Guide'!H:H,0)+COUNTIF('Stock Guide'!$H$6:'Stock Guide'!H813,'Stock Guide'!H813)-1,"")</f>
        <v/>
      </c>
      <c r="AM812" s="7">
        <f>IFERROR(RANK('Stock Guide'!I813,'Stock Guide'!I:I,0)+COUNTIF('Stock Guide'!$I$6:'Stock Guide'!I813,'Stock Guide'!I813)-1,"")</f>
        <v>483</v>
      </c>
      <c r="AN812" s="7" t="str">
        <f>IFERROR(RANK('Stock Guide'!J813,'Stock Guide'!J:J,0)+COUNTIF('Stock Guide'!$J$6:'Stock Guide'!J813,'Stock Guide'!J813)-1,"")</f>
        <v/>
      </c>
      <c r="AO812" s="7" t="str">
        <f>IFERROR(RANK('Stock Guide'!L813,'Stock Guide'!L:L,0)+COUNTIF('Stock Guide'!$L$6:'Stock Guide'!L813,'Stock Guide'!L813)-1,"")</f>
        <v/>
      </c>
      <c r="AP812" s="7" t="str">
        <f>IFERROR(RANK('Stock Guide'!N813,'Stock Guide'!N:N,0)+COUNTIF('Stock Guide'!$N$6:'Stock Guide'!N813,'Stock Guide'!N813)-1,"")</f>
        <v/>
      </c>
      <c r="AQ812" s="7" t="str">
        <f>IFERROR(RANK('Stock Guide'!U813,'Stock Guide'!U:U,1)+COUNTIF('Stock Guide'!$U$6:'Stock Guide'!U813,'Stock Guide'!U813)-1,"")</f>
        <v/>
      </c>
    </row>
    <row r="813" spans="32:43" ht="17.25" customHeight="1" x14ac:dyDescent="0.25">
      <c r="AF813" s="5"/>
      <c r="AG813" s="5"/>
      <c r="AH813" s="6"/>
      <c r="AI813" s="7">
        <f>IFERROR(RANK('Stock Guide'!S814,'Stock Guide'!S:S,0)+COUNTIF('Stock Guide'!$S$6:'Stock Guide'!S814,'Stock Guide'!S814)-1,"")</f>
        <v>243</v>
      </c>
      <c r="AJ813" s="7" t="str">
        <f>IFERROR(RANK('Stock Guide'!T814,'Stock Guide'!T:T,0)+COUNTIF('Stock Guide'!$T$6:'Stock Guide'!T814,'Stock Guide'!T814)-1,"")</f>
        <v/>
      </c>
      <c r="AK813" s="7" t="str">
        <f>IFERROR(RANK('Stock Guide'!U814,'Stock Guide'!U:U,0)+COUNTIF('Stock Guide'!$U$6:'Stock Guide'!U814,'Stock Guide'!U814)-1,"")</f>
        <v/>
      </c>
      <c r="AL813" s="7" t="str">
        <f>IFERROR(RANK('Stock Guide'!H814,'Stock Guide'!H:H,0)+COUNTIF('Stock Guide'!$H$6:'Stock Guide'!H814,'Stock Guide'!H814)-1,"")</f>
        <v/>
      </c>
      <c r="AM813" s="7">
        <f>IFERROR(RANK('Stock Guide'!I814,'Stock Guide'!I:I,0)+COUNTIF('Stock Guide'!$I$6:'Stock Guide'!I814,'Stock Guide'!I814)-1,"")</f>
        <v>483</v>
      </c>
      <c r="AN813" s="7" t="str">
        <f>IFERROR(RANK('Stock Guide'!J814,'Stock Guide'!J:J,0)+COUNTIF('Stock Guide'!$J$6:'Stock Guide'!J814,'Stock Guide'!J814)-1,"")</f>
        <v/>
      </c>
      <c r="AO813" s="7" t="str">
        <f>IFERROR(RANK('Stock Guide'!L814,'Stock Guide'!L:L,0)+COUNTIF('Stock Guide'!$L$6:'Stock Guide'!L814,'Stock Guide'!L814)-1,"")</f>
        <v/>
      </c>
      <c r="AP813" s="7" t="str">
        <f>IFERROR(RANK('Stock Guide'!N814,'Stock Guide'!N:N,0)+COUNTIF('Stock Guide'!$N$6:'Stock Guide'!N814,'Stock Guide'!N814)-1,"")</f>
        <v/>
      </c>
      <c r="AQ813" s="7" t="str">
        <f>IFERROR(RANK('Stock Guide'!U814,'Stock Guide'!U:U,1)+COUNTIF('Stock Guide'!$U$6:'Stock Guide'!U814,'Stock Guide'!U814)-1,"")</f>
        <v/>
      </c>
    </row>
    <row r="814" spans="32:43" ht="17.25" customHeight="1" x14ac:dyDescent="0.25">
      <c r="AF814" s="5"/>
      <c r="AG814" s="5"/>
      <c r="AH814" s="6"/>
      <c r="AI814" s="7">
        <f>IFERROR(RANK('Stock Guide'!S815,'Stock Guide'!S:S,0)+COUNTIF('Stock Guide'!$S$6:'Stock Guide'!S815,'Stock Guide'!S815)-1,"")</f>
        <v>243</v>
      </c>
      <c r="AJ814" s="7" t="str">
        <f>IFERROR(RANK('Stock Guide'!T815,'Stock Guide'!T:T,0)+COUNTIF('Stock Guide'!$T$6:'Stock Guide'!T815,'Stock Guide'!T815)-1,"")</f>
        <v/>
      </c>
      <c r="AK814" s="7" t="str">
        <f>IFERROR(RANK('Stock Guide'!U815,'Stock Guide'!U:U,0)+COUNTIF('Stock Guide'!$U$6:'Stock Guide'!U815,'Stock Guide'!U815)-1,"")</f>
        <v/>
      </c>
      <c r="AL814" s="7" t="str">
        <f>IFERROR(RANK('Stock Guide'!H815,'Stock Guide'!H:H,0)+COUNTIF('Stock Guide'!$H$6:'Stock Guide'!H815,'Stock Guide'!H815)-1,"")</f>
        <v/>
      </c>
      <c r="AM814" s="7">
        <f>IFERROR(RANK('Stock Guide'!I815,'Stock Guide'!I:I,0)+COUNTIF('Stock Guide'!$I$6:'Stock Guide'!I815,'Stock Guide'!I815)-1,"")</f>
        <v>483</v>
      </c>
      <c r="AN814" s="7" t="str">
        <f>IFERROR(RANK('Stock Guide'!J815,'Stock Guide'!J:J,0)+COUNTIF('Stock Guide'!$J$6:'Stock Guide'!J815,'Stock Guide'!J815)-1,"")</f>
        <v/>
      </c>
      <c r="AO814" s="7" t="str">
        <f>IFERROR(RANK('Stock Guide'!L815,'Stock Guide'!L:L,0)+COUNTIF('Stock Guide'!$L$6:'Stock Guide'!L815,'Stock Guide'!L815)-1,"")</f>
        <v/>
      </c>
      <c r="AP814" s="7" t="str">
        <f>IFERROR(RANK('Stock Guide'!N815,'Stock Guide'!N:N,0)+COUNTIF('Stock Guide'!$N$6:'Stock Guide'!N815,'Stock Guide'!N815)-1,"")</f>
        <v/>
      </c>
      <c r="AQ814" s="7" t="str">
        <f>IFERROR(RANK('Stock Guide'!U815,'Stock Guide'!U:U,1)+COUNTIF('Stock Guide'!$U$6:'Stock Guide'!U815,'Stock Guide'!U815)-1,"")</f>
        <v/>
      </c>
    </row>
    <row r="815" spans="32:43" ht="17.25" customHeight="1" x14ac:dyDescent="0.25">
      <c r="AF815" s="5"/>
      <c r="AG815" s="5"/>
      <c r="AH815" s="6"/>
      <c r="AI815" s="7">
        <f>IFERROR(RANK('Stock Guide'!S816,'Stock Guide'!S:S,0)+COUNTIF('Stock Guide'!$S$6:'Stock Guide'!S816,'Stock Guide'!S816)-1,"")</f>
        <v>243</v>
      </c>
      <c r="AJ815" s="7" t="str">
        <f>IFERROR(RANK('Stock Guide'!T816,'Stock Guide'!T:T,0)+COUNTIF('Stock Guide'!$T$6:'Stock Guide'!T816,'Stock Guide'!T816)-1,"")</f>
        <v/>
      </c>
      <c r="AK815" s="7" t="str">
        <f>IFERROR(RANK('Stock Guide'!U816,'Stock Guide'!U:U,0)+COUNTIF('Stock Guide'!$U$6:'Stock Guide'!U816,'Stock Guide'!U816)-1,"")</f>
        <v/>
      </c>
      <c r="AL815" s="7" t="str">
        <f>IFERROR(RANK('Stock Guide'!H816,'Stock Guide'!H:H,0)+COUNTIF('Stock Guide'!$H$6:'Stock Guide'!H816,'Stock Guide'!H816)-1,"")</f>
        <v/>
      </c>
      <c r="AM815" s="7">
        <f>IFERROR(RANK('Stock Guide'!I816,'Stock Guide'!I:I,0)+COUNTIF('Stock Guide'!$I$6:'Stock Guide'!I816,'Stock Guide'!I816)-1,"")</f>
        <v>483</v>
      </c>
      <c r="AN815" s="7" t="str">
        <f>IFERROR(RANK('Stock Guide'!J816,'Stock Guide'!J:J,0)+COUNTIF('Stock Guide'!$J$6:'Stock Guide'!J816,'Stock Guide'!J816)-1,"")</f>
        <v/>
      </c>
      <c r="AO815" s="7" t="str">
        <f>IFERROR(RANK('Stock Guide'!L816,'Stock Guide'!L:L,0)+COUNTIF('Stock Guide'!$L$6:'Stock Guide'!L816,'Stock Guide'!L816)-1,"")</f>
        <v/>
      </c>
      <c r="AP815" s="7" t="str">
        <f>IFERROR(RANK('Stock Guide'!N816,'Stock Guide'!N:N,0)+COUNTIF('Stock Guide'!$N$6:'Stock Guide'!N816,'Stock Guide'!N816)-1,"")</f>
        <v/>
      </c>
      <c r="AQ815" s="7" t="str">
        <f>IFERROR(RANK('Stock Guide'!U816,'Stock Guide'!U:U,1)+COUNTIF('Stock Guide'!$U$6:'Stock Guide'!U816,'Stock Guide'!U816)-1,"")</f>
        <v/>
      </c>
    </row>
    <row r="816" spans="32:43" ht="17.25" customHeight="1" x14ac:dyDescent="0.25">
      <c r="AF816" s="5"/>
      <c r="AG816" s="5"/>
      <c r="AH816" s="6"/>
      <c r="AI816" s="7">
        <f>IFERROR(RANK('Stock Guide'!S817,'Stock Guide'!S:S,0)+COUNTIF('Stock Guide'!$S$6:'Stock Guide'!S817,'Stock Guide'!S817)-1,"")</f>
        <v>243</v>
      </c>
      <c r="AJ816" s="7" t="str">
        <f>IFERROR(RANK('Stock Guide'!T817,'Stock Guide'!T:T,0)+COUNTIF('Stock Guide'!$T$6:'Stock Guide'!T817,'Stock Guide'!T817)-1,"")</f>
        <v/>
      </c>
      <c r="AK816" s="7" t="str">
        <f>IFERROR(RANK('Stock Guide'!U817,'Stock Guide'!U:U,0)+COUNTIF('Stock Guide'!$U$6:'Stock Guide'!U817,'Stock Guide'!U817)-1,"")</f>
        <v/>
      </c>
      <c r="AL816" s="7" t="str">
        <f>IFERROR(RANK('Stock Guide'!H817,'Stock Guide'!H:H,0)+COUNTIF('Stock Guide'!$H$6:'Stock Guide'!H817,'Stock Guide'!H817)-1,"")</f>
        <v/>
      </c>
      <c r="AM816" s="7">
        <f>IFERROR(RANK('Stock Guide'!I817,'Stock Guide'!I:I,0)+COUNTIF('Stock Guide'!$I$6:'Stock Guide'!I817,'Stock Guide'!I817)-1,"")</f>
        <v>483</v>
      </c>
      <c r="AN816" s="7" t="str">
        <f>IFERROR(RANK('Stock Guide'!J817,'Stock Guide'!J:J,0)+COUNTIF('Stock Guide'!$J$6:'Stock Guide'!J817,'Stock Guide'!J817)-1,"")</f>
        <v/>
      </c>
      <c r="AO816" s="7" t="str">
        <f>IFERROR(RANK('Stock Guide'!L817,'Stock Guide'!L:L,0)+COUNTIF('Stock Guide'!$L$6:'Stock Guide'!L817,'Stock Guide'!L817)-1,"")</f>
        <v/>
      </c>
      <c r="AP816" s="7" t="str">
        <f>IFERROR(RANK('Stock Guide'!N817,'Stock Guide'!N:N,0)+COUNTIF('Stock Guide'!$N$6:'Stock Guide'!N817,'Stock Guide'!N817)-1,"")</f>
        <v/>
      </c>
      <c r="AQ816" s="7" t="str">
        <f>IFERROR(RANK('Stock Guide'!U817,'Stock Guide'!U:U,1)+COUNTIF('Stock Guide'!$U$6:'Stock Guide'!U817,'Stock Guide'!U817)-1,"")</f>
        <v/>
      </c>
    </row>
    <row r="817" spans="32:43" ht="17.25" customHeight="1" x14ac:dyDescent="0.25">
      <c r="AF817" s="5"/>
      <c r="AG817" s="5"/>
      <c r="AH817" s="6"/>
      <c r="AI817" s="7">
        <f>IFERROR(RANK('Stock Guide'!S818,'Stock Guide'!S:S,0)+COUNTIF('Stock Guide'!$S$6:'Stock Guide'!S818,'Stock Guide'!S818)-1,"")</f>
        <v>243</v>
      </c>
      <c r="AJ817" s="7" t="str">
        <f>IFERROR(RANK('Stock Guide'!T818,'Stock Guide'!T:T,0)+COUNTIF('Stock Guide'!$T$6:'Stock Guide'!T818,'Stock Guide'!T818)-1,"")</f>
        <v/>
      </c>
      <c r="AK817" s="7" t="str">
        <f>IFERROR(RANK('Stock Guide'!U818,'Stock Guide'!U:U,0)+COUNTIF('Stock Guide'!$U$6:'Stock Guide'!U818,'Stock Guide'!U818)-1,"")</f>
        <v/>
      </c>
      <c r="AL817" s="7" t="str">
        <f>IFERROR(RANK('Stock Guide'!H818,'Stock Guide'!H:H,0)+COUNTIF('Stock Guide'!$H$6:'Stock Guide'!H818,'Stock Guide'!H818)-1,"")</f>
        <v/>
      </c>
      <c r="AM817" s="7">
        <f>IFERROR(RANK('Stock Guide'!I818,'Stock Guide'!I:I,0)+COUNTIF('Stock Guide'!$I$6:'Stock Guide'!I818,'Stock Guide'!I818)-1,"")</f>
        <v>483</v>
      </c>
      <c r="AN817" s="7" t="str">
        <f>IFERROR(RANK('Stock Guide'!J818,'Stock Guide'!J:J,0)+COUNTIF('Stock Guide'!$J$6:'Stock Guide'!J818,'Stock Guide'!J818)-1,"")</f>
        <v/>
      </c>
      <c r="AO817" s="7" t="str">
        <f>IFERROR(RANK('Stock Guide'!L818,'Stock Guide'!L:L,0)+COUNTIF('Stock Guide'!$L$6:'Stock Guide'!L818,'Stock Guide'!L818)-1,"")</f>
        <v/>
      </c>
      <c r="AP817" s="7" t="str">
        <f>IFERROR(RANK('Stock Guide'!N818,'Stock Guide'!N:N,0)+COUNTIF('Stock Guide'!$N$6:'Stock Guide'!N818,'Stock Guide'!N818)-1,"")</f>
        <v/>
      </c>
      <c r="AQ817" s="7" t="str">
        <f>IFERROR(RANK('Stock Guide'!U818,'Stock Guide'!U:U,1)+COUNTIF('Stock Guide'!$U$6:'Stock Guide'!U818,'Stock Guide'!U818)-1,"")</f>
        <v/>
      </c>
    </row>
    <row r="818" spans="32:43" ht="17.25" customHeight="1" x14ac:dyDescent="0.25">
      <c r="AF818" s="5"/>
      <c r="AG818" s="5"/>
      <c r="AH818" s="6"/>
      <c r="AI818" s="7">
        <f>IFERROR(RANK('Stock Guide'!S819,'Stock Guide'!S:S,0)+COUNTIF('Stock Guide'!$S$6:'Stock Guide'!S819,'Stock Guide'!S819)-1,"")</f>
        <v>243</v>
      </c>
      <c r="AJ818" s="7" t="str">
        <f>IFERROR(RANK('Stock Guide'!T819,'Stock Guide'!T:T,0)+COUNTIF('Stock Guide'!$T$6:'Stock Guide'!T819,'Stock Guide'!T819)-1,"")</f>
        <v/>
      </c>
      <c r="AK818" s="7" t="str">
        <f>IFERROR(RANK('Stock Guide'!U819,'Stock Guide'!U:U,0)+COUNTIF('Stock Guide'!$U$6:'Stock Guide'!U819,'Stock Guide'!U819)-1,"")</f>
        <v/>
      </c>
      <c r="AL818" s="7" t="str">
        <f>IFERROR(RANK('Stock Guide'!H819,'Stock Guide'!H:H,0)+COUNTIF('Stock Guide'!$H$6:'Stock Guide'!H819,'Stock Guide'!H819)-1,"")</f>
        <v/>
      </c>
      <c r="AM818" s="7">
        <f>IFERROR(RANK('Stock Guide'!I819,'Stock Guide'!I:I,0)+COUNTIF('Stock Guide'!$I$6:'Stock Guide'!I819,'Stock Guide'!I819)-1,"")</f>
        <v>483</v>
      </c>
      <c r="AN818" s="7" t="str">
        <f>IFERROR(RANK('Stock Guide'!J819,'Stock Guide'!J:J,0)+COUNTIF('Stock Guide'!$J$6:'Stock Guide'!J819,'Stock Guide'!J819)-1,"")</f>
        <v/>
      </c>
      <c r="AO818" s="7" t="str">
        <f>IFERROR(RANK('Stock Guide'!L819,'Stock Guide'!L:L,0)+COUNTIF('Stock Guide'!$L$6:'Stock Guide'!L819,'Stock Guide'!L819)-1,"")</f>
        <v/>
      </c>
      <c r="AP818" s="7" t="str">
        <f>IFERROR(RANK('Stock Guide'!N819,'Stock Guide'!N:N,0)+COUNTIF('Stock Guide'!$N$6:'Stock Guide'!N819,'Stock Guide'!N819)-1,"")</f>
        <v/>
      </c>
      <c r="AQ818" s="7" t="str">
        <f>IFERROR(RANK('Stock Guide'!U819,'Stock Guide'!U:U,1)+COUNTIF('Stock Guide'!$U$6:'Stock Guide'!U819,'Stock Guide'!U819)-1,"")</f>
        <v/>
      </c>
    </row>
    <row r="819" spans="32:43" ht="17.25" customHeight="1" x14ac:dyDescent="0.25">
      <c r="AF819" s="5"/>
      <c r="AG819" s="5"/>
      <c r="AH819" s="6"/>
      <c r="AI819" s="7">
        <f>IFERROR(RANK('Stock Guide'!S820,'Stock Guide'!S:S,0)+COUNTIF('Stock Guide'!$S$6:'Stock Guide'!S820,'Stock Guide'!S820)-1,"")</f>
        <v>243</v>
      </c>
      <c r="AJ819" s="7" t="str">
        <f>IFERROR(RANK('Stock Guide'!T820,'Stock Guide'!T:T,0)+COUNTIF('Stock Guide'!$T$6:'Stock Guide'!T820,'Stock Guide'!T820)-1,"")</f>
        <v/>
      </c>
      <c r="AK819" s="7" t="str">
        <f>IFERROR(RANK('Stock Guide'!U820,'Stock Guide'!U:U,0)+COUNTIF('Stock Guide'!$U$6:'Stock Guide'!U820,'Stock Guide'!U820)-1,"")</f>
        <v/>
      </c>
      <c r="AL819" s="7" t="str">
        <f>IFERROR(RANK('Stock Guide'!H820,'Stock Guide'!H:H,0)+COUNTIF('Stock Guide'!$H$6:'Stock Guide'!H820,'Stock Guide'!H820)-1,"")</f>
        <v/>
      </c>
      <c r="AM819" s="7">
        <f>IFERROR(RANK('Stock Guide'!I820,'Stock Guide'!I:I,0)+COUNTIF('Stock Guide'!$I$6:'Stock Guide'!I820,'Stock Guide'!I820)-1,"")</f>
        <v>483</v>
      </c>
      <c r="AN819" s="7" t="str">
        <f>IFERROR(RANK('Stock Guide'!J820,'Stock Guide'!J:J,0)+COUNTIF('Stock Guide'!$J$6:'Stock Guide'!J820,'Stock Guide'!J820)-1,"")</f>
        <v/>
      </c>
      <c r="AO819" s="7" t="str">
        <f>IFERROR(RANK('Stock Guide'!L820,'Stock Guide'!L:L,0)+COUNTIF('Stock Guide'!$L$6:'Stock Guide'!L820,'Stock Guide'!L820)-1,"")</f>
        <v/>
      </c>
      <c r="AP819" s="7" t="str">
        <f>IFERROR(RANK('Stock Guide'!N820,'Stock Guide'!N:N,0)+COUNTIF('Stock Guide'!$N$6:'Stock Guide'!N820,'Stock Guide'!N820)-1,"")</f>
        <v/>
      </c>
      <c r="AQ819" s="7" t="str">
        <f>IFERROR(RANK('Stock Guide'!U820,'Stock Guide'!U:U,1)+COUNTIF('Stock Guide'!$U$6:'Stock Guide'!U820,'Stock Guide'!U820)-1,"")</f>
        <v/>
      </c>
    </row>
    <row r="820" spans="32:43" ht="17.25" customHeight="1" x14ac:dyDescent="0.25">
      <c r="AF820" s="5"/>
      <c r="AG820" s="5"/>
      <c r="AH820" s="6"/>
      <c r="AI820" s="7">
        <f>IFERROR(RANK('Stock Guide'!S821,'Stock Guide'!S:S,0)+COUNTIF('Stock Guide'!$S$6:'Stock Guide'!S821,'Stock Guide'!S821)-1,"")</f>
        <v>243</v>
      </c>
      <c r="AJ820" s="7" t="str">
        <f>IFERROR(RANK('Stock Guide'!T821,'Stock Guide'!T:T,0)+COUNTIF('Stock Guide'!$T$6:'Stock Guide'!T821,'Stock Guide'!T821)-1,"")</f>
        <v/>
      </c>
      <c r="AK820" s="7" t="str">
        <f>IFERROR(RANK('Stock Guide'!U821,'Stock Guide'!U:U,0)+COUNTIF('Stock Guide'!$U$6:'Stock Guide'!U821,'Stock Guide'!U821)-1,"")</f>
        <v/>
      </c>
      <c r="AL820" s="7" t="str">
        <f>IFERROR(RANK('Stock Guide'!H821,'Stock Guide'!H:H,0)+COUNTIF('Stock Guide'!$H$6:'Stock Guide'!H821,'Stock Guide'!H821)-1,"")</f>
        <v/>
      </c>
      <c r="AM820" s="7">
        <f>IFERROR(RANK('Stock Guide'!I821,'Stock Guide'!I:I,0)+COUNTIF('Stock Guide'!$I$6:'Stock Guide'!I821,'Stock Guide'!I821)-1,"")</f>
        <v>483</v>
      </c>
      <c r="AN820" s="7" t="str">
        <f>IFERROR(RANK('Stock Guide'!J821,'Stock Guide'!J:J,0)+COUNTIF('Stock Guide'!$J$6:'Stock Guide'!J821,'Stock Guide'!J821)-1,"")</f>
        <v/>
      </c>
      <c r="AO820" s="7" t="str">
        <f>IFERROR(RANK('Stock Guide'!L821,'Stock Guide'!L:L,0)+COUNTIF('Stock Guide'!$L$6:'Stock Guide'!L821,'Stock Guide'!L821)-1,"")</f>
        <v/>
      </c>
      <c r="AP820" s="7" t="str">
        <f>IFERROR(RANK('Stock Guide'!N821,'Stock Guide'!N:N,0)+COUNTIF('Stock Guide'!$N$6:'Stock Guide'!N821,'Stock Guide'!N821)-1,"")</f>
        <v/>
      </c>
      <c r="AQ820" s="7" t="str">
        <f>IFERROR(RANK('Stock Guide'!U821,'Stock Guide'!U:U,1)+COUNTIF('Stock Guide'!$U$6:'Stock Guide'!U821,'Stock Guide'!U821)-1,"")</f>
        <v/>
      </c>
    </row>
    <row r="821" spans="32:43" ht="17.25" customHeight="1" x14ac:dyDescent="0.25">
      <c r="AF821" s="5"/>
      <c r="AG821" s="5"/>
      <c r="AH821" s="6"/>
      <c r="AI821" s="7">
        <f>IFERROR(RANK('Stock Guide'!S822,'Stock Guide'!S:S,0)+COUNTIF('Stock Guide'!$S$6:'Stock Guide'!S822,'Stock Guide'!S822)-1,"")</f>
        <v>243</v>
      </c>
      <c r="AJ821" s="7" t="str">
        <f>IFERROR(RANK('Stock Guide'!T822,'Stock Guide'!T:T,0)+COUNTIF('Stock Guide'!$T$6:'Stock Guide'!T822,'Stock Guide'!T822)-1,"")</f>
        <v/>
      </c>
      <c r="AK821" s="7" t="str">
        <f>IFERROR(RANK('Stock Guide'!U822,'Stock Guide'!U:U,0)+COUNTIF('Stock Guide'!$U$6:'Stock Guide'!U822,'Stock Guide'!U822)-1,"")</f>
        <v/>
      </c>
      <c r="AL821" s="7" t="str">
        <f>IFERROR(RANK('Stock Guide'!H822,'Stock Guide'!H:H,0)+COUNTIF('Stock Guide'!$H$6:'Stock Guide'!H822,'Stock Guide'!H822)-1,"")</f>
        <v/>
      </c>
      <c r="AM821" s="7">
        <f>IFERROR(RANK('Stock Guide'!I822,'Stock Guide'!I:I,0)+COUNTIF('Stock Guide'!$I$6:'Stock Guide'!I822,'Stock Guide'!I822)-1,"")</f>
        <v>483</v>
      </c>
      <c r="AN821" s="7" t="str">
        <f>IFERROR(RANK('Stock Guide'!J822,'Stock Guide'!J:J,0)+COUNTIF('Stock Guide'!$J$6:'Stock Guide'!J822,'Stock Guide'!J822)-1,"")</f>
        <v/>
      </c>
      <c r="AO821" s="7" t="str">
        <f>IFERROR(RANK('Stock Guide'!L822,'Stock Guide'!L:L,0)+COUNTIF('Stock Guide'!$L$6:'Stock Guide'!L822,'Stock Guide'!L822)-1,"")</f>
        <v/>
      </c>
      <c r="AP821" s="7" t="str">
        <f>IFERROR(RANK('Stock Guide'!N822,'Stock Guide'!N:N,0)+COUNTIF('Stock Guide'!$N$6:'Stock Guide'!N822,'Stock Guide'!N822)-1,"")</f>
        <v/>
      </c>
      <c r="AQ821" s="7" t="str">
        <f>IFERROR(RANK('Stock Guide'!U822,'Stock Guide'!U:U,1)+COUNTIF('Stock Guide'!$U$6:'Stock Guide'!U822,'Stock Guide'!U822)-1,"")</f>
        <v/>
      </c>
    </row>
    <row r="822" spans="32:43" ht="17.25" customHeight="1" x14ac:dyDescent="0.25">
      <c r="AF822" s="5"/>
      <c r="AG822" s="5"/>
      <c r="AH822" s="6"/>
      <c r="AI822" s="7">
        <f>IFERROR(RANK('Stock Guide'!S823,'Stock Guide'!S:S,0)+COUNTIF('Stock Guide'!$S$6:'Stock Guide'!S823,'Stock Guide'!S823)-1,"")</f>
        <v>243</v>
      </c>
      <c r="AJ822" s="7" t="str">
        <f>IFERROR(RANK('Stock Guide'!T823,'Stock Guide'!T:T,0)+COUNTIF('Stock Guide'!$T$6:'Stock Guide'!T823,'Stock Guide'!T823)-1,"")</f>
        <v/>
      </c>
      <c r="AK822" s="7" t="str">
        <f>IFERROR(RANK('Stock Guide'!U823,'Stock Guide'!U:U,0)+COUNTIF('Stock Guide'!$U$6:'Stock Guide'!U823,'Stock Guide'!U823)-1,"")</f>
        <v/>
      </c>
      <c r="AL822" s="7" t="str">
        <f>IFERROR(RANK('Stock Guide'!H823,'Stock Guide'!H:H,0)+COUNTIF('Stock Guide'!$H$6:'Stock Guide'!H823,'Stock Guide'!H823)-1,"")</f>
        <v/>
      </c>
      <c r="AM822" s="7">
        <f>IFERROR(RANK('Stock Guide'!I823,'Stock Guide'!I:I,0)+COUNTIF('Stock Guide'!$I$6:'Stock Guide'!I823,'Stock Guide'!I823)-1,"")</f>
        <v>483</v>
      </c>
      <c r="AN822" s="7" t="str">
        <f>IFERROR(RANK('Stock Guide'!J823,'Stock Guide'!J:J,0)+COUNTIF('Stock Guide'!$J$6:'Stock Guide'!J823,'Stock Guide'!J823)-1,"")</f>
        <v/>
      </c>
      <c r="AO822" s="7" t="str">
        <f>IFERROR(RANK('Stock Guide'!L823,'Stock Guide'!L:L,0)+COUNTIF('Stock Guide'!$L$6:'Stock Guide'!L823,'Stock Guide'!L823)-1,"")</f>
        <v/>
      </c>
      <c r="AP822" s="7" t="str">
        <f>IFERROR(RANK('Stock Guide'!N823,'Stock Guide'!N:N,0)+COUNTIF('Stock Guide'!$N$6:'Stock Guide'!N823,'Stock Guide'!N823)-1,"")</f>
        <v/>
      </c>
      <c r="AQ822" s="7" t="str">
        <f>IFERROR(RANK('Stock Guide'!U823,'Stock Guide'!U:U,1)+COUNTIF('Stock Guide'!$U$6:'Stock Guide'!U823,'Stock Guide'!U823)-1,"")</f>
        <v/>
      </c>
    </row>
    <row r="823" spans="32:43" ht="17.25" customHeight="1" x14ac:dyDescent="0.25">
      <c r="AF823" s="5"/>
      <c r="AG823" s="5"/>
      <c r="AH823" s="6"/>
      <c r="AI823" s="7">
        <f>IFERROR(RANK('Stock Guide'!S824,'Stock Guide'!S:S,0)+COUNTIF('Stock Guide'!$S$6:'Stock Guide'!S824,'Stock Guide'!S824)-1,"")</f>
        <v>243</v>
      </c>
      <c r="AJ823" s="7" t="str">
        <f>IFERROR(RANK('Stock Guide'!T824,'Stock Guide'!T:T,0)+COUNTIF('Stock Guide'!$T$6:'Stock Guide'!T824,'Stock Guide'!T824)-1,"")</f>
        <v/>
      </c>
      <c r="AK823" s="7" t="str">
        <f>IFERROR(RANK('Stock Guide'!U824,'Stock Guide'!U:U,0)+COUNTIF('Stock Guide'!$U$6:'Stock Guide'!U824,'Stock Guide'!U824)-1,"")</f>
        <v/>
      </c>
      <c r="AL823" s="7" t="str">
        <f>IFERROR(RANK('Stock Guide'!H824,'Stock Guide'!H:H,0)+COUNTIF('Stock Guide'!$H$6:'Stock Guide'!H824,'Stock Guide'!H824)-1,"")</f>
        <v/>
      </c>
      <c r="AM823" s="7">
        <f>IFERROR(RANK('Stock Guide'!I824,'Stock Guide'!I:I,0)+COUNTIF('Stock Guide'!$I$6:'Stock Guide'!I824,'Stock Guide'!I824)-1,"")</f>
        <v>483</v>
      </c>
      <c r="AN823" s="7" t="str">
        <f>IFERROR(RANK('Stock Guide'!J824,'Stock Guide'!J:J,0)+COUNTIF('Stock Guide'!$J$6:'Stock Guide'!J824,'Stock Guide'!J824)-1,"")</f>
        <v/>
      </c>
      <c r="AO823" s="7" t="str">
        <f>IFERROR(RANK('Stock Guide'!L824,'Stock Guide'!L:L,0)+COUNTIF('Stock Guide'!$L$6:'Stock Guide'!L824,'Stock Guide'!L824)-1,"")</f>
        <v/>
      </c>
      <c r="AP823" s="7" t="str">
        <f>IFERROR(RANK('Stock Guide'!N824,'Stock Guide'!N:N,0)+COUNTIF('Stock Guide'!$N$6:'Stock Guide'!N824,'Stock Guide'!N824)-1,"")</f>
        <v/>
      </c>
      <c r="AQ823" s="7" t="str">
        <f>IFERROR(RANK('Stock Guide'!U824,'Stock Guide'!U:U,1)+COUNTIF('Stock Guide'!$U$6:'Stock Guide'!U824,'Stock Guide'!U824)-1,"")</f>
        <v/>
      </c>
    </row>
    <row r="824" spans="32:43" ht="17.25" customHeight="1" x14ac:dyDescent="0.25">
      <c r="AF824" s="5"/>
      <c r="AG824" s="5"/>
      <c r="AH824" s="6"/>
      <c r="AI824" s="7">
        <f>IFERROR(RANK('Stock Guide'!S825,'Stock Guide'!S:S,0)+COUNTIF('Stock Guide'!$S$6:'Stock Guide'!S825,'Stock Guide'!S825)-1,"")</f>
        <v>243</v>
      </c>
      <c r="AJ824" s="7" t="str">
        <f>IFERROR(RANK('Stock Guide'!T825,'Stock Guide'!T:T,0)+COUNTIF('Stock Guide'!$T$6:'Stock Guide'!T825,'Stock Guide'!T825)-1,"")</f>
        <v/>
      </c>
      <c r="AK824" s="7" t="str">
        <f>IFERROR(RANK('Stock Guide'!U825,'Stock Guide'!U:U,0)+COUNTIF('Stock Guide'!$U$6:'Stock Guide'!U825,'Stock Guide'!U825)-1,"")</f>
        <v/>
      </c>
      <c r="AL824" s="7" t="str">
        <f>IFERROR(RANK('Stock Guide'!H825,'Stock Guide'!H:H,0)+COUNTIF('Stock Guide'!$H$6:'Stock Guide'!H825,'Stock Guide'!H825)-1,"")</f>
        <v/>
      </c>
      <c r="AM824" s="7">
        <f>IFERROR(RANK('Stock Guide'!I825,'Stock Guide'!I:I,0)+COUNTIF('Stock Guide'!$I$6:'Stock Guide'!I825,'Stock Guide'!I825)-1,"")</f>
        <v>483</v>
      </c>
      <c r="AN824" s="7" t="str">
        <f>IFERROR(RANK('Stock Guide'!J825,'Stock Guide'!J:J,0)+COUNTIF('Stock Guide'!$J$6:'Stock Guide'!J825,'Stock Guide'!J825)-1,"")</f>
        <v/>
      </c>
      <c r="AO824" s="7" t="str">
        <f>IFERROR(RANK('Stock Guide'!L825,'Stock Guide'!L:L,0)+COUNTIF('Stock Guide'!$L$6:'Stock Guide'!L825,'Stock Guide'!L825)-1,"")</f>
        <v/>
      </c>
      <c r="AP824" s="7" t="str">
        <f>IFERROR(RANK('Stock Guide'!N825,'Stock Guide'!N:N,0)+COUNTIF('Stock Guide'!$N$6:'Stock Guide'!N825,'Stock Guide'!N825)-1,"")</f>
        <v/>
      </c>
      <c r="AQ824" s="7" t="str">
        <f>IFERROR(RANK('Stock Guide'!U825,'Stock Guide'!U:U,1)+COUNTIF('Stock Guide'!$U$6:'Stock Guide'!U825,'Stock Guide'!U825)-1,"")</f>
        <v/>
      </c>
    </row>
    <row r="825" spans="32:43" ht="17.25" customHeight="1" x14ac:dyDescent="0.25">
      <c r="AF825" s="5"/>
      <c r="AG825" s="5"/>
      <c r="AH825" s="6"/>
      <c r="AI825" s="7">
        <f>IFERROR(RANK('Stock Guide'!S826,'Stock Guide'!S:S,0)+COUNTIF('Stock Guide'!$S$6:'Stock Guide'!S826,'Stock Guide'!S826)-1,"")</f>
        <v>243</v>
      </c>
      <c r="AJ825" s="7" t="str">
        <f>IFERROR(RANK('Stock Guide'!T826,'Stock Guide'!T:T,0)+COUNTIF('Stock Guide'!$T$6:'Stock Guide'!T826,'Stock Guide'!T826)-1,"")</f>
        <v/>
      </c>
      <c r="AK825" s="7" t="str">
        <f>IFERROR(RANK('Stock Guide'!U826,'Stock Guide'!U:U,0)+COUNTIF('Stock Guide'!$U$6:'Stock Guide'!U826,'Stock Guide'!U826)-1,"")</f>
        <v/>
      </c>
      <c r="AL825" s="7" t="str">
        <f>IFERROR(RANK('Stock Guide'!H826,'Stock Guide'!H:H,0)+COUNTIF('Stock Guide'!$H$6:'Stock Guide'!H826,'Stock Guide'!H826)-1,"")</f>
        <v/>
      </c>
      <c r="AM825" s="7">
        <f>IFERROR(RANK('Stock Guide'!I826,'Stock Guide'!I:I,0)+COUNTIF('Stock Guide'!$I$6:'Stock Guide'!I826,'Stock Guide'!I826)-1,"")</f>
        <v>483</v>
      </c>
      <c r="AN825" s="7" t="str">
        <f>IFERROR(RANK('Stock Guide'!J826,'Stock Guide'!J:J,0)+COUNTIF('Stock Guide'!$J$6:'Stock Guide'!J826,'Stock Guide'!J826)-1,"")</f>
        <v/>
      </c>
      <c r="AO825" s="7" t="str">
        <f>IFERROR(RANK('Stock Guide'!L826,'Stock Guide'!L:L,0)+COUNTIF('Stock Guide'!$L$6:'Stock Guide'!L826,'Stock Guide'!L826)-1,"")</f>
        <v/>
      </c>
      <c r="AP825" s="7" t="str">
        <f>IFERROR(RANK('Stock Guide'!N826,'Stock Guide'!N:N,0)+COUNTIF('Stock Guide'!$N$6:'Stock Guide'!N826,'Stock Guide'!N826)-1,"")</f>
        <v/>
      </c>
      <c r="AQ825" s="7" t="str">
        <f>IFERROR(RANK('Stock Guide'!U826,'Stock Guide'!U:U,1)+COUNTIF('Stock Guide'!$U$6:'Stock Guide'!U826,'Stock Guide'!U826)-1,"")</f>
        <v/>
      </c>
    </row>
    <row r="826" spans="32:43" ht="17.25" customHeight="1" x14ac:dyDescent="0.25">
      <c r="AF826" s="5"/>
      <c r="AG826" s="5"/>
      <c r="AH826" s="6"/>
      <c r="AI826" s="7">
        <f>IFERROR(RANK('Stock Guide'!S827,'Stock Guide'!S:S,0)+COUNTIF('Stock Guide'!$S$6:'Stock Guide'!S827,'Stock Guide'!S827)-1,"")</f>
        <v>243</v>
      </c>
      <c r="AJ826" s="7" t="str">
        <f>IFERROR(RANK('Stock Guide'!T827,'Stock Guide'!T:T,0)+COUNTIF('Stock Guide'!$T$6:'Stock Guide'!T827,'Stock Guide'!T827)-1,"")</f>
        <v/>
      </c>
      <c r="AK826" s="7" t="str">
        <f>IFERROR(RANK('Stock Guide'!U827,'Stock Guide'!U:U,0)+COUNTIF('Stock Guide'!$U$6:'Stock Guide'!U827,'Stock Guide'!U827)-1,"")</f>
        <v/>
      </c>
      <c r="AL826" s="7" t="str">
        <f>IFERROR(RANK('Stock Guide'!H827,'Stock Guide'!H:H,0)+COUNTIF('Stock Guide'!$H$6:'Stock Guide'!H827,'Stock Guide'!H827)-1,"")</f>
        <v/>
      </c>
      <c r="AM826" s="7">
        <f>IFERROR(RANK('Stock Guide'!I827,'Stock Guide'!I:I,0)+COUNTIF('Stock Guide'!$I$6:'Stock Guide'!I827,'Stock Guide'!I827)-1,"")</f>
        <v>483</v>
      </c>
      <c r="AN826" s="7" t="str">
        <f>IFERROR(RANK('Stock Guide'!J827,'Stock Guide'!J:J,0)+COUNTIF('Stock Guide'!$J$6:'Stock Guide'!J827,'Stock Guide'!J827)-1,"")</f>
        <v/>
      </c>
      <c r="AO826" s="7" t="str">
        <f>IFERROR(RANK('Stock Guide'!L827,'Stock Guide'!L:L,0)+COUNTIF('Stock Guide'!$L$6:'Stock Guide'!L827,'Stock Guide'!L827)-1,"")</f>
        <v/>
      </c>
      <c r="AP826" s="7" t="str">
        <f>IFERROR(RANK('Stock Guide'!N827,'Stock Guide'!N:N,0)+COUNTIF('Stock Guide'!$N$6:'Stock Guide'!N827,'Stock Guide'!N827)-1,"")</f>
        <v/>
      </c>
      <c r="AQ826" s="7" t="str">
        <f>IFERROR(RANK('Stock Guide'!U827,'Stock Guide'!U:U,1)+COUNTIF('Stock Guide'!$U$6:'Stock Guide'!U827,'Stock Guide'!U827)-1,"")</f>
        <v/>
      </c>
    </row>
    <row r="827" spans="32:43" ht="17.25" customHeight="1" x14ac:dyDescent="0.25">
      <c r="AF827" s="5"/>
      <c r="AG827" s="5"/>
      <c r="AH827" s="6"/>
      <c r="AI827" s="7">
        <f>IFERROR(RANK('Stock Guide'!S828,'Stock Guide'!S:S,0)+COUNTIF('Stock Guide'!$S$6:'Stock Guide'!S828,'Stock Guide'!S828)-1,"")</f>
        <v>243</v>
      </c>
      <c r="AJ827" s="7" t="str">
        <f>IFERROR(RANK('Stock Guide'!T828,'Stock Guide'!T:T,0)+COUNTIF('Stock Guide'!$T$6:'Stock Guide'!T828,'Stock Guide'!T828)-1,"")</f>
        <v/>
      </c>
      <c r="AK827" s="7" t="str">
        <f>IFERROR(RANK('Stock Guide'!U828,'Stock Guide'!U:U,0)+COUNTIF('Stock Guide'!$U$6:'Stock Guide'!U828,'Stock Guide'!U828)-1,"")</f>
        <v/>
      </c>
      <c r="AL827" s="7" t="str">
        <f>IFERROR(RANK('Stock Guide'!H828,'Stock Guide'!H:H,0)+COUNTIF('Stock Guide'!$H$6:'Stock Guide'!H828,'Stock Guide'!H828)-1,"")</f>
        <v/>
      </c>
      <c r="AM827" s="7">
        <f>IFERROR(RANK('Stock Guide'!I828,'Stock Guide'!I:I,0)+COUNTIF('Stock Guide'!$I$6:'Stock Guide'!I828,'Stock Guide'!I828)-1,"")</f>
        <v>483</v>
      </c>
      <c r="AN827" s="7" t="str">
        <f>IFERROR(RANK('Stock Guide'!J828,'Stock Guide'!J:J,0)+COUNTIF('Stock Guide'!$J$6:'Stock Guide'!J828,'Stock Guide'!J828)-1,"")</f>
        <v/>
      </c>
      <c r="AO827" s="7" t="str">
        <f>IFERROR(RANK('Stock Guide'!L828,'Stock Guide'!L:L,0)+COUNTIF('Stock Guide'!$L$6:'Stock Guide'!L828,'Stock Guide'!L828)-1,"")</f>
        <v/>
      </c>
      <c r="AP827" s="7" t="str">
        <f>IFERROR(RANK('Stock Guide'!N828,'Stock Guide'!N:N,0)+COUNTIF('Stock Guide'!$N$6:'Stock Guide'!N828,'Stock Guide'!N828)-1,"")</f>
        <v/>
      </c>
      <c r="AQ827" s="7" t="str">
        <f>IFERROR(RANK('Stock Guide'!U828,'Stock Guide'!U:U,1)+COUNTIF('Stock Guide'!$U$6:'Stock Guide'!U828,'Stock Guide'!U828)-1,"")</f>
        <v/>
      </c>
    </row>
    <row r="828" spans="32:43" ht="17.25" customHeight="1" x14ac:dyDescent="0.25">
      <c r="AF828" s="5"/>
      <c r="AG828" s="5"/>
      <c r="AH828" s="6"/>
      <c r="AI828" s="7">
        <f>IFERROR(RANK('Stock Guide'!S829,'Stock Guide'!S:S,0)+COUNTIF('Stock Guide'!$S$6:'Stock Guide'!S829,'Stock Guide'!S829)-1,"")</f>
        <v>243</v>
      </c>
      <c r="AJ828" s="7" t="str">
        <f>IFERROR(RANK('Stock Guide'!T829,'Stock Guide'!T:T,0)+COUNTIF('Stock Guide'!$T$6:'Stock Guide'!T829,'Stock Guide'!T829)-1,"")</f>
        <v/>
      </c>
      <c r="AK828" s="7" t="str">
        <f>IFERROR(RANK('Stock Guide'!U829,'Stock Guide'!U:U,0)+COUNTIF('Stock Guide'!$U$6:'Stock Guide'!U829,'Stock Guide'!U829)-1,"")</f>
        <v/>
      </c>
      <c r="AL828" s="7" t="str">
        <f>IFERROR(RANK('Stock Guide'!H829,'Stock Guide'!H:H,0)+COUNTIF('Stock Guide'!$H$6:'Stock Guide'!H829,'Stock Guide'!H829)-1,"")</f>
        <v/>
      </c>
      <c r="AM828" s="7">
        <f>IFERROR(RANK('Stock Guide'!I829,'Stock Guide'!I:I,0)+COUNTIF('Stock Guide'!$I$6:'Stock Guide'!I829,'Stock Guide'!I829)-1,"")</f>
        <v>483</v>
      </c>
      <c r="AN828" s="7" t="str">
        <f>IFERROR(RANK('Stock Guide'!J829,'Stock Guide'!J:J,0)+COUNTIF('Stock Guide'!$J$6:'Stock Guide'!J829,'Stock Guide'!J829)-1,"")</f>
        <v/>
      </c>
      <c r="AO828" s="7" t="str">
        <f>IFERROR(RANK('Stock Guide'!L829,'Stock Guide'!L:L,0)+COUNTIF('Stock Guide'!$L$6:'Stock Guide'!L829,'Stock Guide'!L829)-1,"")</f>
        <v/>
      </c>
      <c r="AP828" s="7" t="str">
        <f>IFERROR(RANK('Stock Guide'!N829,'Stock Guide'!N:N,0)+COUNTIF('Stock Guide'!$N$6:'Stock Guide'!N829,'Stock Guide'!N829)-1,"")</f>
        <v/>
      </c>
      <c r="AQ828" s="7" t="str">
        <f>IFERROR(RANK('Stock Guide'!U829,'Stock Guide'!U:U,1)+COUNTIF('Stock Guide'!$U$6:'Stock Guide'!U829,'Stock Guide'!U829)-1,"")</f>
        <v/>
      </c>
    </row>
    <row r="829" spans="32:43" ht="17.25" customHeight="1" x14ac:dyDescent="0.25">
      <c r="AF829" s="5"/>
      <c r="AG829" s="5"/>
      <c r="AH829" s="6"/>
      <c r="AI829" s="7">
        <f>IFERROR(RANK('Stock Guide'!S830,'Stock Guide'!S:S,0)+COUNTIF('Stock Guide'!$S$6:'Stock Guide'!S830,'Stock Guide'!S830)-1,"")</f>
        <v>243</v>
      </c>
      <c r="AJ829" s="7" t="str">
        <f>IFERROR(RANK('Stock Guide'!T830,'Stock Guide'!T:T,0)+COUNTIF('Stock Guide'!$T$6:'Stock Guide'!T830,'Stock Guide'!T830)-1,"")</f>
        <v/>
      </c>
      <c r="AK829" s="7" t="str">
        <f>IFERROR(RANK('Stock Guide'!U830,'Stock Guide'!U:U,0)+COUNTIF('Stock Guide'!$U$6:'Stock Guide'!U830,'Stock Guide'!U830)-1,"")</f>
        <v/>
      </c>
      <c r="AL829" s="7" t="str">
        <f>IFERROR(RANK('Stock Guide'!H830,'Stock Guide'!H:H,0)+COUNTIF('Stock Guide'!$H$6:'Stock Guide'!H830,'Stock Guide'!H830)-1,"")</f>
        <v/>
      </c>
      <c r="AM829" s="7">
        <f>IFERROR(RANK('Stock Guide'!I830,'Stock Guide'!I:I,0)+COUNTIF('Stock Guide'!$I$6:'Stock Guide'!I830,'Stock Guide'!I830)-1,"")</f>
        <v>483</v>
      </c>
      <c r="AN829" s="7" t="str">
        <f>IFERROR(RANK('Stock Guide'!J830,'Stock Guide'!J:J,0)+COUNTIF('Stock Guide'!$J$6:'Stock Guide'!J830,'Stock Guide'!J830)-1,"")</f>
        <v/>
      </c>
      <c r="AO829" s="7" t="str">
        <f>IFERROR(RANK('Stock Guide'!L830,'Stock Guide'!L:L,0)+COUNTIF('Stock Guide'!$L$6:'Stock Guide'!L830,'Stock Guide'!L830)-1,"")</f>
        <v/>
      </c>
      <c r="AP829" s="7" t="str">
        <f>IFERROR(RANK('Stock Guide'!N830,'Stock Guide'!N:N,0)+COUNTIF('Stock Guide'!$N$6:'Stock Guide'!N830,'Stock Guide'!N830)-1,"")</f>
        <v/>
      </c>
      <c r="AQ829" s="7" t="str">
        <f>IFERROR(RANK('Stock Guide'!U830,'Stock Guide'!U:U,1)+COUNTIF('Stock Guide'!$U$6:'Stock Guide'!U830,'Stock Guide'!U830)-1,"")</f>
        <v/>
      </c>
    </row>
    <row r="830" spans="32:43" ht="17.25" customHeight="1" x14ac:dyDescent="0.25">
      <c r="AF830" s="5"/>
      <c r="AG830" s="5"/>
      <c r="AH830" s="6"/>
      <c r="AI830" s="7">
        <f>IFERROR(RANK('Stock Guide'!S831,'Stock Guide'!S:S,0)+COUNTIF('Stock Guide'!$S$6:'Stock Guide'!S831,'Stock Guide'!S831)-1,"")</f>
        <v>243</v>
      </c>
      <c r="AJ830" s="7" t="str">
        <f>IFERROR(RANK('Stock Guide'!T831,'Stock Guide'!T:T,0)+COUNTIF('Stock Guide'!$T$6:'Stock Guide'!T831,'Stock Guide'!T831)-1,"")</f>
        <v/>
      </c>
      <c r="AK830" s="7" t="str">
        <f>IFERROR(RANK('Stock Guide'!U831,'Stock Guide'!U:U,0)+COUNTIF('Stock Guide'!$U$6:'Stock Guide'!U831,'Stock Guide'!U831)-1,"")</f>
        <v/>
      </c>
      <c r="AL830" s="7" t="str">
        <f>IFERROR(RANK('Stock Guide'!H831,'Stock Guide'!H:H,0)+COUNTIF('Stock Guide'!$H$6:'Stock Guide'!H831,'Stock Guide'!H831)-1,"")</f>
        <v/>
      </c>
      <c r="AM830" s="7">
        <f>IFERROR(RANK('Stock Guide'!I831,'Stock Guide'!I:I,0)+COUNTIF('Stock Guide'!$I$6:'Stock Guide'!I831,'Stock Guide'!I831)-1,"")</f>
        <v>483</v>
      </c>
      <c r="AN830" s="7" t="str">
        <f>IFERROR(RANK('Stock Guide'!J831,'Stock Guide'!J:J,0)+COUNTIF('Stock Guide'!$J$6:'Stock Guide'!J831,'Stock Guide'!J831)-1,"")</f>
        <v/>
      </c>
      <c r="AO830" s="7" t="str">
        <f>IFERROR(RANK('Stock Guide'!L831,'Stock Guide'!L:L,0)+COUNTIF('Stock Guide'!$L$6:'Stock Guide'!L831,'Stock Guide'!L831)-1,"")</f>
        <v/>
      </c>
      <c r="AP830" s="7" t="str">
        <f>IFERROR(RANK('Stock Guide'!N831,'Stock Guide'!N:N,0)+COUNTIF('Stock Guide'!$N$6:'Stock Guide'!N831,'Stock Guide'!N831)-1,"")</f>
        <v/>
      </c>
      <c r="AQ830" s="7" t="str">
        <f>IFERROR(RANK('Stock Guide'!U831,'Stock Guide'!U:U,1)+COUNTIF('Stock Guide'!$U$6:'Stock Guide'!U831,'Stock Guide'!U831)-1,"")</f>
        <v/>
      </c>
    </row>
    <row r="831" spans="32:43" ht="17.25" customHeight="1" x14ac:dyDescent="0.25">
      <c r="AF831" s="5"/>
      <c r="AG831" s="5"/>
      <c r="AH831" s="6"/>
      <c r="AI831" s="7">
        <f>IFERROR(RANK('Stock Guide'!S832,'Stock Guide'!S:S,0)+COUNTIF('Stock Guide'!$S$6:'Stock Guide'!S832,'Stock Guide'!S832)-1,"")</f>
        <v>243</v>
      </c>
      <c r="AJ831" s="7" t="str">
        <f>IFERROR(RANK('Stock Guide'!T832,'Stock Guide'!T:T,0)+COUNTIF('Stock Guide'!$T$6:'Stock Guide'!T832,'Stock Guide'!T832)-1,"")</f>
        <v/>
      </c>
      <c r="AK831" s="7" t="str">
        <f>IFERROR(RANK('Stock Guide'!U832,'Stock Guide'!U:U,0)+COUNTIF('Stock Guide'!$U$6:'Stock Guide'!U832,'Stock Guide'!U832)-1,"")</f>
        <v/>
      </c>
      <c r="AL831" s="7" t="str">
        <f>IFERROR(RANK('Stock Guide'!H832,'Stock Guide'!H:H,0)+COUNTIF('Stock Guide'!$H$6:'Stock Guide'!H832,'Stock Guide'!H832)-1,"")</f>
        <v/>
      </c>
      <c r="AM831" s="7">
        <f>IFERROR(RANK('Stock Guide'!I832,'Stock Guide'!I:I,0)+COUNTIF('Stock Guide'!$I$6:'Stock Guide'!I832,'Stock Guide'!I832)-1,"")</f>
        <v>483</v>
      </c>
      <c r="AN831" s="7" t="str">
        <f>IFERROR(RANK('Stock Guide'!J832,'Stock Guide'!J:J,0)+COUNTIF('Stock Guide'!$J$6:'Stock Guide'!J832,'Stock Guide'!J832)-1,"")</f>
        <v/>
      </c>
      <c r="AO831" s="7" t="str">
        <f>IFERROR(RANK('Stock Guide'!L832,'Stock Guide'!L:L,0)+COUNTIF('Stock Guide'!$L$6:'Stock Guide'!L832,'Stock Guide'!L832)-1,"")</f>
        <v/>
      </c>
      <c r="AP831" s="7" t="str">
        <f>IFERROR(RANK('Stock Guide'!N832,'Stock Guide'!N:N,0)+COUNTIF('Stock Guide'!$N$6:'Stock Guide'!N832,'Stock Guide'!N832)-1,"")</f>
        <v/>
      </c>
      <c r="AQ831" s="7" t="str">
        <f>IFERROR(RANK('Stock Guide'!U832,'Stock Guide'!U:U,1)+COUNTIF('Stock Guide'!$U$6:'Stock Guide'!U832,'Stock Guide'!U832)-1,"")</f>
        <v/>
      </c>
    </row>
    <row r="832" spans="32:43" ht="17.25" customHeight="1" x14ac:dyDescent="0.25">
      <c r="AF832" s="5"/>
      <c r="AG832" s="5"/>
      <c r="AH832" s="6"/>
      <c r="AI832" s="7">
        <f>IFERROR(RANK('Stock Guide'!S833,'Stock Guide'!S:S,0)+COUNTIF('Stock Guide'!$S$6:'Stock Guide'!S833,'Stock Guide'!S833)-1,"")</f>
        <v>243</v>
      </c>
      <c r="AJ832" s="7" t="str">
        <f>IFERROR(RANK('Stock Guide'!T833,'Stock Guide'!T:T,0)+COUNTIF('Stock Guide'!$T$6:'Stock Guide'!T833,'Stock Guide'!T833)-1,"")</f>
        <v/>
      </c>
      <c r="AK832" s="7" t="str">
        <f>IFERROR(RANK('Stock Guide'!U833,'Stock Guide'!U:U,0)+COUNTIF('Stock Guide'!$U$6:'Stock Guide'!U833,'Stock Guide'!U833)-1,"")</f>
        <v/>
      </c>
      <c r="AL832" s="7" t="str">
        <f>IFERROR(RANK('Stock Guide'!H833,'Stock Guide'!H:H,0)+COUNTIF('Stock Guide'!$H$6:'Stock Guide'!H833,'Stock Guide'!H833)-1,"")</f>
        <v/>
      </c>
      <c r="AM832" s="7">
        <f>IFERROR(RANK('Stock Guide'!I833,'Stock Guide'!I:I,0)+COUNTIF('Stock Guide'!$I$6:'Stock Guide'!I833,'Stock Guide'!I833)-1,"")</f>
        <v>483</v>
      </c>
      <c r="AN832" s="7" t="str">
        <f>IFERROR(RANK('Stock Guide'!J833,'Stock Guide'!J:J,0)+COUNTIF('Stock Guide'!$J$6:'Stock Guide'!J833,'Stock Guide'!J833)-1,"")</f>
        <v/>
      </c>
      <c r="AO832" s="7" t="str">
        <f>IFERROR(RANK('Stock Guide'!L833,'Stock Guide'!L:L,0)+COUNTIF('Stock Guide'!$L$6:'Stock Guide'!L833,'Stock Guide'!L833)-1,"")</f>
        <v/>
      </c>
      <c r="AP832" s="7" t="str">
        <f>IFERROR(RANK('Stock Guide'!N833,'Stock Guide'!N:N,0)+COUNTIF('Stock Guide'!$N$6:'Stock Guide'!N833,'Stock Guide'!N833)-1,"")</f>
        <v/>
      </c>
      <c r="AQ832" s="7" t="str">
        <f>IFERROR(RANK('Stock Guide'!U833,'Stock Guide'!U:U,1)+COUNTIF('Stock Guide'!$U$6:'Stock Guide'!U833,'Stock Guide'!U833)-1,"")</f>
        <v/>
      </c>
    </row>
    <row r="833" spans="32:43" ht="17.25" customHeight="1" x14ac:dyDescent="0.25">
      <c r="AF833" s="5"/>
      <c r="AG833" s="5"/>
      <c r="AH833" s="6"/>
      <c r="AI833" s="7">
        <f>IFERROR(RANK('Stock Guide'!S834,'Stock Guide'!S:S,0)+COUNTIF('Stock Guide'!$S$6:'Stock Guide'!S834,'Stock Guide'!S834)-1,"")</f>
        <v>243</v>
      </c>
      <c r="AJ833" s="7" t="str">
        <f>IFERROR(RANK('Stock Guide'!T834,'Stock Guide'!T:T,0)+COUNTIF('Stock Guide'!$T$6:'Stock Guide'!T834,'Stock Guide'!T834)-1,"")</f>
        <v/>
      </c>
      <c r="AK833" s="7" t="str">
        <f>IFERROR(RANK('Stock Guide'!U834,'Stock Guide'!U:U,0)+COUNTIF('Stock Guide'!$U$6:'Stock Guide'!U834,'Stock Guide'!U834)-1,"")</f>
        <v/>
      </c>
      <c r="AL833" s="7" t="str">
        <f>IFERROR(RANK('Stock Guide'!H834,'Stock Guide'!H:H,0)+COUNTIF('Stock Guide'!$H$6:'Stock Guide'!H834,'Stock Guide'!H834)-1,"")</f>
        <v/>
      </c>
      <c r="AM833" s="7">
        <f>IFERROR(RANK('Stock Guide'!I834,'Stock Guide'!I:I,0)+COUNTIF('Stock Guide'!$I$6:'Stock Guide'!I834,'Stock Guide'!I834)-1,"")</f>
        <v>483</v>
      </c>
      <c r="AN833" s="7" t="str">
        <f>IFERROR(RANK('Stock Guide'!J834,'Stock Guide'!J:J,0)+COUNTIF('Stock Guide'!$J$6:'Stock Guide'!J834,'Stock Guide'!J834)-1,"")</f>
        <v/>
      </c>
      <c r="AO833" s="7" t="str">
        <f>IFERROR(RANK('Stock Guide'!L834,'Stock Guide'!L:L,0)+COUNTIF('Stock Guide'!$L$6:'Stock Guide'!L834,'Stock Guide'!L834)-1,"")</f>
        <v/>
      </c>
      <c r="AP833" s="7" t="str">
        <f>IFERROR(RANK('Stock Guide'!N834,'Stock Guide'!N:N,0)+COUNTIF('Stock Guide'!$N$6:'Stock Guide'!N834,'Stock Guide'!N834)-1,"")</f>
        <v/>
      </c>
      <c r="AQ833" s="7" t="str">
        <f>IFERROR(RANK('Stock Guide'!U834,'Stock Guide'!U:U,1)+COUNTIF('Stock Guide'!$U$6:'Stock Guide'!U834,'Stock Guide'!U834)-1,"")</f>
        <v/>
      </c>
    </row>
    <row r="834" spans="32:43" ht="17.25" customHeight="1" x14ac:dyDescent="0.25">
      <c r="AF834" s="5"/>
      <c r="AG834" s="5"/>
      <c r="AH834" s="6"/>
      <c r="AI834" s="7">
        <f>IFERROR(RANK('Stock Guide'!S835,'Stock Guide'!S:S,0)+COUNTIF('Stock Guide'!$S$6:'Stock Guide'!S835,'Stock Guide'!S835)-1,"")</f>
        <v>243</v>
      </c>
      <c r="AJ834" s="7" t="str">
        <f>IFERROR(RANK('Stock Guide'!T835,'Stock Guide'!T:T,0)+COUNTIF('Stock Guide'!$T$6:'Stock Guide'!T835,'Stock Guide'!T835)-1,"")</f>
        <v/>
      </c>
      <c r="AK834" s="7" t="str">
        <f>IFERROR(RANK('Stock Guide'!U835,'Stock Guide'!U:U,0)+COUNTIF('Stock Guide'!$U$6:'Stock Guide'!U835,'Stock Guide'!U835)-1,"")</f>
        <v/>
      </c>
      <c r="AL834" s="7" t="str">
        <f>IFERROR(RANK('Stock Guide'!H835,'Stock Guide'!H:H,0)+COUNTIF('Stock Guide'!$H$6:'Stock Guide'!H835,'Stock Guide'!H835)-1,"")</f>
        <v/>
      </c>
      <c r="AM834" s="7">
        <f>IFERROR(RANK('Stock Guide'!I835,'Stock Guide'!I:I,0)+COUNTIF('Stock Guide'!$I$6:'Stock Guide'!I835,'Stock Guide'!I835)-1,"")</f>
        <v>483</v>
      </c>
      <c r="AN834" s="7" t="str">
        <f>IFERROR(RANK('Stock Guide'!J835,'Stock Guide'!J:J,0)+COUNTIF('Stock Guide'!$J$6:'Stock Guide'!J835,'Stock Guide'!J835)-1,"")</f>
        <v/>
      </c>
      <c r="AO834" s="7" t="str">
        <f>IFERROR(RANK('Stock Guide'!L835,'Stock Guide'!L:L,0)+COUNTIF('Stock Guide'!$L$6:'Stock Guide'!L835,'Stock Guide'!L835)-1,"")</f>
        <v/>
      </c>
      <c r="AP834" s="7" t="str">
        <f>IFERROR(RANK('Stock Guide'!N835,'Stock Guide'!N:N,0)+COUNTIF('Stock Guide'!$N$6:'Stock Guide'!N835,'Stock Guide'!N835)-1,"")</f>
        <v/>
      </c>
      <c r="AQ834" s="7" t="str">
        <f>IFERROR(RANK('Stock Guide'!U835,'Stock Guide'!U:U,1)+COUNTIF('Stock Guide'!$U$6:'Stock Guide'!U835,'Stock Guide'!U835)-1,"")</f>
        <v/>
      </c>
    </row>
    <row r="835" spans="32:43" ht="17.25" customHeight="1" x14ac:dyDescent="0.25">
      <c r="AF835" s="5"/>
      <c r="AG835" s="5"/>
      <c r="AH835" s="6"/>
      <c r="AI835" s="7">
        <f>IFERROR(RANK('Stock Guide'!S836,'Stock Guide'!S:S,0)+COUNTIF('Stock Guide'!$S$6:'Stock Guide'!S836,'Stock Guide'!S836)-1,"")</f>
        <v>243</v>
      </c>
      <c r="AJ835" s="7" t="str">
        <f>IFERROR(RANK('Stock Guide'!T836,'Stock Guide'!T:T,0)+COUNTIF('Stock Guide'!$T$6:'Stock Guide'!T836,'Stock Guide'!T836)-1,"")</f>
        <v/>
      </c>
      <c r="AK835" s="7" t="str">
        <f>IFERROR(RANK('Stock Guide'!U836,'Stock Guide'!U:U,0)+COUNTIF('Stock Guide'!$U$6:'Stock Guide'!U836,'Stock Guide'!U836)-1,"")</f>
        <v/>
      </c>
      <c r="AL835" s="7" t="str">
        <f>IFERROR(RANK('Stock Guide'!H836,'Stock Guide'!H:H,0)+COUNTIF('Stock Guide'!$H$6:'Stock Guide'!H836,'Stock Guide'!H836)-1,"")</f>
        <v/>
      </c>
      <c r="AM835" s="7">
        <f>IFERROR(RANK('Stock Guide'!I836,'Stock Guide'!I:I,0)+COUNTIF('Stock Guide'!$I$6:'Stock Guide'!I836,'Stock Guide'!I836)-1,"")</f>
        <v>483</v>
      </c>
      <c r="AN835" s="7" t="str">
        <f>IFERROR(RANK('Stock Guide'!J836,'Stock Guide'!J:J,0)+COUNTIF('Stock Guide'!$J$6:'Stock Guide'!J836,'Stock Guide'!J836)-1,"")</f>
        <v/>
      </c>
      <c r="AO835" s="7" t="str">
        <f>IFERROR(RANK('Stock Guide'!L836,'Stock Guide'!L:L,0)+COUNTIF('Stock Guide'!$L$6:'Stock Guide'!L836,'Stock Guide'!L836)-1,"")</f>
        <v/>
      </c>
      <c r="AP835" s="7" t="str">
        <f>IFERROR(RANK('Stock Guide'!N836,'Stock Guide'!N:N,0)+COUNTIF('Stock Guide'!$N$6:'Stock Guide'!N836,'Stock Guide'!N836)-1,"")</f>
        <v/>
      </c>
      <c r="AQ835" s="7" t="str">
        <f>IFERROR(RANK('Stock Guide'!U836,'Stock Guide'!U:U,1)+COUNTIF('Stock Guide'!$U$6:'Stock Guide'!U836,'Stock Guide'!U836)-1,"")</f>
        <v/>
      </c>
    </row>
    <row r="836" spans="32:43" ht="17.25" customHeight="1" x14ac:dyDescent="0.25">
      <c r="AF836" s="5"/>
      <c r="AG836" s="5"/>
      <c r="AH836" s="6"/>
      <c r="AI836" s="7">
        <f>IFERROR(RANK('Stock Guide'!S837,'Stock Guide'!S:S,0)+COUNTIF('Stock Guide'!$S$6:'Stock Guide'!S837,'Stock Guide'!S837)-1,"")</f>
        <v>243</v>
      </c>
      <c r="AJ836" s="7" t="str">
        <f>IFERROR(RANK('Stock Guide'!T837,'Stock Guide'!T:T,0)+COUNTIF('Stock Guide'!$T$6:'Stock Guide'!T837,'Stock Guide'!T837)-1,"")</f>
        <v/>
      </c>
      <c r="AK836" s="7" t="str">
        <f>IFERROR(RANK('Stock Guide'!U837,'Stock Guide'!U:U,0)+COUNTIF('Stock Guide'!$U$6:'Stock Guide'!U837,'Stock Guide'!U837)-1,"")</f>
        <v/>
      </c>
      <c r="AL836" s="7" t="str">
        <f>IFERROR(RANK('Stock Guide'!H837,'Stock Guide'!H:H,0)+COUNTIF('Stock Guide'!$H$6:'Stock Guide'!H837,'Stock Guide'!H837)-1,"")</f>
        <v/>
      </c>
      <c r="AM836" s="7">
        <f>IFERROR(RANK('Stock Guide'!I837,'Stock Guide'!I:I,0)+COUNTIF('Stock Guide'!$I$6:'Stock Guide'!I837,'Stock Guide'!I837)-1,"")</f>
        <v>483</v>
      </c>
      <c r="AN836" s="7" t="str">
        <f>IFERROR(RANK('Stock Guide'!J837,'Stock Guide'!J:J,0)+COUNTIF('Stock Guide'!$J$6:'Stock Guide'!J837,'Stock Guide'!J837)-1,"")</f>
        <v/>
      </c>
      <c r="AO836" s="7" t="str">
        <f>IFERROR(RANK('Stock Guide'!L837,'Stock Guide'!L:L,0)+COUNTIF('Stock Guide'!$L$6:'Stock Guide'!L837,'Stock Guide'!L837)-1,"")</f>
        <v/>
      </c>
      <c r="AP836" s="7" t="str">
        <f>IFERROR(RANK('Stock Guide'!N837,'Stock Guide'!N:N,0)+COUNTIF('Stock Guide'!$N$6:'Stock Guide'!N837,'Stock Guide'!N837)-1,"")</f>
        <v/>
      </c>
      <c r="AQ836" s="7" t="str">
        <f>IFERROR(RANK('Stock Guide'!U837,'Stock Guide'!U:U,1)+COUNTIF('Stock Guide'!$U$6:'Stock Guide'!U837,'Stock Guide'!U837)-1,"")</f>
        <v/>
      </c>
    </row>
    <row r="837" spans="32:43" ht="17.25" customHeight="1" x14ac:dyDescent="0.25">
      <c r="AF837" s="5"/>
      <c r="AG837" s="5"/>
      <c r="AH837" s="6"/>
      <c r="AI837" s="7">
        <f>IFERROR(RANK('Stock Guide'!S838,'Stock Guide'!S:S,0)+COUNTIF('Stock Guide'!$S$6:'Stock Guide'!S838,'Stock Guide'!S838)-1,"")</f>
        <v>243</v>
      </c>
      <c r="AJ837" s="7" t="str">
        <f>IFERROR(RANK('Stock Guide'!T838,'Stock Guide'!T:T,0)+COUNTIF('Stock Guide'!$T$6:'Stock Guide'!T838,'Stock Guide'!T838)-1,"")</f>
        <v/>
      </c>
      <c r="AK837" s="7" t="str">
        <f>IFERROR(RANK('Stock Guide'!U838,'Stock Guide'!U:U,0)+COUNTIF('Stock Guide'!$U$6:'Stock Guide'!U838,'Stock Guide'!U838)-1,"")</f>
        <v/>
      </c>
      <c r="AL837" s="7" t="str">
        <f>IFERROR(RANK('Stock Guide'!H838,'Stock Guide'!H:H,0)+COUNTIF('Stock Guide'!$H$6:'Stock Guide'!H838,'Stock Guide'!H838)-1,"")</f>
        <v/>
      </c>
      <c r="AM837" s="7">
        <f>IFERROR(RANK('Stock Guide'!I838,'Stock Guide'!I:I,0)+COUNTIF('Stock Guide'!$I$6:'Stock Guide'!I838,'Stock Guide'!I838)-1,"")</f>
        <v>483</v>
      </c>
      <c r="AN837" s="7" t="str">
        <f>IFERROR(RANK('Stock Guide'!J838,'Stock Guide'!J:J,0)+COUNTIF('Stock Guide'!$J$6:'Stock Guide'!J838,'Stock Guide'!J838)-1,"")</f>
        <v/>
      </c>
      <c r="AO837" s="7" t="str">
        <f>IFERROR(RANK('Stock Guide'!L838,'Stock Guide'!L:L,0)+COUNTIF('Stock Guide'!$L$6:'Stock Guide'!L838,'Stock Guide'!L838)-1,"")</f>
        <v/>
      </c>
      <c r="AP837" s="7" t="str">
        <f>IFERROR(RANK('Stock Guide'!N838,'Stock Guide'!N:N,0)+COUNTIF('Stock Guide'!$N$6:'Stock Guide'!N838,'Stock Guide'!N838)-1,"")</f>
        <v/>
      </c>
      <c r="AQ837" s="7" t="str">
        <f>IFERROR(RANK('Stock Guide'!U838,'Stock Guide'!U:U,1)+COUNTIF('Stock Guide'!$U$6:'Stock Guide'!U838,'Stock Guide'!U838)-1,"")</f>
        <v/>
      </c>
    </row>
    <row r="838" spans="32:43" ht="17.25" customHeight="1" x14ac:dyDescent="0.25">
      <c r="AF838" s="5"/>
      <c r="AG838" s="5"/>
      <c r="AH838" s="6"/>
      <c r="AI838" s="7">
        <f>IFERROR(RANK('Stock Guide'!S839,'Stock Guide'!S:S,0)+COUNTIF('Stock Guide'!$S$6:'Stock Guide'!S839,'Stock Guide'!S839)-1,"")</f>
        <v>243</v>
      </c>
      <c r="AJ838" s="7" t="str">
        <f>IFERROR(RANK('Stock Guide'!T839,'Stock Guide'!T:T,0)+COUNTIF('Stock Guide'!$T$6:'Stock Guide'!T839,'Stock Guide'!T839)-1,"")</f>
        <v/>
      </c>
      <c r="AK838" s="7" t="str">
        <f>IFERROR(RANK('Stock Guide'!U839,'Stock Guide'!U:U,0)+COUNTIF('Stock Guide'!$U$6:'Stock Guide'!U839,'Stock Guide'!U839)-1,"")</f>
        <v/>
      </c>
      <c r="AL838" s="7" t="str">
        <f>IFERROR(RANK('Stock Guide'!H839,'Stock Guide'!H:H,0)+COUNTIF('Stock Guide'!$H$6:'Stock Guide'!H839,'Stock Guide'!H839)-1,"")</f>
        <v/>
      </c>
      <c r="AM838" s="7">
        <f>IFERROR(RANK('Stock Guide'!I839,'Stock Guide'!I:I,0)+COUNTIF('Stock Guide'!$I$6:'Stock Guide'!I839,'Stock Guide'!I839)-1,"")</f>
        <v>483</v>
      </c>
      <c r="AN838" s="7" t="str">
        <f>IFERROR(RANK('Stock Guide'!J839,'Stock Guide'!J:J,0)+COUNTIF('Stock Guide'!$J$6:'Stock Guide'!J839,'Stock Guide'!J839)-1,"")</f>
        <v/>
      </c>
      <c r="AO838" s="7" t="str">
        <f>IFERROR(RANK('Stock Guide'!L839,'Stock Guide'!L:L,0)+COUNTIF('Stock Guide'!$L$6:'Stock Guide'!L839,'Stock Guide'!L839)-1,"")</f>
        <v/>
      </c>
      <c r="AP838" s="7" t="str">
        <f>IFERROR(RANK('Stock Guide'!N839,'Stock Guide'!N:N,0)+COUNTIF('Stock Guide'!$N$6:'Stock Guide'!N839,'Stock Guide'!N839)-1,"")</f>
        <v/>
      </c>
      <c r="AQ838" s="7" t="str">
        <f>IFERROR(RANK('Stock Guide'!U839,'Stock Guide'!U:U,1)+COUNTIF('Stock Guide'!$U$6:'Stock Guide'!U839,'Stock Guide'!U839)-1,"")</f>
        <v/>
      </c>
    </row>
    <row r="839" spans="32:43" ht="17.25" customHeight="1" x14ac:dyDescent="0.25">
      <c r="AF839" s="5"/>
      <c r="AG839" s="5"/>
      <c r="AH839" s="6"/>
      <c r="AI839" s="7">
        <f>IFERROR(RANK('Stock Guide'!S840,'Stock Guide'!S:S,0)+COUNTIF('Stock Guide'!$S$6:'Stock Guide'!S840,'Stock Guide'!S840)-1,"")</f>
        <v>243</v>
      </c>
      <c r="AJ839" s="7" t="str">
        <f>IFERROR(RANK('Stock Guide'!T840,'Stock Guide'!T:T,0)+COUNTIF('Stock Guide'!$T$6:'Stock Guide'!T840,'Stock Guide'!T840)-1,"")</f>
        <v/>
      </c>
      <c r="AK839" s="7" t="str">
        <f>IFERROR(RANK('Stock Guide'!U840,'Stock Guide'!U:U,0)+COUNTIF('Stock Guide'!$U$6:'Stock Guide'!U840,'Stock Guide'!U840)-1,"")</f>
        <v/>
      </c>
      <c r="AL839" s="7" t="str">
        <f>IFERROR(RANK('Stock Guide'!H840,'Stock Guide'!H:H,0)+COUNTIF('Stock Guide'!$H$6:'Stock Guide'!H840,'Stock Guide'!H840)-1,"")</f>
        <v/>
      </c>
      <c r="AM839" s="7">
        <f>IFERROR(RANK('Stock Guide'!I840,'Stock Guide'!I:I,0)+COUNTIF('Stock Guide'!$I$6:'Stock Guide'!I840,'Stock Guide'!I840)-1,"")</f>
        <v>483</v>
      </c>
      <c r="AN839" s="7" t="str">
        <f>IFERROR(RANK('Stock Guide'!J840,'Stock Guide'!J:J,0)+COUNTIF('Stock Guide'!$J$6:'Stock Guide'!J840,'Stock Guide'!J840)-1,"")</f>
        <v/>
      </c>
      <c r="AO839" s="7" t="str">
        <f>IFERROR(RANK('Stock Guide'!L840,'Stock Guide'!L:L,0)+COUNTIF('Stock Guide'!$L$6:'Stock Guide'!L840,'Stock Guide'!L840)-1,"")</f>
        <v/>
      </c>
      <c r="AP839" s="7" t="str">
        <f>IFERROR(RANK('Stock Guide'!N840,'Stock Guide'!N:N,0)+COUNTIF('Stock Guide'!$N$6:'Stock Guide'!N840,'Stock Guide'!N840)-1,"")</f>
        <v/>
      </c>
      <c r="AQ839" s="7" t="str">
        <f>IFERROR(RANK('Stock Guide'!U840,'Stock Guide'!U:U,1)+COUNTIF('Stock Guide'!$U$6:'Stock Guide'!U840,'Stock Guide'!U840)-1,"")</f>
        <v/>
      </c>
    </row>
    <row r="840" spans="32:43" ht="17.25" customHeight="1" x14ac:dyDescent="0.25">
      <c r="AF840" s="5"/>
      <c r="AG840" s="5"/>
      <c r="AH840" s="6"/>
      <c r="AI840" s="7">
        <f>IFERROR(RANK('Stock Guide'!S841,'Stock Guide'!S:S,0)+COUNTIF('Stock Guide'!$S$6:'Stock Guide'!S841,'Stock Guide'!S841)-1,"")</f>
        <v>243</v>
      </c>
      <c r="AJ840" s="7" t="str">
        <f>IFERROR(RANK('Stock Guide'!T841,'Stock Guide'!T:T,0)+COUNTIF('Stock Guide'!$T$6:'Stock Guide'!T841,'Stock Guide'!T841)-1,"")</f>
        <v/>
      </c>
      <c r="AK840" s="7" t="str">
        <f>IFERROR(RANK('Stock Guide'!U841,'Stock Guide'!U:U,0)+COUNTIF('Stock Guide'!$U$6:'Stock Guide'!U841,'Stock Guide'!U841)-1,"")</f>
        <v/>
      </c>
      <c r="AL840" s="7" t="str">
        <f>IFERROR(RANK('Stock Guide'!H841,'Stock Guide'!H:H,0)+COUNTIF('Stock Guide'!$H$6:'Stock Guide'!H841,'Stock Guide'!H841)-1,"")</f>
        <v/>
      </c>
      <c r="AM840" s="7">
        <f>IFERROR(RANK('Stock Guide'!I841,'Stock Guide'!I:I,0)+COUNTIF('Stock Guide'!$I$6:'Stock Guide'!I841,'Stock Guide'!I841)-1,"")</f>
        <v>483</v>
      </c>
      <c r="AN840" s="7" t="str">
        <f>IFERROR(RANK('Stock Guide'!J841,'Stock Guide'!J:J,0)+COUNTIF('Stock Guide'!$J$6:'Stock Guide'!J841,'Stock Guide'!J841)-1,"")</f>
        <v/>
      </c>
      <c r="AO840" s="7" t="str">
        <f>IFERROR(RANK('Stock Guide'!L841,'Stock Guide'!L:L,0)+COUNTIF('Stock Guide'!$L$6:'Stock Guide'!L841,'Stock Guide'!L841)-1,"")</f>
        <v/>
      </c>
      <c r="AP840" s="7" t="str">
        <f>IFERROR(RANK('Stock Guide'!N841,'Stock Guide'!N:N,0)+COUNTIF('Stock Guide'!$N$6:'Stock Guide'!N841,'Stock Guide'!N841)-1,"")</f>
        <v/>
      </c>
      <c r="AQ840" s="7" t="str">
        <f>IFERROR(RANK('Stock Guide'!U841,'Stock Guide'!U:U,1)+COUNTIF('Stock Guide'!$U$6:'Stock Guide'!U841,'Stock Guide'!U841)-1,"")</f>
        <v/>
      </c>
    </row>
    <row r="841" spans="32:43" ht="17.25" customHeight="1" x14ac:dyDescent="0.25">
      <c r="AF841" s="5"/>
      <c r="AG841" s="5"/>
      <c r="AH841" s="6"/>
      <c r="AI841" s="7">
        <f>IFERROR(RANK('Stock Guide'!S842,'Stock Guide'!S:S,0)+COUNTIF('Stock Guide'!$S$6:'Stock Guide'!S842,'Stock Guide'!S842)-1,"")</f>
        <v>243</v>
      </c>
      <c r="AJ841" s="7" t="str">
        <f>IFERROR(RANK('Stock Guide'!T842,'Stock Guide'!T:T,0)+COUNTIF('Stock Guide'!$T$6:'Stock Guide'!T842,'Stock Guide'!T842)-1,"")</f>
        <v/>
      </c>
      <c r="AK841" s="7" t="str">
        <f>IFERROR(RANK('Stock Guide'!U842,'Stock Guide'!U:U,0)+COUNTIF('Stock Guide'!$U$6:'Stock Guide'!U842,'Stock Guide'!U842)-1,"")</f>
        <v/>
      </c>
      <c r="AL841" s="7" t="str">
        <f>IFERROR(RANK('Stock Guide'!H842,'Stock Guide'!H:H,0)+COUNTIF('Stock Guide'!$H$6:'Stock Guide'!H842,'Stock Guide'!H842)-1,"")</f>
        <v/>
      </c>
      <c r="AM841" s="7">
        <f>IFERROR(RANK('Stock Guide'!I842,'Stock Guide'!I:I,0)+COUNTIF('Stock Guide'!$I$6:'Stock Guide'!I842,'Stock Guide'!I842)-1,"")</f>
        <v>483</v>
      </c>
      <c r="AN841" s="7" t="str">
        <f>IFERROR(RANK('Stock Guide'!J842,'Stock Guide'!J:J,0)+COUNTIF('Stock Guide'!$J$6:'Stock Guide'!J842,'Stock Guide'!J842)-1,"")</f>
        <v/>
      </c>
      <c r="AO841" s="7" t="str">
        <f>IFERROR(RANK('Stock Guide'!L842,'Stock Guide'!L:L,0)+COUNTIF('Stock Guide'!$L$6:'Stock Guide'!L842,'Stock Guide'!L842)-1,"")</f>
        <v/>
      </c>
      <c r="AP841" s="7" t="str">
        <f>IFERROR(RANK('Stock Guide'!N842,'Stock Guide'!N:N,0)+COUNTIF('Stock Guide'!$N$6:'Stock Guide'!N842,'Stock Guide'!N842)-1,"")</f>
        <v/>
      </c>
      <c r="AQ841" s="7" t="str">
        <f>IFERROR(RANK('Stock Guide'!U842,'Stock Guide'!U:U,1)+COUNTIF('Stock Guide'!$U$6:'Stock Guide'!U842,'Stock Guide'!U842)-1,"")</f>
        <v/>
      </c>
    </row>
    <row r="842" spans="32:43" ht="17.25" customHeight="1" x14ac:dyDescent="0.25">
      <c r="AF842" s="5"/>
      <c r="AG842" s="5"/>
      <c r="AH842" s="6"/>
      <c r="AI842" s="7">
        <f>IFERROR(RANK('Stock Guide'!S843,'Stock Guide'!S:S,0)+COUNTIF('Stock Guide'!$S$6:'Stock Guide'!S843,'Stock Guide'!S843)-1,"")</f>
        <v>243</v>
      </c>
      <c r="AJ842" s="7" t="str">
        <f>IFERROR(RANK('Stock Guide'!T843,'Stock Guide'!T:T,0)+COUNTIF('Stock Guide'!$T$6:'Stock Guide'!T843,'Stock Guide'!T843)-1,"")</f>
        <v/>
      </c>
      <c r="AK842" s="7" t="str">
        <f>IFERROR(RANK('Stock Guide'!U843,'Stock Guide'!U:U,0)+COUNTIF('Stock Guide'!$U$6:'Stock Guide'!U843,'Stock Guide'!U843)-1,"")</f>
        <v/>
      </c>
      <c r="AL842" s="7" t="str">
        <f>IFERROR(RANK('Stock Guide'!H843,'Stock Guide'!H:H,0)+COUNTIF('Stock Guide'!$H$6:'Stock Guide'!H843,'Stock Guide'!H843)-1,"")</f>
        <v/>
      </c>
      <c r="AM842" s="7">
        <f>IFERROR(RANK('Stock Guide'!I843,'Stock Guide'!I:I,0)+COUNTIF('Stock Guide'!$I$6:'Stock Guide'!I843,'Stock Guide'!I843)-1,"")</f>
        <v>483</v>
      </c>
      <c r="AN842" s="7" t="str">
        <f>IFERROR(RANK('Stock Guide'!J843,'Stock Guide'!J:J,0)+COUNTIF('Stock Guide'!$J$6:'Stock Guide'!J843,'Stock Guide'!J843)-1,"")</f>
        <v/>
      </c>
      <c r="AO842" s="7" t="str">
        <f>IFERROR(RANK('Stock Guide'!L843,'Stock Guide'!L:L,0)+COUNTIF('Stock Guide'!$L$6:'Stock Guide'!L843,'Stock Guide'!L843)-1,"")</f>
        <v/>
      </c>
      <c r="AP842" s="7" t="str">
        <f>IFERROR(RANK('Stock Guide'!N843,'Stock Guide'!N:N,0)+COUNTIF('Stock Guide'!$N$6:'Stock Guide'!N843,'Stock Guide'!N843)-1,"")</f>
        <v/>
      </c>
      <c r="AQ842" s="7" t="str">
        <f>IFERROR(RANK('Stock Guide'!U843,'Stock Guide'!U:U,1)+COUNTIF('Stock Guide'!$U$6:'Stock Guide'!U843,'Stock Guide'!U843)-1,"")</f>
        <v/>
      </c>
    </row>
    <row r="843" spans="32:43" ht="17.25" customHeight="1" x14ac:dyDescent="0.25">
      <c r="AF843" s="5"/>
      <c r="AG843" s="5"/>
      <c r="AH843" s="6"/>
      <c r="AI843" s="7">
        <f>IFERROR(RANK('Stock Guide'!S844,'Stock Guide'!S:S,0)+COUNTIF('Stock Guide'!$S$6:'Stock Guide'!S844,'Stock Guide'!S844)-1,"")</f>
        <v>243</v>
      </c>
      <c r="AJ843" s="7" t="str">
        <f>IFERROR(RANK('Stock Guide'!T844,'Stock Guide'!T:T,0)+COUNTIF('Stock Guide'!$T$6:'Stock Guide'!T844,'Stock Guide'!T844)-1,"")</f>
        <v/>
      </c>
      <c r="AK843" s="7" t="str">
        <f>IFERROR(RANK('Stock Guide'!U844,'Stock Guide'!U:U,0)+COUNTIF('Stock Guide'!$U$6:'Stock Guide'!U844,'Stock Guide'!U844)-1,"")</f>
        <v/>
      </c>
      <c r="AL843" s="7" t="str">
        <f>IFERROR(RANK('Stock Guide'!H844,'Stock Guide'!H:H,0)+COUNTIF('Stock Guide'!$H$6:'Stock Guide'!H844,'Stock Guide'!H844)-1,"")</f>
        <v/>
      </c>
      <c r="AM843" s="7">
        <f>IFERROR(RANK('Stock Guide'!I844,'Stock Guide'!I:I,0)+COUNTIF('Stock Guide'!$I$6:'Stock Guide'!I844,'Stock Guide'!I844)-1,"")</f>
        <v>483</v>
      </c>
      <c r="AN843" s="7" t="str">
        <f>IFERROR(RANK('Stock Guide'!J844,'Stock Guide'!J:J,0)+COUNTIF('Stock Guide'!$J$6:'Stock Guide'!J844,'Stock Guide'!J844)-1,"")</f>
        <v/>
      </c>
      <c r="AO843" s="7" t="str">
        <f>IFERROR(RANK('Stock Guide'!L844,'Stock Guide'!L:L,0)+COUNTIF('Stock Guide'!$L$6:'Stock Guide'!L844,'Stock Guide'!L844)-1,"")</f>
        <v/>
      </c>
      <c r="AP843" s="7" t="str">
        <f>IFERROR(RANK('Stock Guide'!N844,'Stock Guide'!N:N,0)+COUNTIF('Stock Guide'!$N$6:'Stock Guide'!N844,'Stock Guide'!N844)-1,"")</f>
        <v/>
      </c>
      <c r="AQ843" s="7" t="str">
        <f>IFERROR(RANK('Stock Guide'!U844,'Stock Guide'!U:U,1)+COUNTIF('Stock Guide'!$U$6:'Stock Guide'!U844,'Stock Guide'!U844)-1,"")</f>
        <v/>
      </c>
    </row>
    <row r="844" spans="32:43" ht="17.25" customHeight="1" x14ac:dyDescent="0.25">
      <c r="AF844" s="5"/>
      <c r="AG844" s="5"/>
      <c r="AH844" s="6"/>
      <c r="AI844" s="7">
        <f>IFERROR(RANK('Stock Guide'!S845,'Stock Guide'!S:S,0)+COUNTIF('Stock Guide'!$S$6:'Stock Guide'!S845,'Stock Guide'!S845)-1,"")</f>
        <v>243</v>
      </c>
      <c r="AJ844" s="7" t="str">
        <f>IFERROR(RANK('Stock Guide'!T845,'Stock Guide'!T:T,0)+COUNTIF('Stock Guide'!$T$6:'Stock Guide'!T845,'Stock Guide'!T845)-1,"")</f>
        <v/>
      </c>
      <c r="AK844" s="7" t="str">
        <f>IFERROR(RANK('Stock Guide'!U845,'Stock Guide'!U:U,0)+COUNTIF('Stock Guide'!$U$6:'Stock Guide'!U845,'Stock Guide'!U845)-1,"")</f>
        <v/>
      </c>
      <c r="AL844" s="7" t="str">
        <f>IFERROR(RANK('Stock Guide'!H845,'Stock Guide'!H:H,0)+COUNTIF('Stock Guide'!$H$6:'Stock Guide'!H845,'Stock Guide'!H845)-1,"")</f>
        <v/>
      </c>
      <c r="AM844" s="7">
        <f>IFERROR(RANK('Stock Guide'!I845,'Stock Guide'!I:I,0)+COUNTIF('Stock Guide'!$I$6:'Stock Guide'!I845,'Stock Guide'!I845)-1,"")</f>
        <v>483</v>
      </c>
      <c r="AN844" s="7" t="str">
        <f>IFERROR(RANK('Stock Guide'!J845,'Stock Guide'!J:J,0)+COUNTIF('Stock Guide'!$J$6:'Stock Guide'!J845,'Stock Guide'!J845)-1,"")</f>
        <v/>
      </c>
      <c r="AO844" s="7" t="str">
        <f>IFERROR(RANK('Stock Guide'!L845,'Stock Guide'!L:L,0)+COUNTIF('Stock Guide'!$L$6:'Stock Guide'!L845,'Stock Guide'!L845)-1,"")</f>
        <v/>
      </c>
      <c r="AP844" s="7" t="str">
        <f>IFERROR(RANK('Stock Guide'!N845,'Stock Guide'!N:N,0)+COUNTIF('Stock Guide'!$N$6:'Stock Guide'!N845,'Stock Guide'!N845)-1,"")</f>
        <v/>
      </c>
      <c r="AQ844" s="7" t="str">
        <f>IFERROR(RANK('Stock Guide'!U845,'Stock Guide'!U:U,1)+COUNTIF('Stock Guide'!$U$6:'Stock Guide'!U845,'Stock Guide'!U845)-1,"")</f>
        <v/>
      </c>
    </row>
    <row r="845" spans="32:43" ht="17.25" customHeight="1" x14ac:dyDescent="0.25">
      <c r="AF845" s="5"/>
      <c r="AG845" s="5"/>
      <c r="AH845" s="6"/>
      <c r="AI845" s="7">
        <f>IFERROR(RANK('Stock Guide'!S846,'Stock Guide'!S:S,0)+COUNTIF('Stock Guide'!$S$6:'Stock Guide'!S846,'Stock Guide'!S846)-1,"")</f>
        <v>243</v>
      </c>
      <c r="AJ845" s="7" t="str">
        <f>IFERROR(RANK('Stock Guide'!T846,'Stock Guide'!T:T,0)+COUNTIF('Stock Guide'!$T$6:'Stock Guide'!T846,'Stock Guide'!T846)-1,"")</f>
        <v/>
      </c>
      <c r="AK845" s="7" t="str">
        <f>IFERROR(RANK('Stock Guide'!U846,'Stock Guide'!U:U,0)+COUNTIF('Stock Guide'!$U$6:'Stock Guide'!U846,'Stock Guide'!U846)-1,"")</f>
        <v/>
      </c>
      <c r="AL845" s="7" t="str">
        <f>IFERROR(RANK('Stock Guide'!H846,'Stock Guide'!H:H,0)+COUNTIF('Stock Guide'!$H$6:'Stock Guide'!H846,'Stock Guide'!H846)-1,"")</f>
        <v/>
      </c>
      <c r="AM845" s="7">
        <f>IFERROR(RANK('Stock Guide'!I846,'Stock Guide'!I:I,0)+COUNTIF('Stock Guide'!$I$6:'Stock Guide'!I846,'Stock Guide'!I846)-1,"")</f>
        <v>483</v>
      </c>
      <c r="AN845" s="7" t="str">
        <f>IFERROR(RANK('Stock Guide'!J846,'Stock Guide'!J:J,0)+COUNTIF('Stock Guide'!$J$6:'Stock Guide'!J846,'Stock Guide'!J846)-1,"")</f>
        <v/>
      </c>
      <c r="AO845" s="7" t="str">
        <f>IFERROR(RANK('Stock Guide'!L846,'Stock Guide'!L:L,0)+COUNTIF('Stock Guide'!$L$6:'Stock Guide'!L846,'Stock Guide'!L846)-1,"")</f>
        <v/>
      </c>
      <c r="AP845" s="7" t="str">
        <f>IFERROR(RANK('Stock Guide'!N846,'Stock Guide'!N:N,0)+COUNTIF('Stock Guide'!$N$6:'Stock Guide'!N846,'Stock Guide'!N846)-1,"")</f>
        <v/>
      </c>
      <c r="AQ845" s="7" t="str">
        <f>IFERROR(RANK('Stock Guide'!U846,'Stock Guide'!U:U,1)+COUNTIF('Stock Guide'!$U$6:'Stock Guide'!U846,'Stock Guide'!U846)-1,"")</f>
        <v/>
      </c>
    </row>
    <row r="846" spans="32:43" ht="17.25" customHeight="1" x14ac:dyDescent="0.25">
      <c r="AF846" s="5"/>
      <c r="AG846" s="5"/>
      <c r="AH846" s="6"/>
      <c r="AI846" s="7">
        <f>IFERROR(RANK('Stock Guide'!S847,'Stock Guide'!S:S,0)+COUNTIF('Stock Guide'!$S$6:'Stock Guide'!S847,'Stock Guide'!S847)-1,"")</f>
        <v>243</v>
      </c>
      <c r="AJ846" s="7" t="str">
        <f>IFERROR(RANK('Stock Guide'!T847,'Stock Guide'!T:T,0)+COUNTIF('Stock Guide'!$T$6:'Stock Guide'!T847,'Stock Guide'!T847)-1,"")</f>
        <v/>
      </c>
      <c r="AK846" s="7" t="str">
        <f>IFERROR(RANK('Stock Guide'!U847,'Stock Guide'!U:U,0)+COUNTIF('Stock Guide'!$U$6:'Stock Guide'!U847,'Stock Guide'!U847)-1,"")</f>
        <v/>
      </c>
      <c r="AL846" s="7" t="str">
        <f>IFERROR(RANK('Stock Guide'!H847,'Stock Guide'!H:H,0)+COUNTIF('Stock Guide'!$H$6:'Stock Guide'!H847,'Stock Guide'!H847)-1,"")</f>
        <v/>
      </c>
      <c r="AM846" s="7">
        <f>IFERROR(RANK('Stock Guide'!I847,'Stock Guide'!I:I,0)+COUNTIF('Stock Guide'!$I$6:'Stock Guide'!I847,'Stock Guide'!I847)-1,"")</f>
        <v>483</v>
      </c>
      <c r="AN846" s="7" t="str">
        <f>IFERROR(RANK('Stock Guide'!J847,'Stock Guide'!J:J,0)+COUNTIF('Stock Guide'!$J$6:'Stock Guide'!J847,'Stock Guide'!J847)-1,"")</f>
        <v/>
      </c>
      <c r="AO846" s="7" t="str">
        <f>IFERROR(RANK('Stock Guide'!L847,'Stock Guide'!L:L,0)+COUNTIF('Stock Guide'!$L$6:'Stock Guide'!L847,'Stock Guide'!L847)-1,"")</f>
        <v/>
      </c>
      <c r="AP846" s="7" t="str">
        <f>IFERROR(RANK('Stock Guide'!N847,'Stock Guide'!N:N,0)+COUNTIF('Stock Guide'!$N$6:'Stock Guide'!N847,'Stock Guide'!N847)-1,"")</f>
        <v/>
      </c>
      <c r="AQ846" s="7" t="str">
        <f>IFERROR(RANK('Stock Guide'!U847,'Stock Guide'!U:U,1)+COUNTIF('Stock Guide'!$U$6:'Stock Guide'!U847,'Stock Guide'!U847)-1,"")</f>
        <v/>
      </c>
    </row>
    <row r="847" spans="32:43" ht="17.25" customHeight="1" x14ac:dyDescent="0.25">
      <c r="AF847" s="5"/>
      <c r="AG847" s="5"/>
      <c r="AH847" s="6"/>
      <c r="AI847" s="7">
        <f>IFERROR(RANK('Stock Guide'!S848,'Stock Guide'!S:S,0)+COUNTIF('Stock Guide'!$S$6:'Stock Guide'!S848,'Stock Guide'!S848)-1,"")</f>
        <v>243</v>
      </c>
      <c r="AJ847" s="7" t="str">
        <f>IFERROR(RANK('Stock Guide'!T848,'Stock Guide'!T:T,0)+COUNTIF('Stock Guide'!$T$6:'Stock Guide'!T848,'Stock Guide'!T848)-1,"")</f>
        <v/>
      </c>
      <c r="AK847" s="7" t="str">
        <f>IFERROR(RANK('Stock Guide'!U848,'Stock Guide'!U:U,0)+COUNTIF('Stock Guide'!$U$6:'Stock Guide'!U848,'Stock Guide'!U848)-1,"")</f>
        <v/>
      </c>
      <c r="AL847" s="7" t="str">
        <f>IFERROR(RANK('Stock Guide'!H848,'Stock Guide'!H:H,0)+COUNTIF('Stock Guide'!$H$6:'Stock Guide'!H848,'Stock Guide'!H848)-1,"")</f>
        <v/>
      </c>
      <c r="AM847" s="7">
        <f>IFERROR(RANK('Stock Guide'!I848,'Stock Guide'!I:I,0)+COUNTIF('Stock Guide'!$I$6:'Stock Guide'!I848,'Stock Guide'!I848)-1,"")</f>
        <v>483</v>
      </c>
      <c r="AN847" s="7" t="str">
        <f>IFERROR(RANK('Stock Guide'!J848,'Stock Guide'!J:J,0)+COUNTIF('Stock Guide'!$J$6:'Stock Guide'!J848,'Stock Guide'!J848)-1,"")</f>
        <v/>
      </c>
      <c r="AO847" s="7" t="str">
        <f>IFERROR(RANK('Stock Guide'!L848,'Stock Guide'!L:L,0)+COUNTIF('Stock Guide'!$L$6:'Stock Guide'!L848,'Stock Guide'!L848)-1,"")</f>
        <v/>
      </c>
      <c r="AP847" s="7" t="str">
        <f>IFERROR(RANK('Stock Guide'!N848,'Stock Guide'!N:N,0)+COUNTIF('Stock Guide'!$N$6:'Stock Guide'!N848,'Stock Guide'!N848)-1,"")</f>
        <v/>
      </c>
      <c r="AQ847" s="7" t="str">
        <f>IFERROR(RANK('Stock Guide'!U848,'Stock Guide'!U:U,1)+COUNTIF('Stock Guide'!$U$6:'Stock Guide'!U848,'Stock Guide'!U848)-1,"")</f>
        <v/>
      </c>
    </row>
    <row r="848" spans="32:43" ht="17.25" customHeight="1" x14ac:dyDescent="0.25">
      <c r="AF848" s="5"/>
      <c r="AG848" s="5"/>
      <c r="AH848" s="6"/>
      <c r="AI848" s="7">
        <f>IFERROR(RANK('Stock Guide'!S849,'Stock Guide'!S:S,0)+COUNTIF('Stock Guide'!$S$6:'Stock Guide'!S849,'Stock Guide'!S849)-1,"")</f>
        <v>243</v>
      </c>
      <c r="AJ848" s="7" t="str">
        <f>IFERROR(RANK('Stock Guide'!T849,'Stock Guide'!T:T,0)+COUNTIF('Stock Guide'!$T$6:'Stock Guide'!T849,'Stock Guide'!T849)-1,"")</f>
        <v/>
      </c>
      <c r="AK848" s="7" t="str">
        <f>IFERROR(RANK('Stock Guide'!U849,'Stock Guide'!U:U,0)+COUNTIF('Stock Guide'!$U$6:'Stock Guide'!U849,'Stock Guide'!U849)-1,"")</f>
        <v/>
      </c>
      <c r="AL848" s="7" t="str">
        <f>IFERROR(RANK('Stock Guide'!H849,'Stock Guide'!H:H,0)+COUNTIF('Stock Guide'!$H$6:'Stock Guide'!H849,'Stock Guide'!H849)-1,"")</f>
        <v/>
      </c>
      <c r="AM848" s="7">
        <f>IFERROR(RANK('Stock Guide'!I849,'Stock Guide'!I:I,0)+COUNTIF('Stock Guide'!$I$6:'Stock Guide'!I849,'Stock Guide'!I849)-1,"")</f>
        <v>483</v>
      </c>
      <c r="AN848" s="7" t="str">
        <f>IFERROR(RANK('Stock Guide'!J849,'Stock Guide'!J:J,0)+COUNTIF('Stock Guide'!$J$6:'Stock Guide'!J849,'Stock Guide'!J849)-1,"")</f>
        <v/>
      </c>
      <c r="AO848" s="7" t="str">
        <f>IFERROR(RANK('Stock Guide'!L849,'Stock Guide'!L:L,0)+COUNTIF('Stock Guide'!$L$6:'Stock Guide'!L849,'Stock Guide'!L849)-1,"")</f>
        <v/>
      </c>
      <c r="AP848" s="7" t="str">
        <f>IFERROR(RANK('Stock Guide'!N849,'Stock Guide'!N:N,0)+COUNTIF('Stock Guide'!$N$6:'Stock Guide'!N849,'Stock Guide'!N849)-1,"")</f>
        <v/>
      </c>
      <c r="AQ848" s="7" t="str">
        <f>IFERROR(RANK('Stock Guide'!U849,'Stock Guide'!U:U,1)+COUNTIF('Stock Guide'!$U$6:'Stock Guide'!U849,'Stock Guide'!U849)-1,"")</f>
        <v/>
      </c>
    </row>
    <row r="849" spans="32:43" ht="17.25" customHeight="1" x14ac:dyDescent="0.25">
      <c r="AF849" s="5"/>
      <c r="AG849" s="5"/>
      <c r="AH849" s="6"/>
      <c r="AI849" s="7">
        <f>IFERROR(RANK('Stock Guide'!S850,'Stock Guide'!S:S,0)+COUNTIF('Stock Guide'!$S$6:'Stock Guide'!S850,'Stock Guide'!S850)-1,"")</f>
        <v>243</v>
      </c>
      <c r="AJ849" s="7" t="str">
        <f>IFERROR(RANK('Stock Guide'!T850,'Stock Guide'!T:T,0)+COUNTIF('Stock Guide'!$T$6:'Stock Guide'!T850,'Stock Guide'!T850)-1,"")</f>
        <v/>
      </c>
      <c r="AK849" s="7" t="str">
        <f>IFERROR(RANK('Stock Guide'!U850,'Stock Guide'!U:U,0)+COUNTIF('Stock Guide'!$U$6:'Stock Guide'!U850,'Stock Guide'!U850)-1,"")</f>
        <v/>
      </c>
      <c r="AL849" s="7" t="str">
        <f>IFERROR(RANK('Stock Guide'!H850,'Stock Guide'!H:H,0)+COUNTIF('Stock Guide'!$H$6:'Stock Guide'!H850,'Stock Guide'!H850)-1,"")</f>
        <v/>
      </c>
      <c r="AM849" s="7">
        <f>IFERROR(RANK('Stock Guide'!I850,'Stock Guide'!I:I,0)+COUNTIF('Stock Guide'!$I$6:'Stock Guide'!I850,'Stock Guide'!I850)-1,"")</f>
        <v>483</v>
      </c>
      <c r="AN849" s="7" t="str">
        <f>IFERROR(RANK('Stock Guide'!J850,'Stock Guide'!J:J,0)+COUNTIF('Stock Guide'!$J$6:'Stock Guide'!J850,'Stock Guide'!J850)-1,"")</f>
        <v/>
      </c>
      <c r="AO849" s="7" t="str">
        <f>IFERROR(RANK('Stock Guide'!L850,'Stock Guide'!L:L,0)+COUNTIF('Stock Guide'!$L$6:'Stock Guide'!L850,'Stock Guide'!L850)-1,"")</f>
        <v/>
      </c>
      <c r="AP849" s="7" t="str">
        <f>IFERROR(RANK('Stock Guide'!N850,'Stock Guide'!N:N,0)+COUNTIF('Stock Guide'!$N$6:'Stock Guide'!N850,'Stock Guide'!N850)-1,"")</f>
        <v/>
      </c>
      <c r="AQ849" s="7" t="str">
        <f>IFERROR(RANK('Stock Guide'!U850,'Stock Guide'!U:U,1)+COUNTIF('Stock Guide'!$U$6:'Stock Guide'!U850,'Stock Guide'!U850)-1,"")</f>
        <v/>
      </c>
    </row>
    <row r="850" spans="32:43" ht="17.25" customHeight="1" x14ac:dyDescent="0.25">
      <c r="AF850" s="5"/>
      <c r="AG850" s="5"/>
      <c r="AH850" s="6"/>
      <c r="AI850" s="7">
        <f>IFERROR(RANK('Stock Guide'!S851,'Stock Guide'!S:S,0)+COUNTIF('Stock Guide'!$S$6:'Stock Guide'!S851,'Stock Guide'!S851)-1,"")</f>
        <v>243</v>
      </c>
      <c r="AJ850" s="7" t="str">
        <f>IFERROR(RANK('Stock Guide'!T851,'Stock Guide'!T:T,0)+COUNTIF('Stock Guide'!$T$6:'Stock Guide'!T851,'Stock Guide'!T851)-1,"")</f>
        <v/>
      </c>
      <c r="AK850" s="7" t="str">
        <f>IFERROR(RANK('Stock Guide'!U851,'Stock Guide'!U:U,0)+COUNTIF('Stock Guide'!$U$6:'Stock Guide'!U851,'Stock Guide'!U851)-1,"")</f>
        <v/>
      </c>
      <c r="AL850" s="7" t="str">
        <f>IFERROR(RANK('Stock Guide'!H851,'Stock Guide'!H:H,0)+COUNTIF('Stock Guide'!$H$6:'Stock Guide'!H851,'Stock Guide'!H851)-1,"")</f>
        <v/>
      </c>
      <c r="AM850" s="7">
        <f>IFERROR(RANK('Stock Guide'!I851,'Stock Guide'!I:I,0)+COUNTIF('Stock Guide'!$I$6:'Stock Guide'!I851,'Stock Guide'!I851)-1,"")</f>
        <v>483</v>
      </c>
      <c r="AN850" s="7" t="str">
        <f>IFERROR(RANK('Stock Guide'!J851,'Stock Guide'!J:J,0)+COUNTIF('Stock Guide'!$J$6:'Stock Guide'!J851,'Stock Guide'!J851)-1,"")</f>
        <v/>
      </c>
      <c r="AO850" s="7" t="str">
        <f>IFERROR(RANK('Stock Guide'!L851,'Stock Guide'!L:L,0)+COUNTIF('Stock Guide'!$L$6:'Stock Guide'!L851,'Stock Guide'!L851)-1,"")</f>
        <v/>
      </c>
      <c r="AP850" s="7" t="str">
        <f>IFERROR(RANK('Stock Guide'!N851,'Stock Guide'!N:N,0)+COUNTIF('Stock Guide'!$N$6:'Stock Guide'!N851,'Stock Guide'!N851)-1,"")</f>
        <v/>
      </c>
      <c r="AQ850" s="7" t="str">
        <f>IFERROR(RANK('Stock Guide'!U851,'Stock Guide'!U:U,1)+COUNTIF('Stock Guide'!$U$6:'Stock Guide'!U851,'Stock Guide'!U851)-1,"")</f>
        <v/>
      </c>
    </row>
    <row r="851" spans="32:43" ht="17.25" customHeight="1" x14ac:dyDescent="0.25">
      <c r="AF851" s="5"/>
      <c r="AG851" s="5"/>
      <c r="AH851" s="6"/>
      <c r="AI851" s="7">
        <f>IFERROR(RANK('Stock Guide'!S852,'Stock Guide'!S:S,0)+COUNTIF('Stock Guide'!$S$6:'Stock Guide'!S852,'Stock Guide'!S852)-1,"")</f>
        <v>243</v>
      </c>
      <c r="AJ851" s="7" t="str">
        <f>IFERROR(RANK('Stock Guide'!T852,'Stock Guide'!T:T,0)+COUNTIF('Stock Guide'!$T$6:'Stock Guide'!T852,'Stock Guide'!T852)-1,"")</f>
        <v/>
      </c>
      <c r="AK851" s="7" t="str">
        <f>IFERROR(RANK('Stock Guide'!U852,'Stock Guide'!U:U,0)+COUNTIF('Stock Guide'!$U$6:'Stock Guide'!U852,'Stock Guide'!U852)-1,"")</f>
        <v/>
      </c>
      <c r="AL851" s="7" t="str">
        <f>IFERROR(RANK('Stock Guide'!H852,'Stock Guide'!H:H,0)+COUNTIF('Stock Guide'!$H$6:'Stock Guide'!H852,'Stock Guide'!H852)-1,"")</f>
        <v/>
      </c>
      <c r="AM851" s="7">
        <f>IFERROR(RANK('Stock Guide'!I852,'Stock Guide'!I:I,0)+COUNTIF('Stock Guide'!$I$6:'Stock Guide'!I852,'Stock Guide'!I852)-1,"")</f>
        <v>483</v>
      </c>
      <c r="AN851" s="7" t="str">
        <f>IFERROR(RANK('Stock Guide'!J852,'Stock Guide'!J:J,0)+COUNTIF('Stock Guide'!$J$6:'Stock Guide'!J852,'Stock Guide'!J852)-1,"")</f>
        <v/>
      </c>
      <c r="AO851" s="7" t="str">
        <f>IFERROR(RANK('Stock Guide'!L852,'Stock Guide'!L:L,0)+COUNTIF('Stock Guide'!$L$6:'Stock Guide'!L852,'Stock Guide'!L852)-1,"")</f>
        <v/>
      </c>
      <c r="AP851" s="7" t="str">
        <f>IFERROR(RANK('Stock Guide'!N852,'Stock Guide'!N:N,0)+COUNTIF('Stock Guide'!$N$6:'Stock Guide'!N852,'Stock Guide'!N852)-1,"")</f>
        <v/>
      </c>
      <c r="AQ851" s="7" t="str">
        <f>IFERROR(RANK('Stock Guide'!U852,'Stock Guide'!U:U,1)+COUNTIF('Stock Guide'!$U$6:'Stock Guide'!U852,'Stock Guide'!U852)-1,"")</f>
        <v/>
      </c>
    </row>
    <row r="852" spans="32:43" ht="17.25" customHeight="1" x14ac:dyDescent="0.25">
      <c r="AF852" s="5"/>
      <c r="AG852" s="5"/>
      <c r="AH852" s="6"/>
      <c r="AI852" s="7">
        <f>IFERROR(RANK('Stock Guide'!S853,'Stock Guide'!S:S,0)+COUNTIF('Stock Guide'!$S$6:'Stock Guide'!S853,'Stock Guide'!S853)-1,"")</f>
        <v>243</v>
      </c>
      <c r="AJ852" s="7" t="str">
        <f>IFERROR(RANK('Stock Guide'!T853,'Stock Guide'!T:T,0)+COUNTIF('Stock Guide'!$T$6:'Stock Guide'!T853,'Stock Guide'!T853)-1,"")</f>
        <v/>
      </c>
      <c r="AK852" s="7" t="str">
        <f>IFERROR(RANK('Stock Guide'!U853,'Stock Guide'!U:U,0)+COUNTIF('Stock Guide'!$U$6:'Stock Guide'!U853,'Stock Guide'!U853)-1,"")</f>
        <v/>
      </c>
      <c r="AL852" s="7" t="str">
        <f>IFERROR(RANK('Stock Guide'!H853,'Stock Guide'!H:H,0)+COUNTIF('Stock Guide'!$H$6:'Stock Guide'!H853,'Stock Guide'!H853)-1,"")</f>
        <v/>
      </c>
      <c r="AM852" s="7">
        <f>IFERROR(RANK('Stock Guide'!I853,'Stock Guide'!I:I,0)+COUNTIF('Stock Guide'!$I$6:'Stock Guide'!I853,'Stock Guide'!I853)-1,"")</f>
        <v>483</v>
      </c>
      <c r="AN852" s="7" t="str">
        <f>IFERROR(RANK('Stock Guide'!J853,'Stock Guide'!J:J,0)+COUNTIF('Stock Guide'!$J$6:'Stock Guide'!J853,'Stock Guide'!J853)-1,"")</f>
        <v/>
      </c>
      <c r="AO852" s="7" t="str">
        <f>IFERROR(RANK('Stock Guide'!L853,'Stock Guide'!L:L,0)+COUNTIF('Stock Guide'!$L$6:'Stock Guide'!L853,'Stock Guide'!L853)-1,"")</f>
        <v/>
      </c>
      <c r="AP852" s="7" t="str">
        <f>IFERROR(RANK('Stock Guide'!N853,'Stock Guide'!N:N,0)+COUNTIF('Stock Guide'!$N$6:'Stock Guide'!N853,'Stock Guide'!N853)-1,"")</f>
        <v/>
      </c>
      <c r="AQ852" s="7" t="str">
        <f>IFERROR(RANK('Stock Guide'!U853,'Stock Guide'!U:U,1)+COUNTIF('Stock Guide'!$U$6:'Stock Guide'!U853,'Stock Guide'!U853)-1,"")</f>
        <v/>
      </c>
    </row>
    <row r="853" spans="32:43" ht="17.25" customHeight="1" x14ac:dyDescent="0.25">
      <c r="AF853" s="5"/>
      <c r="AG853" s="5"/>
      <c r="AH853" s="6"/>
      <c r="AI853" s="7">
        <f>IFERROR(RANK('Stock Guide'!S854,'Stock Guide'!S:S,0)+COUNTIF('Stock Guide'!$S$6:'Stock Guide'!S854,'Stock Guide'!S854)-1,"")</f>
        <v>243</v>
      </c>
      <c r="AJ853" s="7" t="str">
        <f>IFERROR(RANK('Stock Guide'!T854,'Stock Guide'!T:T,0)+COUNTIF('Stock Guide'!$T$6:'Stock Guide'!T854,'Stock Guide'!T854)-1,"")</f>
        <v/>
      </c>
      <c r="AK853" s="7" t="str">
        <f>IFERROR(RANK('Stock Guide'!U854,'Stock Guide'!U:U,0)+COUNTIF('Stock Guide'!$U$6:'Stock Guide'!U854,'Stock Guide'!U854)-1,"")</f>
        <v/>
      </c>
      <c r="AL853" s="7" t="str">
        <f>IFERROR(RANK('Stock Guide'!H854,'Stock Guide'!H:H,0)+COUNTIF('Stock Guide'!$H$6:'Stock Guide'!H854,'Stock Guide'!H854)-1,"")</f>
        <v/>
      </c>
      <c r="AM853" s="7">
        <f>IFERROR(RANK('Stock Guide'!I854,'Stock Guide'!I:I,0)+COUNTIF('Stock Guide'!$I$6:'Stock Guide'!I854,'Stock Guide'!I854)-1,"")</f>
        <v>483</v>
      </c>
      <c r="AN853" s="7" t="str">
        <f>IFERROR(RANK('Stock Guide'!J854,'Stock Guide'!J:J,0)+COUNTIF('Stock Guide'!$J$6:'Stock Guide'!J854,'Stock Guide'!J854)-1,"")</f>
        <v/>
      </c>
      <c r="AO853" s="7" t="str">
        <f>IFERROR(RANK('Stock Guide'!L854,'Stock Guide'!L:L,0)+COUNTIF('Stock Guide'!$L$6:'Stock Guide'!L854,'Stock Guide'!L854)-1,"")</f>
        <v/>
      </c>
      <c r="AP853" s="7" t="str">
        <f>IFERROR(RANK('Stock Guide'!N854,'Stock Guide'!N:N,0)+COUNTIF('Stock Guide'!$N$6:'Stock Guide'!N854,'Stock Guide'!N854)-1,"")</f>
        <v/>
      </c>
      <c r="AQ853" s="7" t="str">
        <f>IFERROR(RANK('Stock Guide'!U854,'Stock Guide'!U:U,1)+COUNTIF('Stock Guide'!$U$6:'Stock Guide'!U854,'Stock Guide'!U854)-1,"")</f>
        <v/>
      </c>
    </row>
    <row r="854" spans="32:43" ht="17.25" customHeight="1" x14ac:dyDescent="0.25">
      <c r="AF854" s="5"/>
      <c r="AG854" s="5"/>
      <c r="AH854" s="6"/>
      <c r="AI854" s="7">
        <f>IFERROR(RANK('Stock Guide'!S855,'Stock Guide'!S:S,0)+COUNTIF('Stock Guide'!$S$6:'Stock Guide'!S855,'Stock Guide'!S855)-1,"")</f>
        <v>243</v>
      </c>
      <c r="AJ854" s="7" t="str">
        <f>IFERROR(RANK('Stock Guide'!T855,'Stock Guide'!T:T,0)+COUNTIF('Stock Guide'!$T$6:'Stock Guide'!T855,'Stock Guide'!T855)-1,"")</f>
        <v/>
      </c>
      <c r="AK854" s="7" t="str">
        <f>IFERROR(RANK('Stock Guide'!U855,'Stock Guide'!U:U,0)+COUNTIF('Stock Guide'!$U$6:'Stock Guide'!U855,'Stock Guide'!U855)-1,"")</f>
        <v/>
      </c>
      <c r="AL854" s="7" t="str">
        <f>IFERROR(RANK('Stock Guide'!H855,'Stock Guide'!H:H,0)+COUNTIF('Stock Guide'!$H$6:'Stock Guide'!H855,'Stock Guide'!H855)-1,"")</f>
        <v/>
      </c>
      <c r="AM854" s="7">
        <f>IFERROR(RANK('Stock Guide'!I855,'Stock Guide'!I:I,0)+COUNTIF('Stock Guide'!$I$6:'Stock Guide'!I855,'Stock Guide'!I855)-1,"")</f>
        <v>483</v>
      </c>
      <c r="AN854" s="7" t="str">
        <f>IFERROR(RANK('Stock Guide'!J855,'Stock Guide'!J:J,0)+COUNTIF('Stock Guide'!$J$6:'Stock Guide'!J855,'Stock Guide'!J855)-1,"")</f>
        <v/>
      </c>
      <c r="AO854" s="7" t="str">
        <f>IFERROR(RANK('Stock Guide'!L855,'Stock Guide'!L:L,0)+COUNTIF('Stock Guide'!$L$6:'Stock Guide'!L855,'Stock Guide'!L855)-1,"")</f>
        <v/>
      </c>
      <c r="AP854" s="7" t="str">
        <f>IFERROR(RANK('Stock Guide'!N855,'Stock Guide'!N:N,0)+COUNTIF('Stock Guide'!$N$6:'Stock Guide'!N855,'Stock Guide'!N855)-1,"")</f>
        <v/>
      </c>
      <c r="AQ854" s="7" t="str">
        <f>IFERROR(RANK('Stock Guide'!U855,'Stock Guide'!U:U,1)+COUNTIF('Stock Guide'!$U$6:'Stock Guide'!U855,'Stock Guide'!U855)-1,"")</f>
        <v/>
      </c>
    </row>
    <row r="855" spans="32:43" ht="17.25" customHeight="1" x14ac:dyDescent="0.25">
      <c r="AF855" s="5"/>
      <c r="AG855" s="5"/>
      <c r="AH855" s="6"/>
      <c r="AI855" s="7">
        <f>IFERROR(RANK('Stock Guide'!S856,'Stock Guide'!S:S,0)+COUNTIF('Stock Guide'!$S$6:'Stock Guide'!S856,'Stock Guide'!S856)-1,"")</f>
        <v>243</v>
      </c>
      <c r="AJ855" s="7" t="str">
        <f>IFERROR(RANK('Stock Guide'!T856,'Stock Guide'!T:T,0)+COUNTIF('Stock Guide'!$T$6:'Stock Guide'!T856,'Stock Guide'!T856)-1,"")</f>
        <v/>
      </c>
      <c r="AK855" s="7" t="str">
        <f>IFERROR(RANK('Stock Guide'!U856,'Stock Guide'!U:U,0)+COUNTIF('Stock Guide'!$U$6:'Stock Guide'!U856,'Stock Guide'!U856)-1,"")</f>
        <v/>
      </c>
      <c r="AL855" s="7" t="str">
        <f>IFERROR(RANK('Stock Guide'!H856,'Stock Guide'!H:H,0)+COUNTIF('Stock Guide'!$H$6:'Stock Guide'!H856,'Stock Guide'!H856)-1,"")</f>
        <v/>
      </c>
      <c r="AM855" s="7">
        <f>IFERROR(RANK('Stock Guide'!I856,'Stock Guide'!I:I,0)+COUNTIF('Stock Guide'!$I$6:'Stock Guide'!I856,'Stock Guide'!I856)-1,"")</f>
        <v>483</v>
      </c>
      <c r="AN855" s="7" t="str">
        <f>IFERROR(RANK('Stock Guide'!J856,'Stock Guide'!J:J,0)+COUNTIF('Stock Guide'!$J$6:'Stock Guide'!J856,'Stock Guide'!J856)-1,"")</f>
        <v/>
      </c>
      <c r="AO855" s="7" t="str">
        <f>IFERROR(RANK('Stock Guide'!L856,'Stock Guide'!L:L,0)+COUNTIF('Stock Guide'!$L$6:'Stock Guide'!L856,'Stock Guide'!L856)-1,"")</f>
        <v/>
      </c>
      <c r="AP855" s="7" t="str">
        <f>IFERROR(RANK('Stock Guide'!N856,'Stock Guide'!N:N,0)+COUNTIF('Stock Guide'!$N$6:'Stock Guide'!N856,'Stock Guide'!N856)-1,"")</f>
        <v/>
      </c>
      <c r="AQ855" s="7" t="str">
        <f>IFERROR(RANK('Stock Guide'!U856,'Stock Guide'!U:U,1)+COUNTIF('Stock Guide'!$U$6:'Stock Guide'!U856,'Stock Guide'!U856)-1,"")</f>
        <v/>
      </c>
    </row>
    <row r="856" spans="32:43" ht="17.25" customHeight="1" x14ac:dyDescent="0.25">
      <c r="AF856" s="5"/>
      <c r="AG856" s="5"/>
      <c r="AH856" s="6"/>
      <c r="AI856" s="7">
        <f>IFERROR(RANK('Stock Guide'!S857,'Stock Guide'!S:S,0)+COUNTIF('Stock Guide'!$S$6:'Stock Guide'!S857,'Stock Guide'!S857)-1,"")</f>
        <v>243</v>
      </c>
      <c r="AJ856" s="7" t="str">
        <f>IFERROR(RANK('Stock Guide'!T857,'Stock Guide'!T:T,0)+COUNTIF('Stock Guide'!$T$6:'Stock Guide'!T857,'Stock Guide'!T857)-1,"")</f>
        <v/>
      </c>
      <c r="AK856" s="7" t="str">
        <f>IFERROR(RANK('Stock Guide'!U857,'Stock Guide'!U:U,0)+COUNTIF('Stock Guide'!$U$6:'Stock Guide'!U857,'Stock Guide'!U857)-1,"")</f>
        <v/>
      </c>
      <c r="AL856" s="7" t="str">
        <f>IFERROR(RANK('Stock Guide'!H857,'Stock Guide'!H:H,0)+COUNTIF('Stock Guide'!$H$6:'Stock Guide'!H857,'Stock Guide'!H857)-1,"")</f>
        <v/>
      </c>
      <c r="AM856" s="7">
        <f>IFERROR(RANK('Stock Guide'!I857,'Stock Guide'!I:I,0)+COUNTIF('Stock Guide'!$I$6:'Stock Guide'!I857,'Stock Guide'!I857)-1,"")</f>
        <v>483</v>
      </c>
      <c r="AN856" s="7" t="str">
        <f>IFERROR(RANK('Stock Guide'!J857,'Stock Guide'!J:J,0)+COUNTIF('Stock Guide'!$J$6:'Stock Guide'!J857,'Stock Guide'!J857)-1,"")</f>
        <v/>
      </c>
      <c r="AO856" s="7" t="str">
        <f>IFERROR(RANK('Stock Guide'!L857,'Stock Guide'!L:L,0)+COUNTIF('Stock Guide'!$L$6:'Stock Guide'!L857,'Stock Guide'!L857)-1,"")</f>
        <v/>
      </c>
      <c r="AP856" s="7" t="str">
        <f>IFERROR(RANK('Stock Guide'!N857,'Stock Guide'!N:N,0)+COUNTIF('Stock Guide'!$N$6:'Stock Guide'!N857,'Stock Guide'!N857)-1,"")</f>
        <v/>
      </c>
      <c r="AQ856" s="7" t="str">
        <f>IFERROR(RANK('Stock Guide'!U857,'Stock Guide'!U:U,1)+COUNTIF('Stock Guide'!$U$6:'Stock Guide'!U857,'Stock Guide'!U857)-1,"")</f>
        <v/>
      </c>
    </row>
    <row r="857" spans="32:43" ht="17.25" customHeight="1" x14ac:dyDescent="0.25">
      <c r="AF857" s="5"/>
      <c r="AG857" s="5"/>
      <c r="AH857" s="6"/>
      <c r="AI857" s="7">
        <f>IFERROR(RANK('Stock Guide'!S858,'Stock Guide'!S:S,0)+COUNTIF('Stock Guide'!$S$6:'Stock Guide'!S858,'Stock Guide'!S858)-1,"")</f>
        <v>243</v>
      </c>
      <c r="AJ857" s="7" t="str">
        <f>IFERROR(RANK('Stock Guide'!T858,'Stock Guide'!T:T,0)+COUNTIF('Stock Guide'!$T$6:'Stock Guide'!T858,'Stock Guide'!T858)-1,"")</f>
        <v/>
      </c>
      <c r="AK857" s="7" t="str">
        <f>IFERROR(RANK('Stock Guide'!U858,'Stock Guide'!U:U,0)+COUNTIF('Stock Guide'!$U$6:'Stock Guide'!U858,'Stock Guide'!U858)-1,"")</f>
        <v/>
      </c>
      <c r="AL857" s="7" t="str">
        <f>IFERROR(RANK('Stock Guide'!H858,'Stock Guide'!H:H,0)+COUNTIF('Stock Guide'!$H$6:'Stock Guide'!H858,'Stock Guide'!H858)-1,"")</f>
        <v/>
      </c>
      <c r="AM857" s="7">
        <f>IFERROR(RANK('Stock Guide'!I858,'Stock Guide'!I:I,0)+COUNTIF('Stock Guide'!$I$6:'Stock Guide'!I858,'Stock Guide'!I858)-1,"")</f>
        <v>483</v>
      </c>
      <c r="AN857" s="7" t="str">
        <f>IFERROR(RANK('Stock Guide'!J858,'Stock Guide'!J:J,0)+COUNTIF('Stock Guide'!$J$6:'Stock Guide'!J858,'Stock Guide'!J858)-1,"")</f>
        <v/>
      </c>
      <c r="AO857" s="7" t="str">
        <f>IFERROR(RANK('Stock Guide'!L858,'Stock Guide'!L:L,0)+COUNTIF('Stock Guide'!$L$6:'Stock Guide'!L858,'Stock Guide'!L858)-1,"")</f>
        <v/>
      </c>
      <c r="AP857" s="7" t="str">
        <f>IFERROR(RANK('Stock Guide'!N858,'Stock Guide'!N:N,0)+COUNTIF('Stock Guide'!$N$6:'Stock Guide'!N858,'Stock Guide'!N858)-1,"")</f>
        <v/>
      </c>
      <c r="AQ857" s="7" t="str">
        <f>IFERROR(RANK('Stock Guide'!U858,'Stock Guide'!U:U,1)+COUNTIF('Stock Guide'!$U$6:'Stock Guide'!U858,'Stock Guide'!U858)-1,"")</f>
        <v/>
      </c>
    </row>
    <row r="858" spans="32:43" ht="17.25" customHeight="1" x14ac:dyDescent="0.25">
      <c r="AF858" s="5"/>
      <c r="AG858" s="5"/>
      <c r="AH858" s="6"/>
      <c r="AI858" s="7">
        <f>IFERROR(RANK('Stock Guide'!S859,'Stock Guide'!S:S,0)+COUNTIF('Stock Guide'!$S$6:'Stock Guide'!S859,'Stock Guide'!S859)-1,"")</f>
        <v>243</v>
      </c>
      <c r="AJ858" s="7" t="str">
        <f>IFERROR(RANK('Stock Guide'!T859,'Stock Guide'!T:T,0)+COUNTIF('Stock Guide'!$T$6:'Stock Guide'!T859,'Stock Guide'!T859)-1,"")</f>
        <v/>
      </c>
      <c r="AK858" s="7" t="str">
        <f>IFERROR(RANK('Stock Guide'!U859,'Stock Guide'!U:U,0)+COUNTIF('Stock Guide'!$U$6:'Stock Guide'!U859,'Stock Guide'!U859)-1,"")</f>
        <v/>
      </c>
      <c r="AL858" s="7" t="str">
        <f>IFERROR(RANK('Stock Guide'!H859,'Stock Guide'!H:H,0)+COUNTIF('Stock Guide'!$H$6:'Stock Guide'!H859,'Stock Guide'!H859)-1,"")</f>
        <v/>
      </c>
      <c r="AM858" s="7">
        <f>IFERROR(RANK('Stock Guide'!I859,'Stock Guide'!I:I,0)+COUNTIF('Stock Guide'!$I$6:'Stock Guide'!I859,'Stock Guide'!I859)-1,"")</f>
        <v>483</v>
      </c>
      <c r="AN858" s="7" t="str">
        <f>IFERROR(RANK('Stock Guide'!J859,'Stock Guide'!J:J,0)+COUNTIF('Stock Guide'!$J$6:'Stock Guide'!J859,'Stock Guide'!J859)-1,"")</f>
        <v/>
      </c>
      <c r="AO858" s="7" t="str">
        <f>IFERROR(RANK('Stock Guide'!L859,'Stock Guide'!L:L,0)+COUNTIF('Stock Guide'!$L$6:'Stock Guide'!L859,'Stock Guide'!L859)-1,"")</f>
        <v/>
      </c>
      <c r="AP858" s="7" t="str">
        <f>IFERROR(RANK('Stock Guide'!N859,'Stock Guide'!N:N,0)+COUNTIF('Stock Guide'!$N$6:'Stock Guide'!N859,'Stock Guide'!N859)-1,"")</f>
        <v/>
      </c>
      <c r="AQ858" s="7" t="str">
        <f>IFERROR(RANK('Stock Guide'!U859,'Stock Guide'!U:U,1)+COUNTIF('Stock Guide'!$U$6:'Stock Guide'!U859,'Stock Guide'!U859)-1,"")</f>
        <v/>
      </c>
    </row>
    <row r="859" spans="32:43" ht="17.25" customHeight="1" x14ac:dyDescent="0.25">
      <c r="AF859" s="5"/>
      <c r="AG859" s="5"/>
      <c r="AH859" s="6"/>
      <c r="AI859" s="7">
        <f>IFERROR(RANK('Stock Guide'!S860,'Stock Guide'!S:S,0)+COUNTIF('Stock Guide'!$S$6:'Stock Guide'!S860,'Stock Guide'!S860)-1,"")</f>
        <v>243</v>
      </c>
      <c r="AJ859" s="7" t="str">
        <f>IFERROR(RANK('Stock Guide'!T860,'Stock Guide'!T:T,0)+COUNTIF('Stock Guide'!$T$6:'Stock Guide'!T860,'Stock Guide'!T860)-1,"")</f>
        <v/>
      </c>
      <c r="AK859" s="7" t="str">
        <f>IFERROR(RANK('Stock Guide'!U860,'Stock Guide'!U:U,0)+COUNTIF('Stock Guide'!$U$6:'Stock Guide'!U860,'Stock Guide'!U860)-1,"")</f>
        <v/>
      </c>
      <c r="AL859" s="7" t="str">
        <f>IFERROR(RANK('Stock Guide'!H860,'Stock Guide'!H:H,0)+COUNTIF('Stock Guide'!$H$6:'Stock Guide'!H860,'Stock Guide'!H860)-1,"")</f>
        <v/>
      </c>
      <c r="AM859" s="7">
        <f>IFERROR(RANK('Stock Guide'!I860,'Stock Guide'!I:I,0)+COUNTIF('Stock Guide'!$I$6:'Stock Guide'!I860,'Stock Guide'!I860)-1,"")</f>
        <v>483</v>
      </c>
      <c r="AN859" s="7" t="str">
        <f>IFERROR(RANK('Stock Guide'!J860,'Stock Guide'!J:J,0)+COUNTIF('Stock Guide'!$J$6:'Stock Guide'!J860,'Stock Guide'!J860)-1,"")</f>
        <v/>
      </c>
      <c r="AO859" s="7" t="str">
        <f>IFERROR(RANK('Stock Guide'!L860,'Stock Guide'!L:L,0)+COUNTIF('Stock Guide'!$L$6:'Stock Guide'!L860,'Stock Guide'!L860)-1,"")</f>
        <v/>
      </c>
      <c r="AP859" s="7" t="str">
        <f>IFERROR(RANK('Stock Guide'!N860,'Stock Guide'!N:N,0)+COUNTIF('Stock Guide'!$N$6:'Stock Guide'!N860,'Stock Guide'!N860)-1,"")</f>
        <v/>
      </c>
      <c r="AQ859" s="7" t="str">
        <f>IFERROR(RANK('Stock Guide'!U860,'Stock Guide'!U:U,1)+COUNTIF('Stock Guide'!$U$6:'Stock Guide'!U860,'Stock Guide'!U860)-1,"")</f>
        <v/>
      </c>
    </row>
    <row r="860" spans="32:43" ht="17.25" customHeight="1" x14ac:dyDescent="0.25">
      <c r="AF860" s="5"/>
      <c r="AG860" s="5"/>
      <c r="AH860" s="6"/>
      <c r="AI860" s="7">
        <f>IFERROR(RANK('Stock Guide'!S861,'Stock Guide'!S:S,0)+COUNTIF('Stock Guide'!$S$6:'Stock Guide'!S861,'Stock Guide'!S861)-1,"")</f>
        <v>243</v>
      </c>
      <c r="AJ860" s="7" t="str">
        <f>IFERROR(RANK('Stock Guide'!T861,'Stock Guide'!T:T,0)+COUNTIF('Stock Guide'!$T$6:'Stock Guide'!T861,'Stock Guide'!T861)-1,"")</f>
        <v/>
      </c>
      <c r="AK860" s="7" t="str">
        <f>IFERROR(RANK('Stock Guide'!U861,'Stock Guide'!U:U,0)+COUNTIF('Stock Guide'!$U$6:'Stock Guide'!U861,'Stock Guide'!U861)-1,"")</f>
        <v/>
      </c>
      <c r="AL860" s="7" t="str">
        <f>IFERROR(RANK('Stock Guide'!H861,'Stock Guide'!H:H,0)+COUNTIF('Stock Guide'!$H$6:'Stock Guide'!H861,'Stock Guide'!H861)-1,"")</f>
        <v/>
      </c>
      <c r="AM860" s="7">
        <f>IFERROR(RANK('Stock Guide'!I861,'Stock Guide'!I:I,0)+COUNTIF('Stock Guide'!$I$6:'Stock Guide'!I861,'Stock Guide'!I861)-1,"")</f>
        <v>483</v>
      </c>
      <c r="AN860" s="7" t="str">
        <f>IFERROR(RANK('Stock Guide'!J861,'Stock Guide'!J:J,0)+COUNTIF('Stock Guide'!$J$6:'Stock Guide'!J861,'Stock Guide'!J861)-1,"")</f>
        <v/>
      </c>
      <c r="AO860" s="7" t="str">
        <f>IFERROR(RANK('Stock Guide'!L861,'Stock Guide'!L:L,0)+COUNTIF('Stock Guide'!$L$6:'Stock Guide'!L861,'Stock Guide'!L861)-1,"")</f>
        <v/>
      </c>
      <c r="AP860" s="7" t="str">
        <f>IFERROR(RANK('Stock Guide'!N861,'Stock Guide'!N:N,0)+COUNTIF('Stock Guide'!$N$6:'Stock Guide'!N861,'Stock Guide'!N861)-1,"")</f>
        <v/>
      </c>
      <c r="AQ860" s="7" t="str">
        <f>IFERROR(RANK('Stock Guide'!U861,'Stock Guide'!U:U,1)+COUNTIF('Stock Guide'!$U$6:'Stock Guide'!U861,'Stock Guide'!U861)-1,"")</f>
        <v/>
      </c>
    </row>
    <row r="861" spans="32:43" ht="17.25" customHeight="1" x14ac:dyDescent="0.25">
      <c r="AF861" s="5"/>
      <c r="AG861" s="5"/>
      <c r="AH861" s="6"/>
      <c r="AI861" s="7">
        <f>IFERROR(RANK('Stock Guide'!S862,'Stock Guide'!S:S,0)+COUNTIF('Stock Guide'!$S$6:'Stock Guide'!S862,'Stock Guide'!S862)-1,"")</f>
        <v>243</v>
      </c>
      <c r="AJ861" s="7" t="str">
        <f>IFERROR(RANK('Stock Guide'!T862,'Stock Guide'!T:T,0)+COUNTIF('Stock Guide'!$T$6:'Stock Guide'!T862,'Stock Guide'!T862)-1,"")</f>
        <v/>
      </c>
      <c r="AK861" s="7" t="str">
        <f>IFERROR(RANK('Stock Guide'!U862,'Stock Guide'!U:U,0)+COUNTIF('Stock Guide'!$U$6:'Stock Guide'!U862,'Stock Guide'!U862)-1,"")</f>
        <v/>
      </c>
      <c r="AL861" s="7" t="str">
        <f>IFERROR(RANK('Stock Guide'!H862,'Stock Guide'!H:H,0)+COUNTIF('Stock Guide'!$H$6:'Stock Guide'!H862,'Stock Guide'!H862)-1,"")</f>
        <v/>
      </c>
      <c r="AM861" s="7">
        <f>IFERROR(RANK('Stock Guide'!I862,'Stock Guide'!I:I,0)+COUNTIF('Stock Guide'!$I$6:'Stock Guide'!I862,'Stock Guide'!I862)-1,"")</f>
        <v>483</v>
      </c>
      <c r="AN861" s="7" t="str">
        <f>IFERROR(RANK('Stock Guide'!J862,'Stock Guide'!J:J,0)+COUNTIF('Stock Guide'!$J$6:'Stock Guide'!J862,'Stock Guide'!J862)-1,"")</f>
        <v/>
      </c>
      <c r="AO861" s="7" t="str">
        <f>IFERROR(RANK('Stock Guide'!L862,'Stock Guide'!L:L,0)+COUNTIF('Stock Guide'!$L$6:'Stock Guide'!L862,'Stock Guide'!L862)-1,"")</f>
        <v/>
      </c>
      <c r="AP861" s="7" t="str">
        <f>IFERROR(RANK('Stock Guide'!N862,'Stock Guide'!N:N,0)+COUNTIF('Stock Guide'!$N$6:'Stock Guide'!N862,'Stock Guide'!N862)-1,"")</f>
        <v/>
      </c>
      <c r="AQ861" s="7" t="str">
        <f>IFERROR(RANK('Stock Guide'!U862,'Stock Guide'!U:U,1)+COUNTIF('Stock Guide'!$U$6:'Stock Guide'!U862,'Stock Guide'!U862)-1,"")</f>
        <v/>
      </c>
    </row>
    <row r="862" spans="32:43" ht="17.25" customHeight="1" x14ac:dyDescent="0.25">
      <c r="AF862" s="5"/>
      <c r="AG862" s="5"/>
      <c r="AH862" s="6"/>
      <c r="AI862" s="7">
        <f>IFERROR(RANK('Stock Guide'!S863,'Stock Guide'!S:S,0)+COUNTIF('Stock Guide'!$S$6:'Stock Guide'!S863,'Stock Guide'!S863)-1,"")</f>
        <v>243</v>
      </c>
      <c r="AJ862" s="7" t="str">
        <f>IFERROR(RANK('Stock Guide'!T863,'Stock Guide'!T:T,0)+COUNTIF('Stock Guide'!$T$6:'Stock Guide'!T863,'Stock Guide'!T863)-1,"")</f>
        <v/>
      </c>
      <c r="AK862" s="7" t="str">
        <f>IFERROR(RANK('Stock Guide'!U863,'Stock Guide'!U:U,0)+COUNTIF('Stock Guide'!$U$6:'Stock Guide'!U863,'Stock Guide'!U863)-1,"")</f>
        <v/>
      </c>
      <c r="AL862" s="7" t="str">
        <f>IFERROR(RANK('Stock Guide'!H863,'Stock Guide'!H:H,0)+COUNTIF('Stock Guide'!$H$6:'Stock Guide'!H863,'Stock Guide'!H863)-1,"")</f>
        <v/>
      </c>
      <c r="AM862" s="7">
        <f>IFERROR(RANK('Stock Guide'!I863,'Stock Guide'!I:I,0)+COUNTIF('Stock Guide'!$I$6:'Stock Guide'!I863,'Stock Guide'!I863)-1,"")</f>
        <v>483</v>
      </c>
      <c r="AN862" s="7" t="str">
        <f>IFERROR(RANK('Stock Guide'!J863,'Stock Guide'!J:J,0)+COUNTIF('Stock Guide'!$J$6:'Stock Guide'!J863,'Stock Guide'!J863)-1,"")</f>
        <v/>
      </c>
      <c r="AO862" s="7" t="str">
        <f>IFERROR(RANK('Stock Guide'!L863,'Stock Guide'!L:L,0)+COUNTIF('Stock Guide'!$L$6:'Stock Guide'!L863,'Stock Guide'!L863)-1,"")</f>
        <v/>
      </c>
      <c r="AP862" s="7" t="str">
        <f>IFERROR(RANK('Stock Guide'!N863,'Stock Guide'!N:N,0)+COUNTIF('Stock Guide'!$N$6:'Stock Guide'!N863,'Stock Guide'!N863)-1,"")</f>
        <v/>
      </c>
      <c r="AQ862" s="7" t="str">
        <f>IFERROR(RANK('Stock Guide'!U863,'Stock Guide'!U:U,1)+COUNTIF('Stock Guide'!$U$6:'Stock Guide'!U863,'Stock Guide'!U863)-1,"")</f>
        <v/>
      </c>
    </row>
    <row r="863" spans="32:43" ht="17.25" customHeight="1" x14ac:dyDescent="0.25">
      <c r="AF863" s="5"/>
      <c r="AG863" s="5"/>
      <c r="AH863" s="6"/>
      <c r="AI863" s="7">
        <f>IFERROR(RANK('Stock Guide'!S864,'Stock Guide'!S:S,0)+COUNTIF('Stock Guide'!$S$6:'Stock Guide'!S864,'Stock Guide'!S864)-1,"")</f>
        <v>243</v>
      </c>
      <c r="AJ863" s="7" t="str">
        <f>IFERROR(RANK('Stock Guide'!T864,'Stock Guide'!T:T,0)+COUNTIF('Stock Guide'!$T$6:'Stock Guide'!T864,'Stock Guide'!T864)-1,"")</f>
        <v/>
      </c>
      <c r="AK863" s="7" t="str">
        <f>IFERROR(RANK('Stock Guide'!U864,'Stock Guide'!U:U,0)+COUNTIF('Stock Guide'!$U$6:'Stock Guide'!U864,'Stock Guide'!U864)-1,"")</f>
        <v/>
      </c>
      <c r="AL863" s="7" t="str">
        <f>IFERROR(RANK('Stock Guide'!H864,'Stock Guide'!H:H,0)+COUNTIF('Stock Guide'!$H$6:'Stock Guide'!H864,'Stock Guide'!H864)-1,"")</f>
        <v/>
      </c>
      <c r="AM863" s="7">
        <f>IFERROR(RANK('Stock Guide'!I864,'Stock Guide'!I:I,0)+COUNTIF('Stock Guide'!$I$6:'Stock Guide'!I864,'Stock Guide'!I864)-1,"")</f>
        <v>483</v>
      </c>
      <c r="AN863" s="7" t="str">
        <f>IFERROR(RANK('Stock Guide'!J864,'Stock Guide'!J:J,0)+COUNTIF('Stock Guide'!$J$6:'Stock Guide'!J864,'Stock Guide'!J864)-1,"")</f>
        <v/>
      </c>
      <c r="AO863" s="7" t="str">
        <f>IFERROR(RANK('Stock Guide'!L864,'Stock Guide'!L:L,0)+COUNTIF('Stock Guide'!$L$6:'Stock Guide'!L864,'Stock Guide'!L864)-1,"")</f>
        <v/>
      </c>
      <c r="AP863" s="7" t="str">
        <f>IFERROR(RANK('Stock Guide'!N864,'Stock Guide'!N:N,0)+COUNTIF('Stock Guide'!$N$6:'Stock Guide'!N864,'Stock Guide'!N864)-1,"")</f>
        <v/>
      </c>
      <c r="AQ863" s="7" t="str">
        <f>IFERROR(RANK('Stock Guide'!U864,'Stock Guide'!U:U,1)+COUNTIF('Stock Guide'!$U$6:'Stock Guide'!U864,'Stock Guide'!U864)-1,"")</f>
        <v/>
      </c>
    </row>
    <row r="864" spans="32:43" ht="17.25" customHeight="1" x14ac:dyDescent="0.25">
      <c r="AF864" s="5"/>
      <c r="AG864" s="5"/>
      <c r="AH864" s="6"/>
      <c r="AI864" s="7">
        <f>IFERROR(RANK('Stock Guide'!S865,'Stock Guide'!S:S,0)+COUNTIF('Stock Guide'!$S$6:'Stock Guide'!S865,'Stock Guide'!S865)-1,"")</f>
        <v>243</v>
      </c>
      <c r="AJ864" s="7" t="str">
        <f>IFERROR(RANK('Stock Guide'!T865,'Stock Guide'!T:T,0)+COUNTIF('Stock Guide'!$T$6:'Stock Guide'!T865,'Stock Guide'!T865)-1,"")</f>
        <v/>
      </c>
      <c r="AK864" s="7" t="str">
        <f>IFERROR(RANK('Stock Guide'!U865,'Stock Guide'!U:U,0)+COUNTIF('Stock Guide'!$U$6:'Stock Guide'!U865,'Stock Guide'!U865)-1,"")</f>
        <v/>
      </c>
      <c r="AL864" s="7" t="str">
        <f>IFERROR(RANK('Stock Guide'!H865,'Stock Guide'!H:H,0)+COUNTIF('Stock Guide'!$H$6:'Stock Guide'!H865,'Stock Guide'!H865)-1,"")</f>
        <v/>
      </c>
      <c r="AM864" s="7">
        <f>IFERROR(RANK('Stock Guide'!I865,'Stock Guide'!I:I,0)+COUNTIF('Stock Guide'!$I$6:'Stock Guide'!I865,'Stock Guide'!I865)-1,"")</f>
        <v>483</v>
      </c>
      <c r="AN864" s="7" t="str">
        <f>IFERROR(RANK('Stock Guide'!J865,'Stock Guide'!J:J,0)+COUNTIF('Stock Guide'!$J$6:'Stock Guide'!J865,'Stock Guide'!J865)-1,"")</f>
        <v/>
      </c>
      <c r="AO864" s="7" t="str">
        <f>IFERROR(RANK('Stock Guide'!L865,'Stock Guide'!L:L,0)+COUNTIF('Stock Guide'!$L$6:'Stock Guide'!L865,'Stock Guide'!L865)-1,"")</f>
        <v/>
      </c>
      <c r="AP864" s="7" t="str">
        <f>IFERROR(RANK('Stock Guide'!N865,'Stock Guide'!N:N,0)+COUNTIF('Stock Guide'!$N$6:'Stock Guide'!N865,'Stock Guide'!N865)-1,"")</f>
        <v/>
      </c>
      <c r="AQ864" s="7" t="str">
        <f>IFERROR(RANK('Stock Guide'!U865,'Stock Guide'!U:U,1)+COUNTIF('Stock Guide'!$U$6:'Stock Guide'!U865,'Stock Guide'!U865)-1,"")</f>
        <v/>
      </c>
    </row>
    <row r="865" spans="32:43" ht="17.25" customHeight="1" x14ac:dyDescent="0.25">
      <c r="AF865" s="5"/>
      <c r="AG865" s="5"/>
      <c r="AH865" s="6"/>
      <c r="AI865" s="7">
        <f>IFERROR(RANK('Stock Guide'!S866,'Stock Guide'!S:S,0)+COUNTIF('Stock Guide'!$S$6:'Stock Guide'!S866,'Stock Guide'!S866)-1,"")</f>
        <v>243</v>
      </c>
      <c r="AJ865" s="7" t="str">
        <f>IFERROR(RANK('Stock Guide'!T866,'Stock Guide'!T:T,0)+COUNTIF('Stock Guide'!$T$6:'Stock Guide'!T866,'Stock Guide'!T866)-1,"")</f>
        <v/>
      </c>
      <c r="AK865" s="7" t="str">
        <f>IFERROR(RANK('Stock Guide'!U866,'Stock Guide'!U:U,0)+COUNTIF('Stock Guide'!$U$6:'Stock Guide'!U866,'Stock Guide'!U866)-1,"")</f>
        <v/>
      </c>
      <c r="AL865" s="7" t="str">
        <f>IFERROR(RANK('Stock Guide'!H866,'Stock Guide'!H:H,0)+COUNTIF('Stock Guide'!$H$6:'Stock Guide'!H866,'Stock Guide'!H866)-1,"")</f>
        <v/>
      </c>
      <c r="AM865" s="7">
        <f>IFERROR(RANK('Stock Guide'!I866,'Stock Guide'!I:I,0)+COUNTIF('Stock Guide'!$I$6:'Stock Guide'!I866,'Stock Guide'!I866)-1,"")</f>
        <v>483</v>
      </c>
      <c r="AN865" s="7" t="str">
        <f>IFERROR(RANK('Stock Guide'!J866,'Stock Guide'!J:J,0)+COUNTIF('Stock Guide'!$J$6:'Stock Guide'!J866,'Stock Guide'!J866)-1,"")</f>
        <v/>
      </c>
      <c r="AO865" s="7" t="str">
        <f>IFERROR(RANK('Stock Guide'!L866,'Stock Guide'!L:L,0)+COUNTIF('Stock Guide'!$L$6:'Stock Guide'!L866,'Stock Guide'!L866)-1,"")</f>
        <v/>
      </c>
      <c r="AP865" s="7" t="str">
        <f>IFERROR(RANK('Stock Guide'!N866,'Stock Guide'!N:N,0)+COUNTIF('Stock Guide'!$N$6:'Stock Guide'!N866,'Stock Guide'!N866)-1,"")</f>
        <v/>
      </c>
      <c r="AQ865" s="7" t="str">
        <f>IFERROR(RANK('Stock Guide'!U866,'Stock Guide'!U:U,1)+COUNTIF('Stock Guide'!$U$6:'Stock Guide'!U866,'Stock Guide'!U866)-1,"")</f>
        <v/>
      </c>
    </row>
    <row r="866" spans="32:43" ht="17.25" customHeight="1" x14ac:dyDescent="0.25">
      <c r="AF866" s="5"/>
      <c r="AG866" s="5"/>
      <c r="AH866" s="6"/>
      <c r="AI866" s="7">
        <f>IFERROR(RANK('Stock Guide'!S867,'Stock Guide'!S:S,0)+COUNTIF('Stock Guide'!$S$6:'Stock Guide'!S867,'Stock Guide'!S867)-1,"")</f>
        <v>243</v>
      </c>
      <c r="AJ866" s="7" t="str">
        <f>IFERROR(RANK('Stock Guide'!T867,'Stock Guide'!T:T,0)+COUNTIF('Stock Guide'!$T$6:'Stock Guide'!T867,'Stock Guide'!T867)-1,"")</f>
        <v/>
      </c>
      <c r="AK866" s="7" t="str">
        <f>IFERROR(RANK('Stock Guide'!U867,'Stock Guide'!U:U,0)+COUNTIF('Stock Guide'!$U$6:'Stock Guide'!U867,'Stock Guide'!U867)-1,"")</f>
        <v/>
      </c>
      <c r="AL866" s="7" t="str">
        <f>IFERROR(RANK('Stock Guide'!H867,'Stock Guide'!H:H,0)+COUNTIF('Stock Guide'!$H$6:'Stock Guide'!H867,'Stock Guide'!H867)-1,"")</f>
        <v/>
      </c>
      <c r="AM866" s="7">
        <f>IFERROR(RANK('Stock Guide'!I867,'Stock Guide'!I:I,0)+COUNTIF('Stock Guide'!$I$6:'Stock Guide'!I867,'Stock Guide'!I867)-1,"")</f>
        <v>483</v>
      </c>
      <c r="AN866" s="7" t="str">
        <f>IFERROR(RANK('Stock Guide'!J867,'Stock Guide'!J:J,0)+COUNTIF('Stock Guide'!$J$6:'Stock Guide'!J867,'Stock Guide'!J867)-1,"")</f>
        <v/>
      </c>
      <c r="AO866" s="7" t="str">
        <f>IFERROR(RANK('Stock Guide'!L867,'Stock Guide'!L:L,0)+COUNTIF('Stock Guide'!$L$6:'Stock Guide'!L867,'Stock Guide'!L867)-1,"")</f>
        <v/>
      </c>
      <c r="AP866" s="7" t="str">
        <f>IFERROR(RANK('Stock Guide'!N867,'Stock Guide'!N:N,0)+COUNTIF('Stock Guide'!$N$6:'Stock Guide'!N867,'Stock Guide'!N867)-1,"")</f>
        <v/>
      </c>
      <c r="AQ866" s="7" t="str">
        <f>IFERROR(RANK('Stock Guide'!U867,'Stock Guide'!U:U,1)+COUNTIF('Stock Guide'!$U$6:'Stock Guide'!U867,'Stock Guide'!U867)-1,"")</f>
        <v/>
      </c>
    </row>
    <row r="867" spans="32:43" ht="17.25" customHeight="1" x14ac:dyDescent="0.25">
      <c r="AF867" s="5"/>
      <c r="AG867" s="5"/>
      <c r="AH867" s="6"/>
      <c r="AI867" s="7">
        <f>IFERROR(RANK('Stock Guide'!S868,'Stock Guide'!S:S,0)+COUNTIF('Stock Guide'!$S$6:'Stock Guide'!S868,'Stock Guide'!S868)-1,"")</f>
        <v>243</v>
      </c>
      <c r="AJ867" s="7" t="str">
        <f>IFERROR(RANK('Stock Guide'!T868,'Stock Guide'!T:T,0)+COUNTIF('Stock Guide'!$T$6:'Stock Guide'!T868,'Stock Guide'!T868)-1,"")</f>
        <v/>
      </c>
      <c r="AK867" s="7" t="str">
        <f>IFERROR(RANK('Stock Guide'!U868,'Stock Guide'!U:U,0)+COUNTIF('Stock Guide'!$U$6:'Stock Guide'!U868,'Stock Guide'!U868)-1,"")</f>
        <v/>
      </c>
      <c r="AL867" s="7" t="str">
        <f>IFERROR(RANK('Stock Guide'!H868,'Stock Guide'!H:H,0)+COUNTIF('Stock Guide'!$H$6:'Stock Guide'!H868,'Stock Guide'!H868)-1,"")</f>
        <v/>
      </c>
      <c r="AM867" s="7">
        <f>IFERROR(RANK('Stock Guide'!I868,'Stock Guide'!I:I,0)+COUNTIF('Stock Guide'!$I$6:'Stock Guide'!I868,'Stock Guide'!I868)-1,"")</f>
        <v>483</v>
      </c>
      <c r="AN867" s="7" t="str">
        <f>IFERROR(RANK('Stock Guide'!J868,'Stock Guide'!J:J,0)+COUNTIF('Stock Guide'!$J$6:'Stock Guide'!J868,'Stock Guide'!J868)-1,"")</f>
        <v/>
      </c>
      <c r="AO867" s="7" t="str">
        <f>IFERROR(RANK('Stock Guide'!L868,'Stock Guide'!L:L,0)+COUNTIF('Stock Guide'!$L$6:'Stock Guide'!L868,'Stock Guide'!L868)-1,"")</f>
        <v/>
      </c>
      <c r="AP867" s="7" t="str">
        <f>IFERROR(RANK('Stock Guide'!N868,'Stock Guide'!N:N,0)+COUNTIF('Stock Guide'!$N$6:'Stock Guide'!N868,'Stock Guide'!N868)-1,"")</f>
        <v/>
      </c>
      <c r="AQ867" s="7" t="str">
        <f>IFERROR(RANK('Stock Guide'!U868,'Stock Guide'!U:U,1)+COUNTIF('Stock Guide'!$U$6:'Stock Guide'!U868,'Stock Guide'!U868)-1,"")</f>
        <v/>
      </c>
    </row>
    <row r="868" spans="32:43" ht="17.25" customHeight="1" x14ac:dyDescent="0.25">
      <c r="AF868" s="5"/>
      <c r="AG868" s="5"/>
      <c r="AH868" s="6"/>
      <c r="AI868" s="7">
        <f>IFERROR(RANK('Stock Guide'!S869,'Stock Guide'!S:S,0)+COUNTIF('Stock Guide'!$S$6:'Stock Guide'!S869,'Stock Guide'!S869)-1,"")</f>
        <v>243</v>
      </c>
      <c r="AJ868" s="7" t="str">
        <f>IFERROR(RANK('Stock Guide'!T869,'Stock Guide'!T:T,0)+COUNTIF('Stock Guide'!$T$6:'Stock Guide'!T869,'Stock Guide'!T869)-1,"")</f>
        <v/>
      </c>
      <c r="AK868" s="7" t="str">
        <f>IFERROR(RANK('Stock Guide'!U869,'Stock Guide'!U:U,0)+COUNTIF('Stock Guide'!$U$6:'Stock Guide'!U869,'Stock Guide'!U869)-1,"")</f>
        <v/>
      </c>
      <c r="AL868" s="7" t="str">
        <f>IFERROR(RANK('Stock Guide'!H869,'Stock Guide'!H:H,0)+COUNTIF('Stock Guide'!$H$6:'Stock Guide'!H869,'Stock Guide'!H869)-1,"")</f>
        <v/>
      </c>
      <c r="AM868" s="7">
        <f>IFERROR(RANK('Stock Guide'!I869,'Stock Guide'!I:I,0)+COUNTIF('Stock Guide'!$I$6:'Stock Guide'!I869,'Stock Guide'!I869)-1,"")</f>
        <v>483</v>
      </c>
      <c r="AN868" s="7" t="str">
        <f>IFERROR(RANK('Stock Guide'!J869,'Stock Guide'!J:J,0)+COUNTIF('Stock Guide'!$J$6:'Stock Guide'!J869,'Stock Guide'!J869)-1,"")</f>
        <v/>
      </c>
      <c r="AO868" s="7" t="str">
        <f>IFERROR(RANK('Stock Guide'!L869,'Stock Guide'!L:L,0)+COUNTIF('Stock Guide'!$L$6:'Stock Guide'!L869,'Stock Guide'!L869)-1,"")</f>
        <v/>
      </c>
      <c r="AP868" s="7" t="str">
        <f>IFERROR(RANK('Stock Guide'!N869,'Stock Guide'!N:N,0)+COUNTIF('Stock Guide'!$N$6:'Stock Guide'!N869,'Stock Guide'!N869)-1,"")</f>
        <v/>
      </c>
      <c r="AQ868" s="7" t="str">
        <f>IFERROR(RANK('Stock Guide'!U869,'Stock Guide'!U:U,1)+COUNTIF('Stock Guide'!$U$6:'Stock Guide'!U869,'Stock Guide'!U869)-1,"")</f>
        <v/>
      </c>
    </row>
    <row r="869" spans="32:43" ht="17.25" customHeight="1" x14ac:dyDescent="0.25">
      <c r="AF869" s="5"/>
      <c r="AG869" s="5"/>
      <c r="AH869" s="6"/>
      <c r="AI869" s="7">
        <f>IFERROR(RANK('Stock Guide'!S870,'Stock Guide'!S:S,0)+COUNTIF('Stock Guide'!$S$6:'Stock Guide'!S870,'Stock Guide'!S870)-1,"")</f>
        <v>243</v>
      </c>
      <c r="AJ869" s="7" t="str">
        <f>IFERROR(RANK('Stock Guide'!T870,'Stock Guide'!T:T,0)+COUNTIF('Stock Guide'!$T$6:'Stock Guide'!T870,'Stock Guide'!T870)-1,"")</f>
        <v/>
      </c>
      <c r="AK869" s="7" t="str">
        <f>IFERROR(RANK('Stock Guide'!U870,'Stock Guide'!U:U,0)+COUNTIF('Stock Guide'!$U$6:'Stock Guide'!U870,'Stock Guide'!U870)-1,"")</f>
        <v/>
      </c>
      <c r="AL869" s="7" t="str">
        <f>IFERROR(RANK('Stock Guide'!H870,'Stock Guide'!H:H,0)+COUNTIF('Stock Guide'!$H$6:'Stock Guide'!H870,'Stock Guide'!H870)-1,"")</f>
        <v/>
      </c>
      <c r="AM869" s="7">
        <f>IFERROR(RANK('Stock Guide'!I870,'Stock Guide'!I:I,0)+COUNTIF('Stock Guide'!$I$6:'Stock Guide'!I870,'Stock Guide'!I870)-1,"")</f>
        <v>483</v>
      </c>
      <c r="AN869" s="7" t="str">
        <f>IFERROR(RANK('Stock Guide'!J870,'Stock Guide'!J:J,0)+COUNTIF('Stock Guide'!$J$6:'Stock Guide'!J870,'Stock Guide'!J870)-1,"")</f>
        <v/>
      </c>
      <c r="AO869" s="7" t="str">
        <f>IFERROR(RANK('Stock Guide'!L870,'Stock Guide'!L:L,0)+COUNTIF('Stock Guide'!$L$6:'Stock Guide'!L870,'Stock Guide'!L870)-1,"")</f>
        <v/>
      </c>
      <c r="AP869" s="7" t="str">
        <f>IFERROR(RANK('Stock Guide'!N870,'Stock Guide'!N:N,0)+COUNTIF('Stock Guide'!$N$6:'Stock Guide'!N870,'Stock Guide'!N870)-1,"")</f>
        <v/>
      </c>
      <c r="AQ869" s="7" t="str">
        <f>IFERROR(RANK('Stock Guide'!U870,'Stock Guide'!U:U,1)+COUNTIF('Stock Guide'!$U$6:'Stock Guide'!U870,'Stock Guide'!U870)-1,"")</f>
        <v/>
      </c>
    </row>
    <row r="870" spans="32:43" ht="17.25" customHeight="1" x14ac:dyDescent="0.25">
      <c r="AF870" s="5"/>
      <c r="AG870" s="5"/>
      <c r="AH870" s="6"/>
      <c r="AI870" s="7">
        <f>IFERROR(RANK('Stock Guide'!S871,'Stock Guide'!S:S,0)+COUNTIF('Stock Guide'!$S$6:'Stock Guide'!S871,'Stock Guide'!S871)-1,"")</f>
        <v>243</v>
      </c>
      <c r="AJ870" s="7" t="str">
        <f>IFERROR(RANK('Stock Guide'!T871,'Stock Guide'!T:T,0)+COUNTIF('Stock Guide'!$T$6:'Stock Guide'!T871,'Stock Guide'!T871)-1,"")</f>
        <v/>
      </c>
      <c r="AK870" s="7" t="str">
        <f>IFERROR(RANK('Stock Guide'!U871,'Stock Guide'!U:U,0)+COUNTIF('Stock Guide'!$U$6:'Stock Guide'!U871,'Stock Guide'!U871)-1,"")</f>
        <v/>
      </c>
      <c r="AL870" s="7" t="str">
        <f>IFERROR(RANK('Stock Guide'!H871,'Stock Guide'!H:H,0)+COUNTIF('Stock Guide'!$H$6:'Stock Guide'!H871,'Stock Guide'!H871)-1,"")</f>
        <v/>
      </c>
      <c r="AM870" s="7">
        <f>IFERROR(RANK('Stock Guide'!I871,'Stock Guide'!I:I,0)+COUNTIF('Stock Guide'!$I$6:'Stock Guide'!I871,'Stock Guide'!I871)-1,"")</f>
        <v>483</v>
      </c>
      <c r="AN870" s="7" t="str">
        <f>IFERROR(RANK('Stock Guide'!J871,'Stock Guide'!J:J,0)+COUNTIF('Stock Guide'!$J$6:'Stock Guide'!J871,'Stock Guide'!J871)-1,"")</f>
        <v/>
      </c>
      <c r="AO870" s="7" t="str">
        <f>IFERROR(RANK('Stock Guide'!L871,'Stock Guide'!L:L,0)+COUNTIF('Stock Guide'!$L$6:'Stock Guide'!L871,'Stock Guide'!L871)-1,"")</f>
        <v/>
      </c>
      <c r="AP870" s="7" t="str">
        <f>IFERROR(RANK('Stock Guide'!N871,'Stock Guide'!N:N,0)+COUNTIF('Stock Guide'!$N$6:'Stock Guide'!N871,'Stock Guide'!N871)-1,"")</f>
        <v/>
      </c>
      <c r="AQ870" s="7" t="str">
        <f>IFERROR(RANK('Stock Guide'!U871,'Stock Guide'!U:U,1)+COUNTIF('Stock Guide'!$U$6:'Stock Guide'!U871,'Stock Guide'!U871)-1,"")</f>
        <v/>
      </c>
    </row>
    <row r="871" spans="32:43" ht="17.25" customHeight="1" x14ac:dyDescent="0.25">
      <c r="AF871" s="5"/>
      <c r="AG871" s="5"/>
      <c r="AH871" s="6"/>
      <c r="AI871" s="7">
        <f>IFERROR(RANK('Stock Guide'!S872,'Stock Guide'!S:S,0)+COUNTIF('Stock Guide'!$S$6:'Stock Guide'!S872,'Stock Guide'!S872)-1,"")</f>
        <v>243</v>
      </c>
      <c r="AJ871" s="7" t="str">
        <f>IFERROR(RANK('Stock Guide'!T872,'Stock Guide'!T:T,0)+COUNTIF('Stock Guide'!$T$6:'Stock Guide'!T872,'Stock Guide'!T872)-1,"")</f>
        <v/>
      </c>
      <c r="AK871" s="7" t="str">
        <f>IFERROR(RANK('Stock Guide'!U872,'Stock Guide'!U:U,0)+COUNTIF('Stock Guide'!$U$6:'Stock Guide'!U872,'Stock Guide'!U872)-1,"")</f>
        <v/>
      </c>
      <c r="AL871" s="7" t="str">
        <f>IFERROR(RANK('Stock Guide'!H872,'Stock Guide'!H:H,0)+COUNTIF('Stock Guide'!$H$6:'Stock Guide'!H872,'Stock Guide'!H872)-1,"")</f>
        <v/>
      </c>
      <c r="AM871" s="7">
        <f>IFERROR(RANK('Stock Guide'!I872,'Stock Guide'!I:I,0)+COUNTIF('Stock Guide'!$I$6:'Stock Guide'!I872,'Stock Guide'!I872)-1,"")</f>
        <v>483</v>
      </c>
      <c r="AN871" s="7" t="str">
        <f>IFERROR(RANK('Stock Guide'!J872,'Stock Guide'!J:J,0)+COUNTIF('Stock Guide'!$J$6:'Stock Guide'!J872,'Stock Guide'!J872)-1,"")</f>
        <v/>
      </c>
      <c r="AO871" s="7" t="str">
        <f>IFERROR(RANK('Stock Guide'!L872,'Stock Guide'!L:L,0)+COUNTIF('Stock Guide'!$L$6:'Stock Guide'!L872,'Stock Guide'!L872)-1,"")</f>
        <v/>
      </c>
      <c r="AP871" s="7" t="str">
        <f>IFERROR(RANK('Stock Guide'!N872,'Stock Guide'!N:N,0)+COUNTIF('Stock Guide'!$N$6:'Stock Guide'!N872,'Stock Guide'!N872)-1,"")</f>
        <v/>
      </c>
      <c r="AQ871" s="7" t="str">
        <f>IFERROR(RANK('Stock Guide'!U872,'Stock Guide'!U:U,1)+COUNTIF('Stock Guide'!$U$6:'Stock Guide'!U872,'Stock Guide'!U872)-1,"")</f>
        <v/>
      </c>
    </row>
    <row r="872" spans="32:43" ht="17.25" customHeight="1" x14ac:dyDescent="0.25">
      <c r="AF872" s="5"/>
      <c r="AG872" s="5"/>
      <c r="AH872" s="6"/>
      <c r="AI872" s="7">
        <f>IFERROR(RANK('Stock Guide'!S873,'Stock Guide'!S:S,0)+COUNTIF('Stock Guide'!$S$6:'Stock Guide'!S873,'Stock Guide'!S873)-1,"")</f>
        <v>243</v>
      </c>
      <c r="AJ872" s="7" t="str">
        <f>IFERROR(RANK('Stock Guide'!T873,'Stock Guide'!T:T,0)+COUNTIF('Stock Guide'!$T$6:'Stock Guide'!T873,'Stock Guide'!T873)-1,"")</f>
        <v/>
      </c>
      <c r="AK872" s="7" t="str">
        <f>IFERROR(RANK('Stock Guide'!U873,'Stock Guide'!U:U,0)+COUNTIF('Stock Guide'!$U$6:'Stock Guide'!U873,'Stock Guide'!U873)-1,"")</f>
        <v/>
      </c>
      <c r="AL872" s="7" t="str">
        <f>IFERROR(RANK('Stock Guide'!H873,'Stock Guide'!H:H,0)+COUNTIF('Stock Guide'!$H$6:'Stock Guide'!H873,'Stock Guide'!H873)-1,"")</f>
        <v/>
      </c>
      <c r="AM872" s="7">
        <f>IFERROR(RANK('Stock Guide'!I873,'Stock Guide'!I:I,0)+COUNTIF('Stock Guide'!$I$6:'Stock Guide'!I873,'Stock Guide'!I873)-1,"")</f>
        <v>483</v>
      </c>
      <c r="AN872" s="7" t="str">
        <f>IFERROR(RANK('Stock Guide'!J873,'Stock Guide'!J:J,0)+COUNTIF('Stock Guide'!$J$6:'Stock Guide'!J873,'Stock Guide'!J873)-1,"")</f>
        <v/>
      </c>
      <c r="AO872" s="7" t="str">
        <f>IFERROR(RANK('Stock Guide'!L873,'Stock Guide'!L:L,0)+COUNTIF('Stock Guide'!$L$6:'Stock Guide'!L873,'Stock Guide'!L873)-1,"")</f>
        <v/>
      </c>
      <c r="AP872" s="7" t="str">
        <f>IFERROR(RANK('Stock Guide'!N873,'Stock Guide'!N:N,0)+COUNTIF('Stock Guide'!$N$6:'Stock Guide'!N873,'Stock Guide'!N873)-1,"")</f>
        <v/>
      </c>
      <c r="AQ872" s="7" t="str">
        <f>IFERROR(RANK('Stock Guide'!U873,'Stock Guide'!U:U,1)+COUNTIF('Stock Guide'!$U$6:'Stock Guide'!U873,'Stock Guide'!U873)-1,"")</f>
        <v/>
      </c>
    </row>
    <row r="873" spans="32:43" ht="17.25" customHeight="1" x14ac:dyDescent="0.25">
      <c r="AF873" s="5"/>
      <c r="AG873" s="5"/>
      <c r="AH873" s="6"/>
      <c r="AI873" s="7">
        <f>IFERROR(RANK('Stock Guide'!S874,'Stock Guide'!S:S,0)+COUNTIF('Stock Guide'!$S$6:'Stock Guide'!S874,'Stock Guide'!S874)-1,"")</f>
        <v>243</v>
      </c>
      <c r="AJ873" s="7" t="str">
        <f>IFERROR(RANK('Stock Guide'!T874,'Stock Guide'!T:T,0)+COUNTIF('Stock Guide'!$T$6:'Stock Guide'!T874,'Stock Guide'!T874)-1,"")</f>
        <v/>
      </c>
      <c r="AK873" s="7" t="str">
        <f>IFERROR(RANK('Stock Guide'!U874,'Stock Guide'!U:U,0)+COUNTIF('Stock Guide'!$U$6:'Stock Guide'!U874,'Stock Guide'!U874)-1,"")</f>
        <v/>
      </c>
      <c r="AL873" s="7" t="str">
        <f>IFERROR(RANK('Stock Guide'!H874,'Stock Guide'!H:H,0)+COUNTIF('Stock Guide'!$H$6:'Stock Guide'!H874,'Stock Guide'!H874)-1,"")</f>
        <v/>
      </c>
      <c r="AM873" s="7">
        <f>IFERROR(RANK('Stock Guide'!I874,'Stock Guide'!I:I,0)+COUNTIF('Stock Guide'!$I$6:'Stock Guide'!I874,'Stock Guide'!I874)-1,"")</f>
        <v>483</v>
      </c>
      <c r="AN873" s="7" t="str">
        <f>IFERROR(RANK('Stock Guide'!J874,'Stock Guide'!J:J,0)+COUNTIF('Stock Guide'!$J$6:'Stock Guide'!J874,'Stock Guide'!J874)-1,"")</f>
        <v/>
      </c>
      <c r="AO873" s="7" t="str">
        <f>IFERROR(RANK('Stock Guide'!L874,'Stock Guide'!L:L,0)+COUNTIF('Stock Guide'!$L$6:'Stock Guide'!L874,'Stock Guide'!L874)-1,"")</f>
        <v/>
      </c>
      <c r="AP873" s="7" t="str">
        <f>IFERROR(RANK('Stock Guide'!N874,'Stock Guide'!N:N,0)+COUNTIF('Stock Guide'!$N$6:'Stock Guide'!N874,'Stock Guide'!N874)-1,"")</f>
        <v/>
      </c>
      <c r="AQ873" s="7" t="str">
        <f>IFERROR(RANK('Stock Guide'!U874,'Stock Guide'!U:U,1)+COUNTIF('Stock Guide'!$U$6:'Stock Guide'!U874,'Stock Guide'!U874)-1,"")</f>
        <v/>
      </c>
    </row>
    <row r="874" spans="32:43" ht="17.25" customHeight="1" x14ac:dyDescent="0.25">
      <c r="AF874" s="5"/>
      <c r="AG874" s="5"/>
      <c r="AH874" s="6"/>
      <c r="AI874" s="7">
        <f>IFERROR(RANK('Stock Guide'!S875,'Stock Guide'!S:S,0)+COUNTIF('Stock Guide'!$S$6:'Stock Guide'!S875,'Stock Guide'!S875)-1,"")</f>
        <v>243</v>
      </c>
      <c r="AJ874" s="7" t="str">
        <f>IFERROR(RANK('Stock Guide'!T875,'Stock Guide'!T:T,0)+COUNTIF('Stock Guide'!$T$6:'Stock Guide'!T875,'Stock Guide'!T875)-1,"")</f>
        <v/>
      </c>
      <c r="AK874" s="7" t="str">
        <f>IFERROR(RANK('Stock Guide'!U875,'Stock Guide'!U:U,0)+COUNTIF('Stock Guide'!$U$6:'Stock Guide'!U875,'Stock Guide'!U875)-1,"")</f>
        <v/>
      </c>
      <c r="AL874" s="7" t="str">
        <f>IFERROR(RANK('Stock Guide'!H875,'Stock Guide'!H:H,0)+COUNTIF('Stock Guide'!$H$6:'Stock Guide'!H875,'Stock Guide'!H875)-1,"")</f>
        <v/>
      </c>
      <c r="AM874" s="7">
        <f>IFERROR(RANK('Stock Guide'!I875,'Stock Guide'!I:I,0)+COUNTIF('Stock Guide'!$I$6:'Stock Guide'!I875,'Stock Guide'!I875)-1,"")</f>
        <v>483</v>
      </c>
      <c r="AN874" s="7" t="str">
        <f>IFERROR(RANK('Stock Guide'!J875,'Stock Guide'!J:J,0)+COUNTIF('Stock Guide'!$J$6:'Stock Guide'!J875,'Stock Guide'!J875)-1,"")</f>
        <v/>
      </c>
      <c r="AO874" s="7" t="str">
        <f>IFERROR(RANK('Stock Guide'!L875,'Stock Guide'!L:L,0)+COUNTIF('Stock Guide'!$L$6:'Stock Guide'!L875,'Stock Guide'!L875)-1,"")</f>
        <v/>
      </c>
      <c r="AP874" s="7" t="str">
        <f>IFERROR(RANK('Stock Guide'!N875,'Stock Guide'!N:N,0)+COUNTIF('Stock Guide'!$N$6:'Stock Guide'!N875,'Stock Guide'!N875)-1,"")</f>
        <v/>
      </c>
      <c r="AQ874" s="7" t="str">
        <f>IFERROR(RANK('Stock Guide'!U875,'Stock Guide'!U:U,1)+COUNTIF('Stock Guide'!$U$6:'Stock Guide'!U875,'Stock Guide'!U875)-1,"")</f>
        <v/>
      </c>
    </row>
    <row r="875" spans="32:43" ht="17.25" customHeight="1" x14ac:dyDescent="0.25">
      <c r="AF875" s="5"/>
      <c r="AG875" s="5"/>
      <c r="AH875" s="6"/>
      <c r="AI875" s="7">
        <f>IFERROR(RANK('Stock Guide'!S876,'Stock Guide'!S:S,0)+COUNTIF('Stock Guide'!$S$6:'Stock Guide'!S876,'Stock Guide'!S876)-1,"")</f>
        <v>243</v>
      </c>
      <c r="AJ875" s="7" t="str">
        <f>IFERROR(RANK('Stock Guide'!T876,'Stock Guide'!T:T,0)+COUNTIF('Stock Guide'!$T$6:'Stock Guide'!T876,'Stock Guide'!T876)-1,"")</f>
        <v/>
      </c>
      <c r="AK875" s="7" t="str">
        <f>IFERROR(RANK('Stock Guide'!U876,'Stock Guide'!U:U,0)+COUNTIF('Stock Guide'!$U$6:'Stock Guide'!U876,'Stock Guide'!U876)-1,"")</f>
        <v/>
      </c>
      <c r="AL875" s="7" t="str">
        <f>IFERROR(RANK('Stock Guide'!H876,'Stock Guide'!H:H,0)+COUNTIF('Stock Guide'!$H$6:'Stock Guide'!H876,'Stock Guide'!H876)-1,"")</f>
        <v/>
      </c>
      <c r="AM875" s="7">
        <f>IFERROR(RANK('Stock Guide'!I876,'Stock Guide'!I:I,0)+COUNTIF('Stock Guide'!$I$6:'Stock Guide'!I876,'Stock Guide'!I876)-1,"")</f>
        <v>483</v>
      </c>
      <c r="AN875" s="7" t="str">
        <f>IFERROR(RANK('Stock Guide'!J876,'Stock Guide'!J:J,0)+COUNTIF('Stock Guide'!$J$6:'Stock Guide'!J876,'Stock Guide'!J876)-1,"")</f>
        <v/>
      </c>
      <c r="AO875" s="7" t="str">
        <f>IFERROR(RANK('Stock Guide'!L876,'Stock Guide'!L:L,0)+COUNTIF('Stock Guide'!$L$6:'Stock Guide'!L876,'Stock Guide'!L876)-1,"")</f>
        <v/>
      </c>
      <c r="AP875" s="7" t="str">
        <f>IFERROR(RANK('Stock Guide'!N876,'Stock Guide'!N:N,0)+COUNTIF('Stock Guide'!$N$6:'Stock Guide'!N876,'Stock Guide'!N876)-1,"")</f>
        <v/>
      </c>
      <c r="AQ875" s="7" t="str">
        <f>IFERROR(RANK('Stock Guide'!U876,'Stock Guide'!U:U,1)+COUNTIF('Stock Guide'!$U$6:'Stock Guide'!U876,'Stock Guide'!U876)-1,"")</f>
        <v/>
      </c>
    </row>
    <row r="876" spans="32:43" ht="17.25" customHeight="1" x14ac:dyDescent="0.25">
      <c r="AF876" s="5"/>
      <c r="AG876" s="5"/>
      <c r="AH876" s="6"/>
      <c r="AI876" s="7">
        <f>IFERROR(RANK('Stock Guide'!S877,'Stock Guide'!S:S,0)+COUNTIF('Stock Guide'!$S$6:'Stock Guide'!S877,'Stock Guide'!S877)-1,"")</f>
        <v>243</v>
      </c>
      <c r="AJ876" s="7" t="str">
        <f>IFERROR(RANK('Stock Guide'!T877,'Stock Guide'!T:T,0)+COUNTIF('Stock Guide'!$T$6:'Stock Guide'!T877,'Stock Guide'!T877)-1,"")</f>
        <v/>
      </c>
      <c r="AK876" s="7" t="str">
        <f>IFERROR(RANK('Stock Guide'!U877,'Stock Guide'!U:U,0)+COUNTIF('Stock Guide'!$U$6:'Stock Guide'!U877,'Stock Guide'!U877)-1,"")</f>
        <v/>
      </c>
      <c r="AL876" s="7" t="str">
        <f>IFERROR(RANK('Stock Guide'!H877,'Stock Guide'!H:H,0)+COUNTIF('Stock Guide'!$H$6:'Stock Guide'!H877,'Stock Guide'!H877)-1,"")</f>
        <v/>
      </c>
      <c r="AM876" s="7">
        <f>IFERROR(RANK('Stock Guide'!I877,'Stock Guide'!I:I,0)+COUNTIF('Stock Guide'!$I$6:'Stock Guide'!I877,'Stock Guide'!I877)-1,"")</f>
        <v>483</v>
      </c>
      <c r="AN876" s="7" t="str">
        <f>IFERROR(RANK('Stock Guide'!J877,'Stock Guide'!J:J,0)+COUNTIF('Stock Guide'!$J$6:'Stock Guide'!J877,'Stock Guide'!J877)-1,"")</f>
        <v/>
      </c>
      <c r="AO876" s="7" t="str">
        <f>IFERROR(RANK('Stock Guide'!L877,'Stock Guide'!L:L,0)+COUNTIF('Stock Guide'!$L$6:'Stock Guide'!L877,'Stock Guide'!L877)-1,"")</f>
        <v/>
      </c>
      <c r="AP876" s="7" t="str">
        <f>IFERROR(RANK('Stock Guide'!N877,'Stock Guide'!N:N,0)+COUNTIF('Stock Guide'!$N$6:'Stock Guide'!N877,'Stock Guide'!N877)-1,"")</f>
        <v/>
      </c>
      <c r="AQ876" s="7" t="str">
        <f>IFERROR(RANK('Stock Guide'!U877,'Stock Guide'!U:U,1)+COUNTIF('Stock Guide'!$U$6:'Stock Guide'!U877,'Stock Guide'!U877)-1,"")</f>
        <v/>
      </c>
    </row>
    <row r="877" spans="32:43" ht="17.25" customHeight="1" x14ac:dyDescent="0.25">
      <c r="AF877" s="5"/>
      <c r="AG877" s="5"/>
      <c r="AH877" s="6"/>
      <c r="AI877" s="7">
        <f>IFERROR(RANK('Stock Guide'!S878,'Stock Guide'!S:S,0)+COUNTIF('Stock Guide'!$S$6:'Stock Guide'!S878,'Stock Guide'!S878)-1,"")</f>
        <v>243</v>
      </c>
      <c r="AJ877" s="7" t="str">
        <f>IFERROR(RANK('Stock Guide'!T878,'Stock Guide'!T:T,0)+COUNTIF('Stock Guide'!$T$6:'Stock Guide'!T878,'Stock Guide'!T878)-1,"")</f>
        <v/>
      </c>
      <c r="AK877" s="7" t="str">
        <f>IFERROR(RANK('Stock Guide'!U878,'Stock Guide'!U:U,0)+COUNTIF('Stock Guide'!$U$6:'Stock Guide'!U878,'Stock Guide'!U878)-1,"")</f>
        <v/>
      </c>
      <c r="AL877" s="7" t="str">
        <f>IFERROR(RANK('Stock Guide'!H878,'Stock Guide'!H:H,0)+COUNTIF('Stock Guide'!$H$6:'Stock Guide'!H878,'Stock Guide'!H878)-1,"")</f>
        <v/>
      </c>
      <c r="AM877" s="7">
        <f>IFERROR(RANK('Stock Guide'!I878,'Stock Guide'!I:I,0)+COUNTIF('Stock Guide'!$I$6:'Stock Guide'!I878,'Stock Guide'!I878)-1,"")</f>
        <v>483</v>
      </c>
      <c r="AN877" s="7" t="str">
        <f>IFERROR(RANK('Stock Guide'!J878,'Stock Guide'!J:J,0)+COUNTIF('Stock Guide'!$J$6:'Stock Guide'!J878,'Stock Guide'!J878)-1,"")</f>
        <v/>
      </c>
      <c r="AO877" s="7" t="str">
        <f>IFERROR(RANK('Stock Guide'!L878,'Stock Guide'!L:L,0)+COUNTIF('Stock Guide'!$L$6:'Stock Guide'!L878,'Stock Guide'!L878)-1,"")</f>
        <v/>
      </c>
      <c r="AP877" s="7" t="str">
        <f>IFERROR(RANK('Stock Guide'!N878,'Stock Guide'!N:N,0)+COUNTIF('Stock Guide'!$N$6:'Stock Guide'!N878,'Stock Guide'!N878)-1,"")</f>
        <v/>
      </c>
      <c r="AQ877" s="7" t="str">
        <f>IFERROR(RANK('Stock Guide'!U878,'Stock Guide'!U:U,1)+COUNTIF('Stock Guide'!$U$6:'Stock Guide'!U878,'Stock Guide'!U878)-1,"")</f>
        <v/>
      </c>
    </row>
    <row r="878" spans="32:43" ht="17.25" customHeight="1" x14ac:dyDescent="0.25">
      <c r="AF878" s="5"/>
      <c r="AG878" s="5"/>
      <c r="AH878" s="6"/>
      <c r="AI878" s="7">
        <f>IFERROR(RANK('Stock Guide'!S879,'Stock Guide'!S:S,0)+COUNTIF('Stock Guide'!$S$6:'Stock Guide'!S879,'Stock Guide'!S879)-1,"")</f>
        <v>243</v>
      </c>
      <c r="AJ878" s="7" t="str">
        <f>IFERROR(RANK('Stock Guide'!T879,'Stock Guide'!T:T,0)+COUNTIF('Stock Guide'!$T$6:'Stock Guide'!T879,'Stock Guide'!T879)-1,"")</f>
        <v/>
      </c>
      <c r="AK878" s="7" t="str">
        <f>IFERROR(RANK('Stock Guide'!U879,'Stock Guide'!U:U,0)+COUNTIF('Stock Guide'!$U$6:'Stock Guide'!U879,'Stock Guide'!U879)-1,"")</f>
        <v/>
      </c>
      <c r="AL878" s="7" t="str">
        <f>IFERROR(RANK('Stock Guide'!H879,'Stock Guide'!H:H,0)+COUNTIF('Stock Guide'!$H$6:'Stock Guide'!H879,'Stock Guide'!H879)-1,"")</f>
        <v/>
      </c>
      <c r="AM878" s="7">
        <f>IFERROR(RANK('Stock Guide'!I879,'Stock Guide'!I:I,0)+COUNTIF('Stock Guide'!$I$6:'Stock Guide'!I879,'Stock Guide'!I879)-1,"")</f>
        <v>483</v>
      </c>
      <c r="AN878" s="7" t="str">
        <f>IFERROR(RANK('Stock Guide'!J879,'Stock Guide'!J:J,0)+COUNTIF('Stock Guide'!$J$6:'Stock Guide'!J879,'Stock Guide'!J879)-1,"")</f>
        <v/>
      </c>
      <c r="AO878" s="7" t="str">
        <f>IFERROR(RANK('Stock Guide'!L879,'Stock Guide'!L:L,0)+COUNTIF('Stock Guide'!$L$6:'Stock Guide'!L879,'Stock Guide'!L879)-1,"")</f>
        <v/>
      </c>
      <c r="AP878" s="7" t="str">
        <f>IFERROR(RANK('Stock Guide'!N879,'Stock Guide'!N:N,0)+COUNTIF('Stock Guide'!$N$6:'Stock Guide'!N879,'Stock Guide'!N879)-1,"")</f>
        <v/>
      </c>
      <c r="AQ878" s="7" t="str">
        <f>IFERROR(RANK('Stock Guide'!U879,'Stock Guide'!U:U,1)+COUNTIF('Stock Guide'!$U$6:'Stock Guide'!U879,'Stock Guide'!U879)-1,"")</f>
        <v/>
      </c>
    </row>
    <row r="879" spans="32:43" ht="17.25" customHeight="1" x14ac:dyDescent="0.25">
      <c r="AF879" s="5"/>
      <c r="AG879" s="5"/>
      <c r="AH879" s="6"/>
      <c r="AI879" s="7">
        <f>IFERROR(RANK('Stock Guide'!S880,'Stock Guide'!S:S,0)+COUNTIF('Stock Guide'!$S$6:'Stock Guide'!S880,'Stock Guide'!S880)-1,"")</f>
        <v>243</v>
      </c>
      <c r="AJ879" s="7" t="str">
        <f>IFERROR(RANK('Stock Guide'!T880,'Stock Guide'!T:T,0)+COUNTIF('Stock Guide'!$T$6:'Stock Guide'!T880,'Stock Guide'!T880)-1,"")</f>
        <v/>
      </c>
      <c r="AK879" s="7" t="str">
        <f>IFERROR(RANK('Stock Guide'!U880,'Stock Guide'!U:U,0)+COUNTIF('Stock Guide'!$U$6:'Stock Guide'!U880,'Stock Guide'!U880)-1,"")</f>
        <v/>
      </c>
      <c r="AL879" s="7" t="str">
        <f>IFERROR(RANK('Stock Guide'!H880,'Stock Guide'!H:H,0)+COUNTIF('Stock Guide'!$H$6:'Stock Guide'!H880,'Stock Guide'!H880)-1,"")</f>
        <v/>
      </c>
      <c r="AM879" s="7">
        <f>IFERROR(RANK('Stock Guide'!I880,'Stock Guide'!I:I,0)+COUNTIF('Stock Guide'!$I$6:'Stock Guide'!I880,'Stock Guide'!I880)-1,"")</f>
        <v>483</v>
      </c>
      <c r="AN879" s="7" t="str">
        <f>IFERROR(RANK('Stock Guide'!J880,'Stock Guide'!J:J,0)+COUNTIF('Stock Guide'!$J$6:'Stock Guide'!J880,'Stock Guide'!J880)-1,"")</f>
        <v/>
      </c>
      <c r="AO879" s="7" t="str">
        <f>IFERROR(RANK('Stock Guide'!L880,'Stock Guide'!L:L,0)+COUNTIF('Stock Guide'!$L$6:'Stock Guide'!L880,'Stock Guide'!L880)-1,"")</f>
        <v/>
      </c>
      <c r="AP879" s="7" t="str">
        <f>IFERROR(RANK('Stock Guide'!N880,'Stock Guide'!N:N,0)+COUNTIF('Stock Guide'!$N$6:'Stock Guide'!N880,'Stock Guide'!N880)-1,"")</f>
        <v/>
      </c>
      <c r="AQ879" s="7" t="str">
        <f>IFERROR(RANK('Stock Guide'!U880,'Stock Guide'!U:U,1)+COUNTIF('Stock Guide'!$U$6:'Stock Guide'!U880,'Stock Guide'!U880)-1,"")</f>
        <v/>
      </c>
    </row>
    <row r="880" spans="32:43" ht="17.25" customHeight="1" x14ac:dyDescent="0.25">
      <c r="AF880" s="5"/>
      <c r="AG880" s="5"/>
      <c r="AH880" s="6"/>
      <c r="AI880" s="7">
        <f>IFERROR(RANK('Stock Guide'!S881,'Stock Guide'!S:S,0)+COUNTIF('Stock Guide'!$S$6:'Stock Guide'!S881,'Stock Guide'!S881)-1,"")</f>
        <v>243</v>
      </c>
      <c r="AJ880" s="7" t="str">
        <f>IFERROR(RANK('Stock Guide'!T881,'Stock Guide'!T:T,0)+COUNTIF('Stock Guide'!$T$6:'Stock Guide'!T881,'Stock Guide'!T881)-1,"")</f>
        <v/>
      </c>
      <c r="AK880" s="7" t="str">
        <f>IFERROR(RANK('Stock Guide'!U881,'Stock Guide'!U:U,0)+COUNTIF('Stock Guide'!$U$6:'Stock Guide'!U881,'Stock Guide'!U881)-1,"")</f>
        <v/>
      </c>
      <c r="AL880" s="7" t="str">
        <f>IFERROR(RANK('Stock Guide'!H881,'Stock Guide'!H:H,0)+COUNTIF('Stock Guide'!$H$6:'Stock Guide'!H881,'Stock Guide'!H881)-1,"")</f>
        <v/>
      </c>
      <c r="AM880" s="7">
        <f>IFERROR(RANK('Stock Guide'!I881,'Stock Guide'!I:I,0)+COUNTIF('Stock Guide'!$I$6:'Stock Guide'!I881,'Stock Guide'!I881)-1,"")</f>
        <v>483</v>
      </c>
      <c r="AN880" s="7" t="str">
        <f>IFERROR(RANK('Stock Guide'!J881,'Stock Guide'!J:J,0)+COUNTIF('Stock Guide'!$J$6:'Stock Guide'!J881,'Stock Guide'!J881)-1,"")</f>
        <v/>
      </c>
      <c r="AO880" s="7" t="str">
        <f>IFERROR(RANK('Stock Guide'!L881,'Stock Guide'!L:L,0)+COUNTIF('Stock Guide'!$L$6:'Stock Guide'!L881,'Stock Guide'!L881)-1,"")</f>
        <v/>
      </c>
      <c r="AP880" s="7" t="str">
        <f>IFERROR(RANK('Stock Guide'!N881,'Stock Guide'!N:N,0)+COUNTIF('Stock Guide'!$N$6:'Stock Guide'!N881,'Stock Guide'!N881)-1,"")</f>
        <v/>
      </c>
      <c r="AQ880" s="7" t="str">
        <f>IFERROR(RANK('Stock Guide'!U881,'Stock Guide'!U:U,1)+COUNTIF('Stock Guide'!$U$6:'Stock Guide'!U881,'Stock Guide'!U881)-1,"")</f>
        <v/>
      </c>
    </row>
    <row r="881" spans="32:43" ht="17.25" customHeight="1" x14ac:dyDescent="0.25">
      <c r="AF881" s="5"/>
      <c r="AG881" s="5"/>
      <c r="AH881" s="6"/>
      <c r="AI881" s="7">
        <f>IFERROR(RANK('Stock Guide'!S882,'Stock Guide'!S:S,0)+COUNTIF('Stock Guide'!$S$6:'Stock Guide'!S882,'Stock Guide'!S882)-1,"")</f>
        <v>243</v>
      </c>
      <c r="AJ881" s="7" t="str">
        <f>IFERROR(RANK('Stock Guide'!T882,'Stock Guide'!T:T,0)+COUNTIF('Stock Guide'!$T$6:'Stock Guide'!T882,'Stock Guide'!T882)-1,"")</f>
        <v/>
      </c>
      <c r="AK881" s="7" t="str">
        <f>IFERROR(RANK('Stock Guide'!U882,'Stock Guide'!U:U,0)+COUNTIF('Stock Guide'!$U$6:'Stock Guide'!U882,'Stock Guide'!U882)-1,"")</f>
        <v/>
      </c>
      <c r="AL881" s="7" t="str">
        <f>IFERROR(RANK('Stock Guide'!H882,'Stock Guide'!H:H,0)+COUNTIF('Stock Guide'!$H$6:'Stock Guide'!H882,'Stock Guide'!H882)-1,"")</f>
        <v/>
      </c>
      <c r="AM881" s="7">
        <f>IFERROR(RANK('Stock Guide'!I882,'Stock Guide'!I:I,0)+COUNTIF('Stock Guide'!$I$6:'Stock Guide'!I882,'Stock Guide'!I882)-1,"")</f>
        <v>483</v>
      </c>
      <c r="AN881" s="7" t="str">
        <f>IFERROR(RANK('Stock Guide'!J882,'Stock Guide'!J:J,0)+COUNTIF('Stock Guide'!$J$6:'Stock Guide'!J882,'Stock Guide'!J882)-1,"")</f>
        <v/>
      </c>
      <c r="AO881" s="7" t="str">
        <f>IFERROR(RANK('Stock Guide'!L882,'Stock Guide'!L:L,0)+COUNTIF('Stock Guide'!$L$6:'Stock Guide'!L882,'Stock Guide'!L882)-1,"")</f>
        <v/>
      </c>
      <c r="AP881" s="7" t="str">
        <f>IFERROR(RANK('Stock Guide'!N882,'Stock Guide'!N:N,0)+COUNTIF('Stock Guide'!$N$6:'Stock Guide'!N882,'Stock Guide'!N882)-1,"")</f>
        <v/>
      </c>
      <c r="AQ881" s="7" t="str">
        <f>IFERROR(RANK('Stock Guide'!U882,'Stock Guide'!U:U,1)+COUNTIF('Stock Guide'!$U$6:'Stock Guide'!U882,'Stock Guide'!U882)-1,"")</f>
        <v/>
      </c>
    </row>
    <row r="882" spans="32:43" ht="17.25" customHeight="1" x14ac:dyDescent="0.25">
      <c r="AF882" s="5"/>
      <c r="AG882" s="5"/>
      <c r="AH882" s="6"/>
      <c r="AI882" s="7">
        <f>IFERROR(RANK('Stock Guide'!S883,'Stock Guide'!S:S,0)+COUNTIF('Stock Guide'!$S$6:'Stock Guide'!S883,'Stock Guide'!S883)-1,"")</f>
        <v>243</v>
      </c>
      <c r="AJ882" s="7" t="str">
        <f>IFERROR(RANK('Stock Guide'!T883,'Stock Guide'!T:T,0)+COUNTIF('Stock Guide'!$T$6:'Stock Guide'!T883,'Stock Guide'!T883)-1,"")</f>
        <v/>
      </c>
      <c r="AK882" s="7" t="str">
        <f>IFERROR(RANK('Stock Guide'!U883,'Stock Guide'!U:U,0)+COUNTIF('Stock Guide'!$U$6:'Stock Guide'!U883,'Stock Guide'!U883)-1,"")</f>
        <v/>
      </c>
      <c r="AL882" s="7" t="str">
        <f>IFERROR(RANK('Stock Guide'!H883,'Stock Guide'!H:H,0)+COUNTIF('Stock Guide'!$H$6:'Stock Guide'!H883,'Stock Guide'!H883)-1,"")</f>
        <v/>
      </c>
      <c r="AM882" s="7">
        <f>IFERROR(RANK('Stock Guide'!I883,'Stock Guide'!I:I,0)+COUNTIF('Stock Guide'!$I$6:'Stock Guide'!I883,'Stock Guide'!I883)-1,"")</f>
        <v>483</v>
      </c>
      <c r="AN882" s="7" t="str">
        <f>IFERROR(RANK('Stock Guide'!J883,'Stock Guide'!J:J,0)+COUNTIF('Stock Guide'!$J$6:'Stock Guide'!J883,'Stock Guide'!J883)-1,"")</f>
        <v/>
      </c>
      <c r="AO882" s="7" t="str">
        <f>IFERROR(RANK('Stock Guide'!L883,'Stock Guide'!L:L,0)+COUNTIF('Stock Guide'!$L$6:'Stock Guide'!L883,'Stock Guide'!L883)-1,"")</f>
        <v/>
      </c>
      <c r="AP882" s="7" t="str">
        <f>IFERROR(RANK('Stock Guide'!N883,'Stock Guide'!N:N,0)+COUNTIF('Stock Guide'!$N$6:'Stock Guide'!N883,'Stock Guide'!N883)-1,"")</f>
        <v/>
      </c>
      <c r="AQ882" s="7" t="str">
        <f>IFERROR(RANK('Stock Guide'!U883,'Stock Guide'!U:U,1)+COUNTIF('Stock Guide'!$U$6:'Stock Guide'!U883,'Stock Guide'!U883)-1,"")</f>
        <v/>
      </c>
    </row>
    <row r="883" spans="32:43" ht="17.25" customHeight="1" x14ac:dyDescent="0.25">
      <c r="AF883" s="5"/>
      <c r="AG883" s="5"/>
      <c r="AH883" s="6"/>
      <c r="AI883" s="7">
        <f>IFERROR(RANK('Stock Guide'!S884,'Stock Guide'!S:S,0)+COUNTIF('Stock Guide'!$S$6:'Stock Guide'!S884,'Stock Guide'!S884)-1,"")</f>
        <v>243</v>
      </c>
      <c r="AJ883" s="7" t="str">
        <f>IFERROR(RANK('Stock Guide'!T884,'Stock Guide'!T:T,0)+COUNTIF('Stock Guide'!$T$6:'Stock Guide'!T884,'Stock Guide'!T884)-1,"")</f>
        <v/>
      </c>
      <c r="AK883" s="7" t="str">
        <f>IFERROR(RANK('Stock Guide'!U884,'Stock Guide'!U:U,0)+COUNTIF('Stock Guide'!$U$6:'Stock Guide'!U884,'Stock Guide'!U884)-1,"")</f>
        <v/>
      </c>
      <c r="AL883" s="7" t="str">
        <f>IFERROR(RANK('Stock Guide'!H884,'Stock Guide'!H:H,0)+COUNTIF('Stock Guide'!$H$6:'Stock Guide'!H884,'Stock Guide'!H884)-1,"")</f>
        <v/>
      </c>
      <c r="AM883" s="7">
        <f>IFERROR(RANK('Stock Guide'!I884,'Stock Guide'!I:I,0)+COUNTIF('Stock Guide'!$I$6:'Stock Guide'!I884,'Stock Guide'!I884)-1,"")</f>
        <v>483</v>
      </c>
      <c r="AN883" s="7" t="str">
        <f>IFERROR(RANK('Stock Guide'!J884,'Stock Guide'!J:J,0)+COUNTIF('Stock Guide'!$J$6:'Stock Guide'!J884,'Stock Guide'!J884)-1,"")</f>
        <v/>
      </c>
      <c r="AO883" s="7" t="str">
        <f>IFERROR(RANK('Stock Guide'!L884,'Stock Guide'!L:L,0)+COUNTIF('Stock Guide'!$L$6:'Stock Guide'!L884,'Stock Guide'!L884)-1,"")</f>
        <v/>
      </c>
      <c r="AP883" s="7" t="str">
        <f>IFERROR(RANK('Stock Guide'!N884,'Stock Guide'!N:N,0)+COUNTIF('Stock Guide'!$N$6:'Stock Guide'!N884,'Stock Guide'!N884)-1,"")</f>
        <v/>
      </c>
      <c r="AQ883" s="7" t="str">
        <f>IFERROR(RANK('Stock Guide'!U884,'Stock Guide'!U:U,1)+COUNTIF('Stock Guide'!$U$6:'Stock Guide'!U884,'Stock Guide'!U884)-1,"")</f>
        <v/>
      </c>
    </row>
    <row r="884" spans="32:43" ht="17.25" customHeight="1" x14ac:dyDescent="0.25">
      <c r="AF884" s="5"/>
      <c r="AG884" s="5"/>
      <c r="AH884" s="6"/>
      <c r="AI884" s="7">
        <f>IFERROR(RANK('Stock Guide'!S885,'Stock Guide'!S:S,0)+COUNTIF('Stock Guide'!$S$6:'Stock Guide'!S885,'Stock Guide'!S885)-1,"")</f>
        <v>243</v>
      </c>
      <c r="AJ884" s="7" t="str">
        <f>IFERROR(RANK('Stock Guide'!T885,'Stock Guide'!T:T,0)+COUNTIF('Stock Guide'!$T$6:'Stock Guide'!T885,'Stock Guide'!T885)-1,"")</f>
        <v/>
      </c>
      <c r="AK884" s="7" t="str">
        <f>IFERROR(RANK('Stock Guide'!U885,'Stock Guide'!U:U,0)+COUNTIF('Stock Guide'!$U$6:'Stock Guide'!U885,'Stock Guide'!U885)-1,"")</f>
        <v/>
      </c>
      <c r="AL884" s="7" t="str">
        <f>IFERROR(RANK('Stock Guide'!H885,'Stock Guide'!H:H,0)+COUNTIF('Stock Guide'!$H$6:'Stock Guide'!H885,'Stock Guide'!H885)-1,"")</f>
        <v/>
      </c>
      <c r="AM884" s="7">
        <f>IFERROR(RANK('Stock Guide'!I885,'Stock Guide'!I:I,0)+COUNTIF('Stock Guide'!$I$6:'Stock Guide'!I885,'Stock Guide'!I885)-1,"")</f>
        <v>483</v>
      </c>
      <c r="AN884" s="7" t="str">
        <f>IFERROR(RANK('Stock Guide'!J885,'Stock Guide'!J:J,0)+COUNTIF('Stock Guide'!$J$6:'Stock Guide'!J885,'Stock Guide'!J885)-1,"")</f>
        <v/>
      </c>
      <c r="AO884" s="7" t="str">
        <f>IFERROR(RANK('Stock Guide'!L885,'Stock Guide'!L:L,0)+COUNTIF('Stock Guide'!$L$6:'Stock Guide'!L885,'Stock Guide'!L885)-1,"")</f>
        <v/>
      </c>
      <c r="AP884" s="7" t="str">
        <f>IFERROR(RANK('Stock Guide'!N885,'Stock Guide'!N:N,0)+COUNTIF('Stock Guide'!$N$6:'Stock Guide'!N885,'Stock Guide'!N885)-1,"")</f>
        <v/>
      </c>
      <c r="AQ884" s="7" t="str">
        <f>IFERROR(RANK('Stock Guide'!U885,'Stock Guide'!U:U,1)+COUNTIF('Stock Guide'!$U$6:'Stock Guide'!U885,'Stock Guide'!U885)-1,"")</f>
        <v/>
      </c>
    </row>
    <row r="885" spans="32:43" ht="17.25" customHeight="1" x14ac:dyDescent="0.25">
      <c r="AF885" s="5"/>
      <c r="AG885" s="5"/>
      <c r="AH885" s="6"/>
      <c r="AI885" s="7">
        <f>IFERROR(RANK('Stock Guide'!S886,'Stock Guide'!S:S,0)+COUNTIF('Stock Guide'!$S$6:'Stock Guide'!S886,'Stock Guide'!S886)-1,"")</f>
        <v>243</v>
      </c>
      <c r="AJ885" s="7" t="str">
        <f>IFERROR(RANK('Stock Guide'!T886,'Stock Guide'!T:T,0)+COUNTIF('Stock Guide'!$T$6:'Stock Guide'!T886,'Stock Guide'!T886)-1,"")</f>
        <v/>
      </c>
      <c r="AK885" s="7" t="str">
        <f>IFERROR(RANK('Stock Guide'!U886,'Stock Guide'!U:U,0)+COUNTIF('Stock Guide'!$U$6:'Stock Guide'!U886,'Stock Guide'!U886)-1,"")</f>
        <v/>
      </c>
      <c r="AL885" s="7" t="str">
        <f>IFERROR(RANK('Stock Guide'!H886,'Stock Guide'!H:H,0)+COUNTIF('Stock Guide'!$H$6:'Stock Guide'!H886,'Stock Guide'!H886)-1,"")</f>
        <v/>
      </c>
      <c r="AM885" s="7">
        <f>IFERROR(RANK('Stock Guide'!I886,'Stock Guide'!I:I,0)+COUNTIF('Stock Guide'!$I$6:'Stock Guide'!I886,'Stock Guide'!I886)-1,"")</f>
        <v>483</v>
      </c>
      <c r="AN885" s="7" t="str">
        <f>IFERROR(RANK('Stock Guide'!J886,'Stock Guide'!J:J,0)+COUNTIF('Stock Guide'!$J$6:'Stock Guide'!J886,'Stock Guide'!J886)-1,"")</f>
        <v/>
      </c>
      <c r="AO885" s="7" t="str">
        <f>IFERROR(RANK('Stock Guide'!L886,'Stock Guide'!L:L,0)+COUNTIF('Stock Guide'!$L$6:'Stock Guide'!L886,'Stock Guide'!L886)-1,"")</f>
        <v/>
      </c>
      <c r="AP885" s="7" t="str">
        <f>IFERROR(RANK('Stock Guide'!N886,'Stock Guide'!N:N,0)+COUNTIF('Stock Guide'!$N$6:'Stock Guide'!N886,'Stock Guide'!N886)-1,"")</f>
        <v/>
      </c>
      <c r="AQ885" s="7" t="str">
        <f>IFERROR(RANK('Stock Guide'!U886,'Stock Guide'!U:U,1)+COUNTIF('Stock Guide'!$U$6:'Stock Guide'!U886,'Stock Guide'!U886)-1,"")</f>
        <v/>
      </c>
    </row>
    <row r="886" spans="32:43" ht="17.25" customHeight="1" x14ac:dyDescent="0.25">
      <c r="AF886" s="5"/>
      <c r="AG886" s="5"/>
      <c r="AH886" s="6"/>
      <c r="AI886" s="7">
        <f>IFERROR(RANK('Stock Guide'!S887,'Stock Guide'!S:S,0)+COUNTIF('Stock Guide'!$S$6:'Stock Guide'!S887,'Stock Guide'!S887)-1,"")</f>
        <v>243</v>
      </c>
      <c r="AJ886" s="7" t="str">
        <f>IFERROR(RANK('Stock Guide'!T887,'Stock Guide'!T:T,0)+COUNTIF('Stock Guide'!$T$6:'Stock Guide'!T887,'Stock Guide'!T887)-1,"")</f>
        <v/>
      </c>
      <c r="AK886" s="7" t="str">
        <f>IFERROR(RANK('Stock Guide'!U887,'Stock Guide'!U:U,0)+COUNTIF('Stock Guide'!$U$6:'Stock Guide'!U887,'Stock Guide'!U887)-1,"")</f>
        <v/>
      </c>
      <c r="AL886" s="7" t="str">
        <f>IFERROR(RANK('Stock Guide'!H887,'Stock Guide'!H:H,0)+COUNTIF('Stock Guide'!$H$6:'Stock Guide'!H887,'Stock Guide'!H887)-1,"")</f>
        <v/>
      </c>
      <c r="AM886" s="7">
        <f>IFERROR(RANK('Stock Guide'!I887,'Stock Guide'!I:I,0)+COUNTIF('Stock Guide'!$I$6:'Stock Guide'!I887,'Stock Guide'!I887)-1,"")</f>
        <v>483</v>
      </c>
      <c r="AN886" s="7" t="str">
        <f>IFERROR(RANK('Stock Guide'!J887,'Stock Guide'!J:J,0)+COUNTIF('Stock Guide'!$J$6:'Stock Guide'!J887,'Stock Guide'!J887)-1,"")</f>
        <v/>
      </c>
      <c r="AO886" s="7" t="str">
        <f>IFERROR(RANK('Stock Guide'!L887,'Stock Guide'!L:L,0)+COUNTIF('Stock Guide'!$L$6:'Stock Guide'!L887,'Stock Guide'!L887)-1,"")</f>
        <v/>
      </c>
      <c r="AP886" s="7" t="str">
        <f>IFERROR(RANK('Stock Guide'!N887,'Stock Guide'!N:N,0)+COUNTIF('Stock Guide'!$N$6:'Stock Guide'!N887,'Stock Guide'!N887)-1,"")</f>
        <v/>
      </c>
      <c r="AQ886" s="7" t="str">
        <f>IFERROR(RANK('Stock Guide'!U887,'Stock Guide'!U:U,1)+COUNTIF('Stock Guide'!$U$6:'Stock Guide'!U887,'Stock Guide'!U887)-1,"")</f>
        <v/>
      </c>
    </row>
    <row r="887" spans="32:43" ht="17.25" customHeight="1" x14ac:dyDescent="0.25">
      <c r="AF887" s="5"/>
      <c r="AG887" s="5"/>
      <c r="AH887" s="6"/>
      <c r="AI887" s="7">
        <f>IFERROR(RANK('Stock Guide'!S888,'Stock Guide'!S:S,0)+COUNTIF('Stock Guide'!$S$6:'Stock Guide'!S888,'Stock Guide'!S888)-1,"")</f>
        <v>243</v>
      </c>
      <c r="AJ887" s="7" t="str">
        <f>IFERROR(RANK('Stock Guide'!T888,'Stock Guide'!T:T,0)+COUNTIF('Stock Guide'!$T$6:'Stock Guide'!T888,'Stock Guide'!T888)-1,"")</f>
        <v/>
      </c>
      <c r="AK887" s="7" t="str">
        <f>IFERROR(RANK('Stock Guide'!U888,'Stock Guide'!U:U,0)+COUNTIF('Stock Guide'!$U$6:'Stock Guide'!U888,'Stock Guide'!U888)-1,"")</f>
        <v/>
      </c>
      <c r="AL887" s="7" t="str">
        <f>IFERROR(RANK('Stock Guide'!H888,'Stock Guide'!H:H,0)+COUNTIF('Stock Guide'!$H$6:'Stock Guide'!H888,'Stock Guide'!H888)-1,"")</f>
        <v/>
      </c>
      <c r="AM887" s="7">
        <f>IFERROR(RANK('Stock Guide'!I888,'Stock Guide'!I:I,0)+COUNTIF('Stock Guide'!$I$6:'Stock Guide'!I888,'Stock Guide'!I888)-1,"")</f>
        <v>483</v>
      </c>
      <c r="AN887" s="7" t="str">
        <f>IFERROR(RANK('Stock Guide'!J888,'Stock Guide'!J:J,0)+COUNTIF('Stock Guide'!$J$6:'Stock Guide'!J888,'Stock Guide'!J888)-1,"")</f>
        <v/>
      </c>
      <c r="AO887" s="7" t="str">
        <f>IFERROR(RANK('Stock Guide'!L888,'Stock Guide'!L:L,0)+COUNTIF('Stock Guide'!$L$6:'Stock Guide'!L888,'Stock Guide'!L888)-1,"")</f>
        <v/>
      </c>
      <c r="AP887" s="7" t="str">
        <f>IFERROR(RANK('Stock Guide'!N888,'Stock Guide'!N:N,0)+COUNTIF('Stock Guide'!$N$6:'Stock Guide'!N888,'Stock Guide'!N888)-1,"")</f>
        <v/>
      </c>
      <c r="AQ887" s="7" t="str">
        <f>IFERROR(RANK('Stock Guide'!U888,'Stock Guide'!U:U,1)+COUNTIF('Stock Guide'!$U$6:'Stock Guide'!U888,'Stock Guide'!U888)-1,"")</f>
        <v/>
      </c>
    </row>
    <row r="888" spans="32:43" ht="17.25" customHeight="1" x14ac:dyDescent="0.25">
      <c r="AF888" s="5"/>
      <c r="AG888" s="5"/>
      <c r="AH888" s="6"/>
      <c r="AI888" s="7">
        <f>IFERROR(RANK('Stock Guide'!S889,'Stock Guide'!S:S,0)+COUNTIF('Stock Guide'!$S$6:'Stock Guide'!S889,'Stock Guide'!S889)-1,"")</f>
        <v>243</v>
      </c>
      <c r="AJ888" s="7" t="str">
        <f>IFERROR(RANK('Stock Guide'!T889,'Stock Guide'!T:T,0)+COUNTIF('Stock Guide'!$T$6:'Stock Guide'!T889,'Stock Guide'!T889)-1,"")</f>
        <v/>
      </c>
      <c r="AK888" s="7" t="str">
        <f>IFERROR(RANK('Stock Guide'!U889,'Stock Guide'!U:U,0)+COUNTIF('Stock Guide'!$U$6:'Stock Guide'!U889,'Stock Guide'!U889)-1,"")</f>
        <v/>
      </c>
      <c r="AL888" s="7" t="str">
        <f>IFERROR(RANK('Stock Guide'!H889,'Stock Guide'!H:H,0)+COUNTIF('Stock Guide'!$H$6:'Stock Guide'!H889,'Stock Guide'!H889)-1,"")</f>
        <v/>
      </c>
      <c r="AM888" s="7">
        <f>IFERROR(RANK('Stock Guide'!I889,'Stock Guide'!I:I,0)+COUNTIF('Stock Guide'!$I$6:'Stock Guide'!I889,'Stock Guide'!I889)-1,"")</f>
        <v>483</v>
      </c>
      <c r="AN888" s="7" t="str">
        <f>IFERROR(RANK('Stock Guide'!J889,'Stock Guide'!J:J,0)+COUNTIF('Stock Guide'!$J$6:'Stock Guide'!J889,'Stock Guide'!J889)-1,"")</f>
        <v/>
      </c>
      <c r="AO888" s="7" t="str">
        <f>IFERROR(RANK('Stock Guide'!L889,'Stock Guide'!L:L,0)+COUNTIF('Stock Guide'!$L$6:'Stock Guide'!L889,'Stock Guide'!L889)-1,"")</f>
        <v/>
      </c>
      <c r="AP888" s="7" t="str">
        <f>IFERROR(RANK('Stock Guide'!N889,'Stock Guide'!N:N,0)+COUNTIF('Stock Guide'!$N$6:'Stock Guide'!N889,'Stock Guide'!N889)-1,"")</f>
        <v/>
      </c>
      <c r="AQ888" s="7" t="str">
        <f>IFERROR(RANK('Stock Guide'!U889,'Stock Guide'!U:U,1)+COUNTIF('Stock Guide'!$U$6:'Stock Guide'!U889,'Stock Guide'!U889)-1,"")</f>
        <v/>
      </c>
    </row>
    <row r="889" spans="32:43" ht="17.25" customHeight="1" x14ac:dyDescent="0.25">
      <c r="AF889" s="5"/>
      <c r="AG889" s="5"/>
      <c r="AH889" s="6"/>
      <c r="AI889" s="7">
        <f>IFERROR(RANK('Stock Guide'!S890,'Stock Guide'!S:S,0)+COUNTIF('Stock Guide'!$S$6:'Stock Guide'!S890,'Stock Guide'!S890)-1,"")</f>
        <v>243</v>
      </c>
      <c r="AJ889" s="7" t="str">
        <f>IFERROR(RANK('Stock Guide'!T890,'Stock Guide'!T:T,0)+COUNTIF('Stock Guide'!$T$6:'Stock Guide'!T890,'Stock Guide'!T890)-1,"")</f>
        <v/>
      </c>
      <c r="AK889" s="7" t="str">
        <f>IFERROR(RANK('Stock Guide'!U890,'Stock Guide'!U:U,0)+COUNTIF('Stock Guide'!$U$6:'Stock Guide'!U890,'Stock Guide'!U890)-1,"")</f>
        <v/>
      </c>
      <c r="AL889" s="7" t="str">
        <f>IFERROR(RANK('Stock Guide'!H890,'Stock Guide'!H:H,0)+COUNTIF('Stock Guide'!$H$6:'Stock Guide'!H890,'Stock Guide'!H890)-1,"")</f>
        <v/>
      </c>
      <c r="AM889" s="7">
        <f>IFERROR(RANK('Stock Guide'!I890,'Stock Guide'!I:I,0)+COUNTIF('Stock Guide'!$I$6:'Stock Guide'!I890,'Stock Guide'!I890)-1,"")</f>
        <v>483</v>
      </c>
      <c r="AN889" s="7" t="str">
        <f>IFERROR(RANK('Stock Guide'!J890,'Stock Guide'!J:J,0)+COUNTIF('Stock Guide'!$J$6:'Stock Guide'!J890,'Stock Guide'!J890)-1,"")</f>
        <v/>
      </c>
      <c r="AO889" s="7" t="str">
        <f>IFERROR(RANK('Stock Guide'!L890,'Stock Guide'!L:L,0)+COUNTIF('Stock Guide'!$L$6:'Stock Guide'!L890,'Stock Guide'!L890)-1,"")</f>
        <v/>
      </c>
      <c r="AP889" s="7" t="str">
        <f>IFERROR(RANK('Stock Guide'!N890,'Stock Guide'!N:N,0)+COUNTIF('Stock Guide'!$N$6:'Stock Guide'!N890,'Stock Guide'!N890)-1,"")</f>
        <v/>
      </c>
      <c r="AQ889" s="7" t="str">
        <f>IFERROR(RANK('Stock Guide'!U890,'Stock Guide'!U:U,1)+COUNTIF('Stock Guide'!$U$6:'Stock Guide'!U890,'Stock Guide'!U890)-1,"")</f>
        <v/>
      </c>
    </row>
    <row r="890" spans="32:43" ht="17.25" customHeight="1" x14ac:dyDescent="0.25">
      <c r="AF890" s="5"/>
      <c r="AG890" s="5"/>
      <c r="AH890" s="6"/>
      <c r="AI890" s="7">
        <f>IFERROR(RANK('Stock Guide'!S891,'Stock Guide'!S:S,0)+COUNTIF('Stock Guide'!$S$6:'Stock Guide'!S891,'Stock Guide'!S891)-1,"")</f>
        <v>243</v>
      </c>
      <c r="AJ890" s="7" t="str">
        <f>IFERROR(RANK('Stock Guide'!T891,'Stock Guide'!T:T,0)+COUNTIF('Stock Guide'!$T$6:'Stock Guide'!T891,'Stock Guide'!T891)-1,"")</f>
        <v/>
      </c>
      <c r="AK890" s="7" t="str">
        <f>IFERROR(RANK('Stock Guide'!U891,'Stock Guide'!U:U,0)+COUNTIF('Stock Guide'!$U$6:'Stock Guide'!U891,'Stock Guide'!U891)-1,"")</f>
        <v/>
      </c>
      <c r="AL890" s="7" t="str">
        <f>IFERROR(RANK('Stock Guide'!H891,'Stock Guide'!H:H,0)+COUNTIF('Stock Guide'!$H$6:'Stock Guide'!H891,'Stock Guide'!H891)-1,"")</f>
        <v/>
      </c>
      <c r="AM890" s="7">
        <f>IFERROR(RANK('Stock Guide'!I891,'Stock Guide'!I:I,0)+COUNTIF('Stock Guide'!$I$6:'Stock Guide'!I891,'Stock Guide'!I891)-1,"")</f>
        <v>483</v>
      </c>
      <c r="AN890" s="7" t="str">
        <f>IFERROR(RANK('Stock Guide'!J891,'Stock Guide'!J:J,0)+COUNTIF('Stock Guide'!$J$6:'Stock Guide'!J891,'Stock Guide'!J891)-1,"")</f>
        <v/>
      </c>
      <c r="AO890" s="7" t="str">
        <f>IFERROR(RANK('Stock Guide'!L891,'Stock Guide'!L:L,0)+COUNTIF('Stock Guide'!$L$6:'Stock Guide'!L891,'Stock Guide'!L891)-1,"")</f>
        <v/>
      </c>
      <c r="AP890" s="7" t="str">
        <f>IFERROR(RANK('Stock Guide'!N891,'Stock Guide'!N:N,0)+COUNTIF('Stock Guide'!$N$6:'Stock Guide'!N891,'Stock Guide'!N891)-1,"")</f>
        <v/>
      </c>
      <c r="AQ890" s="7" t="str">
        <f>IFERROR(RANK('Stock Guide'!U891,'Stock Guide'!U:U,1)+COUNTIF('Stock Guide'!$U$6:'Stock Guide'!U891,'Stock Guide'!U891)-1,"")</f>
        <v/>
      </c>
    </row>
    <row r="891" spans="32:43" ht="17.25" customHeight="1" x14ac:dyDescent="0.25">
      <c r="AF891" s="5"/>
      <c r="AG891" s="5"/>
      <c r="AH891" s="6"/>
      <c r="AI891" s="7">
        <f>IFERROR(RANK('Stock Guide'!S892,'Stock Guide'!S:S,0)+COUNTIF('Stock Guide'!$S$6:'Stock Guide'!S892,'Stock Guide'!S892)-1,"")</f>
        <v>243</v>
      </c>
      <c r="AJ891" s="7" t="str">
        <f>IFERROR(RANK('Stock Guide'!T892,'Stock Guide'!T:T,0)+COUNTIF('Stock Guide'!$T$6:'Stock Guide'!T892,'Stock Guide'!T892)-1,"")</f>
        <v/>
      </c>
      <c r="AK891" s="7" t="str">
        <f>IFERROR(RANK('Stock Guide'!U892,'Stock Guide'!U:U,0)+COUNTIF('Stock Guide'!$U$6:'Stock Guide'!U892,'Stock Guide'!U892)-1,"")</f>
        <v/>
      </c>
      <c r="AL891" s="7" t="str">
        <f>IFERROR(RANK('Stock Guide'!H892,'Stock Guide'!H:H,0)+COUNTIF('Stock Guide'!$H$6:'Stock Guide'!H892,'Stock Guide'!H892)-1,"")</f>
        <v/>
      </c>
      <c r="AM891" s="7">
        <f>IFERROR(RANK('Stock Guide'!I892,'Stock Guide'!I:I,0)+COUNTIF('Stock Guide'!$I$6:'Stock Guide'!I892,'Stock Guide'!I892)-1,"")</f>
        <v>483</v>
      </c>
      <c r="AN891" s="7" t="str">
        <f>IFERROR(RANK('Stock Guide'!J892,'Stock Guide'!J:J,0)+COUNTIF('Stock Guide'!$J$6:'Stock Guide'!J892,'Stock Guide'!J892)-1,"")</f>
        <v/>
      </c>
      <c r="AO891" s="7" t="str">
        <f>IFERROR(RANK('Stock Guide'!L892,'Stock Guide'!L:L,0)+COUNTIF('Stock Guide'!$L$6:'Stock Guide'!L892,'Stock Guide'!L892)-1,"")</f>
        <v/>
      </c>
      <c r="AP891" s="7" t="str">
        <f>IFERROR(RANK('Stock Guide'!N892,'Stock Guide'!N:N,0)+COUNTIF('Stock Guide'!$N$6:'Stock Guide'!N892,'Stock Guide'!N892)-1,"")</f>
        <v/>
      </c>
      <c r="AQ891" s="7" t="str">
        <f>IFERROR(RANK('Stock Guide'!U892,'Stock Guide'!U:U,1)+COUNTIF('Stock Guide'!$U$6:'Stock Guide'!U892,'Stock Guide'!U892)-1,"")</f>
        <v/>
      </c>
    </row>
    <row r="892" spans="32:43" ht="17.25" customHeight="1" x14ac:dyDescent="0.25">
      <c r="AF892" s="5"/>
      <c r="AG892" s="5"/>
      <c r="AH892" s="6"/>
      <c r="AI892" s="7">
        <f>IFERROR(RANK('Stock Guide'!S893,'Stock Guide'!S:S,0)+COUNTIF('Stock Guide'!$S$6:'Stock Guide'!S893,'Stock Guide'!S893)-1,"")</f>
        <v>243</v>
      </c>
      <c r="AJ892" s="7" t="str">
        <f>IFERROR(RANK('Stock Guide'!T893,'Stock Guide'!T:T,0)+COUNTIF('Stock Guide'!$T$6:'Stock Guide'!T893,'Stock Guide'!T893)-1,"")</f>
        <v/>
      </c>
      <c r="AK892" s="7" t="str">
        <f>IFERROR(RANK('Stock Guide'!U893,'Stock Guide'!U:U,0)+COUNTIF('Stock Guide'!$U$6:'Stock Guide'!U893,'Stock Guide'!U893)-1,"")</f>
        <v/>
      </c>
      <c r="AL892" s="7" t="str">
        <f>IFERROR(RANK('Stock Guide'!H893,'Stock Guide'!H:H,0)+COUNTIF('Stock Guide'!$H$6:'Stock Guide'!H893,'Stock Guide'!H893)-1,"")</f>
        <v/>
      </c>
      <c r="AM892" s="7">
        <f>IFERROR(RANK('Stock Guide'!I893,'Stock Guide'!I:I,0)+COUNTIF('Stock Guide'!$I$6:'Stock Guide'!I893,'Stock Guide'!I893)-1,"")</f>
        <v>483</v>
      </c>
      <c r="AN892" s="7" t="str">
        <f>IFERROR(RANK('Stock Guide'!J893,'Stock Guide'!J:J,0)+COUNTIF('Stock Guide'!$J$6:'Stock Guide'!J893,'Stock Guide'!J893)-1,"")</f>
        <v/>
      </c>
      <c r="AO892" s="7" t="str">
        <f>IFERROR(RANK('Stock Guide'!L893,'Stock Guide'!L:L,0)+COUNTIF('Stock Guide'!$L$6:'Stock Guide'!L893,'Stock Guide'!L893)-1,"")</f>
        <v/>
      </c>
      <c r="AP892" s="7" t="str">
        <f>IFERROR(RANK('Stock Guide'!N893,'Stock Guide'!N:N,0)+COUNTIF('Stock Guide'!$N$6:'Stock Guide'!N893,'Stock Guide'!N893)-1,"")</f>
        <v/>
      </c>
      <c r="AQ892" s="7" t="str">
        <f>IFERROR(RANK('Stock Guide'!U893,'Stock Guide'!U:U,1)+COUNTIF('Stock Guide'!$U$6:'Stock Guide'!U893,'Stock Guide'!U893)-1,"")</f>
        <v/>
      </c>
    </row>
    <row r="893" spans="32:43" ht="17.25" customHeight="1" x14ac:dyDescent="0.25">
      <c r="AF893" s="5"/>
      <c r="AG893" s="5"/>
      <c r="AH893" s="6"/>
      <c r="AI893" s="7">
        <f>IFERROR(RANK('Stock Guide'!S894,'Stock Guide'!S:S,0)+COUNTIF('Stock Guide'!$S$6:'Stock Guide'!S894,'Stock Guide'!S894)-1,"")</f>
        <v>243</v>
      </c>
      <c r="AJ893" s="7" t="str">
        <f>IFERROR(RANK('Stock Guide'!T894,'Stock Guide'!T:T,0)+COUNTIF('Stock Guide'!$T$6:'Stock Guide'!T894,'Stock Guide'!T894)-1,"")</f>
        <v/>
      </c>
      <c r="AK893" s="7" t="str">
        <f>IFERROR(RANK('Stock Guide'!U894,'Stock Guide'!U:U,0)+COUNTIF('Stock Guide'!$U$6:'Stock Guide'!U894,'Stock Guide'!U894)-1,"")</f>
        <v/>
      </c>
      <c r="AL893" s="7" t="str">
        <f>IFERROR(RANK('Stock Guide'!H894,'Stock Guide'!H:H,0)+COUNTIF('Stock Guide'!$H$6:'Stock Guide'!H894,'Stock Guide'!H894)-1,"")</f>
        <v/>
      </c>
      <c r="AM893" s="7">
        <f>IFERROR(RANK('Stock Guide'!I894,'Stock Guide'!I:I,0)+COUNTIF('Stock Guide'!$I$6:'Stock Guide'!I894,'Stock Guide'!I894)-1,"")</f>
        <v>483</v>
      </c>
      <c r="AN893" s="7" t="str">
        <f>IFERROR(RANK('Stock Guide'!J894,'Stock Guide'!J:J,0)+COUNTIF('Stock Guide'!$J$6:'Stock Guide'!J894,'Stock Guide'!J894)-1,"")</f>
        <v/>
      </c>
      <c r="AO893" s="7" t="str">
        <f>IFERROR(RANK('Stock Guide'!L894,'Stock Guide'!L:L,0)+COUNTIF('Stock Guide'!$L$6:'Stock Guide'!L894,'Stock Guide'!L894)-1,"")</f>
        <v/>
      </c>
      <c r="AP893" s="7" t="str">
        <f>IFERROR(RANK('Stock Guide'!N894,'Stock Guide'!N:N,0)+COUNTIF('Stock Guide'!$N$6:'Stock Guide'!N894,'Stock Guide'!N894)-1,"")</f>
        <v/>
      </c>
      <c r="AQ893" s="7" t="str">
        <f>IFERROR(RANK('Stock Guide'!U894,'Stock Guide'!U:U,1)+COUNTIF('Stock Guide'!$U$6:'Stock Guide'!U894,'Stock Guide'!U894)-1,"")</f>
        <v/>
      </c>
    </row>
    <row r="894" spans="32:43" ht="17.25" customHeight="1" x14ac:dyDescent="0.25">
      <c r="AF894" s="5"/>
      <c r="AG894" s="5"/>
      <c r="AH894" s="6"/>
      <c r="AI894" s="7">
        <f>IFERROR(RANK('Stock Guide'!S895,'Stock Guide'!S:S,0)+COUNTIF('Stock Guide'!$S$6:'Stock Guide'!S895,'Stock Guide'!S895)-1,"")</f>
        <v>243</v>
      </c>
      <c r="AJ894" s="7" t="str">
        <f>IFERROR(RANK('Stock Guide'!T895,'Stock Guide'!T:T,0)+COUNTIF('Stock Guide'!$T$6:'Stock Guide'!T895,'Stock Guide'!T895)-1,"")</f>
        <v/>
      </c>
      <c r="AK894" s="7" t="str">
        <f>IFERROR(RANK('Stock Guide'!U895,'Stock Guide'!U:U,0)+COUNTIF('Stock Guide'!$U$6:'Stock Guide'!U895,'Stock Guide'!U895)-1,"")</f>
        <v/>
      </c>
      <c r="AL894" s="7" t="str">
        <f>IFERROR(RANK('Stock Guide'!H895,'Stock Guide'!H:H,0)+COUNTIF('Stock Guide'!$H$6:'Stock Guide'!H895,'Stock Guide'!H895)-1,"")</f>
        <v/>
      </c>
      <c r="AM894" s="7">
        <f>IFERROR(RANK('Stock Guide'!I895,'Stock Guide'!I:I,0)+COUNTIF('Stock Guide'!$I$6:'Stock Guide'!I895,'Stock Guide'!I895)-1,"")</f>
        <v>483</v>
      </c>
      <c r="AN894" s="7" t="str">
        <f>IFERROR(RANK('Stock Guide'!J895,'Stock Guide'!J:J,0)+COUNTIF('Stock Guide'!$J$6:'Stock Guide'!J895,'Stock Guide'!J895)-1,"")</f>
        <v/>
      </c>
      <c r="AO894" s="7" t="str">
        <f>IFERROR(RANK('Stock Guide'!L895,'Stock Guide'!L:L,0)+COUNTIF('Stock Guide'!$L$6:'Stock Guide'!L895,'Stock Guide'!L895)-1,"")</f>
        <v/>
      </c>
      <c r="AP894" s="7" t="str">
        <f>IFERROR(RANK('Stock Guide'!N895,'Stock Guide'!N:N,0)+COUNTIF('Stock Guide'!$N$6:'Stock Guide'!N895,'Stock Guide'!N895)-1,"")</f>
        <v/>
      </c>
      <c r="AQ894" s="7" t="str">
        <f>IFERROR(RANK('Stock Guide'!U895,'Stock Guide'!U:U,1)+COUNTIF('Stock Guide'!$U$6:'Stock Guide'!U895,'Stock Guide'!U895)-1,"")</f>
        <v/>
      </c>
    </row>
    <row r="895" spans="32:43" ht="17.25" customHeight="1" x14ac:dyDescent="0.25">
      <c r="AF895" s="5"/>
      <c r="AG895" s="5"/>
      <c r="AH895" s="6"/>
      <c r="AI895" s="7">
        <f>IFERROR(RANK('Stock Guide'!S896,'Stock Guide'!S:S,0)+COUNTIF('Stock Guide'!$S$6:'Stock Guide'!S896,'Stock Guide'!S896)-1,"")</f>
        <v>243</v>
      </c>
      <c r="AJ895" s="7" t="str">
        <f>IFERROR(RANK('Stock Guide'!T896,'Stock Guide'!T:T,0)+COUNTIF('Stock Guide'!$T$6:'Stock Guide'!T896,'Stock Guide'!T896)-1,"")</f>
        <v/>
      </c>
      <c r="AK895" s="7" t="str">
        <f>IFERROR(RANK('Stock Guide'!U896,'Stock Guide'!U:U,0)+COUNTIF('Stock Guide'!$U$6:'Stock Guide'!U896,'Stock Guide'!U896)-1,"")</f>
        <v/>
      </c>
      <c r="AL895" s="7" t="str">
        <f>IFERROR(RANK('Stock Guide'!H896,'Stock Guide'!H:H,0)+COUNTIF('Stock Guide'!$H$6:'Stock Guide'!H896,'Stock Guide'!H896)-1,"")</f>
        <v/>
      </c>
      <c r="AM895" s="7">
        <f>IFERROR(RANK('Stock Guide'!I896,'Stock Guide'!I:I,0)+COUNTIF('Stock Guide'!$I$6:'Stock Guide'!I896,'Stock Guide'!I896)-1,"")</f>
        <v>483</v>
      </c>
      <c r="AN895" s="7" t="str">
        <f>IFERROR(RANK('Stock Guide'!J896,'Stock Guide'!J:J,0)+COUNTIF('Stock Guide'!$J$6:'Stock Guide'!J896,'Stock Guide'!J896)-1,"")</f>
        <v/>
      </c>
      <c r="AO895" s="7" t="str">
        <f>IFERROR(RANK('Stock Guide'!L896,'Stock Guide'!L:L,0)+COUNTIF('Stock Guide'!$L$6:'Stock Guide'!L896,'Stock Guide'!L896)-1,"")</f>
        <v/>
      </c>
      <c r="AP895" s="7" t="str">
        <f>IFERROR(RANK('Stock Guide'!N896,'Stock Guide'!N:N,0)+COUNTIF('Stock Guide'!$N$6:'Stock Guide'!N896,'Stock Guide'!N896)-1,"")</f>
        <v/>
      </c>
      <c r="AQ895" s="7" t="str">
        <f>IFERROR(RANK('Stock Guide'!U896,'Stock Guide'!U:U,1)+COUNTIF('Stock Guide'!$U$6:'Stock Guide'!U896,'Stock Guide'!U896)-1,"")</f>
        <v/>
      </c>
    </row>
    <row r="896" spans="32:43" ht="17.25" customHeight="1" x14ac:dyDescent="0.25">
      <c r="AF896" s="5"/>
      <c r="AG896" s="5"/>
      <c r="AH896" s="6"/>
      <c r="AI896" s="7">
        <f>IFERROR(RANK('Stock Guide'!S897,'Stock Guide'!S:S,0)+COUNTIF('Stock Guide'!$S$6:'Stock Guide'!S897,'Stock Guide'!S897)-1,"")</f>
        <v>243</v>
      </c>
      <c r="AJ896" s="7" t="str">
        <f>IFERROR(RANK('Stock Guide'!T897,'Stock Guide'!T:T,0)+COUNTIF('Stock Guide'!$T$6:'Stock Guide'!T897,'Stock Guide'!T897)-1,"")</f>
        <v/>
      </c>
      <c r="AK896" s="7" t="str">
        <f>IFERROR(RANK('Stock Guide'!U897,'Stock Guide'!U:U,0)+COUNTIF('Stock Guide'!$U$6:'Stock Guide'!U897,'Stock Guide'!U897)-1,"")</f>
        <v/>
      </c>
      <c r="AL896" s="7" t="str">
        <f>IFERROR(RANK('Stock Guide'!H897,'Stock Guide'!H:H,0)+COUNTIF('Stock Guide'!$H$6:'Stock Guide'!H897,'Stock Guide'!H897)-1,"")</f>
        <v/>
      </c>
      <c r="AM896" s="7">
        <f>IFERROR(RANK('Stock Guide'!I897,'Stock Guide'!I:I,0)+COUNTIF('Stock Guide'!$I$6:'Stock Guide'!I897,'Stock Guide'!I897)-1,"")</f>
        <v>483</v>
      </c>
      <c r="AN896" s="7" t="str">
        <f>IFERROR(RANK('Stock Guide'!J897,'Stock Guide'!J:J,0)+COUNTIF('Stock Guide'!$J$6:'Stock Guide'!J897,'Stock Guide'!J897)-1,"")</f>
        <v/>
      </c>
      <c r="AO896" s="7" t="str">
        <f>IFERROR(RANK('Stock Guide'!L897,'Stock Guide'!L:L,0)+COUNTIF('Stock Guide'!$L$6:'Stock Guide'!L897,'Stock Guide'!L897)-1,"")</f>
        <v/>
      </c>
      <c r="AP896" s="7" t="str">
        <f>IFERROR(RANK('Stock Guide'!N897,'Stock Guide'!N:N,0)+COUNTIF('Stock Guide'!$N$6:'Stock Guide'!N897,'Stock Guide'!N897)-1,"")</f>
        <v/>
      </c>
      <c r="AQ896" s="7" t="str">
        <f>IFERROR(RANK('Stock Guide'!U897,'Stock Guide'!U:U,1)+COUNTIF('Stock Guide'!$U$6:'Stock Guide'!U897,'Stock Guide'!U897)-1,"")</f>
        <v/>
      </c>
    </row>
    <row r="897" spans="32:43" ht="17.25" customHeight="1" x14ac:dyDescent="0.25">
      <c r="AF897" s="5"/>
      <c r="AG897" s="5"/>
      <c r="AH897" s="6"/>
      <c r="AI897" s="7">
        <f>IFERROR(RANK('Stock Guide'!S898,'Stock Guide'!S:S,0)+COUNTIF('Stock Guide'!$S$6:'Stock Guide'!S898,'Stock Guide'!S898)-1,"")</f>
        <v>243</v>
      </c>
      <c r="AJ897" s="7" t="str">
        <f>IFERROR(RANK('Stock Guide'!T898,'Stock Guide'!T:T,0)+COUNTIF('Stock Guide'!$T$6:'Stock Guide'!T898,'Stock Guide'!T898)-1,"")</f>
        <v/>
      </c>
      <c r="AK897" s="7" t="str">
        <f>IFERROR(RANK('Stock Guide'!U898,'Stock Guide'!U:U,0)+COUNTIF('Stock Guide'!$U$6:'Stock Guide'!U898,'Stock Guide'!U898)-1,"")</f>
        <v/>
      </c>
      <c r="AL897" s="7" t="str">
        <f>IFERROR(RANK('Stock Guide'!H898,'Stock Guide'!H:H,0)+COUNTIF('Stock Guide'!$H$6:'Stock Guide'!H898,'Stock Guide'!H898)-1,"")</f>
        <v/>
      </c>
      <c r="AM897" s="7">
        <f>IFERROR(RANK('Stock Guide'!I898,'Stock Guide'!I:I,0)+COUNTIF('Stock Guide'!$I$6:'Stock Guide'!I898,'Stock Guide'!I898)-1,"")</f>
        <v>483</v>
      </c>
      <c r="AN897" s="7" t="str">
        <f>IFERROR(RANK('Stock Guide'!J898,'Stock Guide'!J:J,0)+COUNTIF('Stock Guide'!$J$6:'Stock Guide'!J898,'Stock Guide'!J898)-1,"")</f>
        <v/>
      </c>
      <c r="AO897" s="7" t="str">
        <f>IFERROR(RANK('Stock Guide'!L898,'Stock Guide'!L:L,0)+COUNTIF('Stock Guide'!$L$6:'Stock Guide'!L898,'Stock Guide'!L898)-1,"")</f>
        <v/>
      </c>
      <c r="AP897" s="7" t="str">
        <f>IFERROR(RANK('Stock Guide'!N898,'Stock Guide'!N:N,0)+COUNTIF('Stock Guide'!$N$6:'Stock Guide'!N898,'Stock Guide'!N898)-1,"")</f>
        <v/>
      </c>
      <c r="AQ897" s="7" t="str">
        <f>IFERROR(RANK('Stock Guide'!U898,'Stock Guide'!U:U,1)+COUNTIF('Stock Guide'!$U$6:'Stock Guide'!U898,'Stock Guide'!U898)-1,"")</f>
        <v/>
      </c>
    </row>
    <row r="898" spans="32:43" ht="17.25" customHeight="1" x14ac:dyDescent="0.25">
      <c r="AF898" s="5"/>
      <c r="AG898" s="5"/>
      <c r="AH898" s="6"/>
      <c r="AI898" s="7">
        <f>IFERROR(RANK('Stock Guide'!S899,'Stock Guide'!S:S,0)+COUNTIF('Stock Guide'!$S$6:'Stock Guide'!S899,'Stock Guide'!S899)-1,"")</f>
        <v>243</v>
      </c>
      <c r="AJ898" s="7" t="str">
        <f>IFERROR(RANK('Stock Guide'!T899,'Stock Guide'!T:T,0)+COUNTIF('Stock Guide'!$T$6:'Stock Guide'!T899,'Stock Guide'!T899)-1,"")</f>
        <v/>
      </c>
      <c r="AK898" s="7" t="str">
        <f>IFERROR(RANK('Stock Guide'!U899,'Stock Guide'!U:U,0)+COUNTIF('Stock Guide'!$U$6:'Stock Guide'!U899,'Stock Guide'!U899)-1,"")</f>
        <v/>
      </c>
      <c r="AL898" s="7" t="str">
        <f>IFERROR(RANK('Stock Guide'!H899,'Stock Guide'!H:H,0)+COUNTIF('Stock Guide'!$H$6:'Stock Guide'!H899,'Stock Guide'!H899)-1,"")</f>
        <v/>
      </c>
      <c r="AM898" s="7">
        <f>IFERROR(RANK('Stock Guide'!I899,'Stock Guide'!I:I,0)+COUNTIF('Stock Guide'!$I$6:'Stock Guide'!I899,'Stock Guide'!I899)-1,"")</f>
        <v>483</v>
      </c>
      <c r="AN898" s="7" t="str">
        <f>IFERROR(RANK('Stock Guide'!J899,'Stock Guide'!J:J,0)+COUNTIF('Stock Guide'!$J$6:'Stock Guide'!J899,'Stock Guide'!J899)-1,"")</f>
        <v/>
      </c>
      <c r="AO898" s="7" t="str">
        <f>IFERROR(RANK('Stock Guide'!L899,'Stock Guide'!L:L,0)+COUNTIF('Stock Guide'!$L$6:'Stock Guide'!L899,'Stock Guide'!L899)-1,"")</f>
        <v/>
      </c>
      <c r="AP898" s="7" t="str">
        <f>IFERROR(RANK('Stock Guide'!N899,'Stock Guide'!N:N,0)+COUNTIF('Stock Guide'!$N$6:'Stock Guide'!N899,'Stock Guide'!N899)-1,"")</f>
        <v/>
      </c>
      <c r="AQ898" s="7" t="str">
        <f>IFERROR(RANK('Stock Guide'!U899,'Stock Guide'!U:U,1)+COUNTIF('Stock Guide'!$U$6:'Stock Guide'!U899,'Stock Guide'!U899)-1,"")</f>
        <v/>
      </c>
    </row>
    <row r="899" spans="32:43" ht="17.25" customHeight="1" x14ac:dyDescent="0.25">
      <c r="AF899" s="5"/>
      <c r="AG899" s="5"/>
      <c r="AH899" s="6"/>
      <c r="AI899" s="7">
        <f>IFERROR(RANK('Stock Guide'!S900,'Stock Guide'!S:S,0)+COUNTIF('Stock Guide'!$S$6:'Stock Guide'!S900,'Stock Guide'!S900)-1,"")</f>
        <v>243</v>
      </c>
      <c r="AJ899" s="7" t="str">
        <f>IFERROR(RANK('Stock Guide'!T900,'Stock Guide'!T:T,0)+COUNTIF('Stock Guide'!$T$6:'Stock Guide'!T900,'Stock Guide'!T900)-1,"")</f>
        <v/>
      </c>
      <c r="AK899" s="7" t="str">
        <f>IFERROR(RANK('Stock Guide'!U900,'Stock Guide'!U:U,0)+COUNTIF('Stock Guide'!$U$6:'Stock Guide'!U900,'Stock Guide'!U900)-1,"")</f>
        <v/>
      </c>
      <c r="AL899" s="7" t="str">
        <f>IFERROR(RANK('Stock Guide'!H900,'Stock Guide'!H:H,0)+COUNTIF('Stock Guide'!$H$6:'Stock Guide'!H900,'Stock Guide'!H900)-1,"")</f>
        <v/>
      </c>
      <c r="AM899" s="7">
        <f>IFERROR(RANK('Stock Guide'!I900,'Stock Guide'!I:I,0)+COUNTIF('Stock Guide'!$I$6:'Stock Guide'!I900,'Stock Guide'!I900)-1,"")</f>
        <v>483</v>
      </c>
      <c r="AN899" s="7" t="str">
        <f>IFERROR(RANK('Stock Guide'!J900,'Stock Guide'!J:J,0)+COUNTIF('Stock Guide'!$J$6:'Stock Guide'!J900,'Stock Guide'!J900)-1,"")</f>
        <v/>
      </c>
      <c r="AO899" s="7" t="str">
        <f>IFERROR(RANK('Stock Guide'!L900,'Stock Guide'!L:L,0)+COUNTIF('Stock Guide'!$L$6:'Stock Guide'!L900,'Stock Guide'!L900)-1,"")</f>
        <v/>
      </c>
      <c r="AP899" s="7" t="str">
        <f>IFERROR(RANK('Stock Guide'!N900,'Stock Guide'!N:N,0)+COUNTIF('Stock Guide'!$N$6:'Stock Guide'!N900,'Stock Guide'!N900)-1,"")</f>
        <v/>
      </c>
      <c r="AQ899" s="7" t="str">
        <f>IFERROR(RANK('Stock Guide'!U900,'Stock Guide'!U:U,1)+COUNTIF('Stock Guide'!$U$6:'Stock Guide'!U900,'Stock Guide'!U900)-1,"")</f>
        <v/>
      </c>
    </row>
    <row r="900" spans="32:43" ht="17.25" customHeight="1" x14ac:dyDescent="0.25">
      <c r="AF900" s="5"/>
      <c r="AG900" s="5"/>
      <c r="AH900" s="6"/>
      <c r="AI900" s="7">
        <f>IFERROR(RANK('Stock Guide'!S901,'Stock Guide'!S:S,0)+COUNTIF('Stock Guide'!$S$6:'Stock Guide'!S901,'Stock Guide'!S901)-1,"")</f>
        <v>243</v>
      </c>
      <c r="AJ900" s="7" t="str">
        <f>IFERROR(RANK('Stock Guide'!T901,'Stock Guide'!T:T,0)+COUNTIF('Stock Guide'!$T$6:'Stock Guide'!T901,'Stock Guide'!T901)-1,"")</f>
        <v/>
      </c>
      <c r="AK900" s="7" t="str">
        <f>IFERROR(RANK('Stock Guide'!U901,'Stock Guide'!U:U,0)+COUNTIF('Stock Guide'!$U$6:'Stock Guide'!U901,'Stock Guide'!U901)-1,"")</f>
        <v/>
      </c>
      <c r="AL900" s="7" t="str">
        <f>IFERROR(RANK('Stock Guide'!H901,'Stock Guide'!H:H,0)+COUNTIF('Stock Guide'!$H$6:'Stock Guide'!H901,'Stock Guide'!H901)-1,"")</f>
        <v/>
      </c>
      <c r="AM900" s="7">
        <f>IFERROR(RANK('Stock Guide'!I901,'Stock Guide'!I:I,0)+COUNTIF('Stock Guide'!$I$6:'Stock Guide'!I901,'Stock Guide'!I901)-1,"")</f>
        <v>483</v>
      </c>
      <c r="AN900" s="7" t="str">
        <f>IFERROR(RANK('Stock Guide'!J901,'Stock Guide'!J:J,0)+COUNTIF('Stock Guide'!$J$6:'Stock Guide'!J901,'Stock Guide'!J901)-1,"")</f>
        <v/>
      </c>
      <c r="AO900" s="7" t="str">
        <f>IFERROR(RANK('Stock Guide'!L901,'Stock Guide'!L:L,0)+COUNTIF('Stock Guide'!$L$6:'Stock Guide'!L901,'Stock Guide'!L901)-1,"")</f>
        <v/>
      </c>
      <c r="AP900" s="7" t="str">
        <f>IFERROR(RANK('Stock Guide'!N901,'Stock Guide'!N:N,0)+COUNTIF('Stock Guide'!$N$6:'Stock Guide'!N901,'Stock Guide'!N901)-1,"")</f>
        <v/>
      </c>
      <c r="AQ900" s="7" t="str">
        <f>IFERROR(RANK('Stock Guide'!U901,'Stock Guide'!U:U,1)+COUNTIF('Stock Guide'!$U$6:'Stock Guide'!U901,'Stock Guide'!U901)-1,"")</f>
        <v/>
      </c>
    </row>
    <row r="901" spans="32:43" ht="17.25" customHeight="1" x14ac:dyDescent="0.25">
      <c r="AF901" s="5"/>
      <c r="AG901" s="5"/>
      <c r="AH901" s="6"/>
      <c r="AI901" s="7">
        <f>IFERROR(RANK('Stock Guide'!S902,'Stock Guide'!S:S,0)+COUNTIF('Stock Guide'!$S$6:'Stock Guide'!S902,'Stock Guide'!S902)-1,"")</f>
        <v>243</v>
      </c>
      <c r="AJ901" s="7" t="str">
        <f>IFERROR(RANK('Stock Guide'!T902,'Stock Guide'!T:T,0)+COUNTIF('Stock Guide'!$T$6:'Stock Guide'!T902,'Stock Guide'!T902)-1,"")</f>
        <v/>
      </c>
      <c r="AK901" s="7" t="str">
        <f>IFERROR(RANK('Stock Guide'!U902,'Stock Guide'!U:U,0)+COUNTIF('Stock Guide'!$U$6:'Stock Guide'!U902,'Stock Guide'!U902)-1,"")</f>
        <v/>
      </c>
      <c r="AL901" s="7" t="str">
        <f>IFERROR(RANK('Stock Guide'!H902,'Stock Guide'!H:H,0)+COUNTIF('Stock Guide'!$H$6:'Stock Guide'!H902,'Stock Guide'!H902)-1,"")</f>
        <v/>
      </c>
      <c r="AM901" s="7">
        <f>IFERROR(RANK('Stock Guide'!I902,'Stock Guide'!I:I,0)+COUNTIF('Stock Guide'!$I$6:'Stock Guide'!I902,'Stock Guide'!I902)-1,"")</f>
        <v>483</v>
      </c>
      <c r="AN901" s="7" t="str">
        <f>IFERROR(RANK('Stock Guide'!J902,'Stock Guide'!J:J,0)+COUNTIF('Stock Guide'!$J$6:'Stock Guide'!J902,'Stock Guide'!J902)-1,"")</f>
        <v/>
      </c>
      <c r="AO901" s="7" t="str">
        <f>IFERROR(RANK('Stock Guide'!L902,'Stock Guide'!L:L,0)+COUNTIF('Stock Guide'!$L$6:'Stock Guide'!L902,'Stock Guide'!L902)-1,"")</f>
        <v/>
      </c>
      <c r="AP901" s="7" t="str">
        <f>IFERROR(RANK('Stock Guide'!N902,'Stock Guide'!N:N,0)+COUNTIF('Stock Guide'!$N$6:'Stock Guide'!N902,'Stock Guide'!N902)-1,"")</f>
        <v/>
      </c>
      <c r="AQ901" s="7" t="str">
        <f>IFERROR(RANK('Stock Guide'!U902,'Stock Guide'!U:U,1)+COUNTIF('Stock Guide'!$U$6:'Stock Guide'!U902,'Stock Guide'!U902)-1,"")</f>
        <v/>
      </c>
    </row>
    <row r="902" spans="32:43" ht="17.25" customHeight="1" x14ac:dyDescent="0.25">
      <c r="AF902" s="5"/>
      <c r="AG902" s="5"/>
      <c r="AH902" s="6"/>
      <c r="AI902" s="7">
        <f>IFERROR(RANK('Stock Guide'!S903,'Stock Guide'!S:S,0)+COUNTIF('Stock Guide'!$S$6:'Stock Guide'!S903,'Stock Guide'!S903)-1,"")</f>
        <v>243</v>
      </c>
      <c r="AJ902" s="7" t="str">
        <f>IFERROR(RANK('Stock Guide'!T903,'Stock Guide'!T:T,0)+COUNTIF('Stock Guide'!$T$6:'Stock Guide'!T903,'Stock Guide'!T903)-1,"")</f>
        <v/>
      </c>
      <c r="AK902" s="7" t="str">
        <f>IFERROR(RANK('Stock Guide'!U903,'Stock Guide'!U:U,0)+COUNTIF('Stock Guide'!$U$6:'Stock Guide'!U903,'Stock Guide'!U903)-1,"")</f>
        <v/>
      </c>
      <c r="AL902" s="7" t="str">
        <f>IFERROR(RANK('Stock Guide'!H903,'Stock Guide'!H:H,0)+COUNTIF('Stock Guide'!$H$6:'Stock Guide'!H903,'Stock Guide'!H903)-1,"")</f>
        <v/>
      </c>
      <c r="AM902" s="7">
        <f>IFERROR(RANK('Stock Guide'!I903,'Stock Guide'!I:I,0)+COUNTIF('Stock Guide'!$I$6:'Stock Guide'!I903,'Stock Guide'!I903)-1,"")</f>
        <v>483</v>
      </c>
      <c r="AN902" s="7" t="str">
        <f>IFERROR(RANK('Stock Guide'!J903,'Stock Guide'!J:J,0)+COUNTIF('Stock Guide'!$J$6:'Stock Guide'!J903,'Stock Guide'!J903)-1,"")</f>
        <v/>
      </c>
      <c r="AO902" s="7" t="str">
        <f>IFERROR(RANK('Stock Guide'!L903,'Stock Guide'!L:L,0)+COUNTIF('Stock Guide'!$L$6:'Stock Guide'!L903,'Stock Guide'!L903)-1,"")</f>
        <v/>
      </c>
      <c r="AP902" s="7" t="str">
        <f>IFERROR(RANK('Stock Guide'!N903,'Stock Guide'!N:N,0)+COUNTIF('Stock Guide'!$N$6:'Stock Guide'!N903,'Stock Guide'!N903)-1,"")</f>
        <v/>
      </c>
      <c r="AQ902" s="7" t="str">
        <f>IFERROR(RANK('Stock Guide'!U903,'Stock Guide'!U:U,1)+COUNTIF('Stock Guide'!$U$6:'Stock Guide'!U903,'Stock Guide'!U903)-1,"")</f>
        <v/>
      </c>
    </row>
    <row r="903" spans="32:43" ht="17.25" customHeight="1" x14ac:dyDescent="0.25">
      <c r="AF903" s="5"/>
      <c r="AG903" s="5"/>
      <c r="AH903" s="6"/>
      <c r="AI903" s="7">
        <f>IFERROR(RANK('Stock Guide'!S904,'Stock Guide'!S:S,0)+COUNTIF('Stock Guide'!$S$6:'Stock Guide'!S904,'Stock Guide'!S904)-1,"")</f>
        <v>243</v>
      </c>
      <c r="AJ903" s="7" t="str">
        <f>IFERROR(RANK('Stock Guide'!T904,'Stock Guide'!T:T,0)+COUNTIF('Stock Guide'!$T$6:'Stock Guide'!T904,'Stock Guide'!T904)-1,"")</f>
        <v/>
      </c>
      <c r="AK903" s="7" t="str">
        <f>IFERROR(RANK('Stock Guide'!U904,'Stock Guide'!U:U,0)+COUNTIF('Stock Guide'!$U$6:'Stock Guide'!U904,'Stock Guide'!U904)-1,"")</f>
        <v/>
      </c>
      <c r="AL903" s="7" t="str">
        <f>IFERROR(RANK('Stock Guide'!H904,'Stock Guide'!H:H,0)+COUNTIF('Stock Guide'!$H$6:'Stock Guide'!H904,'Stock Guide'!H904)-1,"")</f>
        <v/>
      </c>
      <c r="AM903" s="7">
        <f>IFERROR(RANK('Stock Guide'!I904,'Stock Guide'!I:I,0)+COUNTIF('Stock Guide'!$I$6:'Stock Guide'!I904,'Stock Guide'!I904)-1,"")</f>
        <v>483</v>
      </c>
      <c r="AN903" s="7" t="str">
        <f>IFERROR(RANK('Stock Guide'!J904,'Stock Guide'!J:J,0)+COUNTIF('Stock Guide'!$J$6:'Stock Guide'!J904,'Stock Guide'!J904)-1,"")</f>
        <v/>
      </c>
      <c r="AO903" s="7" t="str">
        <f>IFERROR(RANK('Stock Guide'!L904,'Stock Guide'!L:L,0)+COUNTIF('Stock Guide'!$L$6:'Stock Guide'!L904,'Stock Guide'!L904)-1,"")</f>
        <v/>
      </c>
      <c r="AP903" s="7" t="str">
        <f>IFERROR(RANK('Stock Guide'!N904,'Stock Guide'!N:N,0)+COUNTIF('Stock Guide'!$N$6:'Stock Guide'!N904,'Stock Guide'!N904)-1,"")</f>
        <v/>
      </c>
      <c r="AQ903" s="7" t="str">
        <f>IFERROR(RANK('Stock Guide'!U904,'Stock Guide'!U:U,1)+COUNTIF('Stock Guide'!$U$6:'Stock Guide'!U904,'Stock Guide'!U904)-1,"")</f>
        <v/>
      </c>
    </row>
    <row r="904" spans="32:43" ht="17.25" customHeight="1" x14ac:dyDescent="0.25">
      <c r="AF904" s="5"/>
      <c r="AG904" s="5"/>
      <c r="AH904" s="6"/>
      <c r="AI904" s="7">
        <f>IFERROR(RANK('Stock Guide'!S905,'Stock Guide'!S:S,0)+COUNTIF('Stock Guide'!$S$6:'Stock Guide'!S905,'Stock Guide'!S905)-1,"")</f>
        <v>243</v>
      </c>
      <c r="AJ904" s="7" t="str">
        <f>IFERROR(RANK('Stock Guide'!T905,'Stock Guide'!T:T,0)+COUNTIF('Stock Guide'!$T$6:'Stock Guide'!T905,'Stock Guide'!T905)-1,"")</f>
        <v/>
      </c>
      <c r="AK904" s="7" t="str">
        <f>IFERROR(RANK('Stock Guide'!U905,'Stock Guide'!U:U,0)+COUNTIF('Stock Guide'!$U$6:'Stock Guide'!U905,'Stock Guide'!U905)-1,"")</f>
        <v/>
      </c>
      <c r="AL904" s="7" t="str">
        <f>IFERROR(RANK('Stock Guide'!H905,'Stock Guide'!H:H,0)+COUNTIF('Stock Guide'!$H$6:'Stock Guide'!H905,'Stock Guide'!H905)-1,"")</f>
        <v/>
      </c>
      <c r="AM904" s="7">
        <f>IFERROR(RANK('Stock Guide'!I905,'Stock Guide'!I:I,0)+COUNTIF('Stock Guide'!$I$6:'Stock Guide'!I905,'Stock Guide'!I905)-1,"")</f>
        <v>483</v>
      </c>
      <c r="AN904" s="7" t="str">
        <f>IFERROR(RANK('Stock Guide'!J905,'Stock Guide'!J:J,0)+COUNTIF('Stock Guide'!$J$6:'Stock Guide'!J905,'Stock Guide'!J905)-1,"")</f>
        <v/>
      </c>
      <c r="AO904" s="7" t="str">
        <f>IFERROR(RANK('Stock Guide'!L905,'Stock Guide'!L:L,0)+COUNTIF('Stock Guide'!$L$6:'Stock Guide'!L905,'Stock Guide'!L905)-1,"")</f>
        <v/>
      </c>
      <c r="AP904" s="7" t="str">
        <f>IFERROR(RANK('Stock Guide'!N905,'Stock Guide'!N:N,0)+COUNTIF('Stock Guide'!$N$6:'Stock Guide'!N905,'Stock Guide'!N905)-1,"")</f>
        <v/>
      </c>
      <c r="AQ904" s="7" t="str">
        <f>IFERROR(RANK('Stock Guide'!U905,'Stock Guide'!U:U,1)+COUNTIF('Stock Guide'!$U$6:'Stock Guide'!U905,'Stock Guide'!U905)-1,"")</f>
        <v/>
      </c>
    </row>
    <row r="905" spans="32:43" ht="17.25" customHeight="1" x14ac:dyDescent="0.25">
      <c r="AF905" s="5"/>
      <c r="AG905" s="5"/>
      <c r="AH905" s="6"/>
      <c r="AI905" s="7">
        <f>IFERROR(RANK('Stock Guide'!S906,'Stock Guide'!S:S,0)+COUNTIF('Stock Guide'!$S$6:'Stock Guide'!S906,'Stock Guide'!S906)-1,"")</f>
        <v>243</v>
      </c>
      <c r="AJ905" s="7" t="str">
        <f>IFERROR(RANK('Stock Guide'!T906,'Stock Guide'!T:T,0)+COUNTIF('Stock Guide'!$T$6:'Stock Guide'!T906,'Stock Guide'!T906)-1,"")</f>
        <v/>
      </c>
      <c r="AK905" s="7" t="str">
        <f>IFERROR(RANK('Stock Guide'!U906,'Stock Guide'!U:U,0)+COUNTIF('Stock Guide'!$U$6:'Stock Guide'!U906,'Stock Guide'!U906)-1,"")</f>
        <v/>
      </c>
      <c r="AL905" s="7" t="str">
        <f>IFERROR(RANK('Stock Guide'!H906,'Stock Guide'!H:H,0)+COUNTIF('Stock Guide'!$H$6:'Stock Guide'!H906,'Stock Guide'!H906)-1,"")</f>
        <v/>
      </c>
      <c r="AM905" s="7">
        <f>IFERROR(RANK('Stock Guide'!I906,'Stock Guide'!I:I,0)+COUNTIF('Stock Guide'!$I$6:'Stock Guide'!I906,'Stock Guide'!I906)-1,"")</f>
        <v>483</v>
      </c>
      <c r="AN905" s="7" t="str">
        <f>IFERROR(RANK('Stock Guide'!J906,'Stock Guide'!J:J,0)+COUNTIF('Stock Guide'!$J$6:'Stock Guide'!J906,'Stock Guide'!J906)-1,"")</f>
        <v/>
      </c>
      <c r="AO905" s="7" t="str">
        <f>IFERROR(RANK('Stock Guide'!L906,'Stock Guide'!L:L,0)+COUNTIF('Stock Guide'!$L$6:'Stock Guide'!L906,'Stock Guide'!L906)-1,"")</f>
        <v/>
      </c>
      <c r="AP905" s="7" t="str">
        <f>IFERROR(RANK('Stock Guide'!N906,'Stock Guide'!N:N,0)+COUNTIF('Stock Guide'!$N$6:'Stock Guide'!N906,'Stock Guide'!N906)-1,"")</f>
        <v/>
      </c>
      <c r="AQ905" s="7" t="str">
        <f>IFERROR(RANK('Stock Guide'!U906,'Stock Guide'!U:U,1)+COUNTIF('Stock Guide'!$U$6:'Stock Guide'!U906,'Stock Guide'!U906)-1,"")</f>
        <v/>
      </c>
    </row>
    <row r="906" spans="32:43" ht="17.25" customHeight="1" x14ac:dyDescent="0.25">
      <c r="AF906" s="5"/>
      <c r="AG906" s="5"/>
      <c r="AH906" s="6"/>
      <c r="AI906" s="7">
        <f>IFERROR(RANK('Stock Guide'!S907,'Stock Guide'!S:S,0)+COUNTIF('Stock Guide'!$S$6:'Stock Guide'!S907,'Stock Guide'!S907)-1,"")</f>
        <v>243</v>
      </c>
      <c r="AJ906" s="7" t="str">
        <f>IFERROR(RANK('Stock Guide'!T907,'Stock Guide'!T:T,0)+COUNTIF('Stock Guide'!$T$6:'Stock Guide'!T907,'Stock Guide'!T907)-1,"")</f>
        <v/>
      </c>
      <c r="AK906" s="7" t="str">
        <f>IFERROR(RANK('Stock Guide'!U907,'Stock Guide'!U:U,0)+COUNTIF('Stock Guide'!$U$6:'Stock Guide'!U907,'Stock Guide'!U907)-1,"")</f>
        <v/>
      </c>
      <c r="AL906" s="7" t="str">
        <f>IFERROR(RANK('Stock Guide'!H907,'Stock Guide'!H:H,0)+COUNTIF('Stock Guide'!$H$6:'Stock Guide'!H907,'Stock Guide'!H907)-1,"")</f>
        <v/>
      </c>
      <c r="AM906" s="7">
        <f>IFERROR(RANK('Stock Guide'!I907,'Stock Guide'!I:I,0)+COUNTIF('Stock Guide'!$I$6:'Stock Guide'!I907,'Stock Guide'!I907)-1,"")</f>
        <v>483</v>
      </c>
      <c r="AN906" s="7" t="str">
        <f>IFERROR(RANK('Stock Guide'!J907,'Stock Guide'!J:J,0)+COUNTIF('Stock Guide'!$J$6:'Stock Guide'!J907,'Stock Guide'!J907)-1,"")</f>
        <v/>
      </c>
      <c r="AO906" s="7" t="str">
        <f>IFERROR(RANK('Stock Guide'!L907,'Stock Guide'!L:L,0)+COUNTIF('Stock Guide'!$L$6:'Stock Guide'!L907,'Stock Guide'!L907)-1,"")</f>
        <v/>
      </c>
      <c r="AP906" s="7" t="str">
        <f>IFERROR(RANK('Stock Guide'!N907,'Stock Guide'!N:N,0)+COUNTIF('Stock Guide'!$N$6:'Stock Guide'!N907,'Stock Guide'!N907)-1,"")</f>
        <v/>
      </c>
      <c r="AQ906" s="7" t="str">
        <f>IFERROR(RANK('Stock Guide'!U907,'Stock Guide'!U:U,1)+COUNTIF('Stock Guide'!$U$6:'Stock Guide'!U907,'Stock Guide'!U907)-1,"")</f>
        <v/>
      </c>
    </row>
    <row r="907" spans="32:43" ht="17.25" customHeight="1" x14ac:dyDescent="0.25">
      <c r="AF907" s="5"/>
      <c r="AG907" s="5"/>
      <c r="AH907" s="6"/>
      <c r="AI907" s="7">
        <f>IFERROR(RANK('Stock Guide'!S908,'Stock Guide'!S:S,0)+COUNTIF('Stock Guide'!$S$6:'Stock Guide'!S908,'Stock Guide'!S908)-1,"")</f>
        <v>243</v>
      </c>
      <c r="AJ907" s="7" t="str">
        <f>IFERROR(RANK('Stock Guide'!T908,'Stock Guide'!T:T,0)+COUNTIF('Stock Guide'!$T$6:'Stock Guide'!T908,'Stock Guide'!T908)-1,"")</f>
        <v/>
      </c>
      <c r="AK907" s="7" t="str">
        <f>IFERROR(RANK('Stock Guide'!U908,'Stock Guide'!U:U,0)+COUNTIF('Stock Guide'!$U$6:'Stock Guide'!U908,'Stock Guide'!U908)-1,"")</f>
        <v/>
      </c>
      <c r="AL907" s="7" t="str">
        <f>IFERROR(RANK('Stock Guide'!H908,'Stock Guide'!H:H,0)+COUNTIF('Stock Guide'!$H$6:'Stock Guide'!H908,'Stock Guide'!H908)-1,"")</f>
        <v/>
      </c>
      <c r="AM907" s="7">
        <f>IFERROR(RANK('Stock Guide'!I908,'Stock Guide'!I:I,0)+COUNTIF('Stock Guide'!$I$6:'Stock Guide'!I908,'Stock Guide'!I908)-1,"")</f>
        <v>483</v>
      </c>
      <c r="AN907" s="7" t="str">
        <f>IFERROR(RANK('Stock Guide'!J908,'Stock Guide'!J:J,0)+COUNTIF('Stock Guide'!$J$6:'Stock Guide'!J908,'Stock Guide'!J908)-1,"")</f>
        <v/>
      </c>
      <c r="AO907" s="7" t="str">
        <f>IFERROR(RANK('Stock Guide'!L908,'Stock Guide'!L:L,0)+COUNTIF('Stock Guide'!$L$6:'Stock Guide'!L908,'Stock Guide'!L908)-1,"")</f>
        <v/>
      </c>
      <c r="AP907" s="7" t="str">
        <f>IFERROR(RANK('Stock Guide'!N908,'Stock Guide'!N:N,0)+COUNTIF('Stock Guide'!$N$6:'Stock Guide'!N908,'Stock Guide'!N908)-1,"")</f>
        <v/>
      </c>
      <c r="AQ907" s="7" t="str">
        <f>IFERROR(RANK('Stock Guide'!U908,'Stock Guide'!U:U,1)+COUNTIF('Stock Guide'!$U$6:'Stock Guide'!U908,'Stock Guide'!U908)-1,"")</f>
        <v/>
      </c>
    </row>
    <row r="908" spans="32:43" ht="17.25" customHeight="1" x14ac:dyDescent="0.25">
      <c r="AF908" s="5"/>
      <c r="AG908" s="5"/>
      <c r="AH908" s="6"/>
      <c r="AI908" s="7">
        <f>IFERROR(RANK('Stock Guide'!S909,'Stock Guide'!S:S,0)+COUNTIF('Stock Guide'!$S$6:'Stock Guide'!S909,'Stock Guide'!S909)-1,"")</f>
        <v>243</v>
      </c>
      <c r="AJ908" s="7" t="str">
        <f>IFERROR(RANK('Stock Guide'!T909,'Stock Guide'!T:T,0)+COUNTIF('Stock Guide'!$T$6:'Stock Guide'!T909,'Stock Guide'!T909)-1,"")</f>
        <v/>
      </c>
      <c r="AK908" s="7" t="str">
        <f>IFERROR(RANK('Stock Guide'!U909,'Stock Guide'!U:U,0)+COUNTIF('Stock Guide'!$U$6:'Stock Guide'!U909,'Stock Guide'!U909)-1,"")</f>
        <v/>
      </c>
      <c r="AL908" s="7" t="str">
        <f>IFERROR(RANK('Stock Guide'!H909,'Stock Guide'!H:H,0)+COUNTIF('Stock Guide'!$H$6:'Stock Guide'!H909,'Stock Guide'!H909)-1,"")</f>
        <v/>
      </c>
      <c r="AM908" s="7">
        <f>IFERROR(RANK('Stock Guide'!I909,'Stock Guide'!I:I,0)+COUNTIF('Stock Guide'!$I$6:'Stock Guide'!I909,'Stock Guide'!I909)-1,"")</f>
        <v>483</v>
      </c>
      <c r="AN908" s="7" t="str">
        <f>IFERROR(RANK('Stock Guide'!J909,'Stock Guide'!J:J,0)+COUNTIF('Stock Guide'!$J$6:'Stock Guide'!J909,'Stock Guide'!J909)-1,"")</f>
        <v/>
      </c>
      <c r="AO908" s="7" t="str">
        <f>IFERROR(RANK('Stock Guide'!L909,'Stock Guide'!L:L,0)+COUNTIF('Stock Guide'!$L$6:'Stock Guide'!L909,'Stock Guide'!L909)-1,"")</f>
        <v/>
      </c>
      <c r="AP908" s="7" t="str">
        <f>IFERROR(RANK('Stock Guide'!N909,'Stock Guide'!N:N,0)+COUNTIF('Stock Guide'!$N$6:'Stock Guide'!N909,'Stock Guide'!N909)-1,"")</f>
        <v/>
      </c>
      <c r="AQ908" s="7" t="str">
        <f>IFERROR(RANK('Stock Guide'!U909,'Stock Guide'!U:U,1)+COUNTIF('Stock Guide'!$U$6:'Stock Guide'!U909,'Stock Guide'!U909)-1,"")</f>
        <v/>
      </c>
    </row>
    <row r="909" spans="32:43" ht="17.25" customHeight="1" x14ac:dyDescent="0.25">
      <c r="AF909" s="5"/>
      <c r="AG909" s="5"/>
      <c r="AH909" s="6"/>
      <c r="AI909" s="7">
        <f>IFERROR(RANK('Stock Guide'!S910,'Stock Guide'!S:S,0)+COUNTIF('Stock Guide'!$S$6:'Stock Guide'!S910,'Stock Guide'!S910)-1,"")</f>
        <v>243</v>
      </c>
      <c r="AJ909" s="7" t="str">
        <f>IFERROR(RANK('Stock Guide'!T910,'Stock Guide'!T:T,0)+COUNTIF('Stock Guide'!$T$6:'Stock Guide'!T910,'Stock Guide'!T910)-1,"")</f>
        <v/>
      </c>
      <c r="AK909" s="7" t="str">
        <f>IFERROR(RANK('Stock Guide'!U910,'Stock Guide'!U:U,0)+COUNTIF('Stock Guide'!$U$6:'Stock Guide'!U910,'Stock Guide'!U910)-1,"")</f>
        <v/>
      </c>
      <c r="AL909" s="7" t="str">
        <f>IFERROR(RANK('Stock Guide'!H910,'Stock Guide'!H:H,0)+COUNTIF('Stock Guide'!$H$6:'Stock Guide'!H910,'Stock Guide'!H910)-1,"")</f>
        <v/>
      </c>
      <c r="AM909" s="7">
        <f>IFERROR(RANK('Stock Guide'!I910,'Stock Guide'!I:I,0)+COUNTIF('Stock Guide'!$I$6:'Stock Guide'!I910,'Stock Guide'!I910)-1,"")</f>
        <v>483</v>
      </c>
      <c r="AN909" s="7" t="str">
        <f>IFERROR(RANK('Stock Guide'!J910,'Stock Guide'!J:J,0)+COUNTIF('Stock Guide'!$J$6:'Stock Guide'!J910,'Stock Guide'!J910)-1,"")</f>
        <v/>
      </c>
      <c r="AO909" s="7" t="str">
        <f>IFERROR(RANK('Stock Guide'!L910,'Stock Guide'!L:L,0)+COUNTIF('Stock Guide'!$L$6:'Stock Guide'!L910,'Stock Guide'!L910)-1,"")</f>
        <v/>
      </c>
      <c r="AP909" s="7" t="str">
        <f>IFERROR(RANK('Stock Guide'!N910,'Stock Guide'!N:N,0)+COUNTIF('Stock Guide'!$N$6:'Stock Guide'!N910,'Stock Guide'!N910)-1,"")</f>
        <v/>
      </c>
      <c r="AQ909" s="7" t="str">
        <f>IFERROR(RANK('Stock Guide'!U910,'Stock Guide'!U:U,1)+COUNTIF('Stock Guide'!$U$6:'Stock Guide'!U910,'Stock Guide'!U910)-1,"")</f>
        <v/>
      </c>
    </row>
    <row r="910" spans="32:43" ht="17.25" customHeight="1" x14ac:dyDescent="0.25">
      <c r="AF910" s="5"/>
      <c r="AG910" s="5"/>
      <c r="AH910" s="6"/>
      <c r="AI910" s="7">
        <f>IFERROR(RANK('Stock Guide'!S911,'Stock Guide'!S:S,0)+COUNTIF('Stock Guide'!$S$6:'Stock Guide'!S911,'Stock Guide'!S911)-1,"")</f>
        <v>243</v>
      </c>
      <c r="AJ910" s="7" t="str">
        <f>IFERROR(RANK('Stock Guide'!T911,'Stock Guide'!T:T,0)+COUNTIF('Stock Guide'!$T$6:'Stock Guide'!T911,'Stock Guide'!T911)-1,"")</f>
        <v/>
      </c>
      <c r="AK910" s="7" t="str">
        <f>IFERROR(RANK('Stock Guide'!U911,'Stock Guide'!U:U,0)+COUNTIF('Stock Guide'!$U$6:'Stock Guide'!U911,'Stock Guide'!U911)-1,"")</f>
        <v/>
      </c>
      <c r="AL910" s="7" t="str">
        <f>IFERROR(RANK('Stock Guide'!H911,'Stock Guide'!H:H,0)+COUNTIF('Stock Guide'!$H$6:'Stock Guide'!H911,'Stock Guide'!H911)-1,"")</f>
        <v/>
      </c>
      <c r="AM910" s="7">
        <f>IFERROR(RANK('Stock Guide'!I911,'Stock Guide'!I:I,0)+COUNTIF('Stock Guide'!$I$6:'Stock Guide'!I911,'Stock Guide'!I911)-1,"")</f>
        <v>483</v>
      </c>
      <c r="AN910" s="7" t="str">
        <f>IFERROR(RANK('Stock Guide'!J911,'Stock Guide'!J:J,0)+COUNTIF('Stock Guide'!$J$6:'Stock Guide'!J911,'Stock Guide'!J911)-1,"")</f>
        <v/>
      </c>
      <c r="AO910" s="7" t="str">
        <f>IFERROR(RANK('Stock Guide'!L911,'Stock Guide'!L:L,0)+COUNTIF('Stock Guide'!$L$6:'Stock Guide'!L911,'Stock Guide'!L911)-1,"")</f>
        <v/>
      </c>
      <c r="AP910" s="7" t="str">
        <f>IFERROR(RANK('Stock Guide'!N911,'Stock Guide'!N:N,0)+COUNTIF('Stock Guide'!$N$6:'Stock Guide'!N911,'Stock Guide'!N911)-1,"")</f>
        <v/>
      </c>
      <c r="AQ910" s="7" t="str">
        <f>IFERROR(RANK('Stock Guide'!U911,'Stock Guide'!U:U,1)+COUNTIF('Stock Guide'!$U$6:'Stock Guide'!U911,'Stock Guide'!U911)-1,"")</f>
        <v/>
      </c>
    </row>
    <row r="911" spans="32:43" ht="17.25" customHeight="1" x14ac:dyDescent="0.25">
      <c r="AF911" s="5"/>
      <c r="AG911" s="5"/>
      <c r="AH911" s="6"/>
      <c r="AI911" s="7">
        <f>IFERROR(RANK('Stock Guide'!S912,'Stock Guide'!S:S,0)+COUNTIF('Stock Guide'!$S$6:'Stock Guide'!S912,'Stock Guide'!S912)-1,"")</f>
        <v>243</v>
      </c>
      <c r="AJ911" s="7" t="str">
        <f>IFERROR(RANK('Stock Guide'!T912,'Stock Guide'!T:T,0)+COUNTIF('Stock Guide'!$T$6:'Stock Guide'!T912,'Stock Guide'!T912)-1,"")</f>
        <v/>
      </c>
      <c r="AK911" s="7" t="str">
        <f>IFERROR(RANK('Stock Guide'!U912,'Stock Guide'!U:U,0)+COUNTIF('Stock Guide'!$U$6:'Stock Guide'!U912,'Stock Guide'!U912)-1,"")</f>
        <v/>
      </c>
      <c r="AL911" s="7" t="str">
        <f>IFERROR(RANK('Stock Guide'!H912,'Stock Guide'!H:H,0)+COUNTIF('Stock Guide'!$H$6:'Stock Guide'!H912,'Stock Guide'!H912)-1,"")</f>
        <v/>
      </c>
      <c r="AM911" s="7">
        <f>IFERROR(RANK('Stock Guide'!I912,'Stock Guide'!I:I,0)+COUNTIF('Stock Guide'!$I$6:'Stock Guide'!I912,'Stock Guide'!I912)-1,"")</f>
        <v>483</v>
      </c>
      <c r="AN911" s="7" t="str">
        <f>IFERROR(RANK('Stock Guide'!J912,'Stock Guide'!J:J,0)+COUNTIF('Stock Guide'!$J$6:'Stock Guide'!J912,'Stock Guide'!J912)-1,"")</f>
        <v/>
      </c>
      <c r="AO911" s="7" t="str">
        <f>IFERROR(RANK('Stock Guide'!L912,'Stock Guide'!L:L,0)+COUNTIF('Stock Guide'!$L$6:'Stock Guide'!L912,'Stock Guide'!L912)-1,"")</f>
        <v/>
      </c>
      <c r="AP911" s="7" t="str">
        <f>IFERROR(RANK('Stock Guide'!N912,'Stock Guide'!N:N,0)+COUNTIF('Stock Guide'!$N$6:'Stock Guide'!N912,'Stock Guide'!N912)-1,"")</f>
        <v/>
      </c>
      <c r="AQ911" s="7" t="str">
        <f>IFERROR(RANK('Stock Guide'!U912,'Stock Guide'!U:U,1)+COUNTIF('Stock Guide'!$U$6:'Stock Guide'!U912,'Stock Guide'!U912)-1,"")</f>
        <v/>
      </c>
    </row>
    <row r="912" spans="32:43" ht="17.25" customHeight="1" x14ac:dyDescent="0.25">
      <c r="AF912" s="5"/>
      <c r="AG912" s="5"/>
      <c r="AH912" s="6"/>
      <c r="AI912" s="7">
        <f>IFERROR(RANK('Stock Guide'!S913,'Stock Guide'!S:S,0)+COUNTIF('Stock Guide'!$S$6:'Stock Guide'!S913,'Stock Guide'!S913)-1,"")</f>
        <v>243</v>
      </c>
      <c r="AJ912" s="7" t="str">
        <f>IFERROR(RANK('Stock Guide'!T913,'Stock Guide'!T:T,0)+COUNTIF('Stock Guide'!$T$6:'Stock Guide'!T913,'Stock Guide'!T913)-1,"")</f>
        <v/>
      </c>
      <c r="AK912" s="7" t="str">
        <f>IFERROR(RANK('Stock Guide'!U913,'Stock Guide'!U:U,0)+COUNTIF('Stock Guide'!$U$6:'Stock Guide'!U913,'Stock Guide'!U913)-1,"")</f>
        <v/>
      </c>
      <c r="AL912" s="7" t="str">
        <f>IFERROR(RANK('Stock Guide'!H913,'Stock Guide'!H:H,0)+COUNTIF('Stock Guide'!$H$6:'Stock Guide'!H913,'Stock Guide'!H913)-1,"")</f>
        <v/>
      </c>
      <c r="AM912" s="7">
        <f>IFERROR(RANK('Stock Guide'!I913,'Stock Guide'!I:I,0)+COUNTIF('Stock Guide'!$I$6:'Stock Guide'!I913,'Stock Guide'!I913)-1,"")</f>
        <v>483</v>
      </c>
      <c r="AN912" s="7" t="str">
        <f>IFERROR(RANK('Stock Guide'!J913,'Stock Guide'!J:J,0)+COUNTIF('Stock Guide'!$J$6:'Stock Guide'!J913,'Stock Guide'!J913)-1,"")</f>
        <v/>
      </c>
      <c r="AO912" s="7" t="str">
        <f>IFERROR(RANK('Stock Guide'!L913,'Stock Guide'!L:L,0)+COUNTIF('Stock Guide'!$L$6:'Stock Guide'!L913,'Stock Guide'!L913)-1,"")</f>
        <v/>
      </c>
      <c r="AP912" s="7" t="str">
        <f>IFERROR(RANK('Stock Guide'!N913,'Stock Guide'!N:N,0)+COUNTIF('Stock Guide'!$N$6:'Stock Guide'!N913,'Stock Guide'!N913)-1,"")</f>
        <v/>
      </c>
      <c r="AQ912" s="7" t="str">
        <f>IFERROR(RANK('Stock Guide'!U913,'Stock Guide'!U:U,1)+COUNTIF('Stock Guide'!$U$6:'Stock Guide'!U913,'Stock Guide'!U913)-1,"")</f>
        <v/>
      </c>
    </row>
    <row r="913" spans="32:43" ht="17.25" customHeight="1" x14ac:dyDescent="0.25">
      <c r="AF913" s="5"/>
      <c r="AG913" s="5"/>
      <c r="AH913" s="6"/>
      <c r="AI913" s="7">
        <f>IFERROR(RANK('Stock Guide'!S914,'Stock Guide'!S:S,0)+COUNTIF('Stock Guide'!$S$6:'Stock Guide'!S914,'Stock Guide'!S914)-1,"")</f>
        <v>243</v>
      </c>
      <c r="AJ913" s="7" t="str">
        <f>IFERROR(RANK('Stock Guide'!T914,'Stock Guide'!T:T,0)+COUNTIF('Stock Guide'!$T$6:'Stock Guide'!T914,'Stock Guide'!T914)-1,"")</f>
        <v/>
      </c>
      <c r="AK913" s="7" t="str">
        <f>IFERROR(RANK('Stock Guide'!U914,'Stock Guide'!U:U,0)+COUNTIF('Stock Guide'!$U$6:'Stock Guide'!U914,'Stock Guide'!U914)-1,"")</f>
        <v/>
      </c>
      <c r="AL913" s="7" t="str">
        <f>IFERROR(RANK('Stock Guide'!H914,'Stock Guide'!H:H,0)+COUNTIF('Stock Guide'!$H$6:'Stock Guide'!H914,'Stock Guide'!H914)-1,"")</f>
        <v/>
      </c>
      <c r="AM913" s="7">
        <f>IFERROR(RANK('Stock Guide'!I914,'Stock Guide'!I:I,0)+COUNTIF('Stock Guide'!$I$6:'Stock Guide'!I914,'Stock Guide'!I914)-1,"")</f>
        <v>483</v>
      </c>
      <c r="AN913" s="7" t="str">
        <f>IFERROR(RANK('Stock Guide'!J914,'Stock Guide'!J:J,0)+COUNTIF('Stock Guide'!$J$6:'Stock Guide'!J914,'Stock Guide'!J914)-1,"")</f>
        <v/>
      </c>
      <c r="AO913" s="7" t="str">
        <f>IFERROR(RANK('Stock Guide'!L914,'Stock Guide'!L:L,0)+COUNTIF('Stock Guide'!$L$6:'Stock Guide'!L914,'Stock Guide'!L914)-1,"")</f>
        <v/>
      </c>
      <c r="AP913" s="7" t="str">
        <f>IFERROR(RANK('Stock Guide'!N914,'Stock Guide'!N:N,0)+COUNTIF('Stock Guide'!$N$6:'Stock Guide'!N914,'Stock Guide'!N914)-1,"")</f>
        <v/>
      </c>
      <c r="AQ913" s="7" t="str">
        <f>IFERROR(RANK('Stock Guide'!U914,'Stock Guide'!U:U,1)+COUNTIF('Stock Guide'!$U$6:'Stock Guide'!U914,'Stock Guide'!U914)-1,"")</f>
        <v/>
      </c>
    </row>
    <row r="914" spans="32:43" ht="17.25" customHeight="1" x14ac:dyDescent="0.25">
      <c r="AF914" s="5"/>
      <c r="AG914" s="5"/>
      <c r="AH914" s="6"/>
      <c r="AI914" s="7">
        <f>IFERROR(RANK('Stock Guide'!S915,'Stock Guide'!S:S,0)+COUNTIF('Stock Guide'!$S$6:'Stock Guide'!S915,'Stock Guide'!S915)-1,"")</f>
        <v>243</v>
      </c>
      <c r="AJ914" s="7" t="str">
        <f>IFERROR(RANK('Stock Guide'!T915,'Stock Guide'!T:T,0)+COUNTIF('Stock Guide'!$T$6:'Stock Guide'!T915,'Stock Guide'!T915)-1,"")</f>
        <v/>
      </c>
      <c r="AK914" s="7" t="str">
        <f>IFERROR(RANK('Stock Guide'!U915,'Stock Guide'!U:U,0)+COUNTIF('Stock Guide'!$U$6:'Stock Guide'!U915,'Stock Guide'!U915)-1,"")</f>
        <v/>
      </c>
      <c r="AL914" s="7" t="str">
        <f>IFERROR(RANK('Stock Guide'!H915,'Stock Guide'!H:H,0)+COUNTIF('Stock Guide'!$H$6:'Stock Guide'!H915,'Stock Guide'!H915)-1,"")</f>
        <v/>
      </c>
      <c r="AM914" s="7">
        <f>IFERROR(RANK('Stock Guide'!I915,'Stock Guide'!I:I,0)+COUNTIF('Stock Guide'!$I$6:'Stock Guide'!I915,'Stock Guide'!I915)-1,"")</f>
        <v>483</v>
      </c>
      <c r="AN914" s="7" t="str">
        <f>IFERROR(RANK('Stock Guide'!J915,'Stock Guide'!J:J,0)+COUNTIF('Stock Guide'!$J$6:'Stock Guide'!J915,'Stock Guide'!J915)-1,"")</f>
        <v/>
      </c>
      <c r="AO914" s="7" t="str">
        <f>IFERROR(RANK('Stock Guide'!L915,'Stock Guide'!L:L,0)+COUNTIF('Stock Guide'!$L$6:'Stock Guide'!L915,'Stock Guide'!L915)-1,"")</f>
        <v/>
      </c>
      <c r="AP914" s="7" t="str">
        <f>IFERROR(RANK('Stock Guide'!N915,'Stock Guide'!N:N,0)+COUNTIF('Stock Guide'!$N$6:'Stock Guide'!N915,'Stock Guide'!N915)-1,"")</f>
        <v/>
      </c>
      <c r="AQ914" s="7" t="str">
        <f>IFERROR(RANK('Stock Guide'!U915,'Stock Guide'!U:U,1)+COUNTIF('Stock Guide'!$U$6:'Stock Guide'!U915,'Stock Guide'!U915)-1,"")</f>
        <v/>
      </c>
    </row>
    <row r="915" spans="32:43" ht="17.25" customHeight="1" x14ac:dyDescent="0.25">
      <c r="AF915" s="5"/>
      <c r="AG915" s="5"/>
      <c r="AH915" s="6"/>
      <c r="AI915" s="7">
        <f>IFERROR(RANK('Stock Guide'!S916,'Stock Guide'!S:S,0)+COUNTIF('Stock Guide'!$S$6:'Stock Guide'!S916,'Stock Guide'!S916)-1,"")</f>
        <v>243</v>
      </c>
      <c r="AJ915" s="7" t="str">
        <f>IFERROR(RANK('Stock Guide'!T916,'Stock Guide'!T:T,0)+COUNTIF('Stock Guide'!$T$6:'Stock Guide'!T916,'Stock Guide'!T916)-1,"")</f>
        <v/>
      </c>
      <c r="AK915" s="7" t="str">
        <f>IFERROR(RANK('Stock Guide'!U916,'Stock Guide'!U:U,0)+COUNTIF('Stock Guide'!$U$6:'Stock Guide'!U916,'Stock Guide'!U916)-1,"")</f>
        <v/>
      </c>
      <c r="AL915" s="7" t="str">
        <f>IFERROR(RANK('Stock Guide'!H916,'Stock Guide'!H:H,0)+COUNTIF('Stock Guide'!$H$6:'Stock Guide'!H916,'Stock Guide'!H916)-1,"")</f>
        <v/>
      </c>
      <c r="AM915" s="7">
        <f>IFERROR(RANK('Stock Guide'!I916,'Stock Guide'!I:I,0)+COUNTIF('Stock Guide'!$I$6:'Stock Guide'!I916,'Stock Guide'!I916)-1,"")</f>
        <v>483</v>
      </c>
      <c r="AN915" s="7" t="str">
        <f>IFERROR(RANK('Stock Guide'!J916,'Stock Guide'!J:J,0)+COUNTIF('Stock Guide'!$J$6:'Stock Guide'!J916,'Stock Guide'!J916)-1,"")</f>
        <v/>
      </c>
      <c r="AO915" s="7" t="str">
        <f>IFERROR(RANK('Stock Guide'!L916,'Stock Guide'!L:L,0)+COUNTIF('Stock Guide'!$L$6:'Stock Guide'!L916,'Stock Guide'!L916)-1,"")</f>
        <v/>
      </c>
      <c r="AP915" s="7" t="str">
        <f>IFERROR(RANK('Stock Guide'!N916,'Stock Guide'!N:N,0)+COUNTIF('Stock Guide'!$N$6:'Stock Guide'!N916,'Stock Guide'!N916)-1,"")</f>
        <v/>
      </c>
      <c r="AQ915" s="7" t="str">
        <f>IFERROR(RANK('Stock Guide'!U916,'Stock Guide'!U:U,1)+COUNTIF('Stock Guide'!$U$6:'Stock Guide'!U916,'Stock Guide'!U916)-1,"")</f>
        <v/>
      </c>
    </row>
    <row r="916" spans="32:43" ht="17.25" customHeight="1" x14ac:dyDescent="0.25">
      <c r="AF916" s="5"/>
      <c r="AG916" s="5"/>
      <c r="AH916" s="6"/>
      <c r="AI916" s="7">
        <f>IFERROR(RANK('Stock Guide'!S917,'Stock Guide'!S:S,0)+COUNTIF('Stock Guide'!$S$6:'Stock Guide'!S917,'Stock Guide'!S917)-1,"")</f>
        <v>243</v>
      </c>
      <c r="AJ916" s="7" t="str">
        <f>IFERROR(RANK('Stock Guide'!T917,'Stock Guide'!T:T,0)+COUNTIF('Stock Guide'!$T$6:'Stock Guide'!T917,'Stock Guide'!T917)-1,"")</f>
        <v/>
      </c>
      <c r="AK916" s="7" t="str">
        <f>IFERROR(RANK('Stock Guide'!U917,'Stock Guide'!U:U,0)+COUNTIF('Stock Guide'!$U$6:'Stock Guide'!U917,'Stock Guide'!U917)-1,"")</f>
        <v/>
      </c>
      <c r="AL916" s="7" t="str">
        <f>IFERROR(RANK('Stock Guide'!H917,'Stock Guide'!H:H,0)+COUNTIF('Stock Guide'!$H$6:'Stock Guide'!H917,'Stock Guide'!H917)-1,"")</f>
        <v/>
      </c>
      <c r="AM916" s="7">
        <f>IFERROR(RANK('Stock Guide'!I917,'Stock Guide'!I:I,0)+COUNTIF('Stock Guide'!$I$6:'Stock Guide'!I917,'Stock Guide'!I917)-1,"")</f>
        <v>483</v>
      </c>
      <c r="AN916" s="7" t="str">
        <f>IFERROR(RANK('Stock Guide'!J917,'Stock Guide'!J:J,0)+COUNTIF('Stock Guide'!$J$6:'Stock Guide'!J917,'Stock Guide'!J917)-1,"")</f>
        <v/>
      </c>
      <c r="AO916" s="7" t="str">
        <f>IFERROR(RANK('Stock Guide'!L917,'Stock Guide'!L:L,0)+COUNTIF('Stock Guide'!$L$6:'Stock Guide'!L917,'Stock Guide'!L917)-1,"")</f>
        <v/>
      </c>
      <c r="AP916" s="7" t="str">
        <f>IFERROR(RANK('Stock Guide'!N917,'Stock Guide'!N:N,0)+COUNTIF('Stock Guide'!$N$6:'Stock Guide'!N917,'Stock Guide'!N917)-1,"")</f>
        <v/>
      </c>
      <c r="AQ916" s="7" t="str">
        <f>IFERROR(RANK('Stock Guide'!U917,'Stock Guide'!U:U,1)+COUNTIF('Stock Guide'!$U$6:'Stock Guide'!U917,'Stock Guide'!U917)-1,"")</f>
        <v/>
      </c>
    </row>
    <row r="917" spans="32:43" ht="17.25" customHeight="1" x14ac:dyDescent="0.25">
      <c r="AF917" s="5"/>
      <c r="AG917" s="5"/>
      <c r="AH917" s="6"/>
      <c r="AI917" s="7">
        <f>IFERROR(RANK('Stock Guide'!S918,'Stock Guide'!S:S,0)+COUNTIF('Stock Guide'!$S$6:'Stock Guide'!S918,'Stock Guide'!S918)-1,"")</f>
        <v>243</v>
      </c>
      <c r="AJ917" s="7" t="str">
        <f>IFERROR(RANK('Stock Guide'!T918,'Stock Guide'!T:T,0)+COUNTIF('Stock Guide'!$T$6:'Stock Guide'!T918,'Stock Guide'!T918)-1,"")</f>
        <v/>
      </c>
      <c r="AK917" s="7" t="str">
        <f>IFERROR(RANK('Stock Guide'!U918,'Stock Guide'!U:U,0)+COUNTIF('Stock Guide'!$U$6:'Stock Guide'!U918,'Stock Guide'!U918)-1,"")</f>
        <v/>
      </c>
      <c r="AL917" s="7" t="str">
        <f>IFERROR(RANK('Stock Guide'!H918,'Stock Guide'!H:H,0)+COUNTIF('Stock Guide'!$H$6:'Stock Guide'!H918,'Stock Guide'!H918)-1,"")</f>
        <v/>
      </c>
      <c r="AM917" s="7">
        <f>IFERROR(RANK('Stock Guide'!I918,'Stock Guide'!I:I,0)+COUNTIF('Stock Guide'!$I$6:'Stock Guide'!I918,'Stock Guide'!I918)-1,"")</f>
        <v>483</v>
      </c>
      <c r="AN917" s="7" t="str">
        <f>IFERROR(RANK('Stock Guide'!J918,'Stock Guide'!J:J,0)+COUNTIF('Stock Guide'!$J$6:'Stock Guide'!J918,'Stock Guide'!J918)-1,"")</f>
        <v/>
      </c>
      <c r="AO917" s="7" t="str">
        <f>IFERROR(RANK('Stock Guide'!L918,'Stock Guide'!L:L,0)+COUNTIF('Stock Guide'!$L$6:'Stock Guide'!L918,'Stock Guide'!L918)-1,"")</f>
        <v/>
      </c>
      <c r="AP917" s="7" t="str">
        <f>IFERROR(RANK('Stock Guide'!N918,'Stock Guide'!N:N,0)+COUNTIF('Stock Guide'!$N$6:'Stock Guide'!N918,'Stock Guide'!N918)-1,"")</f>
        <v/>
      </c>
      <c r="AQ917" s="7" t="str">
        <f>IFERROR(RANK('Stock Guide'!U918,'Stock Guide'!U:U,1)+COUNTIF('Stock Guide'!$U$6:'Stock Guide'!U918,'Stock Guide'!U918)-1,"")</f>
        <v/>
      </c>
    </row>
    <row r="918" spans="32:43" ht="17.25" customHeight="1" x14ac:dyDescent="0.25">
      <c r="AF918" s="5"/>
      <c r="AG918" s="5"/>
      <c r="AH918" s="6"/>
      <c r="AI918" s="7">
        <f>IFERROR(RANK('Stock Guide'!S919,'Stock Guide'!S:S,0)+COUNTIF('Stock Guide'!$S$6:'Stock Guide'!S919,'Stock Guide'!S919)-1,"")</f>
        <v>243</v>
      </c>
      <c r="AJ918" s="7" t="str">
        <f>IFERROR(RANK('Stock Guide'!T919,'Stock Guide'!T:T,0)+COUNTIF('Stock Guide'!$T$6:'Stock Guide'!T919,'Stock Guide'!T919)-1,"")</f>
        <v/>
      </c>
      <c r="AK918" s="7" t="str">
        <f>IFERROR(RANK('Stock Guide'!U919,'Stock Guide'!U:U,0)+COUNTIF('Stock Guide'!$U$6:'Stock Guide'!U919,'Stock Guide'!U919)-1,"")</f>
        <v/>
      </c>
      <c r="AL918" s="7" t="str">
        <f>IFERROR(RANK('Stock Guide'!H919,'Stock Guide'!H:H,0)+COUNTIF('Stock Guide'!$H$6:'Stock Guide'!H919,'Stock Guide'!H919)-1,"")</f>
        <v/>
      </c>
      <c r="AM918" s="7">
        <f>IFERROR(RANK('Stock Guide'!I919,'Stock Guide'!I:I,0)+COUNTIF('Stock Guide'!$I$6:'Stock Guide'!I919,'Stock Guide'!I919)-1,"")</f>
        <v>483</v>
      </c>
      <c r="AN918" s="7" t="str">
        <f>IFERROR(RANK('Stock Guide'!J919,'Stock Guide'!J:J,0)+COUNTIF('Stock Guide'!$J$6:'Stock Guide'!J919,'Stock Guide'!J919)-1,"")</f>
        <v/>
      </c>
      <c r="AO918" s="7" t="str">
        <f>IFERROR(RANK('Stock Guide'!L919,'Stock Guide'!L:L,0)+COUNTIF('Stock Guide'!$L$6:'Stock Guide'!L919,'Stock Guide'!L919)-1,"")</f>
        <v/>
      </c>
      <c r="AP918" s="7" t="str">
        <f>IFERROR(RANK('Stock Guide'!N919,'Stock Guide'!N:N,0)+COUNTIF('Stock Guide'!$N$6:'Stock Guide'!N919,'Stock Guide'!N919)-1,"")</f>
        <v/>
      </c>
      <c r="AQ918" s="7" t="str">
        <f>IFERROR(RANK('Stock Guide'!U919,'Stock Guide'!U:U,1)+COUNTIF('Stock Guide'!$U$6:'Stock Guide'!U919,'Stock Guide'!U919)-1,"")</f>
        <v/>
      </c>
    </row>
    <row r="919" spans="32:43" ht="17.25" customHeight="1" x14ac:dyDescent="0.25">
      <c r="AF919" s="5"/>
      <c r="AG919" s="5"/>
      <c r="AH919" s="6"/>
      <c r="AI919" s="7">
        <f>IFERROR(RANK('Stock Guide'!S920,'Stock Guide'!S:S,0)+COUNTIF('Stock Guide'!$S$6:'Stock Guide'!S920,'Stock Guide'!S920)-1,"")</f>
        <v>243</v>
      </c>
      <c r="AJ919" s="7" t="str">
        <f>IFERROR(RANK('Stock Guide'!T920,'Stock Guide'!T:T,0)+COUNTIF('Stock Guide'!$T$6:'Stock Guide'!T920,'Stock Guide'!T920)-1,"")</f>
        <v/>
      </c>
      <c r="AK919" s="7" t="str">
        <f>IFERROR(RANK('Stock Guide'!U920,'Stock Guide'!U:U,0)+COUNTIF('Stock Guide'!$U$6:'Stock Guide'!U920,'Stock Guide'!U920)-1,"")</f>
        <v/>
      </c>
      <c r="AL919" s="7" t="str">
        <f>IFERROR(RANK('Stock Guide'!H920,'Stock Guide'!H:H,0)+COUNTIF('Stock Guide'!$H$6:'Stock Guide'!H920,'Stock Guide'!H920)-1,"")</f>
        <v/>
      </c>
      <c r="AM919" s="7">
        <f>IFERROR(RANK('Stock Guide'!I920,'Stock Guide'!I:I,0)+COUNTIF('Stock Guide'!$I$6:'Stock Guide'!I920,'Stock Guide'!I920)-1,"")</f>
        <v>483</v>
      </c>
      <c r="AN919" s="7" t="str">
        <f>IFERROR(RANK('Stock Guide'!J920,'Stock Guide'!J:J,0)+COUNTIF('Stock Guide'!$J$6:'Stock Guide'!J920,'Stock Guide'!J920)-1,"")</f>
        <v/>
      </c>
      <c r="AO919" s="7" t="str">
        <f>IFERROR(RANK('Stock Guide'!L920,'Stock Guide'!L:L,0)+COUNTIF('Stock Guide'!$L$6:'Stock Guide'!L920,'Stock Guide'!L920)-1,"")</f>
        <v/>
      </c>
      <c r="AP919" s="7" t="str">
        <f>IFERROR(RANK('Stock Guide'!N920,'Stock Guide'!N:N,0)+COUNTIF('Stock Guide'!$N$6:'Stock Guide'!N920,'Stock Guide'!N920)-1,"")</f>
        <v/>
      </c>
      <c r="AQ919" s="7" t="str">
        <f>IFERROR(RANK('Stock Guide'!U920,'Stock Guide'!U:U,1)+COUNTIF('Stock Guide'!$U$6:'Stock Guide'!U920,'Stock Guide'!U920)-1,"")</f>
        <v/>
      </c>
    </row>
    <row r="920" spans="32:43" ht="17.25" customHeight="1" x14ac:dyDescent="0.25">
      <c r="AF920" s="5"/>
      <c r="AG920" s="5"/>
      <c r="AH920" s="6"/>
      <c r="AI920" s="7">
        <f>IFERROR(RANK('Stock Guide'!S921,'Stock Guide'!S:S,0)+COUNTIF('Stock Guide'!$S$6:'Stock Guide'!S921,'Stock Guide'!S921)-1,"")</f>
        <v>243</v>
      </c>
      <c r="AJ920" s="7" t="str">
        <f>IFERROR(RANK('Stock Guide'!T921,'Stock Guide'!T:T,0)+COUNTIF('Stock Guide'!$T$6:'Stock Guide'!T921,'Stock Guide'!T921)-1,"")</f>
        <v/>
      </c>
      <c r="AK920" s="7" t="str">
        <f>IFERROR(RANK('Stock Guide'!U921,'Stock Guide'!U:U,0)+COUNTIF('Stock Guide'!$U$6:'Stock Guide'!U921,'Stock Guide'!U921)-1,"")</f>
        <v/>
      </c>
      <c r="AL920" s="7" t="str">
        <f>IFERROR(RANK('Stock Guide'!H921,'Stock Guide'!H:H,0)+COUNTIF('Stock Guide'!$H$6:'Stock Guide'!H921,'Stock Guide'!H921)-1,"")</f>
        <v/>
      </c>
      <c r="AM920" s="7">
        <f>IFERROR(RANK('Stock Guide'!I921,'Stock Guide'!I:I,0)+COUNTIF('Stock Guide'!$I$6:'Stock Guide'!I921,'Stock Guide'!I921)-1,"")</f>
        <v>483</v>
      </c>
      <c r="AN920" s="7" t="str">
        <f>IFERROR(RANK('Stock Guide'!J921,'Stock Guide'!J:J,0)+COUNTIF('Stock Guide'!$J$6:'Stock Guide'!J921,'Stock Guide'!J921)-1,"")</f>
        <v/>
      </c>
      <c r="AO920" s="7" t="str">
        <f>IFERROR(RANK('Stock Guide'!L921,'Stock Guide'!L:L,0)+COUNTIF('Stock Guide'!$L$6:'Stock Guide'!L921,'Stock Guide'!L921)-1,"")</f>
        <v/>
      </c>
      <c r="AP920" s="7" t="str">
        <f>IFERROR(RANK('Stock Guide'!N921,'Stock Guide'!N:N,0)+COUNTIF('Stock Guide'!$N$6:'Stock Guide'!N921,'Stock Guide'!N921)-1,"")</f>
        <v/>
      </c>
      <c r="AQ920" s="7" t="str">
        <f>IFERROR(RANK('Stock Guide'!U921,'Stock Guide'!U:U,1)+COUNTIF('Stock Guide'!$U$6:'Stock Guide'!U921,'Stock Guide'!U921)-1,"")</f>
        <v/>
      </c>
    </row>
    <row r="921" spans="32:43" ht="17.25" customHeight="1" x14ac:dyDescent="0.25">
      <c r="AF921" s="5"/>
      <c r="AG921" s="5"/>
      <c r="AH921" s="6"/>
      <c r="AI921" s="7">
        <f>IFERROR(RANK('Stock Guide'!S922,'Stock Guide'!S:S,0)+COUNTIF('Stock Guide'!$S$6:'Stock Guide'!S922,'Stock Guide'!S922)-1,"")</f>
        <v>243</v>
      </c>
      <c r="AJ921" s="7" t="str">
        <f>IFERROR(RANK('Stock Guide'!T922,'Stock Guide'!T:T,0)+COUNTIF('Stock Guide'!$T$6:'Stock Guide'!T922,'Stock Guide'!T922)-1,"")</f>
        <v/>
      </c>
      <c r="AK921" s="7" t="str">
        <f>IFERROR(RANK('Stock Guide'!U922,'Stock Guide'!U:U,0)+COUNTIF('Stock Guide'!$U$6:'Stock Guide'!U922,'Stock Guide'!U922)-1,"")</f>
        <v/>
      </c>
      <c r="AL921" s="7" t="str">
        <f>IFERROR(RANK('Stock Guide'!H922,'Stock Guide'!H:H,0)+COUNTIF('Stock Guide'!$H$6:'Stock Guide'!H922,'Stock Guide'!H922)-1,"")</f>
        <v/>
      </c>
      <c r="AM921" s="7">
        <f>IFERROR(RANK('Stock Guide'!I922,'Stock Guide'!I:I,0)+COUNTIF('Stock Guide'!$I$6:'Stock Guide'!I922,'Stock Guide'!I922)-1,"")</f>
        <v>483</v>
      </c>
      <c r="AN921" s="7" t="str">
        <f>IFERROR(RANK('Stock Guide'!J922,'Stock Guide'!J:J,0)+COUNTIF('Stock Guide'!$J$6:'Stock Guide'!J922,'Stock Guide'!J922)-1,"")</f>
        <v/>
      </c>
      <c r="AO921" s="7" t="str">
        <f>IFERROR(RANK('Stock Guide'!L922,'Stock Guide'!L:L,0)+COUNTIF('Stock Guide'!$L$6:'Stock Guide'!L922,'Stock Guide'!L922)-1,"")</f>
        <v/>
      </c>
      <c r="AP921" s="7" t="str">
        <f>IFERROR(RANK('Stock Guide'!N922,'Stock Guide'!N:N,0)+COUNTIF('Stock Guide'!$N$6:'Stock Guide'!N922,'Stock Guide'!N922)-1,"")</f>
        <v/>
      </c>
      <c r="AQ921" s="7" t="str">
        <f>IFERROR(RANK('Stock Guide'!U922,'Stock Guide'!U:U,1)+COUNTIF('Stock Guide'!$U$6:'Stock Guide'!U922,'Stock Guide'!U922)-1,"")</f>
        <v/>
      </c>
    </row>
    <row r="922" spans="32:43" ht="17.25" customHeight="1" x14ac:dyDescent="0.25">
      <c r="AF922" s="5"/>
      <c r="AG922" s="5"/>
      <c r="AH922" s="6"/>
      <c r="AI922" s="7">
        <f>IFERROR(RANK('Stock Guide'!S923,'Stock Guide'!S:S,0)+COUNTIF('Stock Guide'!$S$6:'Stock Guide'!S923,'Stock Guide'!S923)-1,"")</f>
        <v>243</v>
      </c>
      <c r="AJ922" s="7" t="str">
        <f>IFERROR(RANK('Stock Guide'!T923,'Stock Guide'!T:T,0)+COUNTIF('Stock Guide'!$T$6:'Stock Guide'!T923,'Stock Guide'!T923)-1,"")</f>
        <v/>
      </c>
      <c r="AK922" s="7" t="str">
        <f>IFERROR(RANK('Stock Guide'!U923,'Stock Guide'!U:U,0)+COUNTIF('Stock Guide'!$U$6:'Stock Guide'!U923,'Stock Guide'!U923)-1,"")</f>
        <v/>
      </c>
      <c r="AL922" s="7" t="str">
        <f>IFERROR(RANK('Stock Guide'!H923,'Stock Guide'!H:H,0)+COUNTIF('Stock Guide'!$H$6:'Stock Guide'!H923,'Stock Guide'!H923)-1,"")</f>
        <v/>
      </c>
      <c r="AM922" s="7">
        <f>IFERROR(RANK('Stock Guide'!I923,'Stock Guide'!I:I,0)+COUNTIF('Stock Guide'!$I$6:'Stock Guide'!I923,'Stock Guide'!I923)-1,"")</f>
        <v>483</v>
      </c>
      <c r="AN922" s="7" t="str">
        <f>IFERROR(RANK('Stock Guide'!J923,'Stock Guide'!J:J,0)+COUNTIF('Stock Guide'!$J$6:'Stock Guide'!J923,'Stock Guide'!J923)-1,"")</f>
        <v/>
      </c>
      <c r="AO922" s="7" t="str">
        <f>IFERROR(RANK('Stock Guide'!L923,'Stock Guide'!L:L,0)+COUNTIF('Stock Guide'!$L$6:'Stock Guide'!L923,'Stock Guide'!L923)-1,"")</f>
        <v/>
      </c>
      <c r="AP922" s="7" t="str">
        <f>IFERROR(RANK('Stock Guide'!N923,'Stock Guide'!N:N,0)+COUNTIF('Stock Guide'!$N$6:'Stock Guide'!N923,'Stock Guide'!N923)-1,"")</f>
        <v/>
      </c>
      <c r="AQ922" s="7" t="str">
        <f>IFERROR(RANK('Stock Guide'!U923,'Stock Guide'!U:U,1)+COUNTIF('Stock Guide'!$U$6:'Stock Guide'!U923,'Stock Guide'!U923)-1,"")</f>
        <v/>
      </c>
    </row>
    <row r="923" spans="32:43" ht="17.25" customHeight="1" x14ac:dyDescent="0.25">
      <c r="AF923" s="5"/>
      <c r="AG923" s="5"/>
      <c r="AH923" s="6"/>
      <c r="AI923" s="7">
        <f>IFERROR(RANK('Stock Guide'!S924,'Stock Guide'!S:S,0)+COUNTIF('Stock Guide'!$S$6:'Stock Guide'!S924,'Stock Guide'!S924)-1,"")</f>
        <v>243</v>
      </c>
      <c r="AJ923" s="7" t="str">
        <f>IFERROR(RANK('Stock Guide'!T924,'Stock Guide'!T:T,0)+COUNTIF('Stock Guide'!$T$6:'Stock Guide'!T924,'Stock Guide'!T924)-1,"")</f>
        <v/>
      </c>
      <c r="AK923" s="7" t="str">
        <f>IFERROR(RANK('Stock Guide'!U924,'Stock Guide'!U:U,0)+COUNTIF('Stock Guide'!$U$6:'Stock Guide'!U924,'Stock Guide'!U924)-1,"")</f>
        <v/>
      </c>
      <c r="AL923" s="7" t="str">
        <f>IFERROR(RANK('Stock Guide'!H924,'Stock Guide'!H:H,0)+COUNTIF('Stock Guide'!$H$6:'Stock Guide'!H924,'Stock Guide'!H924)-1,"")</f>
        <v/>
      </c>
      <c r="AM923" s="7">
        <f>IFERROR(RANK('Stock Guide'!I924,'Stock Guide'!I:I,0)+COUNTIF('Stock Guide'!$I$6:'Stock Guide'!I924,'Stock Guide'!I924)-1,"")</f>
        <v>483</v>
      </c>
      <c r="AN923" s="7" t="str">
        <f>IFERROR(RANK('Stock Guide'!J924,'Stock Guide'!J:J,0)+COUNTIF('Stock Guide'!$J$6:'Stock Guide'!J924,'Stock Guide'!J924)-1,"")</f>
        <v/>
      </c>
      <c r="AO923" s="7" t="str">
        <f>IFERROR(RANK('Stock Guide'!L924,'Stock Guide'!L:L,0)+COUNTIF('Stock Guide'!$L$6:'Stock Guide'!L924,'Stock Guide'!L924)-1,"")</f>
        <v/>
      </c>
      <c r="AP923" s="7" t="str">
        <f>IFERROR(RANK('Stock Guide'!N924,'Stock Guide'!N:N,0)+COUNTIF('Stock Guide'!$N$6:'Stock Guide'!N924,'Stock Guide'!N924)-1,"")</f>
        <v/>
      </c>
      <c r="AQ923" s="7" t="str">
        <f>IFERROR(RANK('Stock Guide'!U924,'Stock Guide'!U:U,1)+COUNTIF('Stock Guide'!$U$6:'Stock Guide'!U924,'Stock Guide'!U924)-1,"")</f>
        <v/>
      </c>
    </row>
    <row r="924" spans="32:43" ht="17.25" customHeight="1" x14ac:dyDescent="0.25">
      <c r="AF924" s="5"/>
      <c r="AG924" s="5"/>
      <c r="AH924" s="6"/>
      <c r="AI924" s="7">
        <f>IFERROR(RANK('Stock Guide'!S925,'Stock Guide'!S:S,0)+COUNTIF('Stock Guide'!$S$6:'Stock Guide'!S925,'Stock Guide'!S925)-1,"")</f>
        <v>243</v>
      </c>
      <c r="AJ924" s="7" t="str">
        <f>IFERROR(RANK('Stock Guide'!T925,'Stock Guide'!T:T,0)+COUNTIF('Stock Guide'!$T$6:'Stock Guide'!T925,'Stock Guide'!T925)-1,"")</f>
        <v/>
      </c>
      <c r="AK924" s="7" t="str">
        <f>IFERROR(RANK('Stock Guide'!U925,'Stock Guide'!U:U,0)+COUNTIF('Stock Guide'!$U$6:'Stock Guide'!U925,'Stock Guide'!U925)-1,"")</f>
        <v/>
      </c>
      <c r="AL924" s="7" t="str">
        <f>IFERROR(RANK('Stock Guide'!H925,'Stock Guide'!H:H,0)+COUNTIF('Stock Guide'!$H$6:'Stock Guide'!H925,'Stock Guide'!H925)-1,"")</f>
        <v/>
      </c>
      <c r="AM924" s="7">
        <f>IFERROR(RANK('Stock Guide'!I925,'Stock Guide'!I:I,0)+COUNTIF('Stock Guide'!$I$6:'Stock Guide'!I925,'Stock Guide'!I925)-1,"")</f>
        <v>483</v>
      </c>
      <c r="AN924" s="7" t="str">
        <f>IFERROR(RANK('Stock Guide'!J925,'Stock Guide'!J:J,0)+COUNTIF('Stock Guide'!$J$6:'Stock Guide'!J925,'Stock Guide'!J925)-1,"")</f>
        <v/>
      </c>
      <c r="AO924" s="7" t="str">
        <f>IFERROR(RANK('Stock Guide'!L925,'Stock Guide'!L:L,0)+COUNTIF('Stock Guide'!$L$6:'Stock Guide'!L925,'Stock Guide'!L925)-1,"")</f>
        <v/>
      </c>
      <c r="AP924" s="7" t="str">
        <f>IFERROR(RANK('Stock Guide'!N925,'Stock Guide'!N:N,0)+COUNTIF('Stock Guide'!$N$6:'Stock Guide'!N925,'Stock Guide'!N925)-1,"")</f>
        <v/>
      </c>
      <c r="AQ924" s="7" t="str">
        <f>IFERROR(RANK('Stock Guide'!U925,'Stock Guide'!U:U,1)+COUNTIF('Stock Guide'!$U$6:'Stock Guide'!U925,'Stock Guide'!U925)-1,"")</f>
        <v/>
      </c>
    </row>
    <row r="925" spans="32:43" ht="17.25" customHeight="1" x14ac:dyDescent="0.25">
      <c r="AF925" s="5"/>
      <c r="AG925" s="5"/>
      <c r="AH925" s="6"/>
      <c r="AI925" s="7">
        <f>IFERROR(RANK('Stock Guide'!S926,'Stock Guide'!S:S,0)+COUNTIF('Stock Guide'!$S$6:'Stock Guide'!S926,'Stock Guide'!S926)-1,"")</f>
        <v>243</v>
      </c>
      <c r="AJ925" s="7" t="str">
        <f>IFERROR(RANK('Stock Guide'!T926,'Stock Guide'!T:T,0)+COUNTIF('Stock Guide'!$T$6:'Stock Guide'!T926,'Stock Guide'!T926)-1,"")</f>
        <v/>
      </c>
      <c r="AK925" s="7" t="str">
        <f>IFERROR(RANK('Stock Guide'!U926,'Stock Guide'!U:U,0)+COUNTIF('Stock Guide'!$U$6:'Stock Guide'!U926,'Stock Guide'!U926)-1,"")</f>
        <v/>
      </c>
      <c r="AL925" s="7" t="str">
        <f>IFERROR(RANK('Stock Guide'!H926,'Stock Guide'!H:H,0)+COUNTIF('Stock Guide'!$H$6:'Stock Guide'!H926,'Stock Guide'!H926)-1,"")</f>
        <v/>
      </c>
      <c r="AM925" s="7">
        <f>IFERROR(RANK('Stock Guide'!I926,'Stock Guide'!I:I,0)+COUNTIF('Stock Guide'!$I$6:'Stock Guide'!I926,'Stock Guide'!I926)-1,"")</f>
        <v>483</v>
      </c>
      <c r="AN925" s="7" t="str">
        <f>IFERROR(RANK('Stock Guide'!J926,'Stock Guide'!J:J,0)+COUNTIF('Stock Guide'!$J$6:'Stock Guide'!J926,'Stock Guide'!J926)-1,"")</f>
        <v/>
      </c>
      <c r="AO925" s="7" t="str">
        <f>IFERROR(RANK('Stock Guide'!L926,'Stock Guide'!L:L,0)+COUNTIF('Stock Guide'!$L$6:'Stock Guide'!L926,'Stock Guide'!L926)-1,"")</f>
        <v/>
      </c>
      <c r="AP925" s="7" t="str">
        <f>IFERROR(RANK('Stock Guide'!N926,'Stock Guide'!N:N,0)+COUNTIF('Stock Guide'!$N$6:'Stock Guide'!N926,'Stock Guide'!N926)-1,"")</f>
        <v/>
      </c>
      <c r="AQ925" s="7" t="str">
        <f>IFERROR(RANK('Stock Guide'!U926,'Stock Guide'!U:U,1)+COUNTIF('Stock Guide'!$U$6:'Stock Guide'!U926,'Stock Guide'!U926)-1,"")</f>
        <v/>
      </c>
    </row>
    <row r="926" spans="32:43" ht="17.25" customHeight="1" x14ac:dyDescent="0.25">
      <c r="AF926" s="5"/>
      <c r="AG926" s="5"/>
      <c r="AH926" s="6"/>
      <c r="AI926" s="7">
        <f>IFERROR(RANK('Stock Guide'!S927,'Stock Guide'!S:S,0)+COUNTIF('Stock Guide'!$S$6:'Stock Guide'!S927,'Stock Guide'!S927)-1,"")</f>
        <v>243</v>
      </c>
      <c r="AJ926" s="7" t="str">
        <f>IFERROR(RANK('Stock Guide'!T927,'Stock Guide'!T:T,0)+COUNTIF('Stock Guide'!$T$6:'Stock Guide'!T927,'Stock Guide'!T927)-1,"")</f>
        <v/>
      </c>
      <c r="AK926" s="7" t="str">
        <f>IFERROR(RANK('Stock Guide'!U927,'Stock Guide'!U:U,0)+COUNTIF('Stock Guide'!$U$6:'Stock Guide'!U927,'Stock Guide'!U927)-1,"")</f>
        <v/>
      </c>
      <c r="AL926" s="7" t="str">
        <f>IFERROR(RANK('Stock Guide'!H927,'Stock Guide'!H:H,0)+COUNTIF('Stock Guide'!$H$6:'Stock Guide'!H927,'Stock Guide'!H927)-1,"")</f>
        <v/>
      </c>
      <c r="AM926" s="7">
        <f>IFERROR(RANK('Stock Guide'!I927,'Stock Guide'!I:I,0)+COUNTIF('Stock Guide'!$I$6:'Stock Guide'!I927,'Stock Guide'!I927)-1,"")</f>
        <v>483</v>
      </c>
      <c r="AN926" s="7" t="str">
        <f>IFERROR(RANK('Stock Guide'!J927,'Stock Guide'!J:J,0)+COUNTIF('Stock Guide'!$J$6:'Stock Guide'!J927,'Stock Guide'!J927)-1,"")</f>
        <v/>
      </c>
      <c r="AO926" s="7" t="str">
        <f>IFERROR(RANK('Stock Guide'!L927,'Stock Guide'!L:L,0)+COUNTIF('Stock Guide'!$L$6:'Stock Guide'!L927,'Stock Guide'!L927)-1,"")</f>
        <v/>
      </c>
      <c r="AP926" s="7" t="str">
        <f>IFERROR(RANK('Stock Guide'!N927,'Stock Guide'!N:N,0)+COUNTIF('Stock Guide'!$N$6:'Stock Guide'!N927,'Stock Guide'!N927)-1,"")</f>
        <v/>
      </c>
      <c r="AQ926" s="7" t="str">
        <f>IFERROR(RANK('Stock Guide'!U927,'Stock Guide'!U:U,1)+COUNTIF('Stock Guide'!$U$6:'Stock Guide'!U927,'Stock Guide'!U927)-1,"")</f>
        <v/>
      </c>
    </row>
    <row r="927" spans="32:43" ht="17.25" customHeight="1" x14ac:dyDescent="0.25">
      <c r="AF927" s="5"/>
      <c r="AG927" s="5"/>
      <c r="AH927" s="6"/>
      <c r="AI927" s="7">
        <f>IFERROR(RANK('Stock Guide'!S928,'Stock Guide'!S:S,0)+COUNTIF('Stock Guide'!$S$6:'Stock Guide'!S928,'Stock Guide'!S928)-1,"")</f>
        <v>243</v>
      </c>
      <c r="AJ927" s="7" t="str">
        <f>IFERROR(RANK('Stock Guide'!T928,'Stock Guide'!T:T,0)+COUNTIF('Stock Guide'!$T$6:'Stock Guide'!T928,'Stock Guide'!T928)-1,"")</f>
        <v/>
      </c>
      <c r="AK927" s="7" t="str">
        <f>IFERROR(RANK('Stock Guide'!U928,'Stock Guide'!U:U,0)+COUNTIF('Stock Guide'!$U$6:'Stock Guide'!U928,'Stock Guide'!U928)-1,"")</f>
        <v/>
      </c>
      <c r="AL927" s="7" t="str">
        <f>IFERROR(RANK('Stock Guide'!H928,'Stock Guide'!H:H,0)+COUNTIF('Stock Guide'!$H$6:'Stock Guide'!H928,'Stock Guide'!H928)-1,"")</f>
        <v/>
      </c>
      <c r="AM927" s="7">
        <f>IFERROR(RANK('Stock Guide'!I928,'Stock Guide'!I:I,0)+COUNTIF('Stock Guide'!$I$6:'Stock Guide'!I928,'Stock Guide'!I928)-1,"")</f>
        <v>483</v>
      </c>
      <c r="AN927" s="7" t="str">
        <f>IFERROR(RANK('Stock Guide'!J928,'Stock Guide'!J:J,0)+COUNTIF('Stock Guide'!$J$6:'Stock Guide'!J928,'Stock Guide'!J928)-1,"")</f>
        <v/>
      </c>
      <c r="AO927" s="7" t="str">
        <f>IFERROR(RANK('Stock Guide'!L928,'Stock Guide'!L:L,0)+COUNTIF('Stock Guide'!$L$6:'Stock Guide'!L928,'Stock Guide'!L928)-1,"")</f>
        <v/>
      </c>
      <c r="AP927" s="7" t="str">
        <f>IFERROR(RANK('Stock Guide'!N928,'Stock Guide'!N:N,0)+COUNTIF('Stock Guide'!$N$6:'Stock Guide'!N928,'Stock Guide'!N928)-1,"")</f>
        <v/>
      </c>
      <c r="AQ927" s="7" t="str">
        <f>IFERROR(RANK('Stock Guide'!U928,'Stock Guide'!U:U,1)+COUNTIF('Stock Guide'!$U$6:'Stock Guide'!U928,'Stock Guide'!U928)-1,"")</f>
        <v/>
      </c>
    </row>
    <row r="928" spans="32:43" ht="17.25" customHeight="1" x14ac:dyDescent="0.25">
      <c r="AF928" s="5"/>
      <c r="AG928" s="5"/>
      <c r="AH928" s="6"/>
      <c r="AI928" s="7">
        <f>IFERROR(RANK('Stock Guide'!S929,'Stock Guide'!S:S,0)+COUNTIF('Stock Guide'!$S$6:'Stock Guide'!S929,'Stock Guide'!S929)-1,"")</f>
        <v>243</v>
      </c>
      <c r="AJ928" s="7" t="str">
        <f>IFERROR(RANK('Stock Guide'!T929,'Stock Guide'!T:T,0)+COUNTIF('Stock Guide'!$T$6:'Stock Guide'!T929,'Stock Guide'!T929)-1,"")</f>
        <v/>
      </c>
      <c r="AK928" s="7" t="str">
        <f>IFERROR(RANK('Stock Guide'!U929,'Stock Guide'!U:U,0)+COUNTIF('Stock Guide'!$U$6:'Stock Guide'!U929,'Stock Guide'!U929)-1,"")</f>
        <v/>
      </c>
      <c r="AL928" s="7" t="str">
        <f>IFERROR(RANK('Stock Guide'!H929,'Stock Guide'!H:H,0)+COUNTIF('Stock Guide'!$H$6:'Stock Guide'!H929,'Stock Guide'!H929)-1,"")</f>
        <v/>
      </c>
      <c r="AM928" s="7">
        <f>IFERROR(RANK('Stock Guide'!I929,'Stock Guide'!I:I,0)+COUNTIF('Stock Guide'!$I$6:'Stock Guide'!I929,'Stock Guide'!I929)-1,"")</f>
        <v>483</v>
      </c>
      <c r="AN928" s="7" t="str">
        <f>IFERROR(RANK('Stock Guide'!J929,'Stock Guide'!J:J,0)+COUNTIF('Stock Guide'!$J$6:'Stock Guide'!J929,'Stock Guide'!J929)-1,"")</f>
        <v/>
      </c>
      <c r="AO928" s="7" t="str">
        <f>IFERROR(RANK('Stock Guide'!L929,'Stock Guide'!L:L,0)+COUNTIF('Stock Guide'!$L$6:'Stock Guide'!L929,'Stock Guide'!L929)-1,"")</f>
        <v/>
      </c>
      <c r="AP928" s="7" t="str">
        <f>IFERROR(RANK('Stock Guide'!N929,'Stock Guide'!N:N,0)+COUNTIF('Stock Guide'!$N$6:'Stock Guide'!N929,'Stock Guide'!N929)-1,"")</f>
        <v/>
      </c>
      <c r="AQ928" s="7" t="str">
        <f>IFERROR(RANK('Stock Guide'!U929,'Stock Guide'!U:U,1)+COUNTIF('Stock Guide'!$U$6:'Stock Guide'!U929,'Stock Guide'!U929)-1,"")</f>
        <v/>
      </c>
    </row>
    <row r="929" spans="32:43" ht="17.25" customHeight="1" x14ac:dyDescent="0.25">
      <c r="AF929" s="5"/>
      <c r="AG929" s="5"/>
      <c r="AH929" s="6"/>
      <c r="AI929" s="7">
        <f>IFERROR(RANK('Stock Guide'!S930,'Stock Guide'!S:S,0)+COUNTIF('Stock Guide'!$S$6:'Stock Guide'!S930,'Stock Guide'!S930)-1,"")</f>
        <v>243</v>
      </c>
      <c r="AJ929" s="7" t="str">
        <f>IFERROR(RANK('Stock Guide'!T930,'Stock Guide'!T:T,0)+COUNTIF('Stock Guide'!$T$6:'Stock Guide'!T930,'Stock Guide'!T930)-1,"")</f>
        <v/>
      </c>
      <c r="AK929" s="7" t="str">
        <f>IFERROR(RANK('Stock Guide'!U930,'Stock Guide'!U:U,0)+COUNTIF('Stock Guide'!$U$6:'Stock Guide'!U930,'Stock Guide'!U930)-1,"")</f>
        <v/>
      </c>
      <c r="AL929" s="7" t="str">
        <f>IFERROR(RANK('Stock Guide'!H930,'Stock Guide'!H:H,0)+COUNTIF('Stock Guide'!$H$6:'Stock Guide'!H930,'Stock Guide'!H930)-1,"")</f>
        <v/>
      </c>
      <c r="AM929" s="7">
        <f>IFERROR(RANK('Stock Guide'!I930,'Stock Guide'!I:I,0)+COUNTIF('Stock Guide'!$I$6:'Stock Guide'!I930,'Stock Guide'!I930)-1,"")</f>
        <v>483</v>
      </c>
      <c r="AN929" s="7" t="str">
        <f>IFERROR(RANK('Stock Guide'!J930,'Stock Guide'!J:J,0)+COUNTIF('Stock Guide'!$J$6:'Stock Guide'!J930,'Stock Guide'!J930)-1,"")</f>
        <v/>
      </c>
      <c r="AO929" s="7" t="str">
        <f>IFERROR(RANK('Stock Guide'!L930,'Stock Guide'!L:L,0)+COUNTIF('Stock Guide'!$L$6:'Stock Guide'!L930,'Stock Guide'!L930)-1,"")</f>
        <v/>
      </c>
      <c r="AP929" s="7" t="str">
        <f>IFERROR(RANK('Stock Guide'!N930,'Stock Guide'!N:N,0)+COUNTIF('Stock Guide'!$N$6:'Stock Guide'!N930,'Stock Guide'!N930)-1,"")</f>
        <v/>
      </c>
      <c r="AQ929" s="7" t="str">
        <f>IFERROR(RANK('Stock Guide'!U930,'Stock Guide'!U:U,1)+COUNTIF('Stock Guide'!$U$6:'Stock Guide'!U930,'Stock Guide'!U930)-1,"")</f>
        <v/>
      </c>
    </row>
    <row r="930" spans="32:43" ht="17.25" customHeight="1" x14ac:dyDescent="0.25">
      <c r="AF930" s="5"/>
      <c r="AG930" s="5"/>
      <c r="AH930" s="6"/>
      <c r="AI930" s="7">
        <f>IFERROR(RANK('Stock Guide'!S931,'Stock Guide'!S:S,0)+COUNTIF('Stock Guide'!$S$6:'Stock Guide'!S931,'Stock Guide'!S931)-1,"")</f>
        <v>243</v>
      </c>
      <c r="AJ930" s="7" t="str">
        <f>IFERROR(RANK('Stock Guide'!T931,'Stock Guide'!T:T,0)+COUNTIF('Stock Guide'!$T$6:'Stock Guide'!T931,'Stock Guide'!T931)-1,"")</f>
        <v/>
      </c>
      <c r="AK930" s="7" t="str">
        <f>IFERROR(RANK('Stock Guide'!U931,'Stock Guide'!U:U,0)+COUNTIF('Stock Guide'!$U$6:'Stock Guide'!U931,'Stock Guide'!U931)-1,"")</f>
        <v/>
      </c>
      <c r="AL930" s="7" t="str">
        <f>IFERROR(RANK('Stock Guide'!H931,'Stock Guide'!H:H,0)+COUNTIF('Stock Guide'!$H$6:'Stock Guide'!H931,'Stock Guide'!H931)-1,"")</f>
        <v/>
      </c>
      <c r="AM930" s="7">
        <f>IFERROR(RANK('Stock Guide'!I931,'Stock Guide'!I:I,0)+COUNTIF('Stock Guide'!$I$6:'Stock Guide'!I931,'Stock Guide'!I931)-1,"")</f>
        <v>483</v>
      </c>
      <c r="AN930" s="7" t="str">
        <f>IFERROR(RANK('Stock Guide'!J931,'Stock Guide'!J:J,0)+COUNTIF('Stock Guide'!$J$6:'Stock Guide'!J931,'Stock Guide'!J931)-1,"")</f>
        <v/>
      </c>
      <c r="AO930" s="7" t="str">
        <f>IFERROR(RANK('Stock Guide'!L931,'Stock Guide'!L:L,0)+COUNTIF('Stock Guide'!$L$6:'Stock Guide'!L931,'Stock Guide'!L931)-1,"")</f>
        <v/>
      </c>
      <c r="AP930" s="7" t="str">
        <f>IFERROR(RANK('Stock Guide'!N931,'Stock Guide'!N:N,0)+COUNTIF('Stock Guide'!$N$6:'Stock Guide'!N931,'Stock Guide'!N931)-1,"")</f>
        <v/>
      </c>
      <c r="AQ930" s="7" t="str">
        <f>IFERROR(RANK('Stock Guide'!U931,'Stock Guide'!U:U,1)+COUNTIF('Stock Guide'!$U$6:'Stock Guide'!U931,'Stock Guide'!U931)-1,"")</f>
        <v/>
      </c>
    </row>
    <row r="931" spans="32:43" ht="17.25" customHeight="1" x14ac:dyDescent="0.25">
      <c r="AF931" s="5"/>
      <c r="AG931" s="5"/>
      <c r="AH931" s="6"/>
      <c r="AI931" s="7">
        <f>IFERROR(RANK('Stock Guide'!S932,'Stock Guide'!S:S,0)+COUNTIF('Stock Guide'!$S$6:'Stock Guide'!S932,'Stock Guide'!S932)-1,"")</f>
        <v>243</v>
      </c>
      <c r="AJ931" s="7" t="str">
        <f>IFERROR(RANK('Stock Guide'!T932,'Stock Guide'!T:T,0)+COUNTIF('Stock Guide'!$T$6:'Stock Guide'!T932,'Stock Guide'!T932)-1,"")</f>
        <v/>
      </c>
      <c r="AK931" s="7" t="str">
        <f>IFERROR(RANK('Stock Guide'!U932,'Stock Guide'!U:U,0)+COUNTIF('Stock Guide'!$U$6:'Stock Guide'!U932,'Stock Guide'!U932)-1,"")</f>
        <v/>
      </c>
      <c r="AL931" s="7" t="str">
        <f>IFERROR(RANK('Stock Guide'!H932,'Stock Guide'!H:H,0)+COUNTIF('Stock Guide'!$H$6:'Stock Guide'!H932,'Stock Guide'!H932)-1,"")</f>
        <v/>
      </c>
      <c r="AM931" s="7">
        <f>IFERROR(RANK('Stock Guide'!I932,'Stock Guide'!I:I,0)+COUNTIF('Stock Guide'!$I$6:'Stock Guide'!I932,'Stock Guide'!I932)-1,"")</f>
        <v>483</v>
      </c>
      <c r="AN931" s="7" t="str">
        <f>IFERROR(RANK('Stock Guide'!J932,'Stock Guide'!J:J,0)+COUNTIF('Stock Guide'!$J$6:'Stock Guide'!J932,'Stock Guide'!J932)-1,"")</f>
        <v/>
      </c>
      <c r="AO931" s="7" t="str">
        <f>IFERROR(RANK('Stock Guide'!L932,'Stock Guide'!L:L,0)+COUNTIF('Stock Guide'!$L$6:'Stock Guide'!L932,'Stock Guide'!L932)-1,"")</f>
        <v/>
      </c>
      <c r="AP931" s="7" t="str">
        <f>IFERROR(RANK('Stock Guide'!N932,'Stock Guide'!N:N,0)+COUNTIF('Stock Guide'!$N$6:'Stock Guide'!N932,'Stock Guide'!N932)-1,"")</f>
        <v/>
      </c>
      <c r="AQ931" s="7" t="str">
        <f>IFERROR(RANK('Stock Guide'!U932,'Stock Guide'!U:U,1)+COUNTIF('Stock Guide'!$U$6:'Stock Guide'!U932,'Stock Guide'!U932)-1,"")</f>
        <v/>
      </c>
    </row>
    <row r="932" spans="32:43" ht="17.25" customHeight="1" x14ac:dyDescent="0.25">
      <c r="AF932" s="5"/>
      <c r="AG932" s="5"/>
      <c r="AH932" s="6"/>
      <c r="AI932" s="7">
        <f>IFERROR(RANK('Stock Guide'!S933,'Stock Guide'!S:S,0)+COUNTIF('Stock Guide'!$S$6:'Stock Guide'!S933,'Stock Guide'!S933)-1,"")</f>
        <v>243</v>
      </c>
      <c r="AJ932" s="7" t="str">
        <f>IFERROR(RANK('Stock Guide'!T933,'Stock Guide'!T:T,0)+COUNTIF('Stock Guide'!$T$6:'Stock Guide'!T933,'Stock Guide'!T933)-1,"")</f>
        <v/>
      </c>
      <c r="AK932" s="7" t="str">
        <f>IFERROR(RANK('Stock Guide'!U933,'Stock Guide'!U:U,0)+COUNTIF('Stock Guide'!$U$6:'Stock Guide'!U933,'Stock Guide'!U933)-1,"")</f>
        <v/>
      </c>
      <c r="AL932" s="7" t="str">
        <f>IFERROR(RANK('Stock Guide'!H933,'Stock Guide'!H:H,0)+COUNTIF('Stock Guide'!$H$6:'Stock Guide'!H933,'Stock Guide'!H933)-1,"")</f>
        <v/>
      </c>
      <c r="AM932" s="7">
        <f>IFERROR(RANK('Stock Guide'!I933,'Stock Guide'!I:I,0)+COUNTIF('Stock Guide'!$I$6:'Stock Guide'!I933,'Stock Guide'!I933)-1,"")</f>
        <v>483</v>
      </c>
      <c r="AN932" s="7" t="str">
        <f>IFERROR(RANK('Stock Guide'!J933,'Stock Guide'!J:J,0)+COUNTIF('Stock Guide'!$J$6:'Stock Guide'!J933,'Stock Guide'!J933)-1,"")</f>
        <v/>
      </c>
      <c r="AO932" s="7" t="str">
        <f>IFERROR(RANK('Stock Guide'!L933,'Stock Guide'!L:L,0)+COUNTIF('Stock Guide'!$L$6:'Stock Guide'!L933,'Stock Guide'!L933)-1,"")</f>
        <v/>
      </c>
      <c r="AP932" s="7" t="str">
        <f>IFERROR(RANK('Stock Guide'!N933,'Stock Guide'!N:N,0)+COUNTIF('Stock Guide'!$N$6:'Stock Guide'!N933,'Stock Guide'!N933)-1,"")</f>
        <v/>
      </c>
      <c r="AQ932" s="7" t="str">
        <f>IFERROR(RANK('Stock Guide'!U933,'Stock Guide'!U:U,1)+COUNTIF('Stock Guide'!$U$6:'Stock Guide'!U933,'Stock Guide'!U933)-1,"")</f>
        <v/>
      </c>
    </row>
    <row r="933" spans="32:43" ht="17.25" customHeight="1" x14ac:dyDescent="0.25">
      <c r="AF933" s="5"/>
      <c r="AG933" s="5"/>
      <c r="AH933" s="6"/>
      <c r="AI933" s="7">
        <f>IFERROR(RANK('Stock Guide'!S934,'Stock Guide'!S:S,0)+COUNTIF('Stock Guide'!$S$6:'Stock Guide'!S934,'Stock Guide'!S934)-1,"")</f>
        <v>243</v>
      </c>
      <c r="AJ933" s="7" t="str">
        <f>IFERROR(RANK('Stock Guide'!T934,'Stock Guide'!T:T,0)+COUNTIF('Stock Guide'!$T$6:'Stock Guide'!T934,'Stock Guide'!T934)-1,"")</f>
        <v/>
      </c>
      <c r="AK933" s="7" t="str">
        <f>IFERROR(RANK('Stock Guide'!U934,'Stock Guide'!U:U,0)+COUNTIF('Stock Guide'!$U$6:'Stock Guide'!U934,'Stock Guide'!U934)-1,"")</f>
        <v/>
      </c>
      <c r="AL933" s="7" t="str">
        <f>IFERROR(RANK('Stock Guide'!H934,'Stock Guide'!H:H,0)+COUNTIF('Stock Guide'!$H$6:'Stock Guide'!H934,'Stock Guide'!H934)-1,"")</f>
        <v/>
      </c>
      <c r="AM933" s="7">
        <f>IFERROR(RANK('Stock Guide'!I934,'Stock Guide'!I:I,0)+COUNTIF('Stock Guide'!$I$6:'Stock Guide'!I934,'Stock Guide'!I934)-1,"")</f>
        <v>483</v>
      </c>
      <c r="AN933" s="7" t="str">
        <f>IFERROR(RANK('Stock Guide'!J934,'Stock Guide'!J:J,0)+COUNTIF('Stock Guide'!$J$6:'Stock Guide'!J934,'Stock Guide'!J934)-1,"")</f>
        <v/>
      </c>
      <c r="AO933" s="7" t="str">
        <f>IFERROR(RANK('Stock Guide'!L934,'Stock Guide'!L:L,0)+COUNTIF('Stock Guide'!$L$6:'Stock Guide'!L934,'Stock Guide'!L934)-1,"")</f>
        <v/>
      </c>
      <c r="AP933" s="7" t="str">
        <f>IFERROR(RANK('Stock Guide'!N934,'Stock Guide'!N:N,0)+COUNTIF('Stock Guide'!$N$6:'Stock Guide'!N934,'Stock Guide'!N934)-1,"")</f>
        <v/>
      </c>
      <c r="AQ933" s="7" t="str">
        <f>IFERROR(RANK('Stock Guide'!U934,'Stock Guide'!U:U,1)+COUNTIF('Stock Guide'!$U$6:'Stock Guide'!U934,'Stock Guide'!U934)-1,"")</f>
        <v/>
      </c>
    </row>
    <row r="934" spans="32:43" ht="17.25" customHeight="1" x14ac:dyDescent="0.25">
      <c r="AF934" s="5"/>
      <c r="AG934" s="5"/>
      <c r="AH934" s="6"/>
      <c r="AI934" s="7">
        <f>IFERROR(RANK('Stock Guide'!S935,'Stock Guide'!S:S,0)+COUNTIF('Stock Guide'!$S$6:'Stock Guide'!S935,'Stock Guide'!S935)-1,"")</f>
        <v>243</v>
      </c>
      <c r="AJ934" s="7" t="str">
        <f>IFERROR(RANK('Stock Guide'!T935,'Stock Guide'!T:T,0)+COUNTIF('Stock Guide'!$T$6:'Stock Guide'!T935,'Stock Guide'!T935)-1,"")</f>
        <v/>
      </c>
      <c r="AK934" s="7" t="str">
        <f>IFERROR(RANK('Stock Guide'!U935,'Stock Guide'!U:U,0)+COUNTIF('Stock Guide'!$U$6:'Stock Guide'!U935,'Stock Guide'!U935)-1,"")</f>
        <v/>
      </c>
      <c r="AL934" s="7" t="str">
        <f>IFERROR(RANK('Stock Guide'!H935,'Stock Guide'!H:H,0)+COUNTIF('Stock Guide'!$H$6:'Stock Guide'!H935,'Stock Guide'!H935)-1,"")</f>
        <v/>
      </c>
      <c r="AM934" s="7">
        <f>IFERROR(RANK('Stock Guide'!I935,'Stock Guide'!I:I,0)+COUNTIF('Stock Guide'!$I$6:'Stock Guide'!I935,'Stock Guide'!I935)-1,"")</f>
        <v>483</v>
      </c>
      <c r="AN934" s="7" t="str">
        <f>IFERROR(RANK('Stock Guide'!J935,'Stock Guide'!J:J,0)+COUNTIF('Stock Guide'!$J$6:'Stock Guide'!J935,'Stock Guide'!J935)-1,"")</f>
        <v/>
      </c>
      <c r="AO934" s="7" t="str">
        <f>IFERROR(RANK('Stock Guide'!L935,'Stock Guide'!L:L,0)+COUNTIF('Stock Guide'!$L$6:'Stock Guide'!L935,'Stock Guide'!L935)-1,"")</f>
        <v/>
      </c>
      <c r="AP934" s="7" t="str">
        <f>IFERROR(RANK('Stock Guide'!N935,'Stock Guide'!N:N,0)+COUNTIF('Stock Guide'!$N$6:'Stock Guide'!N935,'Stock Guide'!N935)-1,"")</f>
        <v/>
      </c>
      <c r="AQ934" s="7" t="str">
        <f>IFERROR(RANK('Stock Guide'!U935,'Stock Guide'!U:U,1)+COUNTIF('Stock Guide'!$U$6:'Stock Guide'!U935,'Stock Guide'!U935)-1,"")</f>
        <v/>
      </c>
    </row>
    <row r="935" spans="32:43" ht="17.25" customHeight="1" x14ac:dyDescent="0.25">
      <c r="AF935" s="5"/>
      <c r="AG935" s="5"/>
      <c r="AH935" s="6"/>
      <c r="AI935" s="7">
        <f>IFERROR(RANK('Stock Guide'!S936,'Stock Guide'!S:S,0)+COUNTIF('Stock Guide'!$S$6:'Stock Guide'!S936,'Stock Guide'!S936)-1,"")</f>
        <v>243</v>
      </c>
      <c r="AJ935" s="7" t="str">
        <f>IFERROR(RANK('Stock Guide'!T936,'Stock Guide'!T:T,0)+COUNTIF('Stock Guide'!$T$6:'Stock Guide'!T936,'Stock Guide'!T936)-1,"")</f>
        <v/>
      </c>
      <c r="AK935" s="7" t="str">
        <f>IFERROR(RANK('Stock Guide'!U936,'Stock Guide'!U:U,0)+COUNTIF('Stock Guide'!$U$6:'Stock Guide'!U936,'Stock Guide'!U936)-1,"")</f>
        <v/>
      </c>
      <c r="AL935" s="7" t="str">
        <f>IFERROR(RANK('Stock Guide'!H936,'Stock Guide'!H:H,0)+COUNTIF('Stock Guide'!$H$6:'Stock Guide'!H936,'Stock Guide'!H936)-1,"")</f>
        <v/>
      </c>
      <c r="AM935" s="7">
        <f>IFERROR(RANK('Stock Guide'!I936,'Stock Guide'!I:I,0)+COUNTIF('Stock Guide'!$I$6:'Stock Guide'!I936,'Stock Guide'!I936)-1,"")</f>
        <v>483</v>
      </c>
      <c r="AN935" s="7" t="str">
        <f>IFERROR(RANK('Stock Guide'!J936,'Stock Guide'!J:J,0)+COUNTIF('Stock Guide'!$J$6:'Stock Guide'!J936,'Stock Guide'!J936)-1,"")</f>
        <v/>
      </c>
      <c r="AO935" s="7" t="str">
        <f>IFERROR(RANK('Stock Guide'!L936,'Stock Guide'!L:L,0)+COUNTIF('Stock Guide'!$L$6:'Stock Guide'!L936,'Stock Guide'!L936)-1,"")</f>
        <v/>
      </c>
      <c r="AP935" s="7" t="str">
        <f>IFERROR(RANK('Stock Guide'!N936,'Stock Guide'!N:N,0)+COUNTIF('Stock Guide'!$N$6:'Stock Guide'!N936,'Stock Guide'!N936)-1,"")</f>
        <v/>
      </c>
      <c r="AQ935" s="7" t="str">
        <f>IFERROR(RANK('Stock Guide'!U936,'Stock Guide'!U:U,1)+COUNTIF('Stock Guide'!$U$6:'Stock Guide'!U936,'Stock Guide'!U936)-1,"")</f>
        <v/>
      </c>
    </row>
    <row r="936" spans="32:43" ht="17.25" customHeight="1" x14ac:dyDescent="0.25">
      <c r="AF936" s="5"/>
      <c r="AG936" s="5"/>
      <c r="AH936" s="6"/>
      <c r="AI936" s="7">
        <f>IFERROR(RANK('Stock Guide'!S937,'Stock Guide'!S:S,0)+COUNTIF('Stock Guide'!$S$6:'Stock Guide'!S937,'Stock Guide'!S937)-1,"")</f>
        <v>243</v>
      </c>
      <c r="AJ936" s="7" t="str">
        <f>IFERROR(RANK('Stock Guide'!T937,'Stock Guide'!T:T,0)+COUNTIF('Stock Guide'!$T$6:'Stock Guide'!T937,'Stock Guide'!T937)-1,"")</f>
        <v/>
      </c>
      <c r="AK936" s="7" t="str">
        <f>IFERROR(RANK('Stock Guide'!U937,'Stock Guide'!U:U,0)+COUNTIF('Stock Guide'!$U$6:'Stock Guide'!U937,'Stock Guide'!U937)-1,"")</f>
        <v/>
      </c>
      <c r="AL936" s="7" t="str">
        <f>IFERROR(RANK('Stock Guide'!H937,'Stock Guide'!H:H,0)+COUNTIF('Stock Guide'!$H$6:'Stock Guide'!H937,'Stock Guide'!H937)-1,"")</f>
        <v/>
      </c>
      <c r="AM936" s="7">
        <f>IFERROR(RANK('Stock Guide'!I937,'Stock Guide'!I:I,0)+COUNTIF('Stock Guide'!$I$6:'Stock Guide'!I937,'Stock Guide'!I937)-1,"")</f>
        <v>483</v>
      </c>
      <c r="AN936" s="7" t="str">
        <f>IFERROR(RANK('Stock Guide'!J937,'Stock Guide'!J:J,0)+COUNTIF('Stock Guide'!$J$6:'Stock Guide'!J937,'Stock Guide'!J937)-1,"")</f>
        <v/>
      </c>
      <c r="AO936" s="7" t="str">
        <f>IFERROR(RANK('Stock Guide'!L937,'Stock Guide'!L:L,0)+COUNTIF('Stock Guide'!$L$6:'Stock Guide'!L937,'Stock Guide'!L937)-1,"")</f>
        <v/>
      </c>
      <c r="AP936" s="7" t="str">
        <f>IFERROR(RANK('Stock Guide'!N937,'Stock Guide'!N:N,0)+COUNTIF('Stock Guide'!$N$6:'Stock Guide'!N937,'Stock Guide'!N937)-1,"")</f>
        <v/>
      </c>
      <c r="AQ936" s="7" t="str">
        <f>IFERROR(RANK('Stock Guide'!U937,'Stock Guide'!U:U,1)+COUNTIF('Stock Guide'!$U$6:'Stock Guide'!U937,'Stock Guide'!U937)-1,"")</f>
        <v/>
      </c>
    </row>
    <row r="937" spans="32:43" ht="17.25" customHeight="1" x14ac:dyDescent="0.25">
      <c r="AF937" s="5"/>
      <c r="AG937" s="5"/>
      <c r="AH937" s="6"/>
      <c r="AI937" s="7">
        <f>IFERROR(RANK('Stock Guide'!S938,'Stock Guide'!S:S,0)+COUNTIF('Stock Guide'!$S$6:'Stock Guide'!S938,'Stock Guide'!S938)-1,"")</f>
        <v>243</v>
      </c>
      <c r="AJ937" s="7" t="str">
        <f>IFERROR(RANK('Stock Guide'!T938,'Stock Guide'!T:T,0)+COUNTIF('Stock Guide'!$T$6:'Stock Guide'!T938,'Stock Guide'!T938)-1,"")</f>
        <v/>
      </c>
      <c r="AK937" s="7" t="str">
        <f>IFERROR(RANK('Stock Guide'!U938,'Stock Guide'!U:U,0)+COUNTIF('Stock Guide'!$U$6:'Stock Guide'!U938,'Stock Guide'!U938)-1,"")</f>
        <v/>
      </c>
      <c r="AL937" s="7" t="str">
        <f>IFERROR(RANK('Stock Guide'!H938,'Stock Guide'!H:H,0)+COUNTIF('Stock Guide'!$H$6:'Stock Guide'!H938,'Stock Guide'!H938)-1,"")</f>
        <v/>
      </c>
      <c r="AM937" s="7">
        <f>IFERROR(RANK('Stock Guide'!I938,'Stock Guide'!I:I,0)+COUNTIF('Stock Guide'!$I$6:'Stock Guide'!I938,'Stock Guide'!I938)-1,"")</f>
        <v>483</v>
      </c>
      <c r="AN937" s="7" t="str">
        <f>IFERROR(RANK('Stock Guide'!J938,'Stock Guide'!J:J,0)+COUNTIF('Stock Guide'!$J$6:'Stock Guide'!J938,'Stock Guide'!J938)-1,"")</f>
        <v/>
      </c>
      <c r="AO937" s="7" t="str">
        <f>IFERROR(RANK('Stock Guide'!L938,'Stock Guide'!L:L,0)+COUNTIF('Stock Guide'!$L$6:'Stock Guide'!L938,'Stock Guide'!L938)-1,"")</f>
        <v/>
      </c>
      <c r="AP937" s="7" t="str">
        <f>IFERROR(RANK('Stock Guide'!N938,'Stock Guide'!N:N,0)+COUNTIF('Stock Guide'!$N$6:'Stock Guide'!N938,'Stock Guide'!N938)-1,"")</f>
        <v/>
      </c>
      <c r="AQ937" s="7" t="str">
        <f>IFERROR(RANK('Stock Guide'!U938,'Stock Guide'!U:U,1)+COUNTIF('Stock Guide'!$U$6:'Stock Guide'!U938,'Stock Guide'!U938)-1,"")</f>
        <v/>
      </c>
    </row>
    <row r="938" spans="32:43" ht="17.25" customHeight="1" x14ac:dyDescent="0.25">
      <c r="AF938" s="5"/>
      <c r="AG938" s="5"/>
      <c r="AH938" s="6"/>
      <c r="AI938" s="7">
        <f>IFERROR(RANK('Stock Guide'!S939,'Stock Guide'!S:S,0)+COUNTIF('Stock Guide'!$S$6:'Stock Guide'!S939,'Stock Guide'!S939)-1,"")</f>
        <v>243</v>
      </c>
      <c r="AJ938" s="7" t="str">
        <f>IFERROR(RANK('Stock Guide'!T939,'Stock Guide'!T:T,0)+COUNTIF('Stock Guide'!$T$6:'Stock Guide'!T939,'Stock Guide'!T939)-1,"")</f>
        <v/>
      </c>
      <c r="AK938" s="7" t="str">
        <f>IFERROR(RANK('Stock Guide'!U939,'Stock Guide'!U:U,0)+COUNTIF('Stock Guide'!$U$6:'Stock Guide'!U939,'Stock Guide'!U939)-1,"")</f>
        <v/>
      </c>
      <c r="AL938" s="7" t="str">
        <f>IFERROR(RANK('Stock Guide'!H939,'Stock Guide'!H:H,0)+COUNTIF('Stock Guide'!$H$6:'Stock Guide'!H939,'Stock Guide'!H939)-1,"")</f>
        <v/>
      </c>
      <c r="AM938" s="7">
        <f>IFERROR(RANK('Stock Guide'!I939,'Stock Guide'!I:I,0)+COUNTIF('Stock Guide'!$I$6:'Stock Guide'!I939,'Stock Guide'!I939)-1,"")</f>
        <v>483</v>
      </c>
      <c r="AN938" s="7" t="str">
        <f>IFERROR(RANK('Stock Guide'!J939,'Stock Guide'!J:J,0)+COUNTIF('Stock Guide'!$J$6:'Stock Guide'!J939,'Stock Guide'!J939)-1,"")</f>
        <v/>
      </c>
      <c r="AO938" s="7" t="str">
        <f>IFERROR(RANK('Stock Guide'!L939,'Stock Guide'!L:L,0)+COUNTIF('Stock Guide'!$L$6:'Stock Guide'!L939,'Stock Guide'!L939)-1,"")</f>
        <v/>
      </c>
      <c r="AP938" s="7" t="str">
        <f>IFERROR(RANK('Stock Guide'!N939,'Stock Guide'!N:N,0)+COUNTIF('Stock Guide'!$N$6:'Stock Guide'!N939,'Stock Guide'!N939)-1,"")</f>
        <v/>
      </c>
      <c r="AQ938" s="7" t="str">
        <f>IFERROR(RANK('Stock Guide'!U939,'Stock Guide'!U:U,1)+COUNTIF('Stock Guide'!$U$6:'Stock Guide'!U939,'Stock Guide'!U939)-1,"")</f>
        <v/>
      </c>
    </row>
    <row r="939" spans="32:43" ht="17.25" customHeight="1" x14ac:dyDescent="0.25">
      <c r="AF939" s="5"/>
      <c r="AG939" s="5"/>
      <c r="AH939" s="6"/>
      <c r="AI939" s="7">
        <f>IFERROR(RANK('Stock Guide'!S940,'Stock Guide'!S:S,0)+COUNTIF('Stock Guide'!$S$6:'Stock Guide'!S940,'Stock Guide'!S940)-1,"")</f>
        <v>243</v>
      </c>
      <c r="AJ939" s="7" t="str">
        <f>IFERROR(RANK('Stock Guide'!T940,'Stock Guide'!T:T,0)+COUNTIF('Stock Guide'!$T$6:'Stock Guide'!T940,'Stock Guide'!T940)-1,"")</f>
        <v/>
      </c>
      <c r="AK939" s="7" t="str">
        <f>IFERROR(RANK('Stock Guide'!U940,'Stock Guide'!U:U,0)+COUNTIF('Stock Guide'!$U$6:'Stock Guide'!U940,'Stock Guide'!U940)-1,"")</f>
        <v/>
      </c>
      <c r="AL939" s="7" t="str">
        <f>IFERROR(RANK('Stock Guide'!H940,'Stock Guide'!H:H,0)+COUNTIF('Stock Guide'!$H$6:'Stock Guide'!H940,'Stock Guide'!H940)-1,"")</f>
        <v/>
      </c>
      <c r="AM939" s="7">
        <f>IFERROR(RANK('Stock Guide'!I940,'Stock Guide'!I:I,0)+COUNTIF('Stock Guide'!$I$6:'Stock Guide'!I940,'Stock Guide'!I940)-1,"")</f>
        <v>483</v>
      </c>
      <c r="AN939" s="7" t="str">
        <f>IFERROR(RANK('Stock Guide'!J940,'Stock Guide'!J:J,0)+COUNTIF('Stock Guide'!$J$6:'Stock Guide'!J940,'Stock Guide'!J940)-1,"")</f>
        <v/>
      </c>
      <c r="AO939" s="7" t="str">
        <f>IFERROR(RANK('Stock Guide'!L940,'Stock Guide'!L:L,0)+COUNTIF('Stock Guide'!$L$6:'Stock Guide'!L940,'Stock Guide'!L940)-1,"")</f>
        <v/>
      </c>
      <c r="AP939" s="7" t="str">
        <f>IFERROR(RANK('Stock Guide'!N940,'Stock Guide'!N:N,0)+COUNTIF('Stock Guide'!$N$6:'Stock Guide'!N940,'Stock Guide'!N940)-1,"")</f>
        <v/>
      </c>
      <c r="AQ939" s="7" t="str">
        <f>IFERROR(RANK('Stock Guide'!U940,'Stock Guide'!U:U,1)+COUNTIF('Stock Guide'!$U$6:'Stock Guide'!U940,'Stock Guide'!U940)-1,"")</f>
        <v/>
      </c>
    </row>
    <row r="940" spans="32:43" ht="17.25" customHeight="1" x14ac:dyDescent="0.25">
      <c r="AF940" s="5"/>
      <c r="AG940" s="5"/>
      <c r="AH940" s="6"/>
      <c r="AI940" s="7">
        <f>IFERROR(RANK('Stock Guide'!S941,'Stock Guide'!S:S,0)+COUNTIF('Stock Guide'!$S$6:'Stock Guide'!S941,'Stock Guide'!S941)-1,"")</f>
        <v>243</v>
      </c>
      <c r="AJ940" s="7" t="str">
        <f>IFERROR(RANK('Stock Guide'!T941,'Stock Guide'!T:T,0)+COUNTIF('Stock Guide'!$T$6:'Stock Guide'!T941,'Stock Guide'!T941)-1,"")</f>
        <v/>
      </c>
      <c r="AK940" s="7" t="str">
        <f>IFERROR(RANK('Stock Guide'!U941,'Stock Guide'!U:U,0)+COUNTIF('Stock Guide'!$U$6:'Stock Guide'!U941,'Stock Guide'!U941)-1,"")</f>
        <v/>
      </c>
      <c r="AL940" s="7" t="str">
        <f>IFERROR(RANK('Stock Guide'!H941,'Stock Guide'!H:H,0)+COUNTIF('Stock Guide'!$H$6:'Stock Guide'!H941,'Stock Guide'!H941)-1,"")</f>
        <v/>
      </c>
      <c r="AM940" s="7">
        <f>IFERROR(RANK('Stock Guide'!I941,'Stock Guide'!I:I,0)+COUNTIF('Stock Guide'!$I$6:'Stock Guide'!I941,'Stock Guide'!I941)-1,"")</f>
        <v>483</v>
      </c>
      <c r="AN940" s="7" t="str">
        <f>IFERROR(RANK('Stock Guide'!J941,'Stock Guide'!J:J,0)+COUNTIF('Stock Guide'!$J$6:'Stock Guide'!J941,'Stock Guide'!J941)-1,"")</f>
        <v/>
      </c>
      <c r="AO940" s="7" t="str">
        <f>IFERROR(RANK('Stock Guide'!L941,'Stock Guide'!L:L,0)+COUNTIF('Stock Guide'!$L$6:'Stock Guide'!L941,'Stock Guide'!L941)-1,"")</f>
        <v/>
      </c>
      <c r="AP940" s="7" t="str">
        <f>IFERROR(RANK('Stock Guide'!N941,'Stock Guide'!N:N,0)+COUNTIF('Stock Guide'!$N$6:'Stock Guide'!N941,'Stock Guide'!N941)-1,"")</f>
        <v/>
      </c>
      <c r="AQ940" s="7" t="str">
        <f>IFERROR(RANK('Stock Guide'!U941,'Stock Guide'!U:U,1)+COUNTIF('Stock Guide'!$U$6:'Stock Guide'!U941,'Stock Guide'!U941)-1,"")</f>
        <v/>
      </c>
    </row>
    <row r="941" spans="32:43" ht="17.25" customHeight="1" x14ac:dyDescent="0.25">
      <c r="AF941" s="5"/>
      <c r="AG941" s="5"/>
      <c r="AH941" s="6"/>
      <c r="AI941" s="7">
        <f>IFERROR(RANK('Stock Guide'!S942,'Stock Guide'!S:S,0)+COUNTIF('Stock Guide'!$S$6:'Stock Guide'!S942,'Stock Guide'!S942)-1,"")</f>
        <v>243</v>
      </c>
      <c r="AJ941" s="7" t="str">
        <f>IFERROR(RANK('Stock Guide'!T942,'Stock Guide'!T:T,0)+COUNTIF('Stock Guide'!$T$6:'Stock Guide'!T942,'Stock Guide'!T942)-1,"")</f>
        <v/>
      </c>
      <c r="AK941" s="7" t="str">
        <f>IFERROR(RANK('Stock Guide'!U942,'Stock Guide'!U:U,0)+COUNTIF('Stock Guide'!$U$6:'Stock Guide'!U942,'Stock Guide'!U942)-1,"")</f>
        <v/>
      </c>
      <c r="AL941" s="7" t="str">
        <f>IFERROR(RANK('Stock Guide'!H942,'Stock Guide'!H:H,0)+COUNTIF('Stock Guide'!$H$6:'Stock Guide'!H942,'Stock Guide'!H942)-1,"")</f>
        <v/>
      </c>
      <c r="AM941" s="7">
        <f>IFERROR(RANK('Stock Guide'!I942,'Stock Guide'!I:I,0)+COUNTIF('Stock Guide'!$I$6:'Stock Guide'!I942,'Stock Guide'!I942)-1,"")</f>
        <v>483</v>
      </c>
      <c r="AN941" s="7" t="str">
        <f>IFERROR(RANK('Stock Guide'!J942,'Stock Guide'!J:J,0)+COUNTIF('Stock Guide'!$J$6:'Stock Guide'!J942,'Stock Guide'!J942)-1,"")</f>
        <v/>
      </c>
      <c r="AO941" s="7" t="str">
        <f>IFERROR(RANK('Stock Guide'!L942,'Stock Guide'!L:L,0)+COUNTIF('Stock Guide'!$L$6:'Stock Guide'!L942,'Stock Guide'!L942)-1,"")</f>
        <v/>
      </c>
      <c r="AP941" s="7" t="str">
        <f>IFERROR(RANK('Stock Guide'!N942,'Stock Guide'!N:N,0)+COUNTIF('Stock Guide'!$N$6:'Stock Guide'!N942,'Stock Guide'!N942)-1,"")</f>
        <v/>
      </c>
      <c r="AQ941" s="7" t="str">
        <f>IFERROR(RANK('Stock Guide'!U942,'Stock Guide'!U:U,1)+COUNTIF('Stock Guide'!$U$6:'Stock Guide'!U942,'Stock Guide'!U942)-1,"")</f>
        <v/>
      </c>
    </row>
    <row r="942" spans="32:43" ht="17.25" customHeight="1" x14ac:dyDescent="0.25">
      <c r="AF942" s="5"/>
      <c r="AG942" s="5"/>
      <c r="AH942" s="6"/>
      <c r="AI942" s="7">
        <f>IFERROR(RANK('Stock Guide'!S943,'Stock Guide'!S:S,0)+COUNTIF('Stock Guide'!$S$6:'Stock Guide'!S943,'Stock Guide'!S943)-1,"")</f>
        <v>243</v>
      </c>
      <c r="AJ942" s="7" t="str">
        <f>IFERROR(RANK('Stock Guide'!T943,'Stock Guide'!T:T,0)+COUNTIF('Stock Guide'!$T$6:'Stock Guide'!T943,'Stock Guide'!T943)-1,"")</f>
        <v/>
      </c>
      <c r="AK942" s="7" t="str">
        <f>IFERROR(RANK('Stock Guide'!U943,'Stock Guide'!U:U,0)+COUNTIF('Stock Guide'!$U$6:'Stock Guide'!U943,'Stock Guide'!U943)-1,"")</f>
        <v/>
      </c>
      <c r="AL942" s="7" t="str">
        <f>IFERROR(RANK('Stock Guide'!H943,'Stock Guide'!H:H,0)+COUNTIF('Stock Guide'!$H$6:'Stock Guide'!H943,'Stock Guide'!H943)-1,"")</f>
        <v/>
      </c>
      <c r="AM942" s="7">
        <f>IFERROR(RANK('Stock Guide'!I943,'Stock Guide'!I:I,0)+COUNTIF('Stock Guide'!$I$6:'Stock Guide'!I943,'Stock Guide'!I943)-1,"")</f>
        <v>483</v>
      </c>
      <c r="AN942" s="7" t="str">
        <f>IFERROR(RANK('Stock Guide'!J943,'Stock Guide'!J:J,0)+COUNTIF('Stock Guide'!$J$6:'Stock Guide'!J943,'Stock Guide'!J943)-1,"")</f>
        <v/>
      </c>
      <c r="AO942" s="7" t="str">
        <f>IFERROR(RANK('Stock Guide'!L943,'Stock Guide'!L:L,0)+COUNTIF('Stock Guide'!$L$6:'Stock Guide'!L943,'Stock Guide'!L943)-1,"")</f>
        <v/>
      </c>
      <c r="AP942" s="7" t="str">
        <f>IFERROR(RANK('Stock Guide'!N943,'Stock Guide'!N:N,0)+COUNTIF('Stock Guide'!$N$6:'Stock Guide'!N943,'Stock Guide'!N943)-1,"")</f>
        <v/>
      </c>
      <c r="AQ942" s="7" t="str">
        <f>IFERROR(RANK('Stock Guide'!U943,'Stock Guide'!U:U,1)+COUNTIF('Stock Guide'!$U$6:'Stock Guide'!U943,'Stock Guide'!U943)-1,"")</f>
        <v/>
      </c>
    </row>
    <row r="943" spans="32:43" ht="17.25" customHeight="1" x14ac:dyDescent="0.25">
      <c r="AF943" s="5"/>
      <c r="AG943" s="5"/>
      <c r="AH943" s="6"/>
      <c r="AI943" s="7">
        <f>IFERROR(RANK('Stock Guide'!S944,'Stock Guide'!S:S,0)+COUNTIF('Stock Guide'!$S$6:'Stock Guide'!S944,'Stock Guide'!S944)-1,"")</f>
        <v>243</v>
      </c>
      <c r="AJ943" s="7" t="str">
        <f>IFERROR(RANK('Stock Guide'!T944,'Stock Guide'!T:T,0)+COUNTIF('Stock Guide'!$T$6:'Stock Guide'!T944,'Stock Guide'!T944)-1,"")</f>
        <v/>
      </c>
      <c r="AK943" s="7" t="str">
        <f>IFERROR(RANK('Stock Guide'!U944,'Stock Guide'!U:U,0)+COUNTIF('Stock Guide'!$U$6:'Stock Guide'!U944,'Stock Guide'!U944)-1,"")</f>
        <v/>
      </c>
      <c r="AL943" s="7" t="str">
        <f>IFERROR(RANK('Stock Guide'!H944,'Stock Guide'!H:H,0)+COUNTIF('Stock Guide'!$H$6:'Stock Guide'!H944,'Stock Guide'!H944)-1,"")</f>
        <v/>
      </c>
      <c r="AM943" s="7">
        <f>IFERROR(RANK('Stock Guide'!I944,'Stock Guide'!I:I,0)+COUNTIF('Stock Guide'!$I$6:'Stock Guide'!I944,'Stock Guide'!I944)-1,"")</f>
        <v>483</v>
      </c>
      <c r="AN943" s="7" t="str">
        <f>IFERROR(RANK('Stock Guide'!J944,'Stock Guide'!J:J,0)+COUNTIF('Stock Guide'!$J$6:'Stock Guide'!J944,'Stock Guide'!J944)-1,"")</f>
        <v/>
      </c>
      <c r="AO943" s="7" t="str">
        <f>IFERROR(RANK('Stock Guide'!L944,'Stock Guide'!L:L,0)+COUNTIF('Stock Guide'!$L$6:'Stock Guide'!L944,'Stock Guide'!L944)-1,"")</f>
        <v/>
      </c>
      <c r="AP943" s="7" t="str">
        <f>IFERROR(RANK('Stock Guide'!N944,'Stock Guide'!N:N,0)+COUNTIF('Stock Guide'!$N$6:'Stock Guide'!N944,'Stock Guide'!N944)-1,"")</f>
        <v/>
      </c>
      <c r="AQ943" s="7" t="str">
        <f>IFERROR(RANK('Stock Guide'!U944,'Stock Guide'!U:U,1)+COUNTIF('Stock Guide'!$U$6:'Stock Guide'!U944,'Stock Guide'!U944)-1,"")</f>
        <v/>
      </c>
    </row>
    <row r="944" spans="32:43" ht="17.25" customHeight="1" x14ac:dyDescent="0.25">
      <c r="AF944" s="5"/>
      <c r="AG944" s="5"/>
      <c r="AH944" s="6"/>
      <c r="AI944" s="7">
        <f>IFERROR(RANK('Stock Guide'!S945,'Stock Guide'!S:S,0)+COUNTIF('Stock Guide'!$S$6:'Stock Guide'!S945,'Stock Guide'!S945)-1,"")</f>
        <v>243</v>
      </c>
      <c r="AJ944" s="7" t="str">
        <f>IFERROR(RANK('Stock Guide'!T945,'Stock Guide'!T:T,0)+COUNTIF('Stock Guide'!$T$6:'Stock Guide'!T945,'Stock Guide'!T945)-1,"")</f>
        <v/>
      </c>
      <c r="AK944" s="7" t="str">
        <f>IFERROR(RANK('Stock Guide'!U945,'Stock Guide'!U:U,0)+COUNTIF('Stock Guide'!$U$6:'Stock Guide'!U945,'Stock Guide'!U945)-1,"")</f>
        <v/>
      </c>
      <c r="AL944" s="7" t="str">
        <f>IFERROR(RANK('Stock Guide'!H945,'Stock Guide'!H:H,0)+COUNTIF('Stock Guide'!$H$6:'Stock Guide'!H945,'Stock Guide'!H945)-1,"")</f>
        <v/>
      </c>
      <c r="AM944" s="7">
        <f>IFERROR(RANK('Stock Guide'!I945,'Stock Guide'!I:I,0)+COUNTIF('Stock Guide'!$I$6:'Stock Guide'!I945,'Stock Guide'!I945)-1,"")</f>
        <v>483</v>
      </c>
      <c r="AN944" s="7" t="str">
        <f>IFERROR(RANK('Stock Guide'!J945,'Stock Guide'!J:J,0)+COUNTIF('Stock Guide'!$J$6:'Stock Guide'!J945,'Stock Guide'!J945)-1,"")</f>
        <v/>
      </c>
      <c r="AO944" s="7" t="str">
        <f>IFERROR(RANK('Stock Guide'!L945,'Stock Guide'!L:L,0)+COUNTIF('Stock Guide'!$L$6:'Stock Guide'!L945,'Stock Guide'!L945)-1,"")</f>
        <v/>
      </c>
      <c r="AP944" s="7" t="str">
        <f>IFERROR(RANK('Stock Guide'!N945,'Stock Guide'!N:N,0)+COUNTIF('Stock Guide'!$N$6:'Stock Guide'!N945,'Stock Guide'!N945)-1,"")</f>
        <v/>
      </c>
      <c r="AQ944" s="7" t="str">
        <f>IFERROR(RANK('Stock Guide'!U945,'Stock Guide'!U:U,1)+COUNTIF('Stock Guide'!$U$6:'Stock Guide'!U945,'Stock Guide'!U945)-1,"")</f>
        <v/>
      </c>
    </row>
    <row r="945" spans="32:43" ht="17.25" customHeight="1" x14ac:dyDescent="0.25">
      <c r="AF945" s="5"/>
      <c r="AG945" s="5"/>
      <c r="AH945" s="6"/>
      <c r="AI945" s="7">
        <f>IFERROR(RANK('Stock Guide'!S946,'Stock Guide'!S:S,0)+COUNTIF('Stock Guide'!$S$6:'Stock Guide'!S946,'Stock Guide'!S946)-1,"")</f>
        <v>243</v>
      </c>
      <c r="AJ945" s="7" t="str">
        <f>IFERROR(RANK('Stock Guide'!T946,'Stock Guide'!T:T,0)+COUNTIF('Stock Guide'!$T$6:'Stock Guide'!T946,'Stock Guide'!T946)-1,"")</f>
        <v/>
      </c>
      <c r="AK945" s="7" t="str">
        <f>IFERROR(RANK('Stock Guide'!U946,'Stock Guide'!U:U,0)+COUNTIF('Stock Guide'!$U$6:'Stock Guide'!U946,'Stock Guide'!U946)-1,"")</f>
        <v/>
      </c>
      <c r="AL945" s="7" t="str">
        <f>IFERROR(RANK('Stock Guide'!H946,'Stock Guide'!H:H,0)+COUNTIF('Stock Guide'!$H$6:'Stock Guide'!H946,'Stock Guide'!H946)-1,"")</f>
        <v/>
      </c>
      <c r="AM945" s="7">
        <f>IFERROR(RANK('Stock Guide'!I946,'Stock Guide'!I:I,0)+COUNTIF('Stock Guide'!$I$6:'Stock Guide'!I946,'Stock Guide'!I946)-1,"")</f>
        <v>483</v>
      </c>
      <c r="AN945" s="7" t="str">
        <f>IFERROR(RANK('Stock Guide'!J946,'Stock Guide'!J:J,0)+COUNTIF('Stock Guide'!$J$6:'Stock Guide'!J946,'Stock Guide'!J946)-1,"")</f>
        <v/>
      </c>
      <c r="AO945" s="7" t="str">
        <f>IFERROR(RANK('Stock Guide'!L946,'Stock Guide'!L:L,0)+COUNTIF('Stock Guide'!$L$6:'Stock Guide'!L946,'Stock Guide'!L946)-1,"")</f>
        <v/>
      </c>
      <c r="AP945" s="7" t="str">
        <f>IFERROR(RANK('Stock Guide'!N946,'Stock Guide'!N:N,0)+COUNTIF('Stock Guide'!$N$6:'Stock Guide'!N946,'Stock Guide'!N946)-1,"")</f>
        <v/>
      </c>
      <c r="AQ945" s="7" t="str">
        <f>IFERROR(RANK('Stock Guide'!U946,'Stock Guide'!U:U,1)+COUNTIF('Stock Guide'!$U$6:'Stock Guide'!U946,'Stock Guide'!U946)-1,"")</f>
        <v/>
      </c>
    </row>
    <row r="946" spans="32:43" ht="17.25" customHeight="1" x14ac:dyDescent="0.25">
      <c r="AF946" s="5"/>
      <c r="AG946" s="5"/>
      <c r="AH946" s="6"/>
      <c r="AI946" s="7">
        <f>IFERROR(RANK('Stock Guide'!S947,'Stock Guide'!S:S,0)+COUNTIF('Stock Guide'!$S$6:'Stock Guide'!S947,'Stock Guide'!S947)-1,"")</f>
        <v>243</v>
      </c>
      <c r="AJ946" s="7" t="str">
        <f>IFERROR(RANK('Stock Guide'!T947,'Stock Guide'!T:T,0)+COUNTIF('Stock Guide'!$T$6:'Stock Guide'!T947,'Stock Guide'!T947)-1,"")</f>
        <v/>
      </c>
      <c r="AK946" s="7" t="str">
        <f>IFERROR(RANK('Stock Guide'!U947,'Stock Guide'!U:U,0)+COUNTIF('Stock Guide'!$U$6:'Stock Guide'!U947,'Stock Guide'!U947)-1,"")</f>
        <v/>
      </c>
      <c r="AL946" s="7" t="str">
        <f>IFERROR(RANK('Stock Guide'!H947,'Stock Guide'!H:H,0)+COUNTIF('Stock Guide'!$H$6:'Stock Guide'!H947,'Stock Guide'!H947)-1,"")</f>
        <v/>
      </c>
      <c r="AM946" s="7">
        <f>IFERROR(RANK('Stock Guide'!I947,'Stock Guide'!I:I,0)+COUNTIF('Stock Guide'!$I$6:'Stock Guide'!I947,'Stock Guide'!I947)-1,"")</f>
        <v>483</v>
      </c>
      <c r="AN946" s="7" t="str">
        <f>IFERROR(RANK('Stock Guide'!J947,'Stock Guide'!J:J,0)+COUNTIF('Stock Guide'!$J$6:'Stock Guide'!J947,'Stock Guide'!J947)-1,"")</f>
        <v/>
      </c>
      <c r="AO946" s="7" t="str">
        <f>IFERROR(RANK('Stock Guide'!L947,'Stock Guide'!L:L,0)+COUNTIF('Stock Guide'!$L$6:'Stock Guide'!L947,'Stock Guide'!L947)-1,"")</f>
        <v/>
      </c>
      <c r="AP946" s="7" t="str">
        <f>IFERROR(RANK('Stock Guide'!N947,'Stock Guide'!N:N,0)+COUNTIF('Stock Guide'!$N$6:'Stock Guide'!N947,'Stock Guide'!N947)-1,"")</f>
        <v/>
      </c>
      <c r="AQ946" s="7" t="str">
        <f>IFERROR(RANK('Stock Guide'!U947,'Stock Guide'!U:U,1)+COUNTIF('Stock Guide'!$U$6:'Stock Guide'!U947,'Stock Guide'!U947)-1,"")</f>
        <v/>
      </c>
    </row>
    <row r="947" spans="32:43" ht="17.25" customHeight="1" x14ac:dyDescent="0.25">
      <c r="AF947" s="5"/>
      <c r="AG947" s="5"/>
      <c r="AH947" s="6"/>
      <c r="AI947" s="7">
        <f>IFERROR(RANK('Stock Guide'!S948,'Stock Guide'!S:S,0)+COUNTIF('Stock Guide'!$S$6:'Stock Guide'!S948,'Stock Guide'!S948)-1,"")</f>
        <v>243</v>
      </c>
      <c r="AJ947" s="7" t="str">
        <f>IFERROR(RANK('Stock Guide'!T948,'Stock Guide'!T:T,0)+COUNTIF('Stock Guide'!$T$6:'Stock Guide'!T948,'Stock Guide'!T948)-1,"")</f>
        <v/>
      </c>
      <c r="AK947" s="7" t="str">
        <f>IFERROR(RANK('Stock Guide'!U948,'Stock Guide'!U:U,0)+COUNTIF('Stock Guide'!$U$6:'Stock Guide'!U948,'Stock Guide'!U948)-1,"")</f>
        <v/>
      </c>
      <c r="AL947" s="7" t="str">
        <f>IFERROR(RANK('Stock Guide'!H948,'Stock Guide'!H:H,0)+COUNTIF('Stock Guide'!$H$6:'Stock Guide'!H948,'Stock Guide'!H948)-1,"")</f>
        <v/>
      </c>
      <c r="AM947" s="7">
        <f>IFERROR(RANK('Stock Guide'!I948,'Stock Guide'!I:I,0)+COUNTIF('Stock Guide'!$I$6:'Stock Guide'!I948,'Stock Guide'!I948)-1,"")</f>
        <v>483</v>
      </c>
      <c r="AN947" s="7" t="str">
        <f>IFERROR(RANK('Stock Guide'!J948,'Stock Guide'!J:J,0)+COUNTIF('Stock Guide'!$J$6:'Stock Guide'!J948,'Stock Guide'!J948)-1,"")</f>
        <v/>
      </c>
      <c r="AO947" s="7" t="str">
        <f>IFERROR(RANK('Stock Guide'!L948,'Stock Guide'!L:L,0)+COUNTIF('Stock Guide'!$L$6:'Stock Guide'!L948,'Stock Guide'!L948)-1,"")</f>
        <v/>
      </c>
      <c r="AP947" s="7" t="str">
        <f>IFERROR(RANK('Stock Guide'!N948,'Stock Guide'!N:N,0)+COUNTIF('Stock Guide'!$N$6:'Stock Guide'!N948,'Stock Guide'!N948)-1,"")</f>
        <v/>
      </c>
      <c r="AQ947" s="7" t="str">
        <f>IFERROR(RANK('Stock Guide'!U948,'Stock Guide'!U:U,1)+COUNTIF('Stock Guide'!$U$6:'Stock Guide'!U948,'Stock Guide'!U948)-1,"")</f>
        <v/>
      </c>
    </row>
    <row r="948" spans="32:43" ht="17.25" customHeight="1" x14ac:dyDescent="0.25">
      <c r="AF948" s="5"/>
      <c r="AG948" s="5"/>
      <c r="AH948" s="6"/>
      <c r="AI948" s="7">
        <f>IFERROR(RANK('Stock Guide'!S949,'Stock Guide'!S:S,0)+COUNTIF('Stock Guide'!$S$6:'Stock Guide'!S949,'Stock Guide'!S949)-1,"")</f>
        <v>243</v>
      </c>
      <c r="AJ948" s="7" t="str">
        <f>IFERROR(RANK('Stock Guide'!T949,'Stock Guide'!T:T,0)+COUNTIF('Stock Guide'!$T$6:'Stock Guide'!T949,'Stock Guide'!T949)-1,"")</f>
        <v/>
      </c>
      <c r="AK948" s="7" t="str">
        <f>IFERROR(RANK('Stock Guide'!U949,'Stock Guide'!U:U,0)+COUNTIF('Stock Guide'!$U$6:'Stock Guide'!U949,'Stock Guide'!U949)-1,"")</f>
        <v/>
      </c>
      <c r="AL948" s="7" t="str">
        <f>IFERROR(RANK('Stock Guide'!H949,'Stock Guide'!H:H,0)+COUNTIF('Stock Guide'!$H$6:'Stock Guide'!H949,'Stock Guide'!H949)-1,"")</f>
        <v/>
      </c>
      <c r="AM948" s="7">
        <f>IFERROR(RANK('Stock Guide'!I949,'Stock Guide'!I:I,0)+COUNTIF('Stock Guide'!$I$6:'Stock Guide'!I949,'Stock Guide'!I949)-1,"")</f>
        <v>483</v>
      </c>
      <c r="AN948" s="7" t="str">
        <f>IFERROR(RANK('Stock Guide'!J949,'Stock Guide'!J:J,0)+COUNTIF('Stock Guide'!$J$6:'Stock Guide'!J949,'Stock Guide'!J949)-1,"")</f>
        <v/>
      </c>
      <c r="AO948" s="7" t="str">
        <f>IFERROR(RANK('Stock Guide'!L949,'Stock Guide'!L:L,0)+COUNTIF('Stock Guide'!$L$6:'Stock Guide'!L949,'Stock Guide'!L949)-1,"")</f>
        <v/>
      </c>
      <c r="AP948" s="7" t="str">
        <f>IFERROR(RANK('Stock Guide'!N949,'Stock Guide'!N:N,0)+COUNTIF('Stock Guide'!$N$6:'Stock Guide'!N949,'Stock Guide'!N949)-1,"")</f>
        <v/>
      </c>
      <c r="AQ948" s="7" t="str">
        <f>IFERROR(RANK('Stock Guide'!U949,'Stock Guide'!U:U,1)+COUNTIF('Stock Guide'!$U$6:'Stock Guide'!U949,'Stock Guide'!U949)-1,"")</f>
        <v/>
      </c>
    </row>
    <row r="949" spans="32:43" ht="17.25" customHeight="1" x14ac:dyDescent="0.25">
      <c r="AF949" s="5"/>
      <c r="AG949" s="5"/>
      <c r="AH949" s="6"/>
      <c r="AI949" s="7">
        <f>IFERROR(RANK('Stock Guide'!S950,'Stock Guide'!S:S,0)+COUNTIF('Stock Guide'!$S$6:'Stock Guide'!S950,'Stock Guide'!S950)-1,"")</f>
        <v>243</v>
      </c>
      <c r="AJ949" s="7" t="str">
        <f>IFERROR(RANK('Stock Guide'!T950,'Stock Guide'!T:T,0)+COUNTIF('Stock Guide'!$T$6:'Stock Guide'!T950,'Stock Guide'!T950)-1,"")</f>
        <v/>
      </c>
      <c r="AK949" s="7" t="str">
        <f>IFERROR(RANK('Stock Guide'!U950,'Stock Guide'!U:U,0)+COUNTIF('Stock Guide'!$U$6:'Stock Guide'!U950,'Stock Guide'!U950)-1,"")</f>
        <v/>
      </c>
      <c r="AL949" s="7" t="str">
        <f>IFERROR(RANK('Stock Guide'!H950,'Stock Guide'!H:H,0)+COUNTIF('Stock Guide'!$H$6:'Stock Guide'!H950,'Stock Guide'!H950)-1,"")</f>
        <v/>
      </c>
      <c r="AM949" s="7">
        <f>IFERROR(RANK('Stock Guide'!I950,'Stock Guide'!I:I,0)+COUNTIF('Stock Guide'!$I$6:'Stock Guide'!I950,'Stock Guide'!I950)-1,"")</f>
        <v>483</v>
      </c>
      <c r="AN949" s="7" t="str">
        <f>IFERROR(RANK('Stock Guide'!J950,'Stock Guide'!J:J,0)+COUNTIF('Stock Guide'!$J$6:'Stock Guide'!J950,'Stock Guide'!J950)-1,"")</f>
        <v/>
      </c>
      <c r="AO949" s="7" t="str">
        <f>IFERROR(RANK('Stock Guide'!L950,'Stock Guide'!L:L,0)+COUNTIF('Stock Guide'!$L$6:'Stock Guide'!L950,'Stock Guide'!L950)-1,"")</f>
        <v/>
      </c>
      <c r="AP949" s="7" t="str">
        <f>IFERROR(RANK('Stock Guide'!N950,'Stock Guide'!N:N,0)+COUNTIF('Stock Guide'!$N$6:'Stock Guide'!N950,'Stock Guide'!N950)-1,"")</f>
        <v/>
      </c>
      <c r="AQ949" s="7" t="str">
        <f>IFERROR(RANK('Stock Guide'!U950,'Stock Guide'!U:U,1)+COUNTIF('Stock Guide'!$U$6:'Stock Guide'!U950,'Stock Guide'!U950)-1,"")</f>
        <v/>
      </c>
    </row>
    <row r="950" spans="32:43" ht="17.25" customHeight="1" x14ac:dyDescent="0.25">
      <c r="AF950" s="5"/>
      <c r="AG950" s="5"/>
      <c r="AH950" s="6"/>
      <c r="AI950" s="7">
        <f>IFERROR(RANK('Stock Guide'!S951,'Stock Guide'!S:S,0)+COUNTIF('Stock Guide'!$S$6:'Stock Guide'!S951,'Stock Guide'!S951)-1,"")</f>
        <v>243</v>
      </c>
      <c r="AJ950" s="7" t="str">
        <f>IFERROR(RANK('Stock Guide'!T951,'Stock Guide'!T:T,0)+COUNTIF('Stock Guide'!$T$6:'Stock Guide'!T951,'Stock Guide'!T951)-1,"")</f>
        <v/>
      </c>
      <c r="AK950" s="7" t="str">
        <f>IFERROR(RANK('Stock Guide'!U951,'Stock Guide'!U:U,0)+COUNTIF('Stock Guide'!$U$6:'Stock Guide'!U951,'Stock Guide'!U951)-1,"")</f>
        <v/>
      </c>
      <c r="AL950" s="7" t="str">
        <f>IFERROR(RANK('Stock Guide'!H951,'Stock Guide'!H:H,0)+COUNTIF('Stock Guide'!$H$6:'Stock Guide'!H951,'Stock Guide'!H951)-1,"")</f>
        <v/>
      </c>
      <c r="AM950" s="7">
        <f>IFERROR(RANK('Stock Guide'!I951,'Stock Guide'!I:I,0)+COUNTIF('Stock Guide'!$I$6:'Stock Guide'!I951,'Stock Guide'!I951)-1,"")</f>
        <v>483</v>
      </c>
      <c r="AN950" s="7" t="str">
        <f>IFERROR(RANK('Stock Guide'!J951,'Stock Guide'!J:J,0)+COUNTIF('Stock Guide'!$J$6:'Stock Guide'!J951,'Stock Guide'!J951)-1,"")</f>
        <v/>
      </c>
      <c r="AO950" s="7" t="str">
        <f>IFERROR(RANK('Stock Guide'!L951,'Stock Guide'!L:L,0)+COUNTIF('Stock Guide'!$L$6:'Stock Guide'!L951,'Stock Guide'!L951)-1,"")</f>
        <v/>
      </c>
      <c r="AP950" s="7" t="str">
        <f>IFERROR(RANK('Stock Guide'!N951,'Stock Guide'!N:N,0)+COUNTIF('Stock Guide'!$N$6:'Stock Guide'!N951,'Stock Guide'!N951)-1,"")</f>
        <v/>
      </c>
      <c r="AQ950" s="7" t="str">
        <f>IFERROR(RANK('Stock Guide'!U951,'Stock Guide'!U:U,1)+COUNTIF('Stock Guide'!$U$6:'Stock Guide'!U951,'Stock Guide'!U951)-1,"")</f>
        <v/>
      </c>
    </row>
    <row r="951" spans="32:43" ht="17.25" customHeight="1" x14ac:dyDescent="0.25">
      <c r="AF951" s="5"/>
      <c r="AG951" s="5"/>
      <c r="AH951" s="6"/>
      <c r="AI951" s="7">
        <f>IFERROR(RANK('Stock Guide'!S952,'Stock Guide'!S:S,0)+COUNTIF('Stock Guide'!$S$6:'Stock Guide'!S952,'Stock Guide'!S952)-1,"")</f>
        <v>243</v>
      </c>
      <c r="AJ951" s="7" t="str">
        <f>IFERROR(RANK('Stock Guide'!T952,'Stock Guide'!T:T,0)+COUNTIF('Stock Guide'!$T$6:'Stock Guide'!T952,'Stock Guide'!T952)-1,"")</f>
        <v/>
      </c>
      <c r="AK951" s="7" t="str">
        <f>IFERROR(RANK('Stock Guide'!U952,'Stock Guide'!U:U,0)+COUNTIF('Stock Guide'!$U$6:'Stock Guide'!U952,'Stock Guide'!U952)-1,"")</f>
        <v/>
      </c>
      <c r="AL951" s="7" t="str">
        <f>IFERROR(RANK('Stock Guide'!H952,'Stock Guide'!H:H,0)+COUNTIF('Stock Guide'!$H$6:'Stock Guide'!H952,'Stock Guide'!H952)-1,"")</f>
        <v/>
      </c>
      <c r="AM951" s="7">
        <f>IFERROR(RANK('Stock Guide'!I952,'Stock Guide'!I:I,0)+COUNTIF('Stock Guide'!$I$6:'Stock Guide'!I952,'Stock Guide'!I952)-1,"")</f>
        <v>483</v>
      </c>
      <c r="AN951" s="7" t="str">
        <f>IFERROR(RANK('Stock Guide'!J952,'Stock Guide'!J:J,0)+COUNTIF('Stock Guide'!$J$6:'Stock Guide'!J952,'Stock Guide'!J952)-1,"")</f>
        <v/>
      </c>
      <c r="AO951" s="7" t="str">
        <f>IFERROR(RANK('Stock Guide'!L952,'Stock Guide'!L:L,0)+COUNTIF('Stock Guide'!$L$6:'Stock Guide'!L952,'Stock Guide'!L952)-1,"")</f>
        <v/>
      </c>
      <c r="AP951" s="7" t="str">
        <f>IFERROR(RANK('Stock Guide'!N952,'Stock Guide'!N:N,0)+COUNTIF('Stock Guide'!$N$6:'Stock Guide'!N952,'Stock Guide'!N952)-1,"")</f>
        <v/>
      </c>
      <c r="AQ951" s="7" t="str">
        <f>IFERROR(RANK('Stock Guide'!U952,'Stock Guide'!U:U,1)+COUNTIF('Stock Guide'!$U$6:'Stock Guide'!U952,'Stock Guide'!U952)-1,"")</f>
        <v/>
      </c>
    </row>
    <row r="952" spans="32:43" ht="17.25" customHeight="1" x14ac:dyDescent="0.25">
      <c r="AF952" s="5"/>
      <c r="AG952" s="5"/>
      <c r="AH952" s="6"/>
      <c r="AI952" s="7">
        <f>IFERROR(RANK('Stock Guide'!S953,'Stock Guide'!S:S,0)+COUNTIF('Stock Guide'!$S$6:'Stock Guide'!S953,'Stock Guide'!S953)-1,"")</f>
        <v>243</v>
      </c>
      <c r="AJ952" s="7" t="str">
        <f>IFERROR(RANK('Stock Guide'!T953,'Stock Guide'!T:T,0)+COUNTIF('Stock Guide'!$T$6:'Stock Guide'!T953,'Stock Guide'!T953)-1,"")</f>
        <v/>
      </c>
      <c r="AK952" s="7" t="str">
        <f>IFERROR(RANK('Stock Guide'!U953,'Stock Guide'!U:U,0)+COUNTIF('Stock Guide'!$U$6:'Stock Guide'!U953,'Stock Guide'!U953)-1,"")</f>
        <v/>
      </c>
      <c r="AL952" s="7" t="str">
        <f>IFERROR(RANK('Stock Guide'!H953,'Stock Guide'!H:H,0)+COUNTIF('Stock Guide'!$H$6:'Stock Guide'!H953,'Stock Guide'!H953)-1,"")</f>
        <v/>
      </c>
      <c r="AM952" s="7">
        <f>IFERROR(RANK('Stock Guide'!I953,'Stock Guide'!I:I,0)+COUNTIF('Stock Guide'!$I$6:'Stock Guide'!I953,'Stock Guide'!I953)-1,"")</f>
        <v>483</v>
      </c>
      <c r="AN952" s="7" t="str">
        <f>IFERROR(RANK('Stock Guide'!J953,'Stock Guide'!J:J,0)+COUNTIF('Stock Guide'!$J$6:'Stock Guide'!J953,'Stock Guide'!J953)-1,"")</f>
        <v/>
      </c>
      <c r="AO952" s="7" t="str">
        <f>IFERROR(RANK('Stock Guide'!L953,'Stock Guide'!L:L,0)+COUNTIF('Stock Guide'!$L$6:'Stock Guide'!L953,'Stock Guide'!L953)-1,"")</f>
        <v/>
      </c>
      <c r="AP952" s="7" t="str">
        <f>IFERROR(RANK('Stock Guide'!N953,'Stock Guide'!N:N,0)+COUNTIF('Stock Guide'!$N$6:'Stock Guide'!N953,'Stock Guide'!N953)-1,"")</f>
        <v/>
      </c>
      <c r="AQ952" s="7" t="str">
        <f>IFERROR(RANK('Stock Guide'!U953,'Stock Guide'!U:U,1)+COUNTIF('Stock Guide'!$U$6:'Stock Guide'!U953,'Stock Guide'!U953)-1,"")</f>
        <v/>
      </c>
    </row>
    <row r="953" spans="32:43" ht="17.25" customHeight="1" x14ac:dyDescent="0.25">
      <c r="AF953" s="5"/>
      <c r="AG953" s="5"/>
      <c r="AH953" s="6"/>
      <c r="AI953" s="7">
        <f>IFERROR(RANK('Stock Guide'!S954,'Stock Guide'!S:S,0)+COUNTIF('Stock Guide'!$S$6:'Stock Guide'!S954,'Stock Guide'!S954)-1,"")</f>
        <v>243</v>
      </c>
      <c r="AJ953" s="7" t="str">
        <f>IFERROR(RANK('Stock Guide'!T954,'Stock Guide'!T:T,0)+COUNTIF('Stock Guide'!$T$6:'Stock Guide'!T954,'Stock Guide'!T954)-1,"")</f>
        <v/>
      </c>
      <c r="AK953" s="7" t="str">
        <f>IFERROR(RANK('Stock Guide'!U954,'Stock Guide'!U:U,0)+COUNTIF('Stock Guide'!$U$6:'Stock Guide'!U954,'Stock Guide'!U954)-1,"")</f>
        <v/>
      </c>
      <c r="AL953" s="7" t="str">
        <f>IFERROR(RANK('Stock Guide'!H954,'Stock Guide'!H:H,0)+COUNTIF('Stock Guide'!$H$6:'Stock Guide'!H954,'Stock Guide'!H954)-1,"")</f>
        <v/>
      </c>
      <c r="AM953" s="7">
        <f>IFERROR(RANK('Stock Guide'!I954,'Stock Guide'!I:I,0)+COUNTIF('Stock Guide'!$I$6:'Stock Guide'!I954,'Stock Guide'!I954)-1,"")</f>
        <v>483</v>
      </c>
      <c r="AN953" s="7" t="str">
        <f>IFERROR(RANK('Stock Guide'!J954,'Stock Guide'!J:J,0)+COUNTIF('Stock Guide'!$J$6:'Stock Guide'!J954,'Stock Guide'!J954)-1,"")</f>
        <v/>
      </c>
      <c r="AO953" s="7" t="str">
        <f>IFERROR(RANK('Stock Guide'!L954,'Stock Guide'!L:L,0)+COUNTIF('Stock Guide'!$L$6:'Stock Guide'!L954,'Stock Guide'!L954)-1,"")</f>
        <v/>
      </c>
      <c r="AP953" s="7" t="str">
        <f>IFERROR(RANK('Stock Guide'!N954,'Stock Guide'!N:N,0)+COUNTIF('Stock Guide'!$N$6:'Stock Guide'!N954,'Stock Guide'!N954)-1,"")</f>
        <v/>
      </c>
      <c r="AQ953" s="7" t="str">
        <f>IFERROR(RANK('Stock Guide'!U954,'Stock Guide'!U:U,1)+COUNTIF('Stock Guide'!$U$6:'Stock Guide'!U954,'Stock Guide'!U954)-1,"")</f>
        <v/>
      </c>
    </row>
    <row r="954" spans="32:43" ht="17.25" customHeight="1" x14ac:dyDescent="0.25">
      <c r="AF954" s="5"/>
      <c r="AG954" s="5"/>
      <c r="AH954" s="6"/>
      <c r="AI954" s="7">
        <f>IFERROR(RANK('Stock Guide'!S955,'Stock Guide'!S:S,0)+COUNTIF('Stock Guide'!$S$6:'Stock Guide'!S955,'Stock Guide'!S955)-1,"")</f>
        <v>243</v>
      </c>
      <c r="AJ954" s="7" t="str">
        <f>IFERROR(RANK('Stock Guide'!T955,'Stock Guide'!T:T,0)+COUNTIF('Stock Guide'!$T$6:'Stock Guide'!T955,'Stock Guide'!T955)-1,"")</f>
        <v/>
      </c>
      <c r="AK954" s="7" t="str">
        <f>IFERROR(RANK('Stock Guide'!U955,'Stock Guide'!U:U,0)+COUNTIF('Stock Guide'!$U$6:'Stock Guide'!U955,'Stock Guide'!U955)-1,"")</f>
        <v/>
      </c>
      <c r="AL954" s="7" t="str">
        <f>IFERROR(RANK('Stock Guide'!H955,'Stock Guide'!H:H,0)+COUNTIF('Stock Guide'!$H$6:'Stock Guide'!H955,'Stock Guide'!H955)-1,"")</f>
        <v/>
      </c>
      <c r="AM954" s="7">
        <f>IFERROR(RANK('Stock Guide'!I955,'Stock Guide'!I:I,0)+COUNTIF('Stock Guide'!$I$6:'Stock Guide'!I955,'Stock Guide'!I955)-1,"")</f>
        <v>483</v>
      </c>
      <c r="AN954" s="7" t="str">
        <f>IFERROR(RANK('Stock Guide'!J955,'Stock Guide'!J:J,0)+COUNTIF('Stock Guide'!$J$6:'Stock Guide'!J955,'Stock Guide'!J955)-1,"")</f>
        <v/>
      </c>
      <c r="AO954" s="7" t="str">
        <f>IFERROR(RANK('Stock Guide'!L955,'Stock Guide'!L:L,0)+COUNTIF('Stock Guide'!$L$6:'Stock Guide'!L955,'Stock Guide'!L955)-1,"")</f>
        <v/>
      </c>
      <c r="AP954" s="7" t="str">
        <f>IFERROR(RANK('Stock Guide'!N955,'Stock Guide'!N:N,0)+COUNTIF('Stock Guide'!$N$6:'Stock Guide'!N955,'Stock Guide'!N955)-1,"")</f>
        <v/>
      </c>
      <c r="AQ954" s="7" t="str">
        <f>IFERROR(RANK('Stock Guide'!U955,'Stock Guide'!U:U,1)+COUNTIF('Stock Guide'!$U$6:'Stock Guide'!U955,'Stock Guide'!U955)-1,"")</f>
        <v/>
      </c>
    </row>
    <row r="955" spans="32:43" ht="17.25" customHeight="1" x14ac:dyDescent="0.25">
      <c r="AF955" s="5"/>
      <c r="AG955" s="5"/>
      <c r="AH955" s="6"/>
      <c r="AI955" s="7">
        <f>IFERROR(RANK('Stock Guide'!S956,'Stock Guide'!S:S,0)+COUNTIF('Stock Guide'!$S$6:'Stock Guide'!S956,'Stock Guide'!S956)-1,"")</f>
        <v>243</v>
      </c>
      <c r="AJ955" s="7" t="str">
        <f>IFERROR(RANK('Stock Guide'!T956,'Stock Guide'!T:T,0)+COUNTIF('Stock Guide'!$T$6:'Stock Guide'!T956,'Stock Guide'!T956)-1,"")</f>
        <v/>
      </c>
      <c r="AK955" s="7" t="str">
        <f>IFERROR(RANK('Stock Guide'!U956,'Stock Guide'!U:U,0)+COUNTIF('Stock Guide'!$U$6:'Stock Guide'!U956,'Stock Guide'!U956)-1,"")</f>
        <v/>
      </c>
      <c r="AL955" s="7" t="str">
        <f>IFERROR(RANK('Stock Guide'!H956,'Stock Guide'!H:H,0)+COUNTIF('Stock Guide'!$H$6:'Stock Guide'!H956,'Stock Guide'!H956)-1,"")</f>
        <v/>
      </c>
      <c r="AM955" s="7">
        <f>IFERROR(RANK('Stock Guide'!I956,'Stock Guide'!I:I,0)+COUNTIF('Stock Guide'!$I$6:'Stock Guide'!I956,'Stock Guide'!I956)-1,"")</f>
        <v>483</v>
      </c>
      <c r="AN955" s="7" t="str">
        <f>IFERROR(RANK('Stock Guide'!J956,'Stock Guide'!J:J,0)+COUNTIF('Stock Guide'!$J$6:'Stock Guide'!J956,'Stock Guide'!J956)-1,"")</f>
        <v/>
      </c>
      <c r="AO955" s="7" t="str">
        <f>IFERROR(RANK('Stock Guide'!L956,'Stock Guide'!L:L,0)+COUNTIF('Stock Guide'!$L$6:'Stock Guide'!L956,'Stock Guide'!L956)-1,"")</f>
        <v/>
      </c>
      <c r="AP955" s="7" t="str">
        <f>IFERROR(RANK('Stock Guide'!N956,'Stock Guide'!N:N,0)+COUNTIF('Stock Guide'!$N$6:'Stock Guide'!N956,'Stock Guide'!N956)-1,"")</f>
        <v/>
      </c>
      <c r="AQ955" s="7" t="str">
        <f>IFERROR(RANK('Stock Guide'!U956,'Stock Guide'!U:U,1)+COUNTIF('Stock Guide'!$U$6:'Stock Guide'!U956,'Stock Guide'!U956)-1,"")</f>
        <v/>
      </c>
    </row>
    <row r="956" spans="32:43" ht="17.25" customHeight="1" x14ac:dyDescent="0.25">
      <c r="AF956" s="5"/>
      <c r="AG956" s="5"/>
      <c r="AH956" s="6"/>
      <c r="AI956" s="7">
        <f>IFERROR(RANK('Stock Guide'!S957,'Stock Guide'!S:S,0)+COUNTIF('Stock Guide'!$S$6:'Stock Guide'!S957,'Stock Guide'!S957)-1,"")</f>
        <v>243</v>
      </c>
      <c r="AJ956" s="7" t="str">
        <f>IFERROR(RANK('Stock Guide'!T957,'Stock Guide'!T:T,0)+COUNTIF('Stock Guide'!$T$6:'Stock Guide'!T957,'Stock Guide'!T957)-1,"")</f>
        <v/>
      </c>
      <c r="AK956" s="7" t="str">
        <f>IFERROR(RANK('Stock Guide'!U957,'Stock Guide'!U:U,0)+COUNTIF('Stock Guide'!$U$6:'Stock Guide'!U957,'Stock Guide'!U957)-1,"")</f>
        <v/>
      </c>
      <c r="AL956" s="7" t="str">
        <f>IFERROR(RANK('Stock Guide'!H957,'Stock Guide'!H:H,0)+COUNTIF('Stock Guide'!$H$6:'Stock Guide'!H957,'Stock Guide'!H957)-1,"")</f>
        <v/>
      </c>
      <c r="AM956" s="7">
        <f>IFERROR(RANK('Stock Guide'!I957,'Stock Guide'!I:I,0)+COUNTIF('Stock Guide'!$I$6:'Stock Guide'!I957,'Stock Guide'!I957)-1,"")</f>
        <v>483</v>
      </c>
      <c r="AN956" s="7" t="str">
        <f>IFERROR(RANK('Stock Guide'!J957,'Stock Guide'!J:J,0)+COUNTIF('Stock Guide'!$J$6:'Stock Guide'!J957,'Stock Guide'!J957)-1,"")</f>
        <v/>
      </c>
      <c r="AO956" s="7" t="str">
        <f>IFERROR(RANK('Stock Guide'!L957,'Stock Guide'!L:L,0)+COUNTIF('Stock Guide'!$L$6:'Stock Guide'!L957,'Stock Guide'!L957)-1,"")</f>
        <v/>
      </c>
      <c r="AP956" s="7" t="str">
        <f>IFERROR(RANK('Stock Guide'!N957,'Stock Guide'!N:N,0)+COUNTIF('Stock Guide'!$N$6:'Stock Guide'!N957,'Stock Guide'!N957)-1,"")</f>
        <v/>
      </c>
      <c r="AQ956" s="7" t="str">
        <f>IFERROR(RANK('Stock Guide'!U957,'Stock Guide'!U:U,1)+COUNTIF('Stock Guide'!$U$6:'Stock Guide'!U957,'Stock Guide'!U957)-1,"")</f>
        <v/>
      </c>
    </row>
    <row r="957" spans="32:43" ht="17.25" customHeight="1" x14ac:dyDescent="0.25">
      <c r="AF957" s="5"/>
      <c r="AG957" s="5"/>
      <c r="AH957" s="6"/>
      <c r="AI957" s="7">
        <f>IFERROR(RANK('Stock Guide'!S958,'Stock Guide'!S:S,0)+COUNTIF('Stock Guide'!$S$6:'Stock Guide'!S958,'Stock Guide'!S958)-1,"")</f>
        <v>243</v>
      </c>
      <c r="AJ957" s="7" t="str">
        <f>IFERROR(RANK('Stock Guide'!T958,'Stock Guide'!T:T,0)+COUNTIF('Stock Guide'!$T$6:'Stock Guide'!T958,'Stock Guide'!T958)-1,"")</f>
        <v/>
      </c>
      <c r="AK957" s="7" t="str">
        <f>IFERROR(RANK('Stock Guide'!U958,'Stock Guide'!U:U,0)+COUNTIF('Stock Guide'!$U$6:'Stock Guide'!U958,'Stock Guide'!U958)-1,"")</f>
        <v/>
      </c>
      <c r="AL957" s="7" t="str">
        <f>IFERROR(RANK('Stock Guide'!H958,'Stock Guide'!H:H,0)+COUNTIF('Stock Guide'!$H$6:'Stock Guide'!H958,'Stock Guide'!H958)-1,"")</f>
        <v/>
      </c>
      <c r="AM957" s="7">
        <f>IFERROR(RANK('Stock Guide'!I958,'Stock Guide'!I:I,0)+COUNTIF('Stock Guide'!$I$6:'Stock Guide'!I958,'Stock Guide'!I958)-1,"")</f>
        <v>483</v>
      </c>
      <c r="AN957" s="7" t="str">
        <f>IFERROR(RANK('Stock Guide'!J958,'Stock Guide'!J:J,0)+COUNTIF('Stock Guide'!$J$6:'Stock Guide'!J958,'Stock Guide'!J958)-1,"")</f>
        <v/>
      </c>
      <c r="AO957" s="7" t="str">
        <f>IFERROR(RANK('Stock Guide'!L958,'Stock Guide'!L:L,0)+COUNTIF('Stock Guide'!$L$6:'Stock Guide'!L958,'Stock Guide'!L958)-1,"")</f>
        <v/>
      </c>
      <c r="AP957" s="7" t="str">
        <f>IFERROR(RANK('Stock Guide'!N958,'Stock Guide'!N:N,0)+COUNTIF('Stock Guide'!$N$6:'Stock Guide'!N958,'Stock Guide'!N958)-1,"")</f>
        <v/>
      </c>
      <c r="AQ957" s="7" t="str">
        <f>IFERROR(RANK('Stock Guide'!U958,'Stock Guide'!U:U,1)+COUNTIF('Stock Guide'!$U$6:'Stock Guide'!U958,'Stock Guide'!U958)-1,"")</f>
        <v/>
      </c>
    </row>
    <row r="958" spans="32:43" ht="17.25" customHeight="1" x14ac:dyDescent="0.25">
      <c r="AF958" s="5"/>
      <c r="AG958" s="5"/>
      <c r="AH958" s="6"/>
      <c r="AI958" s="7">
        <f>IFERROR(RANK('Stock Guide'!S959,'Stock Guide'!S:S,0)+COUNTIF('Stock Guide'!$S$6:'Stock Guide'!S959,'Stock Guide'!S959)-1,"")</f>
        <v>243</v>
      </c>
      <c r="AJ958" s="7" t="str">
        <f>IFERROR(RANK('Stock Guide'!T959,'Stock Guide'!T:T,0)+COUNTIF('Stock Guide'!$T$6:'Stock Guide'!T959,'Stock Guide'!T959)-1,"")</f>
        <v/>
      </c>
      <c r="AK958" s="7" t="str">
        <f>IFERROR(RANK('Stock Guide'!U959,'Stock Guide'!U:U,0)+COUNTIF('Stock Guide'!$U$6:'Stock Guide'!U959,'Stock Guide'!U959)-1,"")</f>
        <v/>
      </c>
      <c r="AL958" s="7" t="str">
        <f>IFERROR(RANK('Stock Guide'!H959,'Stock Guide'!H:H,0)+COUNTIF('Stock Guide'!$H$6:'Stock Guide'!H959,'Stock Guide'!H959)-1,"")</f>
        <v/>
      </c>
      <c r="AM958" s="7">
        <f>IFERROR(RANK('Stock Guide'!I959,'Stock Guide'!I:I,0)+COUNTIF('Stock Guide'!$I$6:'Stock Guide'!I959,'Stock Guide'!I959)-1,"")</f>
        <v>483</v>
      </c>
      <c r="AN958" s="7" t="str">
        <f>IFERROR(RANK('Stock Guide'!J959,'Stock Guide'!J:J,0)+COUNTIF('Stock Guide'!$J$6:'Stock Guide'!J959,'Stock Guide'!J959)-1,"")</f>
        <v/>
      </c>
      <c r="AO958" s="7" t="str">
        <f>IFERROR(RANK('Stock Guide'!L959,'Stock Guide'!L:L,0)+COUNTIF('Stock Guide'!$L$6:'Stock Guide'!L959,'Stock Guide'!L959)-1,"")</f>
        <v/>
      </c>
      <c r="AP958" s="7" t="str">
        <f>IFERROR(RANK('Stock Guide'!N959,'Stock Guide'!N:N,0)+COUNTIF('Stock Guide'!$N$6:'Stock Guide'!N959,'Stock Guide'!N959)-1,"")</f>
        <v/>
      </c>
      <c r="AQ958" s="7" t="str">
        <f>IFERROR(RANK('Stock Guide'!U959,'Stock Guide'!U:U,1)+COUNTIF('Stock Guide'!$U$6:'Stock Guide'!U959,'Stock Guide'!U959)-1,"")</f>
        <v/>
      </c>
    </row>
    <row r="959" spans="32:43" ht="17.25" customHeight="1" x14ac:dyDescent="0.25">
      <c r="AF959" s="5"/>
      <c r="AG959" s="5"/>
      <c r="AH959" s="6"/>
      <c r="AI959" s="7">
        <f>IFERROR(RANK('Stock Guide'!S960,'Stock Guide'!S:S,0)+COUNTIF('Stock Guide'!$S$6:'Stock Guide'!S960,'Stock Guide'!S960)-1,"")</f>
        <v>243</v>
      </c>
      <c r="AJ959" s="7" t="str">
        <f>IFERROR(RANK('Stock Guide'!T960,'Stock Guide'!T:T,0)+COUNTIF('Stock Guide'!$T$6:'Stock Guide'!T960,'Stock Guide'!T960)-1,"")</f>
        <v/>
      </c>
      <c r="AK959" s="7" t="str">
        <f>IFERROR(RANK('Stock Guide'!U960,'Stock Guide'!U:U,0)+COUNTIF('Stock Guide'!$U$6:'Stock Guide'!U960,'Stock Guide'!U960)-1,"")</f>
        <v/>
      </c>
      <c r="AL959" s="7" t="str">
        <f>IFERROR(RANK('Stock Guide'!H960,'Stock Guide'!H:H,0)+COUNTIF('Stock Guide'!$H$6:'Stock Guide'!H960,'Stock Guide'!H960)-1,"")</f>
        <v/>
      </c>
      <c r="AM959" s="7">
        <f>IFERROR(RANK('Stock Guide'!I960,'Stock Guide'!I:I,0)+COUNTIF('Stock Guide'!$I$6:'Stock Guide'!I960,'Stock Guide'!I960)-1,"")</f>
        <v>483</v>
      </c>
      <c r="AN959" s="7" t="str">
        <f>IFERROR(RANK('Stock Guide'!J960,'Stock Guide'!J:J,0)+COUNTIF('Stock Guide'!$J$6:'Stock Guide'!J960,'Stock Guide'!J960)-1,"")</f>
        <v/>
      </c>
      <c r="AO959" s="7" t="str">
        <f>IFERROR(RANK('Stock Guide'!L960,'Stock Guide'!L:L,0)+COUNTIF('Stock Guide'!$L$6:'Stock Guide'!L960,'Stock Guide'!L960)-1,"")</f>
        <v/>
      </c>
      <c r="AP959" s="7" t="str">
        <f>IFERROR(RANK('Stock Guide'!N960,'Stock Guide'!N:N,0)+COUNTIF('Stock Guide'!$N$6:'Stock Guide'!N960,'Stock Guide'!N960)-1,"")</f>
        <v/>
      </c>
      <c r="AQ959" s="7" t="str">
        <f>IFERROR(RANK('Stock Guide'!U960,'Stock Guide'!U:U,1)+COUNTIF('Stock Guide'!$U$6:'Stock Guide'!U960,'Stock Guide'!U960)-1,"")</f>
        <v/>
      </c>
    </row>
    <row r="960" spans="32:43" ht="17.25" customHeight="1" x14ac:dyDescent="0.25">
      <c r="AF960" s="5"/>
      <c r="AG960" s="5"/>
      <c r="AH960" s="6"/>
      <c r="AI960" s="7">
        <f>IFERROR(RANK('Stock Guide'!S961,'Stock Guide'!S:S,0)+COUNTIF('Stock Guide'!$S$6:'Stock Guide'!S961,'Stock Guide'!S961)-1,"")</f>
        <v>243</v>
      </c>
      <c r="AJ960" s="7" t="str">
        <f>IFERROR(RANK('Stock Guide'!T961,'Stock Guide'!T:T,0)+COUNTIF('Stock Guide'!$T$6:'Stock Guide'!T961,'Stock Guide'!T961)-1,"")</f>
        <v/>
      </c>
      <c r="AK960" s="7" t="str">
        <f>IFERROR(RANK('Stock Guide'!U961,'Stock Guide'!U:U,0)+COUNTIF('Stock Guide'!$U$6:'Stock Guide'!U961,'Stock Guide'!U961)-1,"")</f>
        <v/>
      </c>
      <c r="AL960" s="7" t="str">
        <f>IFERROR(RANK('Stock Guide'!H961,'Stock Guide'!H:H,0)+COUNTIF('Stock Guide'!$H$6:'Stock Guide'!H961,'Stock Guide'!H961)-1,"")</f>
        <v/>
      </c>
      <c r="AM960" s="7">
        <f>IFERROR(RANK('Stock Guide'!I961,'Stock Guide'!I:I,0)+COUNTIF('Stock Guide'!$I$6:'Stock Guide'!I961,'Stock Guide'!I961)-1,"")</f>
        <v>483</v>
      </c>
      <c r="AN960" s="7" t="str">
        <f>IFERROR(RANK('Stock Guide'!J961,'Stock Guide'!J:J,0)+COUNTIF('Stock Guide'!$J$6:'Stock Guide'!J961,'Stock Guide'!J961)-1,"")</f>
        <v/>
      </c>
      <c r="AO960" s="7" t="str">
        <f>IFERROR(RANK('Stock Guide'!L961,'Stock Guide'!L:L,0)+COUNTIF('Stock Guide'!$L$6:'Stock Guide'!L961,'Stock Guide'!L961)-1,"")</f>
        <v/>
      </c>
      <c r="AP960" s="7" t="str">
        <f>IFERROR(RANK('Stock Guide'!N961,'Stock Guide'!N:N,0)+COUNTIF('Stock Guide'!$N$6:'Stock Guide'!N961,'Stock Guide'!N961)-1,"")</f>
        <v/>
      </c>
      <c r="AQ960" s="7" t="str">
        <f>IFERROR(RANK('Stock Guide'!U961,'Stock Guide'!U:U,1)+COUNTIF('Stock Guide'!$U$6:'Stock Guide'!U961,'Stock Guide'!U961)-1,"")</f>
        <v/>
      </c>
    </row>
    <row r="961" spans="32:43" ht="17.25" customHeight="1" x14ac:dyDescent="0.25">
      <c r="AF961" s="5"/>
      <c r="AG961" s="5"/>
      <c r="AH961" s="6"/>
      <c r="AI961" s="7">
        <f>IFERROR(RANK('Stock Guide'!S962,'Stock Guide'!S:S,0)+COUNTIF('Stock Guide'!$S$6:'Stock Guide'!S962,'Stock Guide'!S962)-1,"")</f>
        <v>243</v>
      </c>
      <c r="AJ961" s="7" t="str">
        <f>IFERROR(RANK('Stock Guide'!T962,'Stock Guide'!T:T,0)+COUNTIF('Stock Guide'!$T$6:'Stock Guide'!T962,'Stock Guide'!T962)-1,"")</f>
        <v/>
      </c>
      <c r="AK961" s="7" t="str">
        <f>IFERROR(RANK('Stock Guide'!U962,'Stock Guide'!U:U,0)+COUNTIF('Stock Guide'!$U$6:'Stock Guide'!U962,'Stock Guide'!U962)-1,"")</f>
        <v/>
      </c>
      <c r="AL961" s="7" t="str">
        <f>IFERROR(RANK('Stock Guide'!H962,'Stock Guide'!H:H,0)+COUNTIF('Stock Guide'!$H$6:'Stock Guide'!H962,'Stock Guide'!H962)-1,"")</f>
        <v/>
      </c>
      <c r="AM961" s="7">
        <f>IFERROR(RANK('Stock Guide'!I962,'Stock Guide'!I:I,0)+COUNTIF('Stock Guide'!$I$6:'Stock Guide'!I962,'Stock Guide'!I962)-1,"")</f>
        <v>483</v>
      </c>
      <c r="AN961" s="7" t="str">
        <f>IFERROR(RANK('Stock Guide'!J962,'Stock Guide'!J:J,0)+COUNTIF('Stock Guide'!$J$6:'Stock Guide'!J962,'Stock Guide'!J962)-1,"")</f>
        <v/>
      </c>
      <c r="AO961" s="7" t="str">
        <f>IFERROR(RANK('Stock Guide'!L962,'Stock Guide'!L:L,0)+COUNTIF('Stock Guide'!$L$6:'Stock Guide'!L962,'Stock Guide'!L962)-1,"")</f>
        <v/>
      </c>
      <c r="AP961" s="7" t="str">
        <f>IFERROR(RANK('Stock Guide'!N962,'Stock Guide'!N:N,0)+COUNTIF('Stock Guide'!$N$6:'Stock Guide'!N962,'Stock Guide'!N962)-1,"")</f>
        <v/>
      </c>
      <c r="AQ961" s="7" t="str">
        <f>IFERROR(RANK('Stock Guide'!U962,'Stock Guide'!U:U,1)+COUNTIF('Stock Guide'!$U$6:'Stock Guide'!U962,'Stock Guide'!U962)-1,"")</f>
        <v/>
      </c>
    </row>
    <row r="962" spans="32:43" ht="17.25" customHeight="1" x14ac:dyDescent="0.25">
      <c r="AF962" s="5"/>
      <c r="AG962" s="5"/>
      <c r="AH962" s="6"/>
      <c r="AI962" s="7">
        <f>IFERROR(RANK('Stock Guide'!S963,'Stock Guide'!S:S,0)+COUNTIF('Stock Guide'!$S$6:'Stock Guide'!S963,'Stock Guide'!S963)-1,"")</f>
        <v>243</v>
      </c>
      <c r="AJ962" s="7" t="str">
        <f>IFERROR(RANK('Stock Guide'!T963,'Stock Guide'!T:T,0)+COUNTIF('Stock Guide'!$T$6:'Stock Guide'!T963,'Stock Guide'!T963)-1,"")</f>
        <v/>
      </c>
      <c r="AK962" s="7" t="str">
        <f>IFERROR(RANK('Stock Guide'!U963,'Stock Guide'!U:U,0)+COUNTIF('Stock Guide'!$U$6:'Stock Guide'!U963,'Stock Guide'!U963)-1,"")</f>
        <v/>
      </c>
      <c r="AL962" s="7" t="str">
        <f>IFERROR(RANK('Stock Guide'!H963,'Stock Guide'!H:H,0)+COUNTIF('Stock Guide'!$H$6:'Stock Guide'!H963,'Stock Guide'!H963)-1,"")</f>
        <v/>
      </c>
      <c r="AM962" s="7">
        <f>IFERROR(RANK('Stock Guide'!I963,'Stock Guide'!I:I,0)+COUNTIF('Stock Guide'!$I$6:'Stock Guide'!I963,'Stock Guide'!I963)-1,"")</f>
        <v>483</v>
      </c>
      <c r="AN962" s="7" t="str">
        <f>IFERROR(RANK('Stock Guide'!J963,'Stock Guide'!J:J,0)+COUNTIF('Stock Guide'!$J$6:'Stock Guide'!J963,'Stock Guide'!J963)-1,"")</f>
        <v/>
      </c>
      <c r="AO962" s="7" t="str">
        <f>IFERROR(RANK('Stock Guide'!L963,'Stock Guide'!L:L,0)+COUNTIF('Stock Guide'!$L$6:'Stock Guide'!L963,'Stock Guide'!L963)-1,"")</f>
        <v/>
      </c>
      <c r="AP962" s="7" t="str">
        <f>IFERROR(RANK('Stock Guide'!N963,'Stock Guide'!N:N,0)+COUNTIF('Stock Guide'!$N$6:'Stock Guide'!N963,'Stock Guide'!N963)-1,"")</f>
        <v/>
      </c>
      <c r="AQ962" s="7" t="str">
        <f>IFERROR(RANK('Stock Guide'!U963,'Stock Guide'!U:U,1)+COUNTIF('Stock Guide'!$U$6:'Stock Guide'!U963,'Stock Guide'!U963)-1,"")</f>
        <v/>
      </c>
    </row>
    <row r="963" spans="32:43" ht="17.25" customHeight="1" x14ac:dyDescent="0.25">
      <c r="AF963" s="5"/>
      <c r="AG963" s="5"/>
      <c r="AH963" s="6"/>
      <c r="AI963" s="7">
        <f>IFERROR(RANK('Stock Guide'!S964,'Stock Guide'!S:S,0)+COUNTIF('Stock Guide'!$S$6:'Stock Guide'!S964,'Stock Guide'!S964)-1,"")</f>
        <v>243</v>
      </c>
      <c r="AJ963" s="7" t="str">
        <f>IFERROR(RANK('Stock Guide'!T964,'Stock Guide'!T:T,0)+COUNTIF('Stock Guide'!$T$6:'Stock Guide'!T964,'Stock Guide'!T964)-1,"")</f>
        <v/>
      </c>
      <c r="AK963" s="7" t="str">
        <f>IFERROR(RANK('Stock Guide'!U964,'Stock Guide'!U:U,0)+COUNTIF('Stock Guide'!$U$6:'Stock Guide'!U964,'Stock Guide'!U964)-1,"")</f>
        <v/>
      </c>
      <c r="AL963" s="7" t="str">
        <f>IFERROR(RANK('Stock Guide'!H964,'Stock Guide'!H:H,0)+COUNTIF('Stock Guide'!$H$6:'Stock Guide'!H964,'Stock Guide'!H964)-1,"")</f>
        <v/>
      </c>
      <c r="AM963" s="7">
        <f>IFERROR(RANK('Stock Guide'!I964,'Stock Guide'!I:I,0)+COUNTIF('Stock Guide'!$I$6:'Stock Guide'!I964,'Stock Guide'!I964)-1,"")</f>
        <v>483</v>
      </c>
      <c r="AN963" s="7" t="str">
        <f>IFERROR(RANK('Stock Guide'!J964,'Stock Guide'!J:J,0)+COUNTIF('Stock Guide'!$J$6:'Stock Guide'!J964,'Stock Guide'!J964)-1,"")</f>
        <v/>
      </c>
      <c r="AO963" s="7" t="str">
        <f>IFERROR(RANK('Stock Guide'!L964,'Stock Guide'!L:L,0)+COUNTIF('Stock Guide'!$L$6:'Stock Guide'!L964,'Stock Guide'!L964)-1,"")</f>
        <v/>
      </c>
      <c r="AP963" s="7" t="str">
        <f>IFERROR(RANK('Stock Guide'!N964,'Stock Guide'!N:N,0)+COUNTIF('Stock Guide'!$N$6:'Stock Guide'!N964,'Stock Guide'!N964)-1,"")</f>
        <v/>
      </c>
      <c r="AQ963" s="7" t="str">
        <f>IFERROR(RANK('Stock Guide'!U964,'Stock Guide'!U:U,1)+COUNTIF('Stock Guide'!$U$6:'Stock Guide'!U964,'Stock Guide'!U964)-1,"")</f>
        <v/>
      </c>
    </row>
    <row r="964" spans="32:43" ht="17.25" customHeight="1" x14ac:dyDescent="0.25">
      <c r="AF964" s="5"/>
      <c r="AG964" s="5"/>
      <c r="AH964" s="6"/>
      <c r="AI964" s="7">
        <f>IFERROR(RANK('Stock Guide'!S965,'Stock Guide'!S:S,0)+COUNTIF('Stock Guide'!$S$6:'Stock Guide'!S965,'Stock Guide'!S965)-1,"")</f>
        <v>243</v>
      </c>
      <c r="AJ964" s="7" t="str">
        <f>IFERROR(RANK('Stock Guide'!T965,'Stock Guide'!T:T,0)+COUNTIF('Stock Guide'!$T$6:'Stock Guide'!T965,'Stock Guide'!T965)-1,"")</f>
        <v/>
      </c>
      <c r="AK964" s="7" t="str">
        <f>IFERROR(RANK('Stock Guide'!U965,'Stock Guide'!U:U,0)+COUNTIF('Stock Guide'!$U$6:'Stock Guide'!U965,'Stock Guide'!U965)-1,"")</f>
        <v/>
      </c>
      <c r="AL964" s="7" t="str">
        <f>IFERROR(RANK('Stock Guide'!H965,'Stock Guide'!H:H,0)+COUNTIF('Stock Guide'!$H$6:'Stock Guide'!H965,'Stock Guide'!H965)-1,"")</f>
        <v/>
      </c>
      <c r="AM964" s="7">
        <f>IFERROR(RANK('Stock Guide'!I965,'Stock Guide'!I:I,0)+COUNTIF('Stock Guide'!$I$6:'Stock Guide'!I965,'Stock Guide'!I965)-1,"")</f>
        <v>483</v>
      </c>
      <c r="AN964" s="7" t="str">
        <f>IFERROR(RANK('Stock Guide'!J965,'Stock Guide'!J:J,0)+COUNTIF('Stock Guide'!$J$6:'Stock Guide'!J965,'Stock Guide'!J965)-1,"")</f>
        <v/>
      </c>
      <c r="AO964" s="7" t="str">
        <f>IFERROR(RANK('Stock Guide'!L965,'Stock Guide'!L:L,0)+COUNTIF('Stock Guide'!$L$6:'Stock Guide'!L965,'Stock Guide'!L965)-1,"")</f>
        <v/>
      </c>
      <c r="AP964" s="7" t="str">
        <f>IFERROR(RANK('Stock Guide'!N965,'Stock Guide'!N:N,0)+COUNTIF('Stock Guide'!$N$6:'Stock Guide'!N965,'Stock Guide'!N965)-1,"")</f>
        <v/>
      </c>
      <c r="AQ964" s="7" t="str">
        <f>IFERROR(RANK('Stock Guide'!U965,'Stock Guide'!U:U,1)+COUNTIF('Stock Guide'!$U$6:'Stock Guide'!U965,'Stock Guide'!U965)-1,"")</f>
        <v/>
      </c>
    </row>
    <row r="965" spans="32:43" ht="17.25" customHeight="1" x14ac:dyDescent="0.25">
      <c r="AF965" s="5"/>
      <c r="AG965" s="5"/>
      <c r="AH965" s="6"/>
      <c r="AI965" s="7">
        <f>IFERROR(RANK('Stock Guide'!S966,'Stock Guide'!S:S,0)+COUNTIF('Stock Guide'!$S$6:'Stock Guide'!S966,'Stock Guide'!S966)-1,"")</f>
        <v>243</v>
      </c>
      <c r="AJ965" s="7" t="str">
        <f>IFERROR(RANK('Stock Guide'!T966,'Stock Guide'!T:T,0)+COUNTIF('Stock Guide'!$T$6:'Stock Guide'!T966,'Stock Guide'!T966)-1,"")</f>
        <v/>
      </c>
      <c r="AK965" s="7" t="str">
        <f>IFERROR(RANK('Stock Guide'!U966,'Stock Guide'!U:U,0)+COUNTIF('Stock Guide'!$U$6:'Stock Guide'!U966,'Stock Guide'!U966)-1,"")</f>
        <v/>
      </c>
      <c r="AL965" s="7" t="str">
        <f>IFERROR(RANK('Stock Guide'!H966,'Stock Guide'!H:H,0)+COUNTIF('Stock Guide'!$H$6:'Stock Guide'!H966,'Stock Guide'!H966)-1,"")</f>
        <v/>
      </c>
      <c r="AM965" s="7">
        <f>IFERROR(RANK('Stock Guide'!I966,'Stock Guide'!I:I,0)+COUNTIF('Stock Guide'!$I$6:'Stock Guide'!I966,'Stock Guide'!I966)-1,"")</f>
        <v>483</v>
      </c>
      <c r="AN965" s="7" t="str">
        <f>IFERROR(RANK('Stock Guide'!J966,'Stock Guide'!J:J,0)+COUNTIF('Stock Guide'!$J$6:'Stock Guide'!J966,'Stock Guide'!J966)-1,"")</f>
        <v/>
      </c>
      <c r="AO965" s="7" t="str">
        <f>IFERROR(RANK('Stock Guide'!L966,'Stock Guide'!L:L,0)+COUNTIF('Stock Guide'!$L$6:'Stock Guide'!L966,'Stock Guide'!L966)-1,"")</f>
        <v/>
      </c>
      <c r="AP965" s="7" t="str">
        <f>IFERROR(RANK('Stock Guide'!N966,'Stock Guide'!N:N,0)+COUNTIF('Stock Guide'!$N$6:'Stock Guide'!N966,'Stock Guide'!N966)-1,"")</f>
        <v/>
      </c>
      <c r="AQ965" s="7" t="str">
        <f>IFERROR(RANK('Stock Guide'!U966,'Stock Guide'!U:U,1)+COUNTIF('Stock Guide'!$U$6:'Stock Guide'!U966,'Stock Guide'!U966)-1,"")</f>
        <v/>
      </c>
    </row>
    <row r="966" spans="32:43" ht="17.25" customHeight="1" x14ac:dyDescent="0.25">
      <c r="AF966" s="5"/>
      <c r="AG966" s="5"/>
      <c r="AH966" s="6"/>
      <c r="AI966" s="7">
        <f>IFERROR(RANK('Stock Guide'!S967,'Stock Guide'!S:S,0)+COUNTIF('Stock Guide'!$S$6:'Stock Guide'!S967,'Stock Guide'!S967)-1,"")</f>
        <v>243</v>
      </c>
      <c r="AJ966" s="7" t="str">
        <f>IFERROR(RANK('Stock Guide'!T967,'Stock Guide'!T:T,0)+COUNTIF('Stock Guide'!$T$6:'Stock Guide'!T967,'Stock Guide'!T967)-1,"")</f>
        <v/>
      </c>
      <c r="AK966" s="7" t="str">
        <f>IFERROR(RANK('Stock Guide'!U967,'Stock Guide'!U:U,0)+COUNTIF('Stock Guide'!$U$6:'Stock Guide'!U967,'Stock Guide'!U967)-1,"")</f>
        <v/>
      </c>
      <c r="AL966" s="7" t="str">
        <f>IFERROR(RANK('Stock Guide'!H967,'Stock Guide'!H:H,0)+COUNTIF('Stock Guide'!$H$6:'Stock Guide'!H967,'Stock Guide'!H967)-1,"")</f>
        <v/>
      </c>
      <c r="AM966" s="7">
        <f>IFERROR(RANK('Stock Guide'!I967,'Stock Guide'!I:I,0)+COUNTIF('Stock Guide'!$I$6:'Stock Guide'!I967,'Stock Guide'!I967)-1,"")</f>
        <v>483</v>
      </c>
      <c r="AN966" s="7" t="str">
        <f>IFERROR(RANK('Stock Guide'!J967,'Stock Guide'!J:J,0)+COUNTIF('Stock Guide'!$J$6:'Stock Guide'!J967,'Stock Guide'!J967)-1,"")</f>
        <v/>
      </c>
      <c r="AO966" s="7" t="str">
        <f>IFERROR(RANK('Stock Guide'!L967,'Stock Guide'!L:L,0)+COUNTIF('Stock Guide'!$L$6:'Stock Guide'!L967,'Stock Guide'!L967)-1,"")</f>
        <v/>
      </c>
      <c r="AP966" s="7" t="str">
        <f>IFERROR(RANK('Stock Guide'!N967,'Stock Guide'!N:N,0)+COUNTIF('Stock Guide'!$N$6:'Stock Guide'!N967,'Stock Guide'!N967)-1,"")</f>
        <v/>
      </c>
      <c r="AQ966" s="7" t="str">
        <f>IFERROR(RANK('Stock Guide'!U967,'Stock Guide'!U:U,1)+COUNTIF('Stock Guide'!$U$6:'Stock Guide'!U967,'Stock Guide'!U967)-1,"")</f>
        <v/>
      </c>
    </row>
    <row r="967" spans="32:43" ht="17.25" customHeight="1" x14ac:dyDescent="0.25">
      <c r="AF967" s="5"/>
      <c r="AG967" s="5"/>
      <c r="AH967" s="6"/>
      <c r="AI967" s="7">
        <f>IFERROR(RANK('Stock Guide'!S968,'Stock Guide'!S:S,0)+COUNTIF('Stock Guide'!$S$6:'Stock Guide'!S968,'Stock Guide'!S968)-1,"")</f>
        <v>243</v>
      </c>
      <c r="AJ967" s="7" t="str">
        <f>IFERROR(RANK('Stock Guide'!T968,'Stock Guide'!T:T,0)+COUNTIF('Stock Guide'!$T$6:'Stock Guide'!T968,'Stock Guide'!T968)-1,"")</f>
        <v/>
      </c>
      <c r="AK967" s="7" t="str">
        <f>IFERROR(RANK('Stock Guide'!U968,'Stock Guide'!U:U,0)+COUNTIF('Stock Guide'!$U$6:'Stock Guide'!U968,'Stock Guide'!U968)-1,"")</f>
        <v/>
      </c>
      <c r="AL967" s="7" t="str">
        <f>IFERROR(RANK('Stock Guide'!H968,'Stock Guide'!H:H,0)+COUNTIF('Stock Guide'!$H$6:'Stock Guide'!H968,'Stock Guide'!H968)-1,"")</f>
        <v/>
      </c>
      <c r="AM967" s="7">
        <f>IFERROR(RANK('Stock Guide'!I968,'Stock Guide'!I:I,0)+COUNTIF('Stock Guide'!$I$6:'Stock Guide'!I968,'Stock Guide'!I968)-1,"")</f>
        <v>483</v>
      </c>
      <c r="AN967" s="7" t="str">
        <f>IFERROR(RANK('Stock Guide'!J968,'Stock Guide'!J:J,0)+COUNTIF('Stock Guide'!$J$6:'Stock Guide'!J968,'Stock Guide'!J968)-1,"")</f>
        <v/>
      </c>
      <c r="AO967" s="7" t="str">
        <f>IFERROR(RANK('Stock Guide'!L968,'Stock Guide'!L:L,0)+COUNTIF('Stock Guide'!$L$6:'Stock Guide'!L968,'Stock Guide'!L968)-1,"")</f>
        <v/>
      </c>
      <c r="AP967" s="7" t="str">
        <f>IFERROR(RANK('Stock Guide'!N968,'Stock Guide'!N:N,0)+COUNTIF('Stock Guide'!$N$6:'Stock Guide'!N968,'Stock Guide'!N968)-1,"")</f>
        <v/>
      </c>
      <c r="AQ967" s="7" t="str">
        <f>IFERROR(RANK('Stock Guide'!U968,'Stock Guide'!U:U,1)+COUNTIF('Stock Guide'!$U$6:'Stock Guide'!U968,'Stock Guide'!U968)-1,"")</f>
        <v/>
      </c>
    </row>
    <row r="968" spans="32:43" ht="17.25" customHeight="1" x14ac:dyDescent="0.25">
      <c r="AF968" s="5"/>
      <c r="AG968" s="5"/>
      <c r="AH968" s="6"/>
      <c r="AI968" s="7">
        <f>IFERROR(RANK('Stock Guide'!S969,'Stock Guide'!S:S,0)+COUNTIF('Stock Guide'!$S$6:'Stock Guide'!S969,'Stock Guide'!S969)-1,"")</f>
        <v>243</v>
      </c>
      <c r="AJ968" s="7" t="str">
        <f>IFERROR(RANK('Stock Guide'!T969,'Stock Guide'!T:T,0)+COUNTIF('Stock Guide'!$T$6:'Stock Guide'!T969,'Stock Guide'!T969)-1,"")</f>
        <v/>
      </c>
      <c r="AK968" s="7" t="str">
        <f>IFERROR(RANK('Stock Guide'!U969,'Stock Guide'!U:U,0)+COUNTIF('Stock Guide'!$U$6:'Stock Guide'!U969,'Stock Guide'!U969)-1,"")</f>
        <v/>
      </c>
      <c r="AL968" s="7" t="str">
        <f>IFERROR(RANK('Stock Guide'!H969,'Stock Guide'!H:H,0)+COUNTIF('Stock Guide'!$H$6:'Stock Guide'!H969,'Stock Guide'!H969)-1,"")</f>
        <v/>
      </c>
      <c r="AM968" s="7">
        <f>IFERROR(RANK('Stock Guide'!I969,'Stock Guide'!I:I,0)+COUNTIF('Stock Guide'!$I$6:'Stock Guide'!I969,'Stock Guide'!I969)-1,"")</f>
        <v>483</v>
      </c>
      <c r="AN968" s="7" t="str">
        <f>IFERROR(RANK('Stock Guide'!J969,'Stock Guide'!J:J,0)+COUNTIF('Stock Guide'!$J$6:'Stock Guide'!J969,'Stock Guide'!J969)-1,"")</f>
        <v/>
      </c>
      <c r="AO968" s="7" t="str">
        <f>IFERROR(RANK('Stock Guide'!L969,'Stock Guide'!L:L,0)+COUNTIF('Stock Guide'!$L$6:'Stock Guide'!L969,'Stock Guide'!L969)-1,"")</f>
        <v/>
      </c>
      <c r="AP968" s="7" t="str">
        <f>IFERROR(RANK('Stock Guide'!N969,'Stock Guide'!N:N,0)+COUNTIF('Stock Guide'!$N$6:'Stock Guide'!N969,'Stock Guide'!N969)-1,"")</f>
        <v/>
      </c>
      <c r="AQ968" s="7" t="str">
        <f>IFERROR(RANK('Stock Guide'!U969,'Stock Guide'!U:U,1)+COUNTIF('Stock Guide'!$U$6:'Stock Guide'!U969,'Stock Guide'!U969)-1,"")</f>
        <v/>
      </c>
    </row>
    <row r="969" spans="32:43" ht="17.25" customHeight="1" x14ac:dyDescent="0.25">
      <c r="AF969" s="5"/>
      <c r="AG969" s="5"/>
      <c r="AH969" s="6"/>
      <c r="AI969" s="7">
        <f>IFERROR(RANK('Stock Guide'!S970,'Stock Guide'!S:S,0)+COUNTIF('Stock Guide'!$S$6:'Stock Guide'!S970,'Stock Guide'!S970)-1,"")</f>
        <v>243</v>
      </c>
      <c r="AJ969" s="7" t="str">
        <f>IFERROR(RANK('Stock Guide'!T970,'Stock Guide'!T:T,0)+COUNTIF('Stock Guide'!$T$6:'Stock Guide'!T970,'Stock Guide'!T970)-1,"")</f>
        <v/>
      </c>
      <c r="AK969" s="7" t="str">
        <f>IFERROR(RANK('Stock Guide'!U970,'Stock Guide'!U:U,0)+COUNTIF('Stock Guide'!$U$6:'Stock Guide'!U970,'Stock Guide'!U970)-1,"")</f>
        <v/>
      </c>
      <c r="AL969" s="7" t="str">
        <f>IFERROR(RANK('Stock Guide'!H970,'Stock Guide'!H:H,0)+COUNTIF('Stock Guide'!$H$6:'Stock Guide'!H970,'Stock Guide'!H970)-1,"")</f>
        <v/>
      </c>
      <c r="AM969" s="7">
        <f>IFERROR(RANK('Stock Guide'!I970,'Stock Guide'!I:I,0)+COUNTIF('Stock Guide'!$I$6:'Stock Guide'!I970,'Stock Guide'!I970)-1,"")</f>
        <v>483</v>
      </c>
      <c r="AN969" s="7" t="str">
        <f>IFERROR(RANK('Stock Guide'!J970,'Stock Guide'!J:J,0)+COUNTIF('Stock Guide'!$J$6:'Stock Guide'!J970,'Stock Guide'!J970)-1,"")</f>
        <v/>
      </c>
      <c r="AO969" s="7" t="str">
        <f>IFERROR(RANK('Stock Guide'!L970,'Stock Guide'!L:L,0)+COUNTIF('Stock Guide'!$L$6:'Stock Guide'!L970,'Stock Guide'!L970)-1,"")</f>
        <v/>
      </c>
      <c r="AP969" s="7" t="str">
        <f>IFERROR(RANK('Stock Guide'!N970,'Stock Guide'!N:N,0)+COUNTIF('Stock Guide'!$N$6:'Stock Guide'!N970,'Stock Guide'!N970)-1,"")</f>
        <v/>
      </c>
      <c r="AQ969" s="7" t="str">
        <f>IFERROR(RANK('Stock Guide'!U970,'Stock Guide'!U:U,1)+COUNTIF('Stock Guide'!$U$6:'Stock Guide'!U970,'Stock Guide'!U970)-1,"")</f>
        <v/>
      </c>
    </row>
    <row r="970" spans="32:43" ht="17.25" customHeight="1" x14ac:dyDescent="0.25">
      <c r="AF970" s="5"/>
      <c r="AG970" s="5"/>
      <c r="AH970" s="6"/>
      <c r="AI970" s="7">
        <f>IFERROR(RANK('Stock Guide'!S971,'Stock Guide'!S:S,0)+COUNTIF('Stock Guide'!$S$6:'Stock Guide'!S971,'Stock Guide'!S971)-1,"")</f>
        <v>243</v>
      </c>
      <c r="AJ970" s="7" t="str">
        <f>IFERROR(RANK('Stock Guide'!T971,'Stock Guide'!T:T,0)+COUNTIF('Stock Guide'!$T$6:'Stock Guide'!T971,'Stock Guide'!T971)-1,"")</f>
        <v/>
      </c>
      <c r="AK970" s="7" t="str">
        <f>IFERROR(RANK('Stock Guide'!U971,'Stock Guide'!U:U,0)+COUNTIF('Stock Guide'!$U$6:'Stock Guide'!U971,'Stock Guide'!U971)-1,"")</f>
        <v/>
      </c>
      <c r="AL970" s="7" t="str">
        <f>IFERROR(RANK('Stock Guide'!H971,'Stock Guide'!H:H,0)+COUNTIF('Stock Guide'!$H$6:'Stock Guide'!H971,'Stock Guide'!H971)-1,"")</f>
        <v/>
      </c>
      <c r="AM970" s="7">
        <f>IFERROR(RANK('Stock Guide'!I971,'Stock Guide'!I:I,0)+COUNTIF('Stock Guide'!$I$6:'Stock Guide'!I971,'Stock Guide'!I971)-1,"")</f>
        <v>483</v>
      </c>
      <c r="AN970" s="7" t="str">
        <f>IFERROR(RANK('Stock Guide'!J971,'Stock Guide'!J:J,0)+COUNTIF('Stock Guide'!$J$6:'Stock Guide'!J971,'Stock Guide'!J971)-1,"")</f>
        <v/>
      </c>
      <c r="AO970" s="7" t="str">
        <f>IFERROR(RANK('Stock Guide'!L971,'Stock Guide'!L:L,0)+COUNTIF('Stock Guide'!$L$6:'Stock Guide'!L971,'Stock Guide'!L971)-1,"")</f>
        <v/>
      </c>
      <c r="AP970" s="7" t="str">
        <f>IFERROR(RANK('Stock Guide'!N971,'Stock Guide'!N:N,0)+COUNTIF('Stock Guide'!$N$6:'Stock Guide'!N971,'Stock Guide'!N971)-1,"")</f>
        <v/>
      </c>
      <c r="AQ970" s="7" t="str">
        <f>IFERROR(RANK('Stock Guide'!U971,'Stock Guide'!U:U,1)+COUNTIF('Stock Guide'!$U$6:'Stock Guide'!U971,'Stock Guide'!U971)-1,"")</f>
        <v/>
      </c>
    </row>
    <row r="971" spans="32:43" ht="17.25" customHeight="1" x14ac:dyDescent="0.25">
      <c r="AF971" s="5"/>
      <c r="AG971" s="5"/>
      <c r="AH971" s="6"/>
      <c r="AI971" s="7">
        <f>IFERROR(RANK('Stock Guide'!S972,'Stock Guide'!S:S,0)+COUNTIF('Stock Guide'!$S$6:'Stock Guide'!S972,'Stock Guide'!S972)-1,"")</f>
        <v>243</v>
      </c>
      <c r="AJ971" s="7" t="str">
        <f>IFERROR(RANK('Stock Guide'!T972,'Stock Guide'!T:T,0)+COUNTIF('Stock Guide'!$T$6:'Stock Guide'!T972,'Stock Guide'!T972)-1,"")</f>
        <v/>
      </c>
      <c r="AK971" s="7" t="str">
        <f>IFERROR(RANK('Stock Guide'!U972,'Stock Guide'!U:U,0)+COUNTIF('Stock Guide'!$U$6:'Stock Guide'!U972,'Stock Guide'!U972)-1,"")</f>
        <v/>
      </c>
      <c r="AL971" s="7" t="str">
        <f>IFERROR(RANK('Stock Guide'!H972,'Stock Guide'!H:H,0)+COUNTIF('Stock Guide'!$H$6:'Stock Guide'!H972,'Stock Guide'!H972)-1,"")</f>
        <v/>
      </c>
      <c r="AM971" s="7">
        <f>IFERROR(RANK('Stock Guide'!I972,'Stock Guide'!I:I,0)+COUNTIF('Stock Guide'!$I$6:'Stock Guide'!I972,'Stock Guide'!I972)-1,"")</f>
        <v>483</v>
      </c>
      <c r="AN971" s="7" t="str">
        <f>IFERROR(RANK('Stock Guide'!J972,'Stock Guide'!J:J,0)+COUNTIF('Stock Guide'!$J$6:'Stock Guide'!J972,'Stock Guide'!J972)-1,"")</f>
        <v/>
      </c>
      <c r="AO971" s="7" t="str">
        <f>IFERROR(RANK('Stock Guide'!L972,'Stock Guide'!L:L,0)+COUNTIF('Stock Guide'!$L$6:'Stock Guide'!L972,'Stock Guide'!L972)-1,"")</f>
        <v/>
      </c>
      <c r="AP971" s="7" t="str">
        <f>IFERROR(RANK('Stock Guide'!N972,'Stock Guide'!N:N,0)+COUNTIF('Stock Guide'!$N$6:'Stock Guide'!N972,'Stock Guide'!N972)-1,"")</f>
        <v/>
      </c>
      <c r="AQ971" s="7" t="str">
        <f>IFERROR(RANK('Stock Guide'!U972,'Stock Guide'!U:U,1)+COUNTIF('Stock Guide'!$U$6:'Stock Guide'!U972,'Stock Guide'!U972)-1,"")</f>
        <v/>
      </c>
    </row>
    <row r="972" spans="32:43" ht="17.25" customHeight="1" x14ac:dyDescent="0.25">
      <c r="AF972" s="5"/>
      <c r="AG972" s="5"/>
      <c r="AH972" s="6"/>
      <c r="AI972" s="7">
        <f>IFERROR(RANK('Stock Guide'!S973,'Stock Guide'!S:S,0)+COUNTIF('Stock Guide'!$S$6:'Stock Guide'!S973,'Stock Guide'!S973)-1,"")</f>
        <v>243</v>
      </c>
      <c r="AJ972" s="7" t="str">
        <f>IFERROR(RANK('Stock Guide'!T973,'Stock Guide'!T:T,0)+COUNTIF('Stock Guide'!$T$6:'Stock Guide'!T973,'Stock Guide'!T973)-1,"")</f>
        <v/>
      </c>
      <c r="AK972" s="7" t="str">
        <f>IFERROR(RANK('Stock Guide'!U973,'Stock Guide'!U:U,0)+COUNTIF('Stock Guide'!$U$6:'Stock Guide'!U973,'Stock Guide'!U973)-1,"")</f>
        <v/>
      </c>
      <c r="AL972" s="7" t="str">
        <f>IFERROR(RANK('Stock Guide'!H973,'Stock Guide'!H:H,0)+COUNTIF('Stock Guide'!$H$6:'Stock Guide'!H973,'Stock Guide'!H973)-1,"")</f>
        <v/>
      </c>
      <c r="AM972" s="7">
        <f>IFERROR(RANK('Stock Guide'!I973,'Stock Guide'!I:I,0)+COUNTIF('Stock Guide'!$I$6:'Stock Guide'!I973,'Stock Guide'!I973)-1,"")</f>
        <v>483</v>
      </c>
      <c r="AN972" s="7" t="str">
        <f>IFERROR(RANK('Stock Guide'!J973,'Stock Guide'!J:J,0)+COUNTIF('Stock Guide'!$J$6:'Stock Guide'!J973,'Stock Guide'!J973)-1,"")</f>
        <v/>
      </c>
      <c r="AO972" s="7" t="str">
        <f>IFERROR(RANK('Stock Guide'!L973,'Stock Guide'!L:L,0)+COUNTIF('Stock Guide'!$L$6:'Stock Guide'!L973,'Stock Guide'!L973)-1,"")</f>
        <v/>
      </c>
      <c r="AP972" s="7" t="str">
        <f>IFERROR(RANK('Stock Guide'!N973,'Stock Guide'!N:N,0)+COUNTIF('Stock Guide'!$N$6:'Stock Guide'!N973,'Stock Guide'!N973)-1,"")</f>
        <v/>
      </c>
      <c r="AQ972" s="7" t="str">
        <f>IFERROR(RANK('Stock Guide'!U973,'Stock Guide'!U:U,1)+COUNTIF('Stock Guide'!$U$6:'Stock Guide'!U973,'Stock Guide'!U973)-1,"")</f>
        <v/>
      </c>
    </row>
    <row r="973" spans="32:43" ht="17.25" customHeight="1" x14ac:dyDescent="0.25">
      <c r="AF973" s="5"/>
      <c r="AG973" s="5"/>
      <c r="AH973" s="6"/>
      <c r="AI973" s="7">
        <f>IFERROR(RANK('Stock Guide'!S974,'Stock Guide'!S:S,0)+COUNTIF('Stock Guide'!$S$6:'Stock Guide'!S974,'Stock Guide'!S974)-1,"")</f>
        <v>243</v>
      </c>
      <c r="AJ973" s="7" t="str">
        <f>IFERROR(RANK('Stock Guide'!T974,'Stock Guide'!T:T,0)+COUNTIF('Stock Guide'!$T$6:'Stock Guide'!T974,'Stock Guide'!T974)-1,"")</f>
        <v/>
      </c>
      <c r="AK973" s="7" t="str">
        <f>IFERROR(RANK('Stock Guide'!U974,'Stock Guide'!U:U,0)+COUNTIF('Stock Guide'!$U$6:'Stock Guide'!U974,'Stock Guide'!U974)-1,"")</f>
        <v/>
      </c>
      <c r="AL973" s="7" t="str">
        <f>IFERROR(RANK('Stock Guide'!H974,'Stock Guide'!H:H,0)+COUNTIF('Stock Guide'!$H$6:'Stock Guide'!H974,'Stock Guide'!H974)-1,"")</f>
        <v/>
      </c>
      <c r="AM973" s="7">
        <f>IFERROR(RANK('Stock Guide'!I974,'Stock Guide'!I:I,0)+COUNTIF('Stock Guide'!$I$6:'Stock Guide'!I974,'Stock Guide'!I974)-1,"")</f>
        <v>483</v>
      </c>
      <c r="AN973" s="7" t="str">
        <f>IFERROR(RANK('Stock Guide'!J974,'Stock Guide'!J:J,0)+COUNTIF('Stock Guide'!$J$6:'Stock Guide'!J974,'Stock Guide'!J974)-1,"")</f>
        <v/>
      </c>
      <c r="AO973" s="7" t="str">
        <f>IFERROR(RANK('Stock Guide'!L974,'Stock Guide'!L:L,0)+COUNTIF('Stock Guide'!$L$6:'Stock Guide'!L974,'Stock Guide'!L974)-1,"")</f>
        <v/>
      </c>
      <c r="AP973" s="7" t="str">
        <f>IFERROR(RANK('Stock Guide'!N974,'Stock Guide'!N:N,0)+COUNTIF('Stock Guide'!$N$6:'Stock Guide'!N974,'Stock Guide'!N974)-1,"")</f>
        <v/>
      </c>
      <c r="AQ973" s="7" t="str">
        <f>IFERROR(RANK('Stock Guide'!U974,'Stock Guide'!U:U,1)+COUNTIF('Stock Guide'!$U$6:'Stock Guide'!U974,'Stock Guide'!U974)-1,"")</f>
        <v/>
      </c>
    </row>
    <row r="974" spans="32:43" ht="17.25" customHeight="1" x14ac:dyDescent="0.25">
      <c r="AF974" s="5"/>
      <c r="AG974" s="5"/>
      <c r="AH974" s="6"/>
      <c r="AI974" s="7">
        <f>IFERROR(RANK('Stock Guide'!S975,'Stock Guide'!S:S,0)+COUNTIF('Stock Guide'!$S$6:'Stock Guide'!S975,'Stock Guide'!S975)-1,"")</f>
        <v>243</v>
      </c>
      <c r="AJ974" s="7" t="str">
        <f>IFERROR(RANK('Stock Guide'!T975,'Stock Guide'!T:T,0)+COUNTIF('Stock Guide'!$T$6:'Stock Guide'!T975,'Stock Guide'!T975)-1,"")</f>
        <v/>
      </c>
      <c r="AK974" s="7" t="str">
        <f>IFERROR(RANK('Stock Guide'!U975,'Stock Guide'!U:U,0)+COUNTIF('Stock Guide'!$U$6:'Stock Guide'!U975,'Stock Guide'!U975)-1,"")</f>
        <v/>
      </c>
      <c r="AL974" s="7" t="str">
        <f>IFERROR(RANK('Stock Guide'!H975,'Stock Guide'!H:H,0)+COUNTIF('Stock Guide'!$H$6:'Stock Guide'!H975,'Stock Guide'!H975)-1,"")</f>
        <v/>
      </c>
      <c r="AM974" s="7">
        <f>IFERROR(RANK('Stock Guide'!I975,'Stock Guide'!I:I,0)+COUNTIF('Stock Guide'!$I$6:'Stock Guide'!I975,'Stock Guide'!I975)-1,"")</f>
        <v>483</v>
      </c>
      <c r="AN974" s="7" t="str">
        <f>IFERROR(RANK('Stock Guide'!J975,'Stock Guide'!J:J,0)+COUNTIF('Stock Guide'!$J$6:'Stock Guide'!J975,'Stock Guide'!J975)-1,"")</f>
        <v/>
      </c>
      <c r="AO974" s="7" t="str">
        <f>IFERROR(RANK('Stock Guide'!L975,'Stock Guide'!L:L,0)+COUNTIF('Stock Guide'!$L$6:'Stock Guide'!L975,'Stock Guide'!L975)-1,"")</f>
        <v/>
      </c>
      <c r="AP974" s="7" t="str">
        <f>IFERROR(RANK('Stock Guide'!N975,'Stock Guide'!N:N,0)+COUNTIF('Stock Guide'!$N$6:'Stock Guide'!N975,'Stock Guide'!N975)-1,"")</f>
        <v/>
      </c>
      <c r="AQ974" s="7" t="str">
        <f>IFERROR(RANK('Stock Guide'!U975,'Stock Guide'!U:U,1)+COUNTIF('Stock Guide'!$U$6:'Stock Guide'!U975,'Stock Guide'!U975)-1,"")</f>
        <v/>
      </c>
    </row>
    <row r="975" spans="32:43" ht="17.25" customHeight="1" x14ac:dyDescent="0.25">
      <c r="AF975" s="5"/>
      <c r="AG975" s="5"/>
      <c r="AH975" s="6"/>
      <c r="AI975" s="7">
        <f>IFERROR(RANK('Stock Guide'!S976,'Stock Guide'!S:S,0)+COUNTIF('Stock Guide'!$S$6:'Stock Guide'!S976,'Stock Guide'!S976)-1,"")</f>
        <v>243</v>
      </c>
      <c r="AJ975" s="7" t="str">
        <f>IFERROR(RANK('Stock Guide'!T976,'Stock Guide'!T:T,0)+COUNTIF('Stock Guide'!$T$6:'Stock Guide'!T976,'Stock Guide'!T976)-1,"")</f>
        <v/>
      </c>
      <c r="AK975" s="7" t="str">
        <f>IFERROR(RANK('Stock Guide'!U976,'Stock Guide'!U:U,0)+COUNTIF('Stock Guide'!$U$6:'Stock Guide'!U976,'Stock Guide'!U976)-1,"")</f>
        <v/>
      </c>
      <c r="AL975" s="7" t="str">
        <f>IFERROR(RANK('Stock Guide'!H976,'Stock Guide'!H:H,0)+COUNTIF('Stock Guide'!$H$6:'Stock Guide'!H976,'Stock Guide'!H976)-1,"")</f>
        <v/>
      </c>
      <c r="AM975" s="7">
        <f>IFERROR(RANK('Stock Guide'!I976,'Stock Guide'!I:I,0)+COUNTIF('Stock Guide'!$I$6:'Stock Guide'!I976,'Stock Guide'!I976)-1,"")</f>
        <v>483</v>
      </c>
      <c r="AN975" s="7" t="str">
        <f>IFERROR(RANK('Stock Guide'!J976,'Stock Guide'!J:J,0)+COUNTIF('Stock Guide'!$J$6:'Stock Guide'!J976,'Stock Guide'!J976)-1,"")</f>
        <v/>
      </c>
      <c r="AO975" s="7" t="str">
        <f>IFERROR(RANK('Stock Guide'!L976,'Stock Guide'!L:L,0)+COUNTIF('Stock Guide'!$L$6:'Stock Guide'!L976,'Stock Guide'!L976)-1,"")</f>
        <v/>
      </c>
      <c r="AP975" s="7" t="str">
        <f>IFERROR(RANK('Stock Guide'!N976,'Stock Guide'!N:N,0)+COUNTIF('Stock Guide'!$N$6:'Stock Guide'!N976,'Stock Guide'!N976)-1,"")</f>
        <v/>
      </c>
      <c r="AQ975" s="7" t="str">
        <f>IFERROR(RANK('Stock Guide'!U976,'Stock Guide'!U:U,1)+COUNTIF('Stock Guide'!$U$6:'Stock Guide'!U976,'Stock Guide'!U976)-1,"")</f>
        <v/>
      </c>
    </row>
    <row r="976" spans="32:43" ht="17.25" customHeight="1" x14ac:dyDescent="0.25">
      <c r="AF976" s="5"/>
      <c r="AG976" s="5"/>
      <c r="AH976" s="6"/>
      <c r="AI976" s="7">
        <f>IFERROR(RANK('Stock Guide'!S977,'Stock Guide'!S:S,0)+COUNTIF('Stock Guide'!$S$6:'Stock Guide'!S977,'Stock Guide'!S977)-1,"")</f>
        <v>243</v>
      </c>
      <c r="AJ976" s="7" t="str">
        <f>IFERROR(RANK('Stock Guide'!T977,'Stock Guide'!T:T,0)+COUNTIF('Stock Guide'!$T$6:'Stock Guide'!T977,'Stock Guide'!T977)-1,"")</f>
        <v/>
      </c>
      <c r="AK976" s="7" t="str">
        <f>IFERROR(RANK('Stock Guide'!U977,'Stock Guide'!U:U,0)+COUNTIF('Stock Guide'!$U$6:'Stock Guide'!U977,'Stock Guide'!U977)-1,"")</f>
        <v/>
      </c>
      <c r="AL976" s="7" t="str">
        <f>IFERROR(RANK('Stock Guide'!H977,'Stock Guide'!H:H,0)+COUNTIF('Stock Guide'!$H$6:'Stock Guide'!H977,'Stock Guide'!H977)-1,"")</f>
        <v/>
      </c>
      <c r="AM976" s="7">
        <f>IFERROR(RANK('Stock Guide'!I977,'Stock Guide'!I:I,0)+COUNTIF('Stock Guide'!$I$6:'Stock Guide'!I977,'Stock Guide'!I977)-1,"")</f>
        <v>483</v>
      </c>
      <c r="AN976" s="7" t="str">
        <f>IFERROR(RANK('Stock Guide'!J977,'Stock Guide'!J:J,0)+COUNTIF('Stock Guide'!$J$6:'Stock Guide'!J977,'Stock Guide'!J977)-1,"")</f>
        <v/>
      </c>
      <c r="AO976" s="7" t="str">
        <f>IFERROR(RANK('Stock Guide'!L977,'Stock Guide'!L:L,0)+COUNTIF('Stock Guide'!$L$6:'Stock Guide'!L977,'Stock Guide'!L977)-1,"")</f>
        <v/>
      </c>
      <c r="AP976" s="7" t="str">
        <f>IFERROR(RANK('Stock Guide'!N977,'Stock Guide'!N:N,0)+COUNTIF('Stock Guide'!$N$6:'Stock Guide'!N977,'Stock Guide'!N977)-1,"")</f>
        <v/>
      </c>
      <c r="AQ976" s="7" t="str">
        <f>IFERROR(RANK('Stock Guide'!U977,'Stock Guide'!U:U,1)+COUNTIF('Stock Guide'!$U$6:'Stock Guide'!U977,'Stock Guide'!U977)-1,"")</f>
        <v/>
      </c>
    </row>
    <row r="977" spans="32:43" ht="17.25" customHeight="1" x14ac:dyDescent="0.25">
      <c r="AF977" s="5"/>
      <c r="AG977" s="5"/>
      <c r="AH977" s="6"/>
      <c r="AI977" s="7">
        <f>IFERROR(RANK('Stock Guide'!S978,'Stock Guide'!S:S,0)+COUNTIF('Stock Guide'!$S$6:'Stock Guide'!S978,'Stock Guide'!S978)-1,"")</f>
        <v>243</v>
      </c>
      <c r="AJ977" s="7" t="str">
        <f>IFERROR(RANK('Stock Guide'!T978,'Stock Guide'!T:T,0)+COUNTIF('Stock Guide'!$T$6:'Stock Guide'!T978,'Stock Guide'!T978)-1,"")</f>
        <v/>
      </c>
      <c r="AK977" s="7" t="str">
        <f>IFERROR(RANK('Stock Guide'!U978,'Stock Guide'!U:U,0)+COUNTIF('Stock Guide'!$U$6:'Stock Guide'!U978,'Stock Guide'!U978)-1,"")</f>
        <v/>
      </c>
      <c r="AL977" s="7" t="str">
        <f>IFERROR(RANK('Stock Guide'!H978,'Stock Guide'!H:H,0)+COUNTIF('Stock Guide'!$H$6:'Stock Guide'!H978,'Stock Guide'!H978)-1,"")</f>
        <v/>
      </c>
      <c r="AM977" s="7">
        <f>IFERROR(RANK('Stock Guide'!I978,'Stock Guide'!I:I,0)+COUNTIF('Stock Guide'!$I$6:'Stock Guide'!I978,'Stock Guide'!I978)-1,"")</f>
        <v>483</v>
      </c>
      <c r="AN977" s="7" t="str">
        <f>IFERROR(RANK('Stock Guide'!J978,'Stock Guide'!J:J,0)+COUNTIF('Stock Guide'!$J$6:'Stock Guide'!J978,'Stock Guide'!J978)-1,"")</f>
        <v/>
      </c>
      <c r="AO977" s="7" t="str">
        <f>IFERROR(RANK('Stock Guide'!L978,'Stock Guide'!L:L,0)+COUNTIF('Stock Guide'!$L$6:'Stock Guide'!L978,'Stock Guide'!L978)-1,"")</f>
        <v/>
      </c>
      <c r="AP977" s="7" t="str">
        <f>IFERROR(RANK('Stock Guide'!N978,'Stock Guide'!N:N,0)+COUNTIF('Stock Guide'!$N$6:'Stock Guide'!N978,'Stock Guide'!N978)-1,"")</f>
        <v/>
      </c>
      <c r="AQ977" s="7" t="str">
        <f>IFERROR(RANK('Stock Guide'!U978,'Stock Guide'!U:U,1)+COUNTIF('Stock Guide'!$U$6:'Stock Guide'!U978,'Stock Guide'!U978)-1,"")</f>
        <v/>
      </c>
    </row>
    <row r="978" spans="32:43" ht="17.25" customHeight="1" x14ac:dyDescent="0.25">
      <c r="AF978" s="5"/>
      <c r="AG978" s="5"/>
      <c r="AH978" s="6"/>
      <c r="AI978" s="7">
        <f>IFERROR(RANK('Stock Guide'!S979,'Stock Guide'!S:S,0)+COUNTIF('Stock Guide'!$S$6:'Stock Guide'!S979,'Stock Guide'!S979)-1,"")</f>
        <v>243</v>
      </c>
      <c r="AJ978" s="7" t="str">
        <f>IFERROR(RANK('Stock Guide'!T979,'Stock Guide'!T:T,0)+COUNTIF('Stock Guide'!$T$6:'Stock Guide'!T979,'Stock Guide'!T979)-1,"")</f>
        <v/>
      </c>
      <c r="AK978" s="7" t="str">
        <f>IFERROR(RANK('Stock Guide'!U979,'Stock Guide'!U:U,0)+COUNTIF('Stock Guide'!$U$6:'Stock Guide'!U979,'Stock Guide'!U979)-1,"")</f>
        <v/>
      </c>
      <c r="AL978" s="7" t="str">
        <f>IFERROR(RANK('Stock Guide'!H979,'Stock Guide'!H:H,0)+COUNTIF('Stock Guide'!$H$6:'Stock Guide'!H979,'Stock Guide'!H979)-1,"")</f>
        <v/>
      </c>
      <c r="AM978" s="7">
        <f>IFERROR(RANK('Stock Guide'!I979,'Stock Guide'!I:I,0)+COUNTIF('Stock Guide'!$I$6:'Stock Guide'!I979,'Stock Guide'!I979)-1,"")</f>
        <v>483</v>
      </c>
      <c r="AN978" s="7" t="str">
        <f>IFERROR(RANK('Stock Guide'!J979,'Stock Guide'!J:J,0)+COUNTIF('Stock Guide'!$J$6:'Stock Guide'!J979,'Stock Guide'!J979)-1,"")</f>
        <v/>
      </c>
      <c r="AO978" s="7" t="str">
        <f>IFERROR(RANK('Stock Guide'!L979,'Stock Guide'!L:L,0)+COUNTIF('Stock Guide'!$L$6:'Stock Guide'!L979,'Stock Guide'!L979)-1,"")</f>
        <v/>
      </c>
      <c r="AP978" s="7" t="str">
        <f>IFERROR(RANK('Stock Guide'!N979,'Stock Guide'!N:N,0)+COUNTIF('Stock Guide'!$N$6:'Stock Guide'!N979,'Stock Guide'!N979)-1,"")</f>
        <v/>
      </c>
      <c r="AQ978" s="7" t="str">
        <f>IFERROR(RANK('Stock Guide'!U979,'Stock Guide'!U:U,1)+COUNTIF('Stock Guide'!$U$6:'Stock Guide'!U979,'Stock Guide'!U979)-1,"")</f>
        <v/>
      </c>
    </row>
    <row r="979" spans="32:43" ht="17.25" customHeight="1" x14ac:dyDescent="0.25">
      <c r="AF979" s="5"/>
      <c r="AG979" s="5"/>
      <c r="AH979" s="6"/>
      <c r="AI979" s="7">
        <f>IFERROR(RANK('Stock Guide'!S980,'Stock Guide'!S:S,0)+COUNTIF('Stock Guide'!$S$6:'Stock Guide'!S980,'Stock Guide'!S980)-1,"")</f>
        <v>243</v>
      </c>
      <c r="AJ979" s="7" t="str">
        <f>IFERROR(RANK('Stock Guide'!T980,'Stock Guide'!T:T,0)+COUNTIF('Stock Guide'!$T$6:'Stock Guide'!T980,'Stock Guide'!T980)-1,"")</f>
        <v/>
      </c>
      <c r="AK979" s="7" t="str">
        <f>IFERROR(RANK('Stock Guide'!U980,'Stock Guide'!U:U,0)+COUNTIF('Stock Guide'!$U$6:'Stock Guide'!U980,'Stock Guide'!U980)-1,"")</f>
        <v/>
      </c>
      <c r="AL979" s="7" t="str">
        <f>IFERROR(RANK('Stock Guide'!H980,'Stock Guide'!H:H,0)+COUNTIF('Stock Guide'!$H$6:'Stock Guide'!H980,'Stock Guide'!H980)-1,"")</f>
        <v/>
      </c>
      <c r="AM979" s="7">
        <f>IFERROR(RANK('Stock Guide'!I980,'Stock Guide'!I:I,0)+COUNTIF('Stock Guide'!$I$6:'Stock Guide'!I980,'Stock Guide'!I980)-1,"")</f>
        <v>483</v>
      </c>
      <c r="AN979" s="7" t="str">
        <f>IFERROR(RANK('Stock Guide'!J980,'Stock Guide'!J:J,0)+COUNTIF('Stock Guide'!$J$6:'Stock Guide'!J980,'Stock Guide'!J980)-1,"")</f>
        <v/>
      </c>
      <c r="AO979" s="7" t="str">
        <f>IFERROR(RANK('Stock Guide'!L980,'Stock Guide'!L:L,0)+COUNTIF('Stock Guide'!$L$6:'Stock Guide'!L980,'Stock Guide'!L980)-1,"")</f>
        <v/>
      </c>
      <c r="AP979" s="7" t="str">
        <f>IFERROR(RANK('Stock Guide'!N980,'Stock Guide'!N:N,0)+COUNTIF('Stock Guide'!$N$6:'Stock Guide'!N980,'Stock Guide'!N980)-1,"")</f>
        <v/>
      </c>
      <c r="AQ979" s="7" t="str">
        <f>IFERROR(RANK('Stock Guide'!U980,'Stock Guide'!U:U,1)+COUNTIF('Stock Guide'!$U$6:'Stock Guide'!U980,'Stock Guide'!U980)-1,"")</f>
        <v/>
      </c>
    </row>
    <row r="980" spans="32:43" ht="17.25" customHeight="1" x14ac:dyDescent="0.25">
      <c r="AF980" s="5"/>
      <c r="AG980" s="5"/>
      <c r="AH980" s="6"/>
      <c r="AI980" s="7">
        <f>IFERROR(RANK('Stock Guide'!S981,'Stock Guide'!S:S,0)+COUNTIF('Stock Guide'!$S$6:'Stock Guide'!S981,'Stock Guide'!S981)-1,"")</f>
        <v>243</v>
      </c>
      <c r="AJ980" s="7" t="str">
        <f>IFERROR(RANK('Stock Guide'!T981,'Stock Guide'!T:T,0)+COUNTIF('Stock Guide'!$T$6:'Stock Guide'!T981,'Stock Guide'!T981)-1,"")</f>
        <v/>
      </c>
      <c r="AK980" s="7" t="str">
        <f>IFERROR(RANK('Stock Guide'!U981,'Stock Guide'!U:U,0)+COUNTIF('Stock Guide'!$U$6:'Stock Guide'!U981,'Stock Guide'!U981)-1,"")</f>
        <v/>
      </c>
      <c r="AL980" s="7" t="str">
        <f>IFERROR(RANK('Stock Guide'!H981,'Stock Guide'!H:H,0)+COUNTIF('Stock Guide'!$H$6:'Stock Guide'!H981,'Stock Guide'!H981)-1,"")</f>
        <v/>
      </c>
      <c r="AM980" s="7">
        <f>IFERROR(RANK('Stock Guide'!I981,'Stock Guide'!I:I,0)+COUNTIF('Stock Guide'!$I$6:'Stock Guide'!I981,'Stock Guide'!I981)-1,"")</f>
        <v>483</v>
      </c>
      <c r="AN980" s="7" t="str">
        <f>IFERROR(RANK('Stock Guide'!J981,'Stock Guide'!J:J,0)+COUNTIF('Stock Guide'!$J$6:'Stock Guide'!J981,'Stock Guide'!J981)-1,"")</f>
        <v/>
      </c>
      <c r="AO980" s="7" t="str">
        <f>IFERROR(RANK('Stock Guide'!L981,'Stock Guide'!L:L,0)+COUNTIF('Stock Guide'!$L$6:'Stock Guide'!L981,'Stock Guide'!L981)-1,"")</f>
        <v/>
      </c>
      <c r="AP980" s="7" t="str">
        <f>IFERROR(RANK('Stock Guide'!N981,'Stock Guide'!N:N,0)+COUNTIF('Stock Guide'!$N$6:'Stock Guide'!N981,'Stock Guide'!N981)-1,"")</f>
        <v/>
      </c>
      <c r="AQ980" s="7" t="str">
        <f>IFERROR(RANK('Stock Guide'!U981,'Stock Guide'!U:U,1)+COUNTIF('Stock Guide'!$U$6:'Stock Guide'!U981,'Stock Guide'!U981)-1,"")</f>
        <v/>
      </c>
    </row>
    <row r="981" spans="32:43" ht="17.25" customHeight="1" x14ac:dyDescent="0.25">
      <c r="AF981" s="5"/>
      <c r="AG981" s="5"/>
      <c r="AH981" s="6"/>
      <c r="AI981" s="7">
        <f>IFERROR(RANK('Stock Guide'!S982,'Stock Guide'!S:S,0)+COUNTIF('Stock Guide'!$S$6:'Stock Guide'!S982,'Stock Guide'!S982)-1,"")</f>
        <v>243</v>
      </c>
      <c r="AJ981" s="7" t="str">
        <f>IFERROR(RANK('Stock Guide'!T982,'Stock Guide'!T:T,0)+COUNTIF('Stock Guide'!$T$6:'Stock Guide'!T982,'Stock Guide'!T982)-1,"")</f>
        <v/>
      </c>
      <c r="AK981" s="7" t="str">
        <f>IFERROR(RANK('Stock Guide'!U982,'Stock Guide'!U:U,0)+COUNTIF('Stock Guide'!$U$6:'Stock Guide'!U982,'Stock Guide'!U982)-1,"")</f>
        <v/>
      </c>
      <c r="AL981" s="7" t="str">
        <f>IFERROR(RANK('Stock Guide'!H982,'Stock Guide'!H:H,0)+COUNTIF('Stock Guide'!$H$6:'Stock Guide'!H982,'Stock Guide'!H982)-1,"")</f>
        <v/>
      </c>
      <c r="AM981" s="7">
        <f>IFERROR(RANK('Stock Guide'!I982,'Stock Guide'!I:I,0)+COUNTIF('Stock Guide'!$I$6:'Stock Guide'!I982,'Stock Guide'!I982)-1,"")</f>
        <v>483</v>
      </c>
      <c r="AN981" s="7" t="str">
        <f>IFERROR(RANK('Stock Guide'!J982,'Stock Guide'!J:J,0)+COUNTIF('Stock Guide'!$J$6:'Stock Guide'!J982,'Stock Guide'!J982)-1,"")</f>
        <v/>
      </c>
      <c r="AO981" s="7" t="str">
        <f>IFERROR(RANK('Stock Guide'!L982,'Stock Guide'!L:L,0)+COUNTIF('Stock Guide'!$L$6:'Stock Guide'!L982,'Stock Guide'!L982)-1,"")</f>
        <v/>
      </c>
      <c r="AP981" s="7" t="str">
        <f>IFERROR(RANK('Stock Guide'!N982,'Stock Guide'!N:N,0)+COUNTIF('Stock Guide'!$N$6:'Stock Guide'!N982,'Stock Guide'!N982)-1,"")</f>
        <v/>
      </c>
      <c r="AQ981" s="7" t="str">
        <f>IFERROR(RANK('Stock Guide'!U982,'Stock Guide'!U:U,1)+COUNTIF('Stock Guide'!$U$6:'Stock Guide'!U982,'Stock Guide'!U982)-1,"")</f>
        <v/>
      </c>
    </row>
    <row r="982" spans="32:43" ht="17.25" customHeight="1" x14ac:dyDescent="0.25">
      <c r="AF982" s="5"/>
      <c r="AG982" s="5"/>
      <c r="AH982" s="6"/>
      <c r="AI982" s="7">
        <f>IFERROR(RANK('Stock Guide'!S983,'Stock Guide'!S:S,0)+COUNTIF('Stock Guide'!$S$6:'Stock Guide'!S983,'Stock Guide'!S983)-1,"")</f>
        <v>243</v>
      </c>
      <c r="AJ982" s="7" t="str">
        <f>IFERROR(RANK('Stock Guide'!T983,'Stock Guide'!T:T,0)+COUNTIF('Stock Guide'!$T$6:'Stock Guide'!T983,'Stock Guide'!T983)-1,"")</f>
        <v/>
      </c>
      <c r="AK982" s="7" t="str">
        <f>IFERROR(RANK('Stock Guide'!U983,'Stock Guide'!U:U,0)+COUNTIF('Stock Guide'!$U$6:'Stock Guide'!U983,'Stock Guide'!U983)-1,"")</f>
        <v/>
      </c>
      <c r="AL982" s="7" t="str">
        <f>IFERROR(RANK('Stock Guide'!H983,'Stock Guide'!H:H,0)+COUNTIF('Stock Guide'!$H$6:'Stock Guide'!H983,'Stock Guide'!H983)-1,"")</f>
        <v/>
      </c>
      <c r="AM982" s="7">
        <f>IFERROR(RANK('Stock Guide'!I983,'Stock Guide'!I:I,0)+COUNTIF('Stock Guide'!$I$6:'Stock Guide'!I983,'Stock Guide'!I983)-1,"")</f>
        <v>483</v>
      </c>
      <c r="AN982" s="7" t="str">
        <f>IFERROR(RANK('Stock Guide'!J983,'Stock Guide'!J:J,0)+COUNTIF('Stock Guide'!$J$6:'Stock Guide'!J983,'Stock Guide'!J983)-1,"")</f>
        <v/>
      </c>
      <c r="AO982" s="7" t="str">
        <f>IFERROR(RANK('Stock Guide'!L983,'Stock Guide'!L:L,0)+COUNTIF('Stock Guide'!$L$6:'Stock Guide'!L983,'Stock Guide'!L983)-1,"")</f>
        <v/>
      </c>
      <c r="AP982" s="7" t="str">
        <f>IFERROR(RANK('Stock Guide'!N983,'Stock Guide'!N:N,0)+COUNTIF('Stock Guide'!$N$6:'Stock Guide'!N983,'Stock Guide'!N983)-1,"")</f>
        <v/>
      </c>
      <c r="AQ982" s="7" t="str">
        <f>IFERROR(RANK('Stock Guide'!U983,'Stock Guide'!U:U,1)+COUNTIF('Stock Guide'!$U$6:'Stock Guide'!U983,'Stock Guide'!U983)-1,"")</f>
        <v/>
      </c>
    </row>
    <row r="983" spans="32:43" ht="17.25" customHeight="1" x14ac:dyDescent="0.25">
      <c r="AF983" s="5"/>
      <c r="AG983" s="5"/>
      <c r="AH983" s="6"/>
      <c r="AI983" s="7">
        <f>IFERROR(RANK('Stock Guide'!S984,'Stock Guide'!S:S,0)+COUNTIF('Stock Guide'!$S$6:'Stock Guide'!S984,'Stock Guide'!S984)-1,"")</f>
        <v>243</v>
      </c>
      <c r="AJ983" s="7" t="str">
        <f>IFERROR(RANK('Stock Guide'!T984,'Stock Guide'!T:T,0)+COUNTIF('Stock Guide'!$T$6:'Stock Guide'!T984,'Stock Guide'!T984)-1,"")</f>
        <v/>
      </c>
      <c r="AK983" s="7" t="str">
        <f>IFERROR(RANK('Stock Guide'!U984,'Stock Guide'!U:U,0)+COUNTIF('Stock Guide'!$U$6:'Stock Guide'!U984,'Stock Guide'!U984)-1,"")</f>
        <v/>
      </c>
      <c r="AL983" s="7" t="str">
        <f>IFERROR(RANK('Stock Guide'!H984,'Stock Guide'!H:H,0)+COUNTIF('Stock Guide'!$H$6:'Stock Guide'!H984,'Stock Guide'!H984)-1,"")</f>
        <v/>
      </c>
      <c r="AM983" s="7">
        <f>IFERROR(RANK('Stock Guide'!I984,'Stock Guide'!I:I,0)+COUNTIF('Stock Guide'!$I$6:'Stock Guide'!I984,'Stock Guide'!I984)-1,"")</f>
        <v>483</v>
      </c>
      <c r="AN983" s="7" t="str">
        <f>IFERROR(RANK('Stock Guide'!J984,'Stock Guide'!J:J,0)+COUNTIF('Stock Guide'!$J$6:'Stock Guide'!J984,'Stock Guide'!J984)-1,"")</f>
        <v/>
      </c>
      <c r="AO983" s="7" t="str">
        <f>IFERROR(RANK('Stock Guide'!L984,'Stock Guide'!L:L,0)+COUNTIF('Stock Guide'!$L$6:'Stock Guide'!L984,'Stock Guide'!L984)-1,"")</f>
        <v/>
      </c>
      <c r="AP983" s="7" t="str">
        <f>IFERROR(RANK('Stock Guide'!N984,'Stock Guide'!N:N,0)+COUNTIF('Stock Guide'!$N$6:'Stock Guide'!N984,'Stock Guide'!N984)-1,"")</f>
        <v/>
      </c>
      <c r="AQ983" s="7" t="str">
        <f>IFERROR(RANK('Stock Guide'!U984,'Stock Guide'!U:U,1)+COUNTIF('Stock Guide'!$U$6:'Stock Guide'!U984,'Stock Guide'!U984)-1,"")</f>
        <v/>
      </c>
    </row>
    <row r="984" spans="32:43" ht="17.25" customHeight="1" x14ac:dyDescent="0.25">
      <c r="AF984" s="5"/>
      <c r="AG984" s="5"/>
      <c r="AH984" s="6"/>
      <c r="AI984" s="7">
        <f>IFERROR(RANK('Stock Guide'!S985,'Stock Guide'!S:S,0)+COUNTIF('Stock Guide'!$S$6:'Stock Guide'!S985,'Stock Guide'!S985)-1,"")</f>
        <v>243</v>
      </c>
      <c r="AJ984" s="7" t="str">
        <f>IFERROR(RANK('Stock Guide'!T985,'Stock Guide'!T:T,0)+COUNTIF('Stock Guide'!$T$6:'Stock Guide'!T985,'Stock Guide'!T985)-1,"")</f>
        <v/>
      </c>
      <c r="AK984" s="7" t="str">
        <f>IFERROR(RANK('Stock Guide'!U985,'Stock Guide'!U:U,0)+COUNTIF('Stock Guide'!$U$6:'Stock Guide'!U985,'Stock Guide'!U985)-1,"")</f>
        <v/>
      </c>
      <c r="AL984" s="7" t="str">
        <f>IFERROR(RANK('Stock Guide'!H985,'Stock Guide'!H:H,0)+COUNTIF('Stock Guide'!$H$6:'Stock Guide'!H985,'Stock Guide'!H985)-1,"")</f>
        <v/>
      </c>
      <c r="AM984" s="7">
        <f>IFERROR(RANK('Stock Guide'!I985,'Stock Guide'!I:I,0)+COUNTIF('Stock Guide'!$I$6:'Stock Guide'!I985,'Stock Guide'!I985)-1,"")</f>
        <v>483</v>
      </c>
      <c r="AN984" s="7" t="str">
        <f>IFERROR(RANK('Stock Guide'!J985,'Stock Guide'!J:J,0)+COUNTIF('Stock Guide'!$J$6:'Stock Guide'!J985,'Stock Guide'!J985)-1,"")</f>
        <v/>
      </c>
      <c r="AO984" s="7" t="str">
        <f>IFERROR(RANK('Stock Guide'!L985,'Stock Guide'!L:L,0)+COUNTIF('Stock Guide'!$L$6:'Stock Guide'!L985,'Stock Guide'!L985)-1,"")</f>
        <v/>
      </c>
      <c r="AP984" s="7" t="str">
        <f>IFERROR(RANK('Stock Guide'!N985,'Stock Guide'!N:N,0)+COUNTIF('Stock Guide'!$N$6:'Stock Guide'!N985,'Stock Guide'!N985)-1,"")</f>
        <v/>
      </c>
      <c r="AQ984" s="7" t="str">
        <f>IFERROR(RANK('Stock Guide'!U985,'Stock Guide'!U:U,1)+COUNTIF('Stock Guide'!$U$6:'Stock Guide'!U985,'Stock Guide'!U985)-1,"")</f>
        <v/>
      </c>
    </row>
    <row r="985" spans="32:43" ht="17.25" customHeight="1" x14ac:dyDescent="0.25">
      <c r="AF985" s="5"/>
      <c r="AG985" s="5"/>
      <c r="AH985" s="6"/>
      <c r="AI985" s="7">
        <f>IFERROR(RANK('Stock Guide'!S986,'Stock Guide'!S:S,0)+COUNTIF('Stock Guide'!$S$6:'Stock Guide'!S986,'Stock Guide'!S986)-1,"")</f>
        <v>243</v>
      </c>
      <c r="AJ985" s="7" t="str">
        <f>IFERROR(RANK('Stock Guide'!T986,'Stock Guide'!T:T,0)+COUNTIF('Stock Guide'!$T$6:'Stock Guide'!T986,'Stock Guide'!T986)-1,"")</f>
        <v/>
      </c>
      <c r="AK985" s="7" t="str">
        <f>IFERROR(RANK('Stock Guide'!U986,'Stock Guide'!U:U,0)+COUNTIF('Stock Guide'!$U$6:'Stock Guide'!U986,'Stock Guide'!U986)-1,"")</f>
        <v/>
      </c>
      <c r="AL985" s="7" t="str">
        <f>IFERROR(RANK('Stock Guide'!H986,'Stock Guide'!H:H,0)+COUNTIF('Stock Guide'!$H$6:'Stock Guide'!H986,'Stock Guide'!H986)-1,"")</f>
        <v/>
      </c>
      <c r="AM985" s="7">
        <f>IFERROR(RANK('Stock Guide'!I986,'Stock Guide'!I:I,0)+COUNTIF('Stock Guide'!$I$6:'Stock Guide'!I986,'Stock Guide'!I986)-1,"")</f>
        <v>483</v>
      </c>
      <c r="AN985" s="7" t="str">
        <f>IFERROR(RANK('Stock Guide'!J986,'Stock Guide'!J:J,0)+COUNTIF('Stock Guide'!$J$6:'Stock Guide'!J986,'Stock Guide'!J986)-1,"")</f>
        <v/>
      </c>
      <c r="AO985" s="7" t="str">
        <f>IFERROR(RANK('Stock Guide'!L986,'Stock Guide'!L:L,0)+COUNTIF('Stock Guide'!$L$6:'Stock Guide'!L986,'Stock Guide'!L986)-1,"")</f>
        <v/>
      </c>
      <c r="AP985" s="7" t="str">
        <f>IFERROR(RANK('Stock Guide'!N986,'Stock Guide'!N:N,0)+COUNTIF('Stock Guide'!$N$6:'Stock Guide'!N986,'Stock Guide'!N986)-1,"")</f>
        <v/>
      </c>
      <c r="AQ985" s="7" t="str">
        <f>IFERROR(RANK('Stock Guide'!U986,'Stock Guide'!U:U,1)+COUNTIF('Stock Guide'!$U$6:'Stock Guide'!U986,'Stock Guide'!U986)-1,"")</f>
        <v/>
      </c>
    </row>
    <row r="986" spans="32:43" ht="17.25" customHeight="1" x14ac:dyDescent="0.25">
      <c r="AF986" s="5"/>
      <c r="AG986" s="5"/>
      <c r="AH986" s="6"/>
      <c r="AI986" s="7">
        <f>IFERROR(RANK('Stock Guide'!S987,'Stock Guide'!S:S,0)+COUNTIF('Stock Guide'!$S$6:'Stock Guide'!S987,'Stock Guide'!S987)-1,"")</f>
        <v>243</v>
      </c>
      <c r="AJ986" s="7" t="str">
        <f>IFERROR(RANK('Stock Guide'!T987,'Stock Guide'!T:T,0)+COUNTIF('Stock Guide'!$T$6:'Stock Guide'!T987,'Stock Guide'!T987)-1,"")</f>
        <v/>
      </c>
      <c r="AK986" s="7" t="str">
        <f>IFERROR(RANK('Stock Guide'!U987,'Stock Guide'!U:U,0)+COUNTIF('Stock Guide'!$U$6:'Stock Guide'!U987,'Stock Guide'!U987)-1,"")</f>
        <v/>
      </c>
      <c r="AL986" s="7" t="str">
        <f>IFERROR(RANK('Stock Guide'!H987,'Stock Guide'!H:H,0)+COUNTIF('Stock Guide'!$H$6:'Stock Guide'!H987,'Stock Guide'!H987)-1,"")</f>
        <v/>
      </c>
      <c r="AM986" s="7">
        <f>IFERROR(RANK('Stock Guide'!I987,'Stock Guide'!I:I,0)+COUNTIF('Stock Guide'!$I$6:'Stock Guide'!I987,'Stock Guide'!I987)-1,"")</f>
        <v>483</v>
      </c>
      <c r="AN986" s="7" t="str">
        <f>IFERROR(RANK('Stock Guide'!J987,'Stock Guide'!J:J,0)+COUNTIF('Stock Guide'!$J$6:'Stock Guide'!J987,'Stock Guide'!J987)-1,"")</f>
        <v/>
      </c>
      <c r="AO986" s="7" t="str">
        <f>IFERROR(RANK('Stock Guide'!L987,'Stock Guide'!L:L,0)+COUNTIF('Stock Guide'!$L$6:'Stock Guide'!L987,'Stock Guide'!L987)-1,"")</f>
        <v/>
      </c>
      <c r="AP986" s="7" t="str">
        <f>IFERROR(RANK('Stock Guide'!N987,'Stock Guide'!N:N,0)+COUNTIF('Stock Guide'!$N$6:'Stock Guide'!N987,'Stock Guide'!N987)-1,"")</f>
        <v/>
      </c>
      <c r="AQ986" s="7" t="str">
        <f>IFERROR(RANK('Stock Guide'!U987,'Stock Guide'!U:U,1)+COUNTIF('Stock Guide'!$U$6:'Stock Guide'!U987,'Stock Guide'!U987)-1,"")</f>
        <v/>
      </c>
    </row>
    <row r="987" spans="32:43" ht="17.25" customHeight="1" x14ac:dyDescent="0.25">
      <c r="AF987" s="5"/>
      <c r="AG987" s="5"/>
      <c r="AH987" s="6"/>
      <c r="AI987" s="7">
        <f>IFERROR(RANK('Stock Guide'!S988,'Stock Guide'!S:S,0)+COUNTIF('Stock Guide'!$S$6:'Stock Guide'!S988,'Stock Guide'!S988)-1,"")</f>
        <v>243</v>
      </c>
      <c r="AJ987" s="7" t="str">
        <f>IFERROR(RANK('Stock Guide'!T988,'Stock Guide'!T:T,0)+COUNTIF('Stock Guide'!$T$6:'Stock Guide'!T988,'Stock Guide'!T988)-1,"")</f>
        <v/>
      </c>
      <c r="AK987" s="7" t="str">
        <f>IFERROR(RANK('Stock Guide'!U988,'Stock Guide'!U:U,0)+COUNTIF('Stock Guide'!$U$6:'Stock Guide'!U988,'Stock Guide'!U988)-1,"")</f>
        <v/>
      </c>
      <c r="AL987" s="7" t="str">
        <f>IFERROR(RANK('Stock Guide'!H988,'Stock Guide'!H:H,0)+COUNTIF('Stock Guide'!$H$6:'Stock Guide'!H988,'Stock Guide'!H988)-1,"")</f>
        <v/>
      </c>
      <c r="AM987" s="7">
        <f>IFERROR(RANK('Stock Guide'!I988,'Stock Guide'!I:I,0)+COUNTIF('Stock Guide'!$I$6:'Stock Guide'!I988,'Stock Guide'!I988)-1,"")</f>
        <v>483</v>
      </c>
      <c r="AN987" s="7" t="str">
        <f>IFERROR(RANK('Stock Guide'!J988,'Stock Guide'!J:J,0)+COUNTIF('Stock Guide'!$J$6:'Stock Guide'!J988,'Stock Guide'!J988)-1,"")</f>
        <v/>
      </c>
      <c r="AO987" s="7" t="str">
        <f>IFERROR(RANK('Stock Guide'!L988,'Stock Guide'!L:L,0)+COUNTIF('Stock Guide'!$L$6:'Stock Guide'!L988,'Stock Guide'!L988)-1,"")</f>
        <v/>
      </c>
      <c r="AP987" s="7" t="str">
        <f>IFERROR(RANK('Stock Guide'!N988,'Stock Guide'!N:N,0)+COUNTIF('Stock Guide'!$N$6:'Stock Guide'!N988,'Stock Guide'!N988)-1,"")</f>
        <v/>
      </c>
      <c r="AQ987" s="7" t="str">
        <f>IFERROR(RANK('Stock Guide'!U988,'Stock Guide'!U:U,1)+COUNTIF('Stock Guide'!$U$6:'Stock Guide'!U988,'Stock Guide'!U988)-1,"")</f>
        <v/>
      </c>
    </row>
    <row r="988" spans="32:43" ht="17.25" customHeight="1" x14ac:dyDescent="0.25">
      <c r="AF988" s="5"/>
      <c r="AG988" s="5"/>
      <c r="AH988" s="6"/>
      <c r="AI988" s="7">
        <f>IFERROR(RANK('Stock Guide'!S989,'Stock Guide'!S:S,0)+COUNTIF('Stock Guide'!$S$6:'Stock Guide'!S989,'Stock Guide'!S989)-1,"")</f>
        <v>243</v>
      </c>
      <c r="AJ988" s="7" t="str">
        <f>IFERROR(RANK('Stock Guide'!T989,'Stock Guide'!T:T,0)+COUNTIF('Stock Guide'!$T$6:'Stock Guide'!T989,'Stock Guide'!T989)-1,"")</f>
        <v/>
      </c>
      <c r="AK988" s="7" t="str">
        <f>IFERROR(RANK('Stock Guide'!U989,'Stock Guide'!U:U,0)+COUNTIF('Stock Guide'!$U$6:'Stock Guide'!U989,'Stock Guide'!U989)-1,"")</f>
        <v/>
      </c>
      <c r="AL988" s="7" t="str">
        <f>IFERROR(RANK('Stock Guide'!H989,'Stock Guide'!H:H,0)+COUNTIF('Stock Guide'!$H$6:'Stock Guide'!H989,'Stock Guide'!H989)-1,"")</f>
        <v/>
      </c>
      <c r="AM988" s="7">
        <f>IFERROR(RANK('Stock Guide'!I989,'Stock Guide'!I:I,0)+COUNTIF('Stock Guide'!$I$6:'Stock Guide'!I989,'Stock Guide'!I989)-1,"")</f>
        <v>483</v>
      </c>
      <c r="AN988" s="7" t="str">
        <f>IFERROR(RANK('Stock Guide'!J989,'Stock Guide'!J:J,0)+COUNTIF('Stock Guide'!$J$6:'Stock Guide'!J989,'Stock Guide'!J989)-1,"")</f>
        <v/>
      </c>
      <c r="AO988" s="7" t="str">
        <f>IFERROR(RANK('Stock Guide'!L989,'Stock Guide'!L:L,0)+COUNTIF('Stock Guide'!$L$6:'Stock Guide'!L989,'Stock Guide'!L989)-1,"")</f>
        <v/>
      </c>
      <c r="AP988" s="7" t="str">
        <f>IFERROR(RANK('Stock Guide'!N989,'Stock Guide'!N:N,0)+COUNTIF('Stock Guide'!$N$6:'Stock Guide'!N989,'Stock Guide'!N989)-1,"")</f>
        <v/>
      </c>
      <c r="AQ988" s="7" t="str">
        <f>IFERROR(RANK('Stock Guide'!U989,'Stock Guide'!U:U,1)+COUNTIF('Stock Guide'!$U$6:'Stock Guide'!U989,'Stock Guide'!U989)-1,"")</f>
        <v/>
      </c>
    </row>
    <row r="989" spans="32:43" ht="17.25" customHeight="1" x14ac:dyDescent="0.25">
      <c r="AF989" s="5"/>
      <c r="AG989" s="5"/>
      <c r="AH989" s="6"/>
      <c r="AI989" s="7">
        <f>IFERROR(RANK('Stock Guide'!S990,'Stock Guide'!S:S,0)+COUNTIF('Stock Guide'!$S$6:'Stock Guide'!S990,'Stock Guide'!S990)-1,"")</f>
        <v>243</v>
      </c>
      <c r="AJ989" s="7" t="str">
        <f>IFERROR(RANK('Stock Guide'!T990,'Stock Guide'!T:T,0)+COUNTIF('Stock Guide'!$T$6:'Stock Guide'!T990,'Stock Guide'!T990)-1,"")</f>
        <v/>
      </c>
      <c r="AK989" s="7" t="str">
        <f>IFERROR(RANK('Stock Guide'!U990,'Stock Guide'!U:U,0)+COUNTIF('Stock Guide'!$U$6:'Stock Guide'!U990,'Stock Guide'!U990)-1,"")</f>
        <v/>
      </c>
      <c r="AL989" s="7" t="str">
        <f>IFERROR(RANK('Stock Guide'!H990,'Stock Guide'!H:H,0)+COUNTIF('Stock Guide'!$H$6:'Stock Guide'!H990,'Stock Guide'!H990)-1,"")</f>
        <v/>
      </c>
      <c r="AM989" s="7">
        <f>IFERROR(RANK('Stock Guide'!I990,'Stock Guide'!I:I,0)+COUNTIF('Stock Guide'!$I$6:'Stock Guide'!I990,'Stock Guide'!I990)-1,"")</f>
        <v>483</v>
      </c>
      <c r="AN989" s="7" t="str">
        <f>IFERROR(RANK('Stock Guide'!J990,'Stock Guide'!J:J,0)+COUNTIF('Stock Guide'!$J$6:'Stock Guide'!J990,'Stock Guide'!J990)-1,"")</f>
        <v/>
      </c>
      <c r="AO989" s="7" t="str">
        <f>IFERROR(RANK('Stock Guide'!L990,'Stock Guide'!L:L,0)+COUNTIF('Stock Guide'!$L$6:'Stock Guide'!L990,'Stock Guide'!L990)-1,"")</f>
        <v/>
      </c>
      <c r="AP989" s="7" t="str">
        <f>IFERROR(RANK('Stock Guide'!N990,'Stock Guide'!N:N,0)+COUNTIF('Stock Guide'!$N$6:'Stock Guide'!N990,'Stock Guide'!N990)-1,"")</f>
        <v/>
      </c>
      <c r="AQ989" s="7" t="str">
        <f>IFERROR(RANK('Stock Guide'!U990,'Stock Guide'!U:U,1)+COUNTIF('Stock Guide'!$U$6:'Stock Guide'!U990,'Stock Guide'!U990)-1,"")</f>
        <v/>
      </c>
    </row>
    <row r="990" spans="32:43" ht="17.25" customHeight="1" x14ac:dyDescent="0.25">
      <c r="AF990" s="5"/>
      <c r="AG990" s="5"/>
      <c r="AH990" s="6"/>
      <c r="AI990" s="7">
        <f>IFERROR(RANK('Stock Guide'!S991,'Stock Guide'!S:S,0)+COUNTIF('Stock Guide'!$S$6:'Stock Guide'!S991,'Stock Guide'!S991)-1,"")</f>
        <v>243</v>
      </c>
      <c r="AJ990" s="7" t="str">
        <f>IFERROR(RANK('Stock Guide'!T991,'Stock Guide'!T:T,0)+COUNTIF('Stock Guide'!$T$6:'Stock Guide'!T991,'Stock Guide'!T991)-1,"")</f>
        <v/>
      </c>
      <c r="AK990" s="7" t="str">
        <f>IFERROR(RANK('Stock Guide'!U991,'Stock Guide'!U:U,0)+COUNTIF('Stock Guide'!$U$6:'Stock Guide'!U991,'Stock Guide'!U991)-1,"")</f>
        <v/>
      </c>
      <c r="AL990" s="7" t="str">
        <f>IFERROR(RANK('Stock Guide'!H991,'Stock Guide'!H:H,0)+COUNTIF('Stock Guide'!$H$6:'Stock Guide'!H991,'Stock Guide'!H991)-1,"")</f>
        <v/>
      </c>
      <c r="AM990" s="7">
        <f>IFERROR(RANK('Stock Guide'!I991,'Stock Guide'!I:I,0)+COUNTIF('Stock Guide'!$I$6:'Stock Guide'!I991,'Stock Guide'!I991)-1,"")</f>
        <v>483</v>
      </c>
      <c r="AN990" s="7" t="str">
        <f>IFERROR(RANK('Stock Guide'!J991,'Stock Guide'!J:J,0)+COUNTIF('Stock Guide'!$J$6:'Stock Guide'!J991,'Stock Guide'!J991)-1,"")</f>
        <v/>
      </c>
      <c r="AO990" s="7" t="str">
        <f>IFERROR(RANK('Stock Guide'!L991,'Stock Guide'!L:L,0)+COUNTIF('Stock Guide'!$L$6:'Stock Guide'!L991,'Stock Guide'!L991)-1,"")</f>
        <v/>
      </c>
      <c r="AP990" s="7" t="str">
        <f>IFERROR(RANK('Stock Guide'!N991,'Stock Guide'!N:N,0)+COUNTIF('Stock Guide'!$N$6:'Stock Guide'!N991,'Stock Guide'!N991)-1,"")</f>
        <v/>
      </c>
      <c r="AQ990" s="7" t="str">
        <f>IFERROR(RANK('Stock Guide'!U991,'Stock Guide'!U:U,1)+COUNTIF('Stock Guide'!$U$6:'Stock Guide'!U991,'Stock Guide'!U991)-1,"")</f>
        <v/>
      </c>
    </row>
    <row r="991" spans="32:43" ht="17.25" customHeight="1" x14ac:dyDescent="0.25">
      <c r="AF991" s="5"/>
      <c r="AG991" s="5"/>
      <c r="AH991" s="6"/>
      <c r="AI991" s="7">
        <f>IFERROR(RANK('Stock Guide'!S992,'Stock Guide'!S:S,0)+COUNTIF('Stock Guide'!$S$6:'Stock Guide'!S992,'Stock Guide'!S992)-1,"")</f>
        <v>243</v>
      </c>
      <c r="AJ991" s="7" t="str">
        <f>IFERROR(RANK('Stock Guide'!T992,'Stock Guide'!T:T,0)+COUNTIF('Stock Guide'!$T$6:'Stock Guide'!T992,'Stock Guide'!T992)-1,"")</f>
        <v/>
      </c>
      <c r="AK991" s="7" t="str">
        <f>IFERROR(RANK('Stock Guide'!U992,'Stock Guide'!U:U,0)+COUNTIF('Stock Guide'!$U$6:'Stock Guide'!U992,'Stock Guide'!U992)-1,"")</f>
        <v/>
      </c>
      <c r="AL991" s="7" t="str">
        <f>IFERROR(RANK('Stock Guide'!H992,'Stock Guide'!H:H,0)+COUNTIF('Stock Guide'!$H$6:'Stock Guide'!H992,'Stock Guide'!H992)-1,"")</f>
        <v/>
      </c>
      <c r="AM991" s="7">
        <f>IFERROR(RANK('Stock Guide'!I992,'Stock Guide'!I:I,0)+COUNTIF('Stock Guide'!$I$6:'Stock Guide'!I992,'Stock Guide'!I992)-1,"")</f>
        <v>483</v>
      </c>
      <c r="AN991" s="7" t="str">
        <f>IFERROR(RANK('Stock Guide'!J992,'Stock Guide'!J:J,0)+COUNTIF('Stock Guide'!$J$6:'Stock Guide'!J992,'Stock Guide'!J992)-1,"")</f>
        <v/>
      </c>
      <c r="AO991" s="7" t="str">
        <f>IFERROR(RANK('Stock Guide'!L992,'Stock Guide'!L:L,0)+COUNTIF('Stock Guide'!$L$6:'Stock Guide'!L992,'Stock Guide'!L992)-1,"")</f>
        <v/>
      </c>
      <c r="AP991" s="7" t="str">
        <f>IFERROR(RANK('Stock Guide'!N992,'Stock Guide'!N:N,0)+COUNTIF('Stock Guide'!$N$6:'Stock Guide'!N992,'Stock Guide'!N992)-1,"")</f>
        <v/>
      </c>
      <c r="AQ991" s="7" t="str">
        <f>IFERROR(RANK('Stock Guide'!U992,'Stock Guide'!U:U,1)+COUNTIF('Stock Guide'!$U$6:'Stock Guide'!U992,'Stock Guide'!U992)-1,"")</f>
        <v/>
      </c>
    </row>
    <row r="992" spans="32:43" ht="17.25" customHeight="1" x14ac:dyDescent="0.25">
      <c r="AF992" s="5"/>
      <c r="AG992" s="5"/>
      <c r="AH992" s="6"/>
      <c r="AI992" s="7">
        <f>IFERROR(RANK('Stock Guide'!S993,'Stock Guide'!S:S,0)+COUNTIF('Stock Guide'!$S$6:'Stock Guide'!S993,'Stock Guide'!S993)-1,"")</f>
        <v>243</v>
      </c>
      <c r="AJ992" s="7" t="str">
        <f>IFERROR(RANK('Stock Guide'!T993,'Stock Guide'!T:T,0)+COUNTIF('Stock Guide'!$T$6:'Stock Guide'!T993,'Stock Guide'!T993)-1,"")</f>
        <v/>
      </c>
      <c r="AK992" s="7" t="str">
        <f>IFERROR(RANK('Stock Guide'!U993,'Stock Guide'!U:U,0)+COUNTIF('Stock Guide'!$U$6:'Stock Guide'!U993,'Stock Guide'!U993)-1,"")</f>
        <v/>
      </c>
      <c r="AL992" s="7" t="str">
        <f>IFERROR(RANK('Stock Guide'!H993,'Stock Guide'!H:H,0)+COUNTIF('Stock Guide'!$H$6:'Stock Guide'!H993,'Stock Guide'!H993)-1,"")</f>
        <v/>
      </c>
      <c r="AM992" s="7">
        <f>IFERROR(RANK('Stock Guide'!I993,'Stock Guide'!I:I,0)+COUNTIF('Stock Guide'!$I$6:'Stock Guide'!I993,'Stock Guide'!I993)-1,"")</f>
        <v>483</v>
      </c>
      <c r="AN992" s="7" t="str">
        <f>IFERROR(RANK('Stock Guide'!J993,'Stock Guide'!J:J,0)+COUNTIF('Stock Guide'!$J$6:'Stock Guide'!J993,'Stock Guide'!J993)-1,"")</f>
        <v/>
      </c>
      <c r="AO992" s="7" t="str">
        <f>IFERROR(RANK('Stock Guide'!L993,'Stock Guide'!L:L,0)+COUNTIF('Stock Guide'!$L$6:'Stock Guide'!L993,'Stock Guide'!L993)-1,"")</f>
        <v/>
      </c>
      <c r="AP992" s="7" t="str">
        <f>IFERROR(RANK('Stock Guide'!N993,'Stock Guide'!N:N,0)+COUNTIF('Stock Guide'!$N$6:'Stock Guide'!N993,'Stock Guide'!N993)-1,"")</f>
        <v/>
      </c>
      <c r="AQ992" s="7" t="str">
        <f>IFERROR(RANK('Stock Guide'!U993,'Stock Guide'!U:U,1)+COUNTIF('Stock Guide'!$U$6:'Stock Guide'!U993,'Stock Guide'!U993)-1,"")</f>
        <v/>
      </c>
    </row>
    <row r="993" spans="32:43" ht="17.25" customHeight="1" x14ac:dyDescent="0.25">
      <c r="AF993" s="5"/>
      <c r="AG993" s="5"/>
      <c r="AH993" s="6"/>
      <c r="AI993" s="7">
        <f>IFERROR(RANK('Stock Guide'!S994,'Stock Guide'!S:S,0)+COUNTIF('Stock Guide'!$S$6:'Stock Guide'!S994,'Stock Guide'!S994)-1,"")</f>
        <v>243</v>
      </c>
      <c r="AJ993" s="7" t="str">
        <f>IFERROR(RANK('Stock Guide'!T994,'Stock Guide'!T:T,0)+COUNTIF('Stock Guide'!$T$6:'Stock Guide'!T994,'Stock Guide'!T994)-1,"")</f>
        <v/>
      </c>
      <c r="AK993" s="7" t="str">
        <f>IFERROR(RANK('Stock Guide'!U994,'Stock Guide'!U:U,0)+COUNTIF('Stock Guide'!$U$6:'Stock Guide'!U994,'Stock Guide'!U994)-1,"")</f>
        <v/>
      </c>
      <c r="AL993" s="7" t="str">
        <f>IFERROR(RANK('Stock Guide'!H994,'Stock Guide'!H:H,0)+COUNTIF('Stock Guide'!$H$6:'Stock Guide'!H994,'Stock Guide'!H994)-1,"")</f>
        <v/>
      </c>
      <c r="AM993" s="7">
        <f>IFERROR(RANK('Stock Guide'!I994,'Stock Guide'!I:I,0)+COUNTIF('Stock Guide'!$I$6:'Stock Guide'!I994,'Stock Guide'!I994)-1,"")</f>
        <v>483</v>
      </c>
      <c r="AN993" s="7" t="str">
        <f>IFERROR(RANK('Stock Guide'!J994,'Stock Guide'!J:J,0)+COUNTIF('Stock Guide'!$J$6:'Stock Guide'!J994,'Stock Guide'!J994)-1,"")</f>
        <v/>
      </c>
      <c r="AO993" s="7" t="str">
        <f>IFERROR(RANK('Stock Guide'!L994,'Stock Guide'!L:L,0)+COUNTIF('Stock Guide'!$L$6:'Stock Guide'!L994,'Stock Guide'!L994)-1,"")</f>
        <v/>
      </c>
      <c r="AP993" s="7" t="str">
        <f>IFERROR(RANK('Stock Guide'!N994,'Stock Guide'!N:N,0)+COUNTIF('Stock Guide'!$N$6:'Stock Guide'!N994,'Stock Guide'!N994)-1,"")</f>
        <v/>
      </c>
      <c r="AQ993" s="7" t="str">
        <f>IFERROR(RANK('Stock Guide'!U994,'Stock Guide'!U:U,1)+COUNTIF('Stock Guide'!$U$6:'Stock Guide'!U994,'Stock Guide'!U994)-1,"")</f>
        <v/>
      </c>
    </row>
    <row r="994" spans="32:43" ht="17.25" customHeight="1" x14ac:dyDescent="0.25">
      <c r="AF994" s="5"/>
      <c r="AG994" s="5"/>
      <c r="AH994" s="6"/>
      <c r="AI994" s="7">
        <f>IFERROR(RANK('Stock Guide'!S995,'Stock Guide'!S:S,0)+COUNTIF('Stock Guide'!$S$6:'Stock Guide'!S995,'Stock Guide'!S995)-1,"")</f>
        <v>243</v>
      </c>
      <c r="AJ994" s="7" t="str">
        <f>IFERROR(RANK('Stock Guide'!T995,'Stock Guide'!T:T,0)+COUNTIF('Stock Guide'!$T$6:'Stock Guide'!T995,'Stock Guide'!T995)-1,"")</f>
        <v/>
      </c>
      <c r="AK994" s="7" t="str">
        <f>IFERROR(RANK('Stock Guide'!U995,'Stock Guide'!U:U,0)+COUNTIF('Stock Guide'!$U$6:'Stock Guide'!U995,'Stock Guide'!U995)-1,"")</f>
        <v/>
      </c>
      <c r="AL994" s="7" t="str">
        <f>IFERROR(RANK('Stock Guide'!H995,'Stock Guide'!H:H,0)+COUNTIF('Stock Guide'!$H$6:'Stock Guide'!H995,'Stock Guide'!H995)-1,"")</f>
        <v/>
      </c>
      <c r="AM994" s="7">
        <f>IFERROR(RANK('Stock Guide'!I995,'Stock Guide'!I:I,0)+COUNTIF('Stock Guide'!$I$6:'Stock Guide'!I995,'Stock Guide'!I995)-1,"")</f>
        <v>483</v>
      </c>
      <c r="AN994" s="7" t="str">
        <f>IFERROR(RANK('Stock Guide'!J995,'Stock Guide'!J:J,0)+COUNTIF('Stock Guide'!$J$6:'Stock Guide'!J995,'Stock Guide'!J995)-1,"")</f>
        <v/>
      </c>
      <c r="AO994" s="7" t="str">
        <f>IFERROR(RANK('Stock Guide'!L995,'Stock Guide'!L:L,0)+COUNTIF('Stock Guide'!$L$6:'Stock Guide'!L995,'Stock Guide'!L995)-1,"")</f>
        <v/>
      </c>
      <c r="AP994" s="7" t="str">
        <f>IFERROR(RANK('Stock Guide'!N995,'Stock Guide'!N:N,0)+COUNTIF('Stock Guide'!$N$6:'Stock Guide'!N995,'Stock Guide'!N995)-1,"")</f>
        <v/>
      </c>
      <c r="AQ994" s="7" t="str">
        <f>IFERROR(RANK('Stock Guide'!U995,'Stock Guide'!U:U,1)+COUNTIF('Stock Guide'!$U$6:'Stock Guide'!U995,'Stock Guide'!U995)-1,"")</f>
        <v/>
      </c>
    </row>
    <row r="995" spans="32:43" ht="17.25" customHeight="1" x14ac:dyDescent="0.25">
      <c r="AF995" s="5"/>
      <c r="AG995" s="5"/>
      <c r="AH995" s="6"/>
      <c r="AI995" s="7">
        <f>IFERROR(RANK('Stock Guide'!S996,'Stock Guide'!S:S,0)+COUNTIF('Stock Guide'!$S$6:'Stock Guide'!S996,'Stock Guide'!S996)-1,"")</f>
        <v>243</v>
      </c>
      <c r="AJ995" s="7" t="str">
        <f>IFERROR(RANK('Stock Guide'!T996,'Stock Guide'!T:T,0)+COUNTIF('Stock Guide'!$T$6:'Stock Guide'!T996,'Stock Guide'!T996)-1,"")</f>
        <v/>
      </c>
      <c r="AK995" s="7" t="str">
        <f>IFERROR(RANK('Stock Guide'!U996,'Stock Guide'!U:U,0)+COUNTIF('Stock Guide'!$U$6:'Stock Guide'!U996,'Stock Guide'!U996)-1,"")</f>
        <v/>
      </c>
      <c r="AL995" s="7" t="str">
        <f>IFERROR(RANK('Stock Guide'!H996,'Stock Guide'!H:H,0)+COUNTIF('Stock Guide'!$H$6:'Stock Guide'!H996,'Stock Guide'!H996)-1,"")</f>
        <v/>
      </c>
      <c r="AM995" s="7">
        <f>IFERROR(RANK('Stock Guide'!I996,'Stock Guide'!I:I,0)+COUNTIF('Stock Guide'!$I$6:'Stock Guide'!I996,'Stock Guide'!I996)-1,"")</f>
        <v>483</v>
      </c>
      <c r="AN995" s="7" t="str">
        <f>IFERROR(RANK('Stock Guide'!J996,'Stock Guide'!J:J,0)+COUNTIF('Stock Guide'!$J$6:'Stock Guide'!J996,'Stock Guide'!J996)-1,"")</f>
        <v/>
      </c>
      <c r="AO995" s="7" t="str">
        <f>IFERROR(RANK('Stock Guide'!L996,'Stock Guide'!L:L,0)+COUNTIF('Stock Guide'!$L$6:'Stock Guide'!L996,'Stock Guide'!L996)-1,"")</f>
        <v/>
      </c>
      <c r="AP995" s="7" t="str">
        <f>IFERROR(RANK('Stock Guide'!N996,'Stock Guide'!N:N,0)+COUNTIF('Stock Guide'!$N$6:'Stock Guide'!N996,'Stock Guide'!N996)-1,"")</f>
        <v/>
      </c>
      <c r="AQ995" s="7" t="str">
        <f>IFERROR(RANK('Stock Guide'!U996,'Stock Guide'!U:U,1)+COUNTIF('Stock Guide'!$U$6:'Stock Guide'!U996,'Stock Guide'!U996)-1,"")</f>
        <v/>
      </c>
    </row>
    <row r="996" spans="32:43" ht="17.25" customHeight="1" x14ac:dyDescent="0.25">
      <c r="AF996" s="5"/>
      <c r="AG996" s="5"/>
      <c r="AH996" s="6"/>
      <c r="AI996" s="7">
        <f>IFERROR(RANK('Stock Guide'!S997,'Stock Guide'!S:S,0)+COUNTIF('Stock Guide'!$S$6:'Stock Guide'!S997,'Stock Guide'!S997)-1,"")</f>
        <v>243</v>
      </c>
      <c r="AJ996" s="7" t="str">
        <f>IFERROR(RANK('Stock Guide'!T997,'Stock Guide'!T:T,0)+COUNTIF('Stock Guide'!$T$6:'Stock Guide'!T997,'Stock Guide'!T997)-1,"")</f>
        <v/>
      </c>
      <c r="AK996" s="7" t="str">
        <f>IFERROR(RANK('Stock Guide'!U997,'Stock Guide'!U:U,0)+COUNTIF('Stock Guide'!$U$6:'Stock Guide'!U997,'Stock Guide'!U997)-1,"")</f>
        <v/>
      </c>
      <c r="AL996" s="7" t="str">
        <f>IFERROR(RANK('Stock Guide'!H997,'Stock Guide'!H:H,0)+COUNTIF('Stock Guide'!$H$6:'Stock Guide'!H997,'Stock Guide'!H997)-1,"")</f>
        <v/>
      </c>
      <c r="AM996" s="7">
        <f>IFERROR(RANK('Stock Guide'!I997,'Stock Guide'!I:I,0)+COUNTIF('Stock Guide'!$I$6:'Stock Guide'!I997,'Stock Guide'!I997)-1,"")</f>
        <v>483</v>
      </c>
      <c r="AN996" s="7" t="str">
        <f>IFERROR(RANK('Stock Guide'!J997,'Stock Guide'!J:J,0)+COUNTIF('Stock Guide'!$J$6:'Stock Guide'!J997,'Stock Guide'!J997)-1,"")</f>
        <v/>
      </c>
      <c r="AO996" s="7" t="str">
        <f>IFERROR(RANK('Stock Guide'!L997,'Stock Guide'!L:L,0)+COUNTIF('Stock Guide'!$L$6:'Stock Guide'!L997,'Stock Guide'!L997)-1,"")</f>
        <v/>
      </c>
      <c r="AP996" s="7" t="str">
        <f>IFERROR(RANK('Stock Guide'!N997,'Stock Guide'!N:N,0)+COUNTIF('Stock Guide'!$N$6:'Stock Guide'!N997,'Stock Guide'!N997)-1,"")</f>
        <v/>
      </c>
      <c r="AQ996" s="7" t="str">
        <f>IFERROR(RANK('Stock Guide'!U997,'Stock Guide'!U:U,1)+COUNTIF('Stock Guide'!$U$6:'Stock Guide'!U997,'Stock Guide'!U997)-1,"")</f>
        <v/>
      </c>
    </row>
    <row r="997" spans="32:43" ht="17.25" customHeight="1" x14ac:dyDescent="0.25">
      <c r="AF997" s="5"/>
      <c r="AG997" s="5"/>
      <c r="AH997" s="6"/>
      <c r="AI997" s="7">
        <f>IFERROR(RANK('Stock Guide'!S998,'Stock Guide'!S:S,0)+COUNTIF('Stock Guide'!$S$6:'Stock Guide'!S998,'Stock Guide'!S998)-1,"")</f>
        <v>243</v>
      </c>
      <c r="AJ997" s="7" t="str">
        <f>IFERROR(RANK('Stock Guide'!T998,'Stock Guide'!T:T,0)+COUNTIF('Stock Guide'!$T$6:'Stock Guide'!T998,'Stock Guide'!T998)-1,"")</f>
        <v/>
      </c>
      <c r="AK997" s="7" t="str">
        <f>IFERROR(RANK('Stock Guide'!U998,'Stock Guide'!U:U,0)+COUNTIF('Stock Guide'!$U$6:'Stock Guide'!U998,'Stock Guide'!U998)-1,"")</f>
        <v/>
      </c>
      <c r="AL997" s="7" t="str">
        <f>IFERROR(RANK('Stock Guide'!H998,'Stock Guide'!H:H,0)+COUNTIF('Stock Guide'!$H$6:'Stock Guide'!H998,'Stock Guide'!H998)-1,"")</f>
        <v/>
      </c>
      <c r="AM997" s="7">
        <f>IFERROR(RANK('Stock Guide'!I998,'Stock Guide'!I:I,0)+COUNTIF('Stock Guide'!$I$6:'Stock Guide'!I998,'Stock Guide'!I998)-1,"")</f>
        <v>483</v>
      </c>
      <c r="AN997" s="7" t="str">
        <f>IFERROR(RANK('Stock Guide'!J998,'Stock Guide'!J:J,0)+COUNTIF('Stock Guide'!$J$6:'Stock Guide'!J998,'Stock Guide'!J998)-1,"")</f>
        <v/>
      </c>
      <c r="AO997" s="7" t="str">
        <f>IFERROR(RANK('Stock Guide'!L998,'Stock Guide'!L:L,0)+COUNTIF('Stock Guide'!$L$6:'Stock Guide'!L998,'Stock Guide'!L998)-1,"")</f>
        <v/>
      </c>
      <c r="AP997" s="7" t="str">
        <f>IFERROR(RANK('Stock Guide'!N998,'Stock Guide'!N:N,0)+COUNTIF('Stock Guide'!$N$6:'Stock Guide'!N998,'Stock Guide'!N998)-1,"")</f>
        <v/>
      </c>
      <c r="AQ997" s="7" t="str">
        <f>IFERROR(RANK('Stock Guide'!U998,'Stock Guide'!U:U,1)+COUNTIF('Stock Guide'!$U$6:'Stock Guide'!U998,'Stock Guide'!U998)-1,"")</f>
        <v/>
      </c>
    </row>
    <row r="998" spans="32:43" ht="17.25" customHeight="1" x14ac:dyDescent="0.25">
      <c r="AF998" s="5"/>
      <c r="AG998" s="5"/>
      <c r="AH998" s="6"/>
      <c r="AI998" s="7">
        <f>IFERROR(RANK('Stock Guide'!S999,'Stock Guide'!S:S,0)+COUNTIF('Stock Guide'!$S$6:'Stock Guide'!S999,'Stock Guide'!S999)-1,"")</f>
        <v>243</v>
      </c>
      <c r="AJ998" s="7" t="str">
        <f>IFERROR(RANK('Stock Guide'!T999,'Stock Guide'!T:T,0)+COUNTIF('Stock Guide'!$T$6:'Stock Guide'!T999,'Stock Guide'!T999)-1,"")</f>
        <v/>
      </c>
      <c r="AK998" s="7" t="str">
        <f>IFERROR(RANK('Stock Guide'!U999,'Stock Guide'!U:U,0)+COUNTIF('Stock Guide'!$U$6:'Stock Guide'!U999,'Stock Guide'!U999)-1,"")</f>
        <v/>
      </c>
      <c r="AL998" s="7" t="str">
        <f>IFERROR(RANK('Stock Guide'!H999,'Stock Guide'!H:H,0)+COUNTIF('Stock Guide'!$H$6:'Stock Guide'!H999,'Stock Guide'!H999)-1,"")</f>
        <v/>
      </c>
      <c r="AM998" s="7">
        <f>IFERROR(RANK('Stock Guide'!I999,'Stock Guide'!I:I,0)+COUNTIF('Stock Guide'!$I$6:'Stock Guide'!I999,'Stock Guide'!I999)-1,"")</f>
        <v>483</v>
      </c>
      <c r="AN998" s="7" t="str">
        <f>IFERROR(RANK('Stock Guide'!J999,'Stock Guide'!J:J,0)+COUNTIF('Stock Guide'!$J$6:'Stock Guide'!J999,'Stock Guide'!J999)-1,"")</f>
        <v/>
      </c>
      <c r="AO998" s="7" t="str">
        <f>IFERROR(RANK('Stock Guide'!L999,'Stock Guide'!L:L,0)+COUNTIF('Stock Guide'!$L$6:'Stock Guide'!L999,'Stock Guide'!L999)-1,"")</f>
        <v/>
      </c>
      <c r="AP998" s="7" t="str">
        <f>IFERROR(RANK('Stock Guide'!N999,'Stock Guide'!N:N,0)+COUNTIF('Stock Guide'!$N$6:'Stock Guide'!N999,'Stock Guide'!N999)-1,"")</f>
        <v/>
      </c>
      <c r="AQ998" s="7" t="str">
        <f>IFERROR(RANK('Stock Guide'!U999,'Stock Guide'!U:U,1)+COUNTIF('Stock Guide'!$U$6:'Stock Guide'!U999,'Stock Guide'!U999)-1,"")</f>
        <v/>
      </c>
    </row>
    <row r="999" spans="32:43" ht="17.25" customHeight="1" x14ac:dyDescent="0.25">
      <c r="AF999" s="5"/>
      <c r="AG999" s="5"/>
      <c r="AH999" s="6"/>
      <c r="AI999" s="7">
        <f>IFERROR(RANK('Stock Guide'!S1000,'Stock Guide'!S:S,0)+COUNTIF('Stock Guide'!$S$6:'Stock Guide'!S1000,'Stock Guide'!S1000)-1,"")</f>
        <v>243</v>
      </c>
      <c r="AJ999" s="7" t="str">
        <f>IFERROR(RANK('Stock Guide'!T1000,'Stock Guide'!T:T,0)+COUNTIF('Stock Guide'!$T$6:'Stock Guide'!T1000,'Stock Guide'!T1000)-1,"")</f>
        <v/>
      </c>
      <c r="AK999" s="7" t="str">
        <f>IFERROR(RANK('Stock Guide'!U1000,'Stock Guide'!U:U,0)+COUNTIF('Stock Guide'!$U$6:'Stock Guide'!U1000,'Stock Guide'!U1000)-1,"")</f>
        <v/>
      </c>
      <c r="AL999" s="7" t="str">
        <f>IFERROR(RANK('Stock Guide'!H1000,'Stock Guide'!H:H,0)+COUNTIF('Stock Guide'!$H$6:'Stock Guide'!H1000,'Stock Guide'!H1000)-1,"")</f>
        <v/>
      </c>
      <c r="AM999" s="7">
        <f>IFERROR(RANK('Stock Guide'!I1000,'Stock Guide'!I:I,0)+COUNTIF('Stock Guide'!$I$6:'Stock Guide'!I1000,'Stock Guide'!I1000)-1,"")</f>
        <v>483</v>
      </c>
      <c r="AN999" s="7" t="str">
        <f>IFERROR(RANK('Stock Guide'!J1000,'Stock Guide'!J:J,0)+COUNTIF('Stock Guide'!$J$6:'Stock Guide'!J1000,'Stock Guide'!J1000)-1,"")</f>
        <v/>
      </c>
      <c r="AO999" s="7" t="str">
        <f>IFERROR(RANK('Stock Guide'!L1000,'Stock Guide'!L:L,0)+COUNTIF('Stock Guide'!$L$6:'Stock Guide'!L1000,'Stock Guide'!L1000)-1,"")</f>
        <v/>
      </c>
      <c r="AP999" s="7" t="str">
        <f>IFERROR(RANK('Stock Guide'!N1000,'Stock Guide'!N:N,0)+COUNTIF('Stock Guide'!$N$6:'Stock Guide'!N1000,'Stock Guide'!N1000)-1,"")</f>
        <v/>
      </c>
      <c r="AQ999" s="7" t="str">
        <f>IFERROR(RANK('Stock Guide'!U1000,'Stock Guide'!U:U,1)+COUNTIF('Stock Guide'!$U$6:'Stock Guide'!U1000,'Stock Guide'!U1000)-1,"")</f>
        <v/>
      </c>
    </row>
    <row r="1000" spans="32:43" ht="17.25" customHeight="1" x14ac:dyDescent="0.25">
      <c r="AF1000" s="5"/>
      <c r="AG1000" s="5"/>
      <c r="AH1000" s="6"/>
      <c r="AI1000" s="7">
        <f>IFERROR(RANK('Stock Guide'!S1001,'Stock Guide'!S:S,0)+COUNTIF('Stock Guide'!$S$6:'Stock Guide'!S1001,'Stock Guide'!S1001)-1,"")</f>
        <v>243</v>
      </c>
      <c r="AJ1000" s="7" t="str">
        <f>IFERROR(RANK('Stock Guide'!T1001,'Stock Guide'!T:T,0)+COUNTIF('Stock Guide'!$T$6:'Stock Guide'!T1001,'Stock Guide'!T1001)-1,"")</f>
        <v/>
      </c>
      <c r="AK1000" s="7" t="str">
        <f>IFERROR(RANK('Stock Guide'!U1001,'Stock Guide'!U:U,0)+COUNTIF('Stock Guide'!$U$6:'Stock Guide'!U1001,'Stock Guide'!U1001)-1,"")</f>
        <v/>
      </c>
      <c r="AL1000" s="7" t="str">
        <f>IFERROR(RANK('Stock Guide'!H1001,'Stock Guide'!H:H,0)+COUNTIF('Stock Guide'!$H$6:'Stock Guide'!H1001,'Stock Guide'!H1001)-1,"")</f>
        <v/>
      </c>
      <c r="AM1000" s="7">
        <f>IFERROR(RANK('Stock Guide'!I1001,'Stock Guide'!I:I,0)+COUNTIF('Stock Guide'!$I$6:'Stock Guide'!I1001,'Stock Guide'!I1001)-1,"")</f>
        <v>483</v>
      </c>
      <c r="AN1000" s="7" t="str">
        <f>IFERROR(RANK('Stock Guide'!J1001,'Stock Guide'!J:J,0)+COUNTIF('Stock Guide'!$J$6:'Stock Guide'!J1001,'Stock Guide'!J1001)-1,"")</f>
        <v/>
      </c>
      <c r="AO1000" s="7" t="str">
        <f>IFERROR(RANK('Stock Guide'!L1001,'Stock Guide'!L:L,0)+COUNTIF('Stock Guide'!$L$6:'Stock Guide'!L1001,'Stock Guide'!L1001)-1,"")</f>
        <v/>
      </c>
      <c r="AP1000" s="7" t="str">
        <f>IFERROR(RANK('Stock Guide'!N1001,'Stock Guide'!N:N,0)+COUNTIF('Stock Guide'!$N$6:'Stock Guide'!N1001,'Stock Guide'!N1001)-1,"")</f>
        <v/>
      </c>
      <c r="AQ1000" s="7" t="str">
        <f>IFERROR(RANK('Stock Guide'!U1001,'Stock Guide'!U:U,1)+COUNTIF('Stock Guide'!$U$6:'Stock Guide'!U1001,'Stock Guide'!U1001)-1,"")</f>
        <v/>
      </c>
    </row>
    <row r="1001" spans="32:43" ht="17.25" customHeight="1" x14ac:dyDescent="0.25">
      <c r="AF1001" s="30"/>
      <c r="AG1001" s="30"/>
      <c r="AH1001" s="30"/>
      <c r="AI1001" s="63"/>
      <c r="AJ1001" s="63"/>
      <c r="AK1001" s="63"/>
      <c r="AL1001" s="3"/>
      <c r="AM1001" s="69"/>
      <c r="AN1001" s="71"/>
      <c r="AO1001" s="63"/>
      <c r="AP1001" s="66"/>
      <c r="AQ1001" s="63"/>
    </row>
  </sheetData>
  <mergeCells count="1">
    <mergeCell ref="Q1:R1"/>
  </mergeCells>
  <dataValidations count="3">
    <dataValidation type="list" allowBlank="1" showInputMessage="1" sqref="Q1:R1" xr:uid="{00000000-0002-0000-0000-000000000000}">
      <formula1>"IBOVESPA,IBRX 100, IBRX 50,IDIV,IBRA,ICO2,ICON,IEE,IFNC,IGC-NM,IGCT,IGC,IMAT,IMOB,IFNC,INDX,ISE,ITAG,IVBX 2,MLCX,SMLL,UTIL"</formula1>
    </dataValidation>
    <dataValidation errorStyle="warning" allowBlank="1" showInputMessage="1" showErrorMessage="1" promptTitle="Economatica Excel Add-In" prompt="45045: You are not logged in Economatica" sqref="AF4" xr:uid="{A3CD412E-065D-4195-8AD2-2D896F74A05D}"/>
    <dataValidation errorStyle="warning" allowBlank="1" showInputMessage="1" showErrorMessage="1" promptTitle="Economatica Excel Add-In" prompt="45045: You are not logged in Economatica" sqref="R2" xr:uid="{B7991920-08F1-4244-A7A6-8B4AFEF50423}"/>
  </dataValidations>
  <printOptions horizontalCentered="1"/>
  <pageMargins left="0.19685039370078741" right="0.19685039370078741" top="0.19685039370078741" bottom="0.19685039370078741" header="0.11811023622047245" footer="0.11811023622047245"/>
  <pageSetup paperSize="9" scale="68" orientation="landscape" horizontalDpi="4294967295" verticalDpi="4294967295" r:id="rId1"/>
  <headerFooter>
    <oddFooter xml:space="preserve">&amp;L&amp;"Segoe UI,Negrito"&amp;10&amp;K006B66Fonte: Economatica&amp;C&amp;"Segoe UI,Negrito"&amp;10&amp;K006B66www.economatica.com&amp;R&amp;"Segoe UI,Negrito"&amp;10&amp;K006B66Tel: (11) 4081-3800 </oddFooter>
  </headerFooter>
  <drawing r:id="rId2"/>
  <legacyDrawing r:id="rId3"/>
  <oleObjects>
    <mc:AlternateContent xmlns:mc="http://schemas.openxmlformats.org/markup-compatibility/2006">
      <mc:Choice Requires="x14">
        <oleObject progId="PBrush" shapeId="1026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4</xdr:col>
                <xdr:colOff>209550</xdr:colOff>
                <xdr:row>1</xdr:row>
                <xdr:rowOff>85725</xdr:rowOff>
              </to>
            </anchor>
          </objectPr>
        </oleObject>
      </mc:Choice>
      <mc:Fallback>
        <oleObject progId="PBrush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U819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2" sqref="C2"/>
    </sheetView>
  </sheetViews>
  <sheetFormatPr defaultColWidth="14.28515625" defaultRowHeight="12.75" x14ac:dyDescent="0.2"/>
  <cols>
    <col min="1" max="1" width="1.7109375" style="9" customWidth="1"/>
    <col min="2" max="2" width="16.42578125" style="9" bestFit="1" customWidth="1"/>
    <col min="3" max="3" width="16.42578125" style="12" customWidth="1"/>
    <col min="4" max="4" width="21.7109375" style="9" customWidth="1"/>
    <col min="5" max="5" width="15.28515625" style="9" bestFit="1" customWidth="1"/>
    <col min="6" max="6" width="67.42578125" style="12" customWidth="1"/>
    <col min="7" max="7" width="1.7109375" style="9" customWidth="1"/>
    <col min="8" max="8" width="18.42578125" style="108" customWidth="1"/>
    <col min="9" max="9" width="11.140625" style="109" customWidth="1"/>
    <col min="10" max="10" width="13.5703125" style="110" customWidth="1"/>
    <col min="11" max="11" width="1.7109375" style="9" customWidth="1"/>
    <col min="12" max="12" width="14.7109375" style="9" bestFit="1" customWidth="1"/>
    <col min="13" max="13" width="14.42578125" style="9" customWidth="1"/>
    <col min="14" max="14" width="14.7109375" style="9" bestFit="1" customWidth="1"/>
    <col min="15" max="16" width="14.42578125" style="9" customWidth="1"/>
    <col min="17" max="17" width="15.85546875" style="9" bestFit="1" customWidth="1"/>
    <col min="18" max="18" width="1.7109375" style="9" customWidth="1"/>
    <col min="19" max="20" width="14.5703125" style="9" bestFit="1" customWidth="1"/>
    <col min="21" max="21" width="15.28515625" style="9" bestFit="1" customWidth="1"/>
    <col min="22" max="16384" width="14.28515625" style="9"/>
  </cols>
  <sheetData>
    <row r="1" spans="1:21" ht="30" customHeight="1" x14ac:dyDescent="0.2">
      <c r="D1" s="34"/>
      <c r="E1" s="11"/>
      <c r="F1" s="34"/>
      <c r="H1" s="57"/>
      <c r="I1" s="92"/>
      <c r="J1" s="38"/>
      <c r="L1" s="93"/>
      <c r="M1" s="93"/>
      <c r="N1" s="93"/>
      <c r="O1" s="93"/>
      <c r="P1" s="93"/>
      <c r="Q1" s="93"/>
      <c r="S1" s="11"/>
      <c r="T1" s="11"/>
      <c r="U1" s="94"/>
    </row>
    <row r="2" spans="1:21" ht="15.95" customHeight="1" thickBot="1" x14ac:dyDescent="0.25">
      <c r="B2" s="95" t="s">
        <v>1063</v>
      </c>
      <c r="C2" s="96">
        <f>'TOP 10'!R2</f>
        <v>45875</v>
      </c>
      <c r="D2" s="54" t="s">
        <v>1069</v>
      </c>
      <c r="F2" s="34"/>
      <c r="H2" s="57"/>
      <c r="I2" s="92"/>
      <c r="J2" s="38"/>
      <c r="L2" s="97"/>
      <c r="M2" s="97"/>
      <c r="N2" s="38"/>
      <c r="O2" s="38"/>
      <c r="P2" s="38"/>
      <c r="Q2" s="98"/>
    </row>
    <row r="3" spans="1:21" ht="15.95" customHeight="1" thickTop="1" thickBot="1" x14ac:dyDescent="0.25">
      <c r="B3" s="95" t="s">
        <v>1064</v>
      </c>
      <c r="C3" s="12" t="str">
        <f>'TOP 10'!Q1</f>
        <v>S&amp;P500</v>
      </c>
      <c r="D3" s="54" t="s">
        <v>1068</v>
      </c>
      <c r="F3" s="34"/>
      <c r="H3" s="99" t="s">
        <v>1065</v>
      </c>
      <c r="I3" s="100"/>
      <c r="J3" s="101"/>
      <c r="L3" s="102" t="s">
        <v>1066</v>
      </c>
      <c r="M3" s="102"/>
      <c r="N3" s="103"/>
      <c r="O3" s="103"/>
      <c r="P3" s="103"/>
      <c r="Q3" s="103"/>
      <c r="S3" s="102" t="s">
        <v>1067</v>
      </c>
      <c r="T3" s="102"/>
      <c r="U3" s="102"/>
    </row>
    <row r="4" spans="1:21" ht="15.95" customHeight="1" thickTop="1" x14ac:dyDescent="0.2">
      <c r="B4" s="104"/>
      <c r="C4" s="34"/>
      <c r="D4" s="34"/>
      <c r="E4" s="93"/>
      <c r="F4" s="34"/>
      <c r="H4" s="105"/>
      <c r="I4" s="94"/>
      <c r="J4" s="106"/>
      <c r="L4" s="11"/>
      <c r="M4" s="11"/>
      <c r="N4" s="11"/>
      <c r="O4" s="11"/>
      <c r="P4" s="11"/>
      <c r="Q4" s="11"/>
      <c r="S4" s="107"/>
      <c r="T4" s="107"/>
      <c r="U4" s="94"/>
    </row>
    <row r="5" spans="1:21" ht="30" customHeight="1" x14ac:dyDescent="0.2">
      <c r="A5" s="11"/>
      <c r="B5" s="51" t="str">
        <f>_xll.ECOSECURITIES("STOCK","ACTIVE",,"USA",,,,"Partic in S&amp;P 500&gt;0")</f>
        <v>Ticker</v>
      </c>
      <c r="C5" s="52" t="str">
        <f>_xll.ECONOMATICA($B$6:$B$1000,"ticker")</f>
        <v>Ticker</v>
      </c>
      <c r="D5" s="52" t="str">
        <f>_xll.ECONOMATICA($B$6:$B$1000,"name")</f>
        <v>Name</v>
      </c>
      <c r="E5" s="52" t="str">
        <f>_xll.ECONOMATICA($B$6:$B$1000,"Date of Last Quote")</f>
        <v>Date of Last Quote</v>
      </c>
      <c r="F5" s="52" t="str">
        <f>_xll.ECONOMATICA($B$6:$B$1000,"Sector NAICS")</f>
        <v>Sector NAICS last available</v>
      </c>
      <c r="H5" s="74" t="str">
        <f>_xll.ECONOMATICA($B$6:$B$1000,"Hist Average","3M",$C$2,,,"ORIGINAL CURRENCY","THOUSANDS","false","true","Avg Daily Volume 3M (USD - thousands)",{"std.tec.cals=7"})</f>
        <v>Avg Daily Volume 3M (USD - thousands)</v>
      </c>
      <c r="I5" s="53" t="str">
        <f>_xll.ECONOMATICA($B$6:$B$1000,"Div Yld (start)",,$C$2,,,,"decimal",,,"Divided Yield")</f>
        <v>Divided Yield</v>
      </c>
      <c r="J5" s="73" t="str">
        <f>_xll.ECONOMATICA($B$6:$B$1000,"P/BV",,$C$2,,,,,,,"P/VPA")</f>
        <v>P/VPA</v>
      </c>
      <c r="L5" s="52" t="str">
        <f>_xll.ECONOMATICA($B$6:$B$1000,"Volatility","12M",$C$2,,,,"decimal",,,"Volatility 12M")</f>
        <v>Volatility 12M</v>
      </c>
      <c r="M5" s="52" t="str">
        <f>_xll.ECONOMATICA($B$6:$B$1000,"Volatility","3M",$C$2,,,,"decimal",,,"Volatility 3M",{"jtc.per=2";"std.tec.ppr.per=2"})</f>
        <v>Volatility 3M</v>
      </c>
      <c r="N5" s="52" t="str">
        <f>_xll.ECONOMATICA($B$6:$B$1000,"Sharpe","12M",$C$2,,,,,,,"Sharpe 12M")</f>
        <v>Sharpe 12M</v>
      </c>
      <c r="O5" s="52" t="str">
        <f>_xll.ECONOMATICA($B$6:$B$1000,"Sharpe","3M",$C$2,,,,,,,"Sharpe 3M")</f>
        <v>Sharpe 3M</v>
      </c>
      <c r="P5" s="52" t="str">
        <f>_xll.ECONOMATICA($B$6:$B$1000,"VAR %","3M",$C$2,,,,"decimal",,,"VaR 95% 3M")</f>
        <v>VaR 95% 3M</v>
      </c>
      <c r="Q5" s="52" t="str">
        <f>_xll.ECONOMATICA($B$6:$B$1000,"VAR %","12M",$C$2,,,,"decimal",,,"VaR 95% 12M")</f>
        <v>VaR 95% 12M</v>
      </c>
      <c r="S5" s="53" t="str">
        <f>_xll.ECONOMATICA($B$6:$B$1000,"return","in the month",$C$2,,,,"decimal",,,"Return "&amp;TEXT(C2,"mmmm"))</f>
        <v>Return August</v>
      </c>
      <c r="T5" s="53" t="str">
        <f>_xll.ECONOMATICA($B$6:$B$1000,"return","in the year",$C$2,,,,"decimal",,,"Return "&amp;TEXT(C2,"aaaa"))</f>
        <v>Return Wednesday</v>
      </c>
      <c r="U5" s="53" t="str">
        <f>_xll.ECONOMATICA($B$6:$B$1000,"return","12M",$C$2,,,,"decimal",,,"Return 12M")</f>
        <v>Return 12M</v>
      </c>
    </row>
    <row r="6" spans="1:21" x14ac:dyDescent="0.2">
      <c r="B6" s="56" t="s">
        <v>2</v>
      </c>
      <c r="C6" s="112" t="s">
        <v>676</v>
      </c>
      <c r="D6" s="34" t="s">
        <v>1278</v>
      </c>
      <c r="E6" s="35">
        <v>45875</v>
      </c>
      <c r="F6" s="34" t="s">
        <v>1141</v>
      </c>
      <c r="H6" s="57">
        <v>500515.54603000003</v>
      </c>
      <c r="I6" s="72">
        <v>2.2900152133999999E-2</v>
      </c>
      <c r="J6" s="38">
        <v>18.725224162</v>
      </c>
      <c r="L6" s="59">
        <v>0.28624614547999999</v>
      </c>
      <c r="M6" s="59">
        <v>1.9098828748E-2</v>
      </c>
      <c r="N6" s="36">
        <v>0.83234812066999997</v>
      </c>
      <c r="O6" s="36">
        <v>1.7388161702</v>
      </c>
      <c r="P6" s="36">
        <v>2.5995225641999999E-2</v>
      </c>
      <c r="Q6" s="60">
        <v>2.9608562756999999E-2</v>
      </c>
      <c r="S6" s="60">
        <v>1.0722423268000001E-2</v>
      </c>
      <c r="T6" s="60">
        <v>0.17984562948999999</v>
      </c>
      <c r="U6" s="60">
        <v>0.23261841375</v>
      </c>
    </row>
    <row r="7" spans="1:21" x14ac:dyDescent="0.2">
      <c r="B7" s="56" t="s">
        <v>320</v>
      </c>
      <c r="C7" s="112" t="s">
        <v>994</v>
      </c>
      <c r="D7" s="34" t="s">
        <v>1138</v>
      </c>
      <c r="E7" s="35">
        <v>45875</v>
      </c>
      <c r="F7" s="34" t="s">
        <v>1142</v>
      </c>
      <c r="H7" s="57">
        <v>113872.52714999999</v>
      </c>
      <c r="I7" s="72">
        <v>1.6654420768999999E-2</v>
      </c>
      <c r="J7" s="38">
        <v>5.4321545064999999</v>
      </c>
      <c r="L7" s="59">
        <v>0.25018470370000001</v>
      </c>
      <c r="M7" s="59">
        <v>3.5787383027999997E-2</v>
      </c>
      <c r="N7" s="36">
        <v>-0.60706328119999997</v>
      </c>
      <c r="O7" s="36">
        <v>0.77200219433999995</v>
      </c>
      <c r="P7" s="36">
        <v>2.8667138211999999E-2</v>
      </c>
      <c r="Q7" s="60">
        <v>2.578761198E-2</v>
      </c>
      <c r="S7" s="60">
        <v>-3.2490464754999998E-3</v>
      </c>
      <c r="T7" s="60">
        <v>5.0046127902999997E-2</v>
      </c>
      <c r="U7" s="60">
        <v>-0.11895798203000001</v>
      </c>
    </row>
    <row r="8" spans="1:21" x14ac:dyDescent="0.2">
      <c r="B8" s="56" t="s">
        <v>3</v>
      </c>
      <c r="C8" s="112" t="s">
        <v>677</v>
      </c>
      <c r="D8" s="34" t="s">
        <v>385</v>
      </c>
      <c r="E8" s="35">
        <v>45875</v>
      </c>
      <c r="F8" s="34" t="s">
        <v>1143</v>
      </c>
      <c r="H8" s="57">
        <v>859326.28743999999</v>
      </c>
      <c r="I8" s="72">
        <v>1.5799086758E-2</v>
      </c>
      <c r="J8" s="38">
        <v>4.5066409314999998</v>
      </c>
      <c r="L8" s="59">
        <v>0.21658239565000001</v>
      </c>
      <c r="M8" s="59">
        <v>4.8876808755999999E-2</v>
      </c>
      <c r="N8" s="36">
        <v>0.83829253821000005</v>
      </c>
      <c r="O8" s="36">
        <v>-0.29364521739999999</v>
      </c>
      <c r="P8" s="36">
        <v>2.5695003152999999E-2</v>
      </c>
      <c r="Q8" s="60">
        <v>2.2245640973000001E-2</v>
      </c>
      <c r="S8" s="60">
        <v>3.7562405896000003E-2</v>
      </c>
      <c r="T8" s="60">
        <v>0.16901030726999999</v>
      </c>
      <c r="U8" s="60">
        <v>0.21324139279000001</v>
      </c>
    </row>
    <row r="9" spans="1:21" x14ac:dyDescent="0.2">
      <c r="B9" s="56" t="s">
        <v>4</v>
      </c>
      <c r="C9" s="112" t="s">
        <v>678</v>
      </c>
      <c r="D9" s="34" t="s">
        <v>386</v>
      </c>
      <c r="E9" s="35">
        <v>45875</v>
      </c>
      <c r="F9" s="34" t="s">
        <v>1143</v>
      </c>
      <c r="H9" s="57">
        <v>1133649.2620000001</v>
      </c>
      <c r="I9" s="72">
        <v>3.4839265522E-2</v>
      </c>
      <c r="J9" s="38">
        <v>-1894.7809519</v>
      </c>
      <c r="L9" s="59">
        <v>0.28143528753000002</v>
      </c>
      <c r="M9" s="59">
        <v>1.7061654063E-2</v>
      </c>
      <c r="N9" s="36">
        <v>0.94536279102999998</v>
      </c>
      <c r="O9" s="36">
        <v>0.99779333327999997</v>
      </c>
      <c r="P9" s="36">
        <v>2.4186953793E-2</v>
      </c>
      <c r="Q9" s="60">
        <v>2.8583135584E-2</v>
      </c>
      <c r="S9" s="60">
        <v>3.8514442916000001E-2</v>
      </c>
      <c r="T9" s="60">
        <v>0.13511318735</v>
      </c>
      <c r="U9" s="60">
        <v>9.4827314236999999E-2</v>
      </c>
    </row>
    <row r="10" spans="1:21" x14ac:dyDescent="0.2">
      <c r="B10" s="56" t="s">
        <v>5</v>
      </c>
      <c r="C10" s="112" t="s">
        <v>679</v>
      </c>
      <c r="D10" s="34" t="s">
        <v>387</v>
      </c>
      <c r="E10" s="35">
        <v>45875</v>
      </c>
      <c r="F10" s="34" t="s">
        <v>1144</v>
      </c>
      <c r="H10" s="57">
        <v>1402593.6727</v>
      </c>
      <c r="I10" s="72">
        <v>0</v>
      </c>
      <c r="J10" s="38">
        <v>12.867159678</v>
      </c>
      <c r="L10" s="59">
        <v>0.34927576560000001</v>
      </c>
      <c r="M10" s="59">
        <v>1.9182285196000001E-2</v>
      </c>
      <c r="N10" s="36">
        <v>-1.0398518086999999</v>
      </c>
      <c r="O10" s="36">
        <v>-1.3483506430000001</v>
      </c>
      <c r="P10" s="36">
        <v>2.6317218433E-2</v>
      </c>
      <c r="Q10" s="60">
        <v>3.5089503842999997E-2</v>
      </c>
      <c r="S10" s="60">
        <v>-3.3744303725999999E-2</v>
      </c>
      <c r="T10" s="60">
        <v>-0.22276693352999999</v>
      </c>
      <c r="U10" s="60">
        <v>-0.32784908596000001</v>
      </c>
    </row>
    <row r="11" spans="1:21" x14ac:dyDescent="0.2">
      <c r="B11" s="56" t="s">
        <v>6</v>
      </c>
      <c r="C11" s="112" t="s">
        <v>680</v>
      </c>
      <c r="D11" s="34" t="s">
        <v>1502</v>
      </c>
      <c r="E11" s="35">
        <v>45875</v>
      </c>
      <c r="F11" s="34" t="s">
        <v>1146</v>
      </c>
      <c r="H11" s="57">
        <v>7313945.3733000001</v>
      </c>
      <c r="I11" s="72">
        <v>0</v>
      </c>
      <c r="J11" s="38">
        <v>4.4328073792999998</v>
      </c>
      <c r="L11" s="59">
        <v>0.51629558356000005</v>
      </c>
      <c r="M11" s="59">
        <v>0.14683511252000001</v>
      </c>
      <c r="N11" s="36">
        <v>0.77755606552000001</v>
      </c>
      <c r="O11" s="36">
        <v>15.715058574</v>
      </c>
      <c r="P11" s="36">
        <v>4.5209233735E-2</v>
      </c>
      <c r="Q11" s="60">
        <v>5.4140487830999999E-2</v>
      </c>
      <c r="S11" s="60">
        <v>-7.4811411718000001E-2</v>
      </c>
      <c r="T11" s="60">
        <v>0.35044291746</v>
      </c>
      <c r="U11" s="60">
        <v>0.25303426025999998</v>
      </c>
    </row>
    <row r="12" spans="1:21" x14ac:dyDescent="0.2">
      <c r="B12" s="56" t="s">
        <v>7</v>
      </c>
      <c r="C12" s="112" t="s">
        <v>681</v>
      </c>
      <c r="D12" s="34" t="s">
        <v>388</v>
      </c>
      <c r="E12" s="35">
        <v>45875</v>
      </c>
      <c r="F12" s="34" t="s">
        <v>1147</v>
      </c>
      <c r="H12" s="57">
        <v>199092.75292</v>
      </c>
      <c r="I12" s="72">
        <v>4.2394067797000001E-2</v>
      </c>
      <c r="J12" s="38">
        <v>2.7132944329000002</v>
      </c>
      <c r="L12" s="59">
        <v>0.48889881989</v>
      </c>
      <c r="M12" s="59">
        <v>0.10009000504</v>
      </c>
      <c r="N12" s="36">
        <v>-0.27861369875000003</v>
      </c>
      <c r="O12" s="36">
        <v>2.8548190102</v>
      </c>
      <c r="P12" s="36">
        <v>6.5326898455000004E-2</v>
      </c>
      <c r="Q12" s="60">
        <v>5.0960453126999997E-2</v>
      </c>
      <c r="S12" s="60">
        <v>-1.0332163046999999E-2</v>
      </c>
      <c r="T12" s="60">
        <v>4.5634479040000002E-2</v>
      </c>
      <c r="U12" s="60">
        <v>-0.17678090881</v>
      </c>
    </row>
    <row r="13" spans="1:21" x14ac:dyDescent="0.2">
      <c r="B13" s="56" t="s">
        <v>8</v>
      </c>
      <c r="C13" s="112" t="s">
        <v>682</v>
      </c>
      <c r="D13" s="34" t="s">
        <v>389</v>
      </c>
      <c r="E13" s="35">
        <v>45875</v>
      </c>
      <c r="F13" s="34" t="s">
        <v>1148</v>
      </c>
      <c r="H13" s="57">
        <v>239310.26066999999</v>
      </c>
      <c r="I13" s="72">
        <v>2.1906693711999999E-2</v>
      </c>
      <c r="J13" s="38">
        <v>2.0335806181999998</v>
      </c>
      <c r="L13" s="59">
        <v>0.22203278679999999</v>
      </c>
      <c r="M13" s="59">
        <v>3.9564443779000001E-2</v>
      </c>
      <c r="N13" s="36">
        <v>6.2052524741000002E-2</v>
      </c>
      <c r="O13" s="36">
        <v>-0.75393100970000004</v>
      </c>
      <c r="P13" s="36">
        <v>1.8288704594000001E-2</v>
      </c>
      <c r="Q13" s="60">
        <v>2.2729927636E-2</v>
      </c>
      <c r="S13" s="60">
        <v>2.9690016103000001E-2</v>
      </c>
      <c r="T13" s="60">
        <v>1.0075452519E-4</v>
      </c>
      <c r="U13" s="60">
        <v>5.8987242003999997E-2</v>
      </c>
    </row>
    <row r="14" spans="1:21" x14ac:dyDescent="0.2">
      <c r="B14" s="56" t="s">
        <v>9</v>
      </c>
      <c r="C14" s="112" t="s">
        <v>683</v>
      </c>
      <c r="D14" s="34" t="s">
        <v>390</v>
      </c>
      <c r="E14" s="35">
        <v>45875</v>
      </c>
      <c r="F14" s="34" t="s">
        <v>1149</v>
      </c>
      <c r="H14" s="57">
        <v>228667.65474999999</v>
      </c>
      <c r="I14" s="72">
        <v>7.1921326875E-3</v>
      </c>
      <c r="J14" s="38">
        <v>5.2611115785000004</v>
      </c>
      <c r="L14" s="59">
        <v>0.3013167122</v>
      </c>
      <c r="M14" s="59">
        <v>3.4549533686999999E-2</v>
      </c>
      <c r="N14" s="36">
        <v>-0.48555017277000001</v>
      </c>
      <c r="O14" s="36">
        <v>1.1206884234000001</v>
      </c>
      <c r="P14" s="36">
        <v>3.3582733307999997E-2</v>
      </c>
      <c r="Q14" s="60">
        <v>3.1135017258000001E-2</v>
      </c>
      <c r="S14" s="60">
        <v>-1.3761867432999999E-2</v>
      </c>
      <c r="T14" s="60">
        <v>-0.15356913511</v>
      </c>
      <c r="U14" s="60">
        <v>-0.16262250971</v>
      </c>
    </row>
    <row r="15" spans="1:21" x14ac:dyDescent="0.2">
      <c r="B15" s="56" t="s">
        <v>10</v>
      </c>
      <c r="C15" s="112" t="s">
        <v>684</v>
      </c>
      <c r="D15" s="34" t="s">
        <v>391</v>
      </c>
      <c r="E15" s="35">
        <v>45875</v>
      </c>
      <c r="F15" s="34" t="s">
        <v>1150</v>
      </c>
      <c r="H15" s="57">
        <v>311659.03203</v>
      </c>
      <c r="I15" s="72">
        <v>2.5560022974999999E-2</v>
      </c>
      <c r="J15" s="38">
        <v>4.1402496953999997</v>
      </c>
      <c r="L15" s="59">
        <v>0.25024695799000002</v>
      </c>
      <c r="M15" s="59">
        <v>9.4893461589E-3</v>
      </c>
      <c r="N15" s="36">
        <v>0.15150541146999999</v>
      </c>
      <c r="O15" s="36">
        <v>1.9277923927</v>
      </c>
      <c r="P15" s="36">
        <v>1.9337137261E-2</v>
      </c>
      <c r="Q15" s="60">
        <v>2.6014641304999999E-2</v>
      </c>
      <c r="S15" s="60">
        <v>4.0641934138000001E-3</v>
      </c>
      <c r="T15" s="60">
        <v>1.5271910842000001E-2</v>
      </c>
      <c r="U15" s="60">
        <v>6.3435135402000006E-2</v>
      </c>
    </row>
    <row r="16" spans="1:21" x14ac:dyDescent="0.2">
      <c r="B16" s="56" t="s">
        <v>1445</v>
      </c>
      <c r="C16" s="112" t="s">
        <v>1468</v>
      </c>
      <c r="D16" s="34" t="s">
        <v>1453</v>
      </c>
      <c r="E16" s="35">
        <v>45875</v>
      </c>
      <c r="F16" s="34" t="s">
        <v>1244</v>
      </c>
      <c r="H16" s="57">
        <v>620169.57664999994</v>
      </c>
      <c r="I16" s="72">
        <v>0</v>
      </c>
      <c r="J16" s="38">
        <v>10.350329545999999</v>
      </c>
      <c r="L16" s="59">
        <v>0.41006294101000001</v>
      </c>
      <c r="M16" s="59">
        <v>1.6535436747000001E-2</v>
      </c>
      <c r="N16" s="36">
        <v>4.7032904546000003E-2</v>
      </c>
      <c r="O16" s="36">
        <v>1.1386749884</v>
      </c>
      <c r="P16" s="36">
        <v>2.8855268888E-2</v>
      </c>
      <c r="Q16" s="60">
        <v>4.2473648305E-2</v>
      </c>
      <c r="S16" s="60">
        <v>-1.4424892377999999E-2</v>
      </c>
      <c r="T16" s="60">
        <v>-6.9248915596999997E-3</v>
      </c>
      <c r="U16" s="60">
        <v>2.2993791754E-4</v>
      </c>
    </row>
    <row r="17" spans="2:21" x14ac:dyDescent="0.2">
      <c r="B17" s="56" t="s">
        <v>11</v>
      </c>
      <c r="C17" s="112" t="s">
        <v>685</v>
      </c>
      <c r="D17" s="34" t="s">
        <v>392</v>
      </c>
      <c r="E17" s="35">
        <v>45875</v>
      </c>
      <c r="F17" s="34" t="s">
        <v>1151</v>
      </c>
      <c r="H17" s="57">
        <v>185056.72545999999</v>
      </c>
      <c r="I17" s="72">
        <v>0</v>
      </c>
      <c r="J17" s="38">
        <v>2.4420331808000002</v>
      </c>
      <c r="L17" s="59">
        <v>0.43357916534000002</v>
      </c>
      <c r="M17" s="59">
        <v>4.017531295E-2</v>
      </c>
      <c r="N17" s="36">
        <v>-0.39716315017999998</v>
      </c>
      <c r="O17" s="36">
        <v>-1.1150864762999999</v>
      </c>
      <c r="P17" s="36">
        <v>3.1826951308999998E-2</v>
      </c>
      <c r="Q17" s="60">
        <v>4.2955434038E-2</v>
      </c>
      <c r="S17" s="60">
        <v>-2.3981129604E-2</v>
      </c>
      <c r="T17" s="60">
        <v>-0.22132775745</v>
      </c>
      <c r="U17" s="60">
        <v>-0.19324090121000001</v>
      </c>
    </row>
    <row r="18" spans="2:21" x14ac:dyDescent="0.2">
      <c r="B18" s="56" t="s">
        <v>12</v>
      </c>
      <c r="C18" s="112" t="s">
        <v>686</v>
      </c>
      <c r="D18" s="34" t="s">
        <v>393</v>
      </c>
      <c r="E18" s="35">
        <v>45875</v>
      </c>
      <c r="F18" s="34" t="s">
        <v>1153</v>
      </c>
      <c r="H18" s="57">
        <v>266026.21191999997</v>
      </c>
      <c r="I18" s="72">
        <v>2.0369671822000002E-2</v>
      </c>
      <c r="J18" s="38">
        <v>0.98915216479000001</v>
      </c>
      <c r="L18" s="59">
        <v>0.59915624411000001</v>
      </c>
      <c r="M18" s="59">
        <v>5.4648646531000003E-2</v>
      </c>
      <c r="N18" s="36">
        <v>-0.13264707370000001</v>
      </c>
      <c r="O18" s="36">
        <v>2.0521777696000001</v>
      </c>
      <c r="P18" s="36">
        <v>5.8937904845E-2</v>
      </c>
      <c r="Q18" s="60">
        <v>6.2176017807000002E-2</v>
      </c>
      <c r="S18" s="60">
        <v>-8.1061164319000002E-3</v>
      </c>
      <c r="T18" s="60">
        <v>-0.20864139575999999</v>
      </c>
      <c r="U18" s="60">
        <v>-0.13614139158999999</v>
      </c>
    </row>
    <row r="19" spans="2:21" x14ac:dyDescent="0.2">
      <c r="B19" s="56" t="s">
        <v>13</v>
      </c>
      <c r="C19" s="112" t="s">
        <v>687</v>
      </c>
      <c r="D19" s="34" t="s">
        <v>394</v>
      </c>
      <c r="E19" s="35">
        <v>45875</v>
      </c>
      <c r="F19" s="34" t="s">
        <v>1154</v>
      </c>
      <c r="H19" s="57">
        <v>129566.96913</v>
      </c>
      <c r="I19" s="72">
        <v>4.5651796563000002E-2</v>
      </c>
      <c r="J19" s="38">
        <v>0.74381680045999998</v>
      </c>
      <c r="L19" s="59">
        <v>0.29888276146999998</v>
      </c>
      <c r="M19" s="59">
        <v>4.0545085635999997E-2</v>
      </c>
      <c r="N19" s="36">
        <v>-1.0873070483</v>
      </c>
      <c r="O19" s="36">
        <v>0.72958268655000003</v>
      </c>
      <c r="P19" s="36">
        <v>3.1844023062000001E-2</v>
      </c>
      <c r="Q19" s="60">
        <v>3.0638771881999999E-2</v>
      </c>
      <c r="S19" s="60">
        <v>-3.3756378385999999E-2</v>
      </c>
      <c r="T19" s="60">
        <v>-0.21828926098000001</v>
      </c>
      <c r="U19" s="60">
        <v>-0.32183170612000001</v>
      </c>
    </row>
    <row r="20" spans="2:21" x14ac:dyDescent="0.2">
      <c r="B20" s="56" t="s">
        <v>14</v>
      </c>
      <c r="C20" s="112" t="s">
        <v>688</v>
      </c>
      <c r="D20" s="34" t="s">
        <v>1129</v>
      </c>
      <c r="E20" s="35">
        <v>45875</v>
      </c>
      <c r="F20" s="34" t="s">
        <v>1141</v>
      </c>
      <c r="H20" s="57">
        <v>210588.50844999999</v>
      </c>
      <c r="I20" s="72">
        <v>0</v>
      </c>
      <c r="J20" s="38">
        <v>2.5360938434999998</v>
      </c>
      <c r="L20" s="59">
        <v>0.60210047888999996</v>
      </c>
      <c r="M20" s="59">
        <v>0.20558631577</v>
      </c>
      <c r="N20" s="36">
        <v>-0.49013243278000002</v>
      </c>
      <c r="O20" s="36">
        <v>-0.53250596487000001</v>
      </c>
      <c r="P20" s="36">
        <v>8.3549199406999994E-2</v>
      </c>
      <c r="Q20" s="60">
        <v>5.5734552042999999E-2</v>
      </c>
      <c r="S20" s="60">
        <v>6.1158049763000003E-2</v>
      </c>
      <c r="T20" s="60">
        <v>-0.34343676561999997</v>
      </c>
      <c r="U20" s="60">
        <v>-0.33659623958000001</v>
      </c>
    </row>
    <row r="21" spans="2:21" x14ac:dyDescent="0.2">
      <c r="B21" s="56" t="s">
        <v>15</v>
      </c>
      <c r="C21" s="112" t="s">
        <v>689</v>
      </c>
      <c r="D21" s="34" t="s">
        <v>395</v>
      </c>
      <c r="E21" s="35">
        <v>45875</v>
      </c>
      <c r="F21" s="34" t="s">
        <v>1147</v>
      </c>
      <c r="H21" s="57">
        <v>126870.61792</v>
      </c>
      <c r="I21" s="72">
        <v>1.7716182274999999E-2</v>
      </c>
      <c r="J21" s="38">
        <v>2.3818911863999999</v>
      </c>
      <c r="L21" s="59">
        <v>0.18989718107</v>
      </c>
      <c r="M21" s="59">
        <v>4.1547967597000003E-2</v>
      </c>
      <c r="N21" s="36">
        <v>0.63021366857000005</v>
      </c>
      <c r="O21" s="36">
        <v>1.7235821994</v>
      </c>
      <c r="P21" s="36">
        <v>1.8327445636999999E-2</v>
      </c>
      <c r="Q21" s="60">
        <v>1.9555416020000001E-2</v>
      </c>
      <c r="S21" s="60">
        <v>1.1690509151999999E-2</v>
      </c>
      <c r="T21" s="60">
        <v>0.12134370863000001</v>
      </c>
      <c r="U21" s="60">
        <v>0.19945504503</v>
      </c>
    </row>
    <row r="22" spans="2:21" x14ac:dyDescent="0.2">
      <c r="B22" s="56" t="s">
        <v>16</v>
      </c>
      <c r="C22" s="112" t="s">
        <v>690</v>
      </c>
      <c r="D22" s="34" t="s">
        <v>396</v>
      </c>
      <c r="E22" s="35">
        <v>45875</v>
      </c>
      <c r="F22" s="34" t="s">
        <v>1148</v>
      </c>
      <c r="H22" s="57">
        <v>309905.36771000002</v>
      </c>
      <c r="I22" s="72">
        <v>2.261617292E-2</v>
      </c>
      <c r="J22" s="38">
        <v>2.5138298992000001</v>
      </c>
      <c r="L22" s="59">
        <v>0.26309099602000002</v>
      </c>
      <c r="M22" s="59">
        <v>2.7256752490000001E-2</v>
      </c>
      <c r="N22" s="36">
        <v>0.88120559151</v>
      </c>
      <c r="O22" s="36">
        <v>0.61179977537999997</v>
      </c>
      <c r="P22" s="36">
        <v>2.5935272889000001E-2</v>
      </c>
      <c r="Q22" s="60">
        <v>2.7055861484E-2</v>
      </c>
      <c r="S22" s="60">
        <v>2.8339483395E-2</v>
      </c>
      <c r="T22" s="60">
        <v>9.4823041627000004E-2</v>
      </c>
      <c r="U22" s="60">
        <v>0.25477589933</v>
      </c>
    </row>
    <row r="23" spans="2:21" x14ac:dyDescent="0.2">
      <c r="B23" s="56" t="s">
        <v>17</v>
      </c>
      <c r="C23" s="112" t="s">
        <v>691</v>
      </c>
      <c r="D23" s="34" t="s">
        <v>397</v>
      </c>
      <c r="E23" s="35">
        <v>45875</v>
      </c>
      <c r="F23" s="34" t="s">
        <v>1155</v>
      </c>
      <c r="H23" s="57">
        <v>4901422.1835000003</v>
      </c>
      <c r="I23" s="72">
        <v>5.0454715336000003E-3</v>
      </c>
      <c r="J23" s="38">
        <v>6.5845104652000002</v>
      </c>
      <c r="L23" s="59">
        <v>0.30785913153</v>
      </c>
      <c r="M23" s="59">
        <v>2.8228685321999999E-2</v>
      </c>
      <c r="N23" s="36">
        <v>0.69814210139999999</v>
      </c>
      <c r="O23" s="36">
        <v>3.6116769230000001</v>
      </c>
      <c r="P23" s="36">
        <v>2.9291193723999999E-2</v>
      </c>
      <c r="Q23" s="60">
        <v>3.1792621205000003E-2</v>
      </c>
      <c r="S23" s="60">
        <v>2.1051539976000001E-2</v>
      </c>
      <c r="T23" s="60">
        <v>3.6448814545999998E-2</v>
      </c>
      <c r="U23" s="60">
        <v>0.23249885950999999</v>
      </c>
    </row>
    <row r="24" spans="2:21" x14ac:dyDescent="0.2">
      <c r="B24" s="56" t="s">
        <v>18</v>
      </c>
      <c r="C24" s="112" t="s">
        <v>692</v>
      </c>
      <c r="D24" s="34" t="s">
        <v>397</v>
      </c>
      <c r="E24" s="35">
        <v>45875</v>
      </c>
      <c r="F24" s="34" t="s">
        <v>1155</v>
      </c>
      <c r="H24" s="57">
        <v>7301747.0771000003</v>
      </c>
      <c r="I24" s="72">
        <v>5.1171899678000001E-3</v>
      </c>
      <c r="J24" s="38">
        <v>6.5567573487999997</v>
      </c>
      <c r="L24" s="59">
        <v>0.31082372894999999</v>
      </c>
      <c r="M24" s="59">
        <v>2.8782231761000001E-2</v>
      </c>
      <c r="N24" s="36">
        <v>0.73909750410999997</v>
      </c>
      <c r="O24" s="36">
        <v>3.7817898115999999</v>
      </c>
      <c r="P24" s="36">
        <v>2.9796879307E-2</v>
      </c>
      <c r="Q24" s="60">
        <v>3.2094588149999999E-2</v>
      </c>
      <c r="S24" s="60">
        <v>2.1834288693000001E-2</v>
      </c>
      <c r="T24" s="60">
        <v>3.8317426747999997E-2</v>
      </c>
      <c r="U24" s="60">
        <v>0.24480302280999999</v>
      </c>
    </row>
    <row r="25" spans="2:21" x14ac:dyDescent="0.2">
      <c r="B25" s="56" t="s">
        <v>19</v>
      </c>
      <c r="C25" s="112" t="s">
        <v>693</v>
      </c>
      <c r="D25" s="34" t="s">
        <v>398</v>
      </c>
      <c r="E25" s="35">
        <v>45875</v>
      </c>
      <c r="F25" s="34" t="s">
        <v>1156</v>
      </c>
      <c r="H25" s="57">
        <v>515014.74492999999</v>
      </c>
      <c r="I25" s="72">
        <v>8.2457558609999995E-2</v>
      </c>
      <c r="J25" s="38">
        <v>-32.669880929999998</v>
      </c>
      <c r="L25" s="59">
        <v>0.19292339103</v>
      </c>
      <c r="M25" s="59">
        <v>2.8957891233000001E-2</v>
      </c>
      <c r="N25" s="36">
        <v>1.8083466412</v>
      </c>
      <c r="O25" s="36">
        <v>1.2141882924</v>
      </c>
      <c r="P25" s="36">
        <v>2.0832031421999998E-2</v>
      </c>
      <c r="Q25" s="60">
        <v>2.0041455967000001E-2</v>
      </c>
      <c r="S25" s="60">
        <v>1.9535033904E-2</v>
      </c>
      <c r="T25" s="60">
        <v>0.25077100583</v>
      </c>
      <c r="U25" s="60">
        <v>0.37397072341999998</v>
      </c>
    </row>
    <row r="26" spans="2:21" x14ac:dyDescent="0.2">
      <c r="B26" s="56" t="s">
        <v>20</v>
      </c>
      <c r="C26" s="112" t="s">
        <v>694</v>
      </c>
      <c r="D26" s="34" t="s">
        <v>1331</v>
      </c>
      <c r="E26" s="35">
        <v>45875</v>
      </c>
      <c r="F26" s="34" t="s">
        <v>1157</v>
      </c>
      <c r="H26" s="57">
        <v>9256086.3488999996</v>
      </c>
      <c r="I26" s="72">
        <v>0</v>
      </c>
      <c r="J26" s="38">
        <v>7.0709948426000002</v>
      </c>
      <c r="L26" s="59">
        <v>0.33831263223000002</v>
      </c>
      <c r="M26" s="59">
        <v>5.5677720728000001E-2</v>
      </c>
      <c r="N26" s="36">
        <v>1.2368950352999999</v>
      </c>
      <c r="O26" s="36">
        <v>3.5266531572000002</v>
      </c>
      <c r="P26" s="36">
        <v>3.2107213188999999E-2</v>
      </c>
      <c r="Q26" s="60">
        <v>3.5042105587000001E-2</v>
      </c>
      <c r="S26" s="60">
        <v>-5.0403656401000002E-2</v>
      </c>
      <c r="T26" s="60">
        <v>1.3309631250999999E-2</v>
      </c>
      <c r="U26" s="60">
        <v>0.37287716915000002</v>
      </c>
    </row>
    <row r="27" spans="2:21" x14ac:dyDescent="0.2">
      <c r="B27" s="56" t="s">
        <v>21</v>
      </c>
      <c r="C27" s="112" t="s">
        <v>695</v>
      </c>
      <c r="D27" s="34" t="s">
        <v>399</v>
      </c>
      <c r="E27" s="35">
        <v>45875</v>
      </c>
      <c r="F27" s="34" t="s">
        <v>1147</v>
      </c>
      <c r="H27" s="57">
        <v>160413.21780000001</v>
      </c>
      <c r="I27" s="72">
        <v>2.5446871897000001E-2</v>
      </c>
      <c r="J27" s="38">
        <v>2.2304485582</v>
      </c>
      <c r="L27" s="59">
        <v>0.18053921889999999</v>
      </c>
      <c r="M27" s="59">
        <v>2.5855550918999999E-2</v>
      </c>
      <c r="N27" s="36">
        <v>1.2365820336</v>
      </c>
      <c r="O27" s="36">
        <v>0.36485073781999999</v>
      </c>
      <c r="P27" s="36">
        <v>1.6000630432E-2</v>
      </c>
      <c r="Q27" s="60">
        <v>1.8614408658000001E-2</v>
      </c>
      <c r="S27" s="60">
        <v>4.8452486898999999E-3</v>
      </c>
      <c r="T27" s="60">
        <v>0.14821844294</v>
      </c>
      <c r="U27" s="60">
        <v>0.29008724699999999</v>
      </c>
    </row>
    <row r="28" spans="2:21" x14ac:dyDescent="0.2">
      <c r="B28" s="56" t="s">
        <v>22</v>
      </c>
      <c r="C28" s="112" t="s">
        <v>696</v>
      </c>
      <c r="D28" s="34" t="s">
        <v>400</v>
      </c>
      <c r="E28" s="35">
        <v>45875</v>
      </c>
      <c r="F28" s="34" t="s">
        <v>1147</v>
      </c>
      <c r="H28" s="57">
        <v>321228.13769</v>
      </c>
      <c r="I28" s="72">
        <v>3.7338488146999999E-2</v>
      </c>
      <c r="J28" s="38">
        <v>2.029580213</v>
      </c>
      <c r="L28" s="59">
        <v>0.19231036632000001</v>
      </c>
      <c r="M28" s="59">
        <v>3.9456252953000003E-2</v>
      </c>
      <c r="N28" s="36">
        <v>0.99589344785</v>
      </c>
      <c r="O28" s="36">
        <v>1.3953332529</v>
      </c>
      <c r="P28" s="36">
        <v>1.9016572812000001E-2</v>
      </c>
      <c r="Q28" s="60">
        <v>1.9848666819000001E-2</v>
      </c>
      <c r="S28" s="60">
        <v>3.0935124613999999E-3</v>
      </c>
      <c r="T28" s="60">
        <v>0.25310002864999998</v>
      </c>
      <c r="U28" s="60">
        <v>0.19805731593000001</v>
      </c>
    </row>
    <row r="29" spans="2:21" x14ac:dyDescent="0.2">
      <c r="B29" s="56" t="s">
        <v>23</v>
      </c>
      <c r="C29" s="112" t="s">
        <v>697</v>
      </c>
      <c r="D29" s="34" t="s">
        <v>1481</v>
      </c>
      <c r="E29" s="35">
        <v>45875</v>
      </c>
      <c r="F29" s="34" t="s">
        <v>1158</v>
      </c>
      <c r="H29" s="57">
        <v>812510.09126000002</v>
      </c>
      <c r="I29" s="72">
        <v>1.3153340256E-2</v>
      </c>
      <c r="J29" s="38">
        <v>6.4080973859999997</v>
      </c>
      <c r="L29" s="59">
        <v>0.31672660722000001</v>
      </c>
      <c r="M29" s="59">
        <v>5.9162293184E-2</v>
      </c>
      <c r="N29" s="36">
        <v>0.88780425472000002</v>
      </c>
      <c r="O29" s="36">
        <v>1.3231305694</v>
      </c>
      <c r="P29" s="36">
        <v>2.5174423035000001E-2</v>
      </c>
      <c r="Q29" s="60">
        <v>3.2876545068000002E-2</v>
      </c>
      <c r="S29" s="60">
        <v>-1.2595636631000001E-2</v>
      </c>
      <c r="T29" s="60">
        <v>3.9714689828999998E-3</v>
      </c>
      <c r="U29" s="60">
        <v>0.29260682021000001</v>
      </c>
    </row>
    <row r="30" spans="2:21" x14ac:dyDescent="0.2">
      <c r="B30" s="56" t="s">
        <v>24</v>
      </c>
      <c r="C30" s="112" t="s">
        <v>698</v>
      </c>
      <c r="D30" s="34" t="s">
        <v>401</v>
      </c>
      <c r="E30" s="35">
        <v>45875</v>
      </c>
      <c r="F30" s="34" t="s">
        <v>1148</v>
      </c>
      <c r="H30" s="57">
        <v>333554.48138000001</v>
      </c>
      <c r="I30" s="72">
        <v>2.3161145423999999E-2</v>
      </c>
      <c r="J30" s="38">
        <v>1.1322175215000001</v>
      </c>
      <c r="L30" s="58">
        <v>0.2315058341</v>
      </c>
      <c r="M30" s="58">
        <v>5.4193625276000003E-2</v>
      </c>
      <c r="N30" s="38">
        <v>0.50119296460999996</v>
      </c>
      <c r="O30" s="38">
        <v>-0.85756217738999996</v>
      </c>
      <c r="P30" s="38">
        <v>1.9439503274999999E-2</v>
      </c>
      <c r="Q30" s="60">
        <v>2.3865528309E-2</v>
      </c>
      <c r="S30" s="60">
        <v>1.8420713642999999E-2</v>
      </c>
      <c r="T30" s="60">
        <v>9.6993234784999993E-2</v>
      </c>
      <c r="U30" s="60">
        <v>0.13340354131000001</v>
      </c>
    </row>
    <row r="31" spans="2:21" x14ac:dyDescent="0.2">
      <c r="B31" s="56" t="s">
        <v>25</v>
      </c>
      <c r="C31" s="112" t="s">
        <v>699</v>
      </c>
      <c r="D31" s="34" t="s">
        <v>402</v>
      </c>
      <c r="E31" s="35">
        <v>45875</v>
      </c>
      <c r="F31" s="34" t="s">
        <v>1154</v>
      </c>
      <c r="H31" s="57">
        <v>489181.98353999999</v>
      </c>
      <c r="I31" s="72">
        <v>2.9102384291999999E-2</v>
      </c>
      <c r="J31" s="38">
        <v>26.339711101999999</v>
      </c>
      <c r="L31" s="59">
        <v>0.26694782284000002</v>
      </c>
      <c r="M31" s="59">
        <v>3.9662000457000003E-2</v>
      </c>
      <c r="N31" s="36">
        <v>-0.16746002633000001</v>
      </c>
      <c r="O31" s="36">
        <v>-0.98244390183999997</v>
      </c>
      <c r="P31" s="36">
        <v>2.4073916442999999E-2</v>
      </c>
      <c r="Q31" s="60">
        <v>2.7481027331E-2</v>
      </c>
      <c r="S31" s="60">
        <v>2.4473343255999999E-3</v>
      </c>
      <c r="T31" s="60">
        <v>0.15738731103</v>
      </c>
      <c r="U31" s="60">
        <v>-5.4521640323999997E-2</v>
      </c>
    </row>
    <row r="32" spans="2:21" x14ac:dyDescent="0.2">
      <c r="B32" s="56" t="s">
        <v>26</v>
      </c>
      <c r="C32" s="112" t="s">
        <v>700</v>
      </c>
      <c r="D32" s="34" t="s">
        <v>403</v>
      </c>
      <c r="E32" s="35">
        <v>45875</v>
      </c>
      <c r="F32" s="34" t="s">
        <v>1159</v>
      </c>
      <c r="H32" s="57">
        <v>190399.45960999999</v>
      </c>
      <c r="I32" s="72">
        <v>2.1744428969000001E-2</v>
      </c>
      <c r="J32" s="38">
        <v>2.5907225505000002</v>
      </c>
      <c r="L32" s="58">
        <v>0.23416173655</v>
      </c>
      <c r="M32" s="58">
        <v>1.7665726896E-2</v>
      </c>
      <c r="N32" s="38">
        <v>-1.5740380256999999E-2</v>
      </c>
      <c r="O32" s="38">
        <v>-0.69435307586999995</v>
      </c>
      <c r="P32" s="38">
        <v>2.5580312942999998E-2</v>
      </c>
      <c r="Q32" s="60">
        <v>2.4231925894E-2</v>
      </c>
      <c r="S32" s="60">
        <v>1.1908157443E-2</v>
      </c>
      <c r="T32" s="60">
        <v>0.15389561327000001</v>
      </c>
      <c r="U32" s="60">
        <v>1.1475911393999999E-2</v>
      </c>
    </row>
    <row r="33" spans="2:21" x14ac:dyDescent="0.2">
      <c r="B33" s="56" t="s">
        <v>27</v>
      </c>
      <c r="C33" s="112" t="s">
        <v>701</v>
      </c>
      <c r="D33" s="34" t="s">
        <v>1111</v>
      </c>
      <c r="E33" s="35">
        <v>45875</v>
      </c>
      <c r="F33" s="34" t="s">
        <v>1160</v>
      </c>
      <c r="H33" s="57">
        <v>235879.38373999999</v>
      </c>
      <c r="I33" s="72">
        <v>1.557246505E-2</v>
      </c>
      <c r="J33" s="38">
        <v>7.9602209197000002</v>
      </c>
      <c r="L33" s="59">
        <v>0.29267943609000002</v>
      </c>
      <c r="M33" s="59">
        <v>3.3310259883000001E-2</v>
      </c>
      <c r="N33" s="36">
        <v>0.93430097567000003</v>
      </c>
      <c r="O33" s="36">
        <v>1.3575208911000001</v>
      </c>
      <c r="P33" s="36">
        <v>2.2623784753E-2</v>
      </c>
      <c r="Q33" s="60">
        <v>3.0377587461E-2</v>
      </c>
      <c r="S33" s="60">
        <v>-1.5694559220000001E-2</v>
      </c>
      <c r="T33" s="60">
        <v>-3.6197483338999997E-2</v>
      </c>
      <c r="U33" s="60">
        <v>0.30105720597000002</v>
      </c>
    </row>
    <row r="34" spans="2:21" x14ac:dyDescent="0.2">
      <c r="B34" s="56" t="s">
        <v>28</v>
      </c>
      <c r="C34" s="112" t="s">
        <v>702</v>
      </c>
      <c r="D34" s="34" t="s">
        <v>1130</v>
      </c>
      <c r="E34" s="35">
        <v>45875</v>
      </c>
      <c r="F34" s="34" t="s">
        <v>1149</v>
      </c>
      <c r="H34" s="57">
        <v>242985.58841999999</v>
      </c>
      <c r="I34" s="72">
        <v>7.5168811313999998E-3</v>
      </c>
      <c r="J34" s="38">
        <v>4.1219054802999997</v>
      </c>
      <c r="L34" s="59">
        <v>0.22523799398</v>
      </c>
      <c r="M34" s="59">
        <v>7.3627496161999999E-3</v>
      </c>
      <c r="N34" s="36">
        <v>0.70982570841000003</v>
      </c>
      <c r="O34" s="36">
        <v>2.4706236913000001</v>
      </c>
      <c r="P34" s="36">
        <v>1.9366689808999998E-2</v>
      </c>
      <c r="Q34" s="60">
        <v>2.3393445179000001E-2</v>
      </c>
      <c r="S34" s="60">
        <v>3.3540708682E-3</v>
      </c>
      <c r="T34" s="60">
        <v>3.2529208515999997E-2</v>
      </c>
      <c r="U34" s="60">
        <v>0.18935454306999999</v>
      </c>
    </row>
    <row r="35" spans="2:21" x14ac:dyDescent="0.2">
      <c r="B35" s="56" t="s">
        <v>29</v>
      </c>
      <c r="C35" s="112" t="s">
        <v>703</v>
      </c>
      <c r="D35" s="34" t="s">
        <v>404</v>
      </c>
      <c r="E35" s="35">
        <v>45875</v>
      </c>
      <c r="F35" s="34" t="s">
        <v>1143</v>
      </c>
      <c r="H35" s="57">
        <v>736110.99216999998</v>
      </c>
      <c r="I35" s="72">
        <v>2.8150174799000002E-2</v>
      </c>
      <c r="J35" s="38">
        <v>20.607000621000001</v>
      </c>
      <c r="L35" s="59">
        <v>0.27519023274999999</v>
      </c>
      <c r="M35" s="59">
        <v>4.2064601896000003E-2</v>
      </c>
      <c r="N35" s="36">
        <v>-0.33430268302999999</v>
      </c>
      <c r="O35" s="36">
        <v>0.93681694070999999</v>
      </c>
      <c r="P35" s="36">
        <v>2.9797509324999999E-2</v>
      </c>
      <c r="Q35" s="60">
        <v>2.8248613220999998E-2</v>
      </c>
      <c r="S35" s="60">
        <v>-3.5343951204000003E-2</v>
      </c>
      <c r="T35" s="60">
        <v>0.11075016601</v>
      </c>
      <c r="U35" s="60">
        <v>-0.10669404546</v>
      </c>
    </row>
    <row r="36" spans="2:21" x14ac:dyDescent="0.2">
      <c r="B36" s="56" t="s">
        <v>30</v>
      </c>
      <c r="C36" s="112" t="s">
        <v>704</v>
      </c>
      <c r="D36" s="34" t="s">
        <v>405</v>
      </c>
      <c r="E36" s="35">
        <v>45875</v>
      </c>
      <c r="F36" s="34" t="s">
        <v>1146</v>
      </c>
      <c r="H36" s="57">
        <v>815438.01951000001</v>
      </c>
      <c r="I36" s="72">
        <v>1.1022044088E-2</v>
      </c>
      <c r="J36" s="38">
        <v>11.498189939</v>
      </c>
      <c r="L36" s="58">
        <v>0.35656160735999998</v>
      </c>
      <c r="M36" s="58">
        <v>2.8408143051E-2</v>
      </c>
      <c r="N36" s="38">
        <v>2.4331730783999999</v>
      </c>
      <c r="O36" s="38">
        <v>12.200975570000001</v>
      </c>
      <c r="P36" s="38">
        <v>2.1241633340999998E-2</v>
      </c>
      <c r="Q36" s="60">
        <v>3.6645916780000003E-2</v>
      </c>
      <c r="S36" s="60">
        <v>2.8072481457E-2</v>
      </c>
      <c r="T36" s="60">
        <v>0.58355629502999995</v>
      </c>
      <c r="U36" s="60">
        <v>0.84548313789999996</v>
      </c>
    </row>
    <row r="37" spans="2:21" x14ac:dyDescent="0.2">
      <c r="B37" s="56" t="s">
        <v>31</v>
      </c>
      <c r="C37" s="112" t="s">
        <v>705</v>
      </c>
      <c r="D37" s="34" t="s">
        <v>406</v>
      </c>
      <c r="E37" s="35">
        <v>45875</v>
      </c>
      <c r="F37" s="34" t="s">
        <v>1146</v>
      </c>
      <c r="H37" s="57">
        <v>841670.74002000003</v>
      </c>
      <c r="I37" s="72">
        <v>1.8645060522999999E-2</v>
      </c>
      <c r="J37" s="38">
        <v>3.1281083961</v>
      </c>
      <c r="L37" s="59">
        <v>0.39788408057000002</v>
      </c>
      <c r="M37" s="59">
        <v>7.2045518948000001E-2</v>
      </c>
      <c r="N37" s="36">
        <v>0.37187840484000001</v>
      </c>
      <c r="O37" s="36">
        <v>2.3190029942999999</v>
      </c>
      <c r="P37" s="36">
        <v>2.8598597896E-2</v>
      </c>
      <c r="Q37" s="60">
        <v>4.1612009467999998E-2</v>
      </c>
      <c r="S37" s="60">
        <v>-1.7539954590999999E-2</v>
      </c>
      <c r="T37" s="60">
        <v>4.8006050032000001E-2</v>
      </c>
      <c r="U37" s="60">
        <v>9.5673383040999996E-2</v>
      </c>
    </row>
    <row r="38" spans="2:21" x14ac:dyDescent="0.2">
      <c r="B38" s="56" t="s">
        <v>32</v>
      </c>
      <c r="C38" s="112" t="s">
        <v>706</v>
      </c>
      <c r="D38" s="34" t="s">
        <v>1281</v>
      </c>
      <c r="E38" s="35">
        <v>45875</v>
      </c>
      <c r="F38" s="34" t="s">
        <v>1162</v>
      </c>
      <c r="H38" s="57">
        <v>136027.94699999999</v>
      </c>
      <c r="I38" s="72">
        <v>3.6886757653999999E-2</v>
      </c>
      <c r="J38" s="38">
        <v>3.7790332706E-6</v>
      </c>
      <c r="L38" s="59">
        <v>0.53211773701999998</v>
      </c>
      <c r="M38" s="59">
        <v>6.3940680294999996E-2</v>
      </c>
      <c r="N38" s="36">
        <v>-0.44514737586999997</v>
      </c>
      <c r="O38" s="36">
        <v>2.1434849114999999</v>
      </c>
      <c r="P38" s="36">
        <v>4.4816632782000002E-2</v>
      </c>
      <c r="Q38" s="60">
        <v>5.4202768145000003E-2</v>
      </c>
      <c r="S38" s="60">
        <v>-6.3763608087000004E-2</v>
      </c>
      <c r="T38" s="60">
        <v>-0.18559948029000001</v>
      </c>
      <c r="U38" s="60">
        <v>-0.29938723487000002</v>
      </c>
    </row>
    <row r="39" spans="2:21" x14ac:dyDescent="0.2">
      <c r="B39" s="56" t="s">
        <v>1537</v>
      </c>
      <c r="C39" s="112" t="s">
        <v>1568</v>
      </c>
      <c r="D39" s="34" t="s">
        <v>1549</v>
      </c>
      <c r="E39" s="35">
        <v>45875</v>
      </c>
      <c r="F39" s="34" t="s">
        <v>1160</v>
      </c>
      <c r="H39" s="57">
        <v>409452.17314000003</v>
      </c>
      <c r="I39" s="72">
        <v>1.8340421419E-2</v>
      </c>
      <c r="J39" s="38"/>
      <c r="L39" s="59">
        <v>0.42431362513999998</v>
      </c>
      <c r="M39" s="59">
        <v>3.3186807191999998E-2</v>
      </c>
      <c r="N39" s="36">
        <v>1.0632048342</v>
      </c>
      <c r="O39" s="36">
        <v>1.9411669861</v>
      </c>
      <c r="P39" s="36">
        <v>3.5604658024999999E-2</v>
      </c>
      <c r="Q39" s="60">
        <v>4.3913597968999997E-2</v>
      </c>
      <c r="S39" s="60">
        <v>3.7847508955999999E-3</v>
      </c>
      <c r="T39" s="60">
        <v>-0.11113144337</v>
      </c>
      <c r="U39" s="60">
        <v>0.42894443872999999</v>
      </c>
    </row>
    <row r="40" spans="2:21" x14ac:dyDescent="0.2">
      <c r="B40" s="56" t="s">
        <v>33</v>
      </c>
      <c r="C40" s="112" t="s">
        <v>707</v>
      </c>
      <c r="D40" s="34" t="s">
        <v>407</v>
      </c>
      <c r="E40" s="35">
        <v>45875</v>
      </c>
      <c r="F40" s="34" t="s">
        <v>1163</v>
      </c>
      <c r="H40" s="57">
        <v>10919090.275</v>
      </c>
      <c r="I40" s="72">
        <v>4.8738117068000001E-3</v>
      </c>
      <c r="J40" s="38">
        <v>48.383182355999999</v>
      </c>
      <c r="L40" s="58">
        <v>0.31418368227999999</v>
      </c>
      <c r="M40" s="58">
        <v>6.3416641790999999E-3</v>
      </c>
      <c r="N40" s="38">
        <v>0.12027915733</v>
      </c>
      <c r="O40" s="38">
        <v>1.3420500453999999</v>
      </c>
      <c r="P40" s="38">
        <v>2.4519492483000001E-2</v>
      </c>
      <c r="Q40" s="60">
        <v>3.2733112188999998E-2</v>
      </c>
      <c r="S40" s="60">
        <v>2.7364262657999999E-2</v>
      </c>
      <c r="T40" s="60">
        <v>-0.14637642474000001</v>
      </c>
      <c r="U40" s="60">
        <v>3.3862360557000003E-2</v>
      </c>
    </row>
    <row r="41" spans="2:21" x14ac:dyDescent="0.2">
      <c r="B41" s="56" t="s">
        <v>34</v>
      </c>
      <c r="C41" s="112" t="s">
        <v>708</v>
      </c>
      <c r="D41" s="34" t="s">
        <v>408</v>
      </c>
      <c r="E41" s="35">
        <v>45875</v>
      </c>
      <c r="F41" s="34" t="s">
        <v>1146</v>
      </c>
      <c r="H41" s="57">
        <v>1211471.1794</v>
      </c>
      <c r="I41" s="72">
        <v>9.0556979979000002E-3</v>
      </c>
      <c r="J41" s="38">
        <v>7.5395302134</v>
      </c>
      <c r="L41" s="59">
        <v>0.44651388327000002</v>
      </c>
      <c r="M41" s="59">
        <v>7.9640033215000003E-2</v>
      </c>
      <c r="N41" s="36">
        <v>3.0929460939000002E-2</v>
      </c>
      <c r="O41" s="36">
        <v>2.6550523752999999</v>
      </c>
      <c r="P41" s="36">
        <v>3.4175207885000003E-2</v>
      </c>
      <c r="Q41" s="60">
        <v>4.6149472392999998E-2</v>
      </c>
      <c r="S41" s="60">
        <v>-1.0663112297E-2</v>
      </c>
      <c r="T41" s="60">
        <v>0.10101478557</v>
      </c>
      <c r="U41" s="60">
        <v>-1.9021950809000002E-2</v>
      </c>
    </row>
    <row r="42" spans="2:21" x14ac:dyDescent="0.2">
      <c r="B42" s="56" t="s">
        <v>35</v>
      </c>
      <c r="C42" s="112" t="s">
        <v>709</v>
      </c>
      <c r="D42" s="34" t="s">
        <v>409</v>
      </c>
      <c r="E42" s="35">
        <v>45875</v>
      </c>
      <c r="F42" s="34" t="s">
        <v>1164</v>
      </c>
      <c r="H42" s="57">
        <v>183166.50464</v>
      </c>
      <c r="I42" s="72">
        <v>3.4851621808E-2</v>
      </c>
      <c r="J42" s="38">
        <v>1.2151551204</v>
      </c>
      <c r="L42" s="59">
        <v>0.27867918941000003</v>
      </c>
      <c r="M42" s="59">
        <v>2.6367166167000002E-2</v>
      </c>
      <c r="N42" s="36">
        <v>4.2747542909E-2</v>
      </c>
      <c r="O42" s="36">
        <v>3.5247998303000001</v>
      </c>
      <c r="P42" s="36">
        <v>2.8365930505000001E-2</v>
      </c>
      <c r="Q42" s="60">
        <v>2.8693742107999999E-2</v>
      </c>
      <c r="S42" s="60">
        <v>4.7065337763000002E-2</v>
      </c>
      <c r="T42" s="60">
        <v>0.14714693704000001</v>
      </c>
      <c r="U42" s="60">
        <v>1.7948748651000001E-2</v>
      </c>
    </row>
    <row r="43" spans="2:21" x14ac:dyDescent="0.2">
      <c r="B43" s="56" t="s">
        <v>36</v>
      </c>
      <c r="C43" s="112" t="s">
        <v>710</v>
      </c>
      <c r="D43" s="34" t="s">
        <v>410</v>
      </c>
      <c r="E43" s="35">
        <v>45875</v>
      </c>
      <c r="F43" s="34" t="s">
        <v>1165</v>
      </c>
      <c r="H43" s="57">
        <v>988614.40407000005</v>
      </c>
      <c r="I43" s="72">
        <v>0</v>
      </c>
      <c r="J43" s="38">
        <v>15.988183036000001</v>
      </c>
      <c r="L43" s="59">
        <v>0.56459041656999998</v>
      </c>
      <c r="M43" s="59">
        <v>2.8134117449999999E-2</v>
      </c>
      <c r="N43" s="36">
        <v>1.7572521581</v>
      </c>
      <c r="O43" s="36">
        <v>9.0843345081999995</v>
      </c>
      <c r="P43" s="36">
        <v>5.7796499665999999E-2</v>
      </c>
      <c r="Q43" s="60">
        <v>5.7190014630000001E-2</v>
      </c>
      <c r="S43" s="60">
        <v>0.12627820159</v>
      </c>
      <c r="T43" s="60">
        <v>0.25558671853999998</v>
      </c>
      <c r="U43" s="60">
        <v>0.7157693021</v>
      </c>
    </row>
    <row r="44" spans="2:21" x14ac:dyDescent="0.2">
      <c r="B44" s="56" t="s">
        <v>37</v>
      </c>
      <c r="C44" s="112" t="s">
        <v>711</v>
      </c>
      <c r="D44" s="34" t="s">
        <v>411</v>
      </c>
      <c r="E44" s="35">
        <v>45875</v>
      </c>
      <c r="F44" s="34" t="s">
        <v>1166</v>
      </c>
      <c r="H44" s="57">
        <v>428754.33902000001</v>
      </c>
      <c r="I44" s="72">
        <v>8.8888888888999998E-3</v>
      </c>
      <c r="J44" s="38">
        <v>3.1879748600000002</v>
      </c>
      <c r="L44" s="58">
        <v>0.23227931722</v>
      </c>
      <c r="M44" s="58">
        <v>4.4292610215999999E-2</v>
      </c>
      <c r="N44" s="38">
        <v>5.1772650234000003E-2</v>
      </c>
      <c r="O44" s="38">
        <v>-2.1176502774000001</v>
      </c>
      <c r="P44" s="38">
        <v>2.3958881559999999E-2</v>
      </c>
      <c r="Q44" s="60">
        <v>2.3818806222E-2</v>
      </c>
      <c r="S44" s="60">
        <v>-3.4464751971E-3</v>
      </c>
      <c r="T44" s="60">
        <v>1.2428669171E-2</v>
      </c>
      <c r="U44" s="60">
        <v>2.5894167358E-2</v>
      </c>
    </row>
    <row r="45" spans="2:21" x14ac:dyDescent="0.2">
      <c r="B45" s="56" t="s">
        <v>38</v>
      </c>
      <c r="C45" s="112" t="s">
        <v>712</v>
      </c>
      <c r="D45" s="34" t="s">
        <v>412</v>
      </c>
      <c r="E45" s="35">
        <v>45875</v>
      </c>
      <c r="F45" s="34" t="s">
        <v>1148</v>
      </c>
      <c r="H45" s="57">
        <v>106445.47171</v>
      </c>
      <c r="I45" s="72">
        <v>1.8334606569999998E-2</v>
      </c>
      <c r="J45" s="38">
        <v>2.0381978310000002</v>
      </c>
      <c r="L45" s="59">
        <v>0.27338836435000002</v>
      </c>
      <c r="M45" s="59">
        <v>7.3036990263000007E-2</v>
      </c>
      <c r="N45" s="36">
        <v>0.86022210009</v>
      </c>
      <c r="O45" s="36">
        <v>0.94821554809999997</v>
      </c>
      <c r="P45" s="36">
        <v>3.2347541046000003E-2</v>
      </c>
      <c r="Q45" s="60">
        <v>2.8460151186E-2</v>
      </c>
      <c r="S45" s="60">
        <v>0.12140950347</v>
      </c>
      <c r="T45" s="60">
        <v>-7.3353658362999997E-3</v>
      </c>
      <c r="U45" s="60">
        <v>0.25283893323000001</v>
      </c>
    </row>
    <row r="46" spans="2:21" x14ac:dyDescent="0.2">
      <c r="B46" s="56" t="s">
        <v>39</v>
      </c>
      <c r="C46" s="112" t="s">
        <v>713</v>
      </c>
      <c r="D46" s="34" t="s">
        <v>413</v>
      </c>
      <c r="E46" s="35">
        <v>45875</v>
      </c>
      <c r="F46" s="34" t="s">
        <v>1167</v>
      </c>
      <c r="H46" s="57">
        <v>892022.49965000001</v>
      </c>
      <c r="I46" s="72">
        <v>5.7842626368E-2</v>
      </c>
      <c r="J46" s="38">
        <v>1.87900965</v>
      </c>
      <c r="L46" s="59">
        <v>0.22551848800999999</v>
      </c>
      <c r="M46" s="59">
        <v>3.4610912955000003E-2</v>
      </c>
      <c r="N46" s="36">
        <v>2.1925280201000001</v>
      </c>
      <c r="O46" s="36">
        <v>-0.40967911331000001</v>
      </c>
      <c r="P46" s="36">
        <v>1.97181705E-2</v>
      </c>
      <c r="Q46" s="60">
        <v>2.3243310678E-2</v>
      </c>
      <c r="S46" s="60">
        <v>2.9186428310000001E-3</v>
      </c>
      <c r="T46" s="60">
        <v>0.24786245924</v>
      </c>
      <c r="U46" s="60">
        <v>0.49963428172000002</v>
      </c>
    </row>
    <row r="47" spans="2:21" x14ac:dyDescent="0.2">
      <c r="B47" s="56" t="s">
        <v>40</v>
      </c>
      <c r="C47" s="112" t="s">
        <v>714</v>
      </c>
      <c r="D47" s="34" t="s">
        <v>414</v>
      </c>
      <c r="E47" s="35">
        <v>45875</v>
      </c>
      <c r="F47" s="34" t="s">
        <v>1168</v>
      </c>
      <c r="H47" s="57">
        <v>139118.75865</v>
      </c>
      <c r="I47" s="72">
        <v>2.6780112923000001E-2</v>
      </c>
      <c r="J47" s="38">
        <v>1.8632053059</v>
      </c>
      <c r="L47" s="59">
        <v>0.16887182891999999</v>
      </c>
      <c r="M47" s="59">
        <v>6.4354212627999998E-3</v>
      </c>
      <c r="N47" s="36">
        <v>1.2230259867</v>
      </c>
      <c r="O47" s="36">
        <v>-0.75218516254000001</v>
      </c>
      <c r="P47" s="36">
        <v>1.6900980512000001E-2</v>
      </c>
      <c r="Q47" s="60">
        <v>1.7410042726E-2</v>
      </c>
      <c r="S47" s="60">
        <v>7.0548999502000002E-3</v>
      </c>
      <c r="T47" s="60">
        <v>0.14032481648</v>
      </c>
      <c r="U47" s="60">
        <v>0.26045985514999997</v>
      </c>
    </row>
    <row r="48" spans="2:21" x14ac:dyDescent="0.2">
      <c r="B48" s="56" t="s">
        <v>41</v>
      </c>
      <c r="C48" s="112" t="s">
        <v>715</v>
      </c>
      <c r="D48" s="34" t="s">
        <v>415</v>
      </c>
      <c r="E48" s="35">
        <v>45875</v>
      </c>
      <c r="F48" s="34" t="s">
        <v>1144</v>
      </c>
      <c r="H48" s="57">
        <v>471068.86562</v>
      </c>
      <c r="I48" s="72">
        <v>0</v>
      </c>
      <c r="J48" s="38">
        <v>24.838876576000001</v>
      </c>
      <c r="L48" s="58">
        <v>0.27712168926000003</v>
      </c>
      <c r="M48" s="58">
        <v>2.6841430315000001E-2</v>
      </c>
      <c r="N48" s="38">
        <v>0.91213316294000002</v>
      </c>
      <c r="O48" s="38">
        <v>1.6990266031000001</v>
      </c>
      <c r="P48" s="38">
        <v>2.5663314699E-2</v>
      </c>
      <c r="Q48" s="60">
        <v>2.8606943116000001E-2</v>
      </c>
      <c r="S48" s="60">
        <v>6.8292039196000002E-3</v>
      </c>
      <c r="T48" s="60">
        <v>3.2513448591999998E-2</v>
      </c>
      <c r="U48" s="60">
        <v>0.30290739871</v>
      </c>
    </row>
    <row r="49" spans="2:21" x14ac:dyDescent="0.2">
      <c r="B49" s="56" t="s">
        <v>42</v>
      </c>
      <c r="C49" s="112" t="s">
        <v>716</v>
      </c>
      <c r="D49" s="34" t="s">
        <v>1332</v>
      </c>
      <c r="E49" s="35">
        <v>45875</v>
      </c>
      <c r="F49" s="34" t="s">
        <v>1169</v>
      </c>
      <c r="H49" s="57">
        <v>485082.31241999997</v>
      </c>
      <c r="I49" s="72">
        <v>2.3201140786999998E-2</v>
      </c>
      <c r="J49" s="38">
        <v>19.787094054000001</v>
      </c>
      <c r="L49" s="59">
        <v>0.18941918147</v>
      </c>
      <c r="M49" s="59">
        <v>2.1532939067999999E-2</v>
      </c>
      <c r="N49" s="36">
        <v>0.75578247911999996</v>
      </c>
      <c r="O49" s="36">
        <v>-0.18345378986999999</v>
      </c>
      <c r="P49" s="36">
        <v>1.7311650982E-2</v>
      </c>
      <c r="Q49" s="60">
        <v>1.9547748E-2</v>
      </c>
      <c r="S49" s="60">
        <v>-2.5395799677000001E-2</v>
      </c>
      <c r="T49" s="60">
        <v>4.1104440286E-2</v>
      </c>
      <c r="U49" s="60">
        <v>0.18661091200999999</v>
      </c>
    </row>
    <row r="50" spans="2:21" x14ac:dyDescent="0.2">
      <c r="B50" s="56" t="s">
        <v>43</v>
      </c>
      <c r="C50" s="112" t="s">
        <v>717</v>
      </c>
      <c r="D50" s="34" t="s">
        <v>1535</v>
      </c>
      <c r="E50" s="35">
        <v>45875</v>
      </c>
      <c r="F50" s="34" t="s">
        <v>1145</v>
      </c>
      <c r="H50" s="57">
        <v>504922.27184</v>
      </c>
      <c r="I50" s="72">
        <v>0</v>
      </c>
      <c r="J50" s="38">
        <v>-17.142811120000001</v>
      </c>
      <c r="L50" s="59">
        <v>0.21799090315</v>
      </c>
      <c r="M50" s="59">
        <v>3.5413774645E-2</v>
      </c>
      <c r="N50" s="36">
        <v>1.1569713945</v>
      </c>
      <c r="O50" s="36">
        <v>1.6187927630000001</v>
      </c>
      <c r="P50" s="36">
        <v>2.3808604415E-2</v>
      </c>
      <c r="Q50" s="60">
        <v>2.2523674954000001E-2</v>
      </c>
      <c r="S50" s="60">
        <v>8.0782723611000001E-2</v>
      </c>
      <c r="T50" s="60">
        <v>0.27195502811</v>
      </c>
      <c r="U50" s="60">
        <v>0.30555617886000003</v>
      </c>
    </row>
    <row r="51" spans="2:21" x14ac:dyDescent="0.2">
      <c r="B51" s="56" t="s">
        <v>44</v>
      </c>
      <c r="C51" s="112" t="s">
        <v>718</v>
      </c>
      <c r="D51" s="34" t="s">
        <v>416</v>
      </c>
      <c r="E51" s="35">
        <v>45875</v>
      </c>
      <c r="F51" s="34" t="s">
        <v>1154</v>
      </c>
      <c r="H51" s="57">
        <v>179209.17238999999</v>
      </c>
      <c r="I51" s="72">
        <v>3.2989099254000002E-2</v>
      </c>
      <c r="J51" s="38">
        <v>2.2264086962</v>
      </c>
      <c r="L51" s="59">
        <v>0.22295631798000001</v>
      </c>
      <c r="M51" s="59">
        <v>4.0377186398000003E-2</v>
      </c>
      <c r="N51" s="36">
        <v>-0.44015441067</v>
      </c>
      <c r="O51" s="36">
        <v>-1.6000860267000001</v>
      </c>
      <c r="P51" s="36">
        <v>2.2117225556999999E-2</v>
      </c>
      <c r="Q51" s="60">
        <v>2.2970560452000001E-2</v>
      </c>
      <c r="S51" s="60">
        <v>1.1810178220000001E-3</v>
      </c>
      <c r="T51" s="60">
        <v>-0.13776996372</v>
      </c>
      <c r="U51" s="60">
        <v>-7.9188860395999996E-2</v>
      </c>
    </row>
    <row r="52" spans="2:21" x14ac:dyDescent="0.2">
      <c r="B52" s="56" t="s">
        <v>45</v>
      </c>
      <c r="C52" s="112" t="s">
        <v>719</v>
      </c>
      <c r="D52" s="34" t="s">
        <v>417</v>
      </c>
      <c r="E52" s="35">
        <v>45875</v>
      </c>
      <c r="F52" s="34" t="s">
        <v>1170</v>
      </c>
      <c r="H52" s="57">
        <v>121044.78776000001</v>
      </c>
      <c r="I52" s="72">
        <v>1.7410757708000001E-2</v>
      </c>
      <c r="J52" s="38">
        <v>5.9519385310999997</v>
      </c>
      <c r="L52" s="58">
        <v>0.22504514910000001</v>
      </c>
      <c r="M52" s="58">
        <v>1.9354899351000002E-2</v>
      </c>
      <c r="N52" s="38">
        <v>-0.85436697642000003</v>
      </c>
      <c r="O52" s="38">
        <v>-0.23598072705000001</v>
      </c>
      <c r="P52" s="38">
        <v>2.3965328373999999E-2</v>
      </c>
      <c r="Q52" s="60">
        <v>2.3259341122999998E-2</v>
      </c>
      <c r="S52" s="60">
        <v>-8.9408118220000001E-4</v>
      </c>
      <c r="T52" s="60">
        <v>-9.5156313219000005E-2</v>
      </c>
      <c r="U52" s="60">
        <v>-0.16965310415000001</v>
      </c>
    </row>
    <row r="53" spans="2:21" x14ac:dyDescent="0.2">
      <c r="B53" s="56" t="s">
        <v>1424</v>
      </c>
      <c r="C53" s="112" t="s">
        <v>1433</v>
      </c>
      <c r="D53" s="34" t="s">
        <v>1426</v>
      </c>
      <c r="E53" s="35">
        <v>45875</v>
      </c>
      <c r="F53" s="34" t="s">
        <v>1240</v>
      </c>
      <c r="H53" s="57">
        <v>488198.17677000002</v>
      </c>
      <c r="I53" s="72">
        <v>0</v>
      </c>
      <c r="J53" s="38">
        <v>24.606885442999999</v>
      </c>
      <c r="L53" s="59">
        <v>0.57345382393</v>
      </c>
      <c r="M53" s="59">
        <v>9.8957651931000007E-2</v>
      </c>
      <c r="N53" s="36">
        <v>3.8282263954000002</v>
      </c>
      <c r="O53" s="36">
        <v>6.8048728492999997</v>
      </c>
      <c r="P53" s="36">
        <v>5.5711005345000002E-2</v>
      </c>
      <c r="Q53" s="60">
        <v>6.1515728449000003E-2</v>
      </c>
      <c r="S53" s="60">
        <v>0.14316536288000001</v>
      </c>
      <c r="T53" s="60">
        <v>0.45317337461000001</v>
      </c>
      <c r="U53" s="60">
        <v>1.9276271186</v>
      </c>
    </row>
    <row r="54" spans="2:21" x14ac:dyDescent="0.2">
      <c r="B54" s="56" t="s">
        <v>46</v>
      </c>
      <c r="C54" s="112" t="s">
        <v>720</v>
      </c>
      <c r="D54" s="34" t="s">
        <v>1107</v>
      </c>
      <c r="E54" s="35">
        <v>45875</v>
      </c>
      <c r="F54" s="34" t="s">
        <v>1171</v>
      </c>
      <c r="H54" s="57">
        <v>310102.55901000003</v>
      </c>
      <c r="I54" s="72">
        <v>2.6308097047999999E-2</v>
      </c>
      <c r="J54" s="38"/>
      <c r="L54" s="59">
        <v>0.36412170833000002</v>
      </c>
      <c r="M54" s="59">
        <v>7.9965013175000002E-2</v>
      </c>
      <c r="N54" s="36">
        <v>0.83492633879</v>
      </c>
      <c r="O54" s="36">
        <v>3.3773127473</v>
      </c>
      <c r="P54" s="36">
        <v>3.3143820858000002E-2</v>
      </c>
      <c r="Q54" s="60">
        <v>3.7578066062000003E-2</v>
      </c>
      <c r="S54" s="60">
        <v>-3.0865164114000001E-2</v>
      </c>
      <c r="T54" s="60">
        <v>7.6271740751999995E-2</v>
      </c>
      <c r="U54" s="60">
        <v>0.29771937362000001</v>
      </c>
    </row>
    <row r="55" spans="2:21" x14ac:dyDescent="0.2">
      <c r="B55" s="56" t="s">
        <v>1335</v>
      </c>
      <c r="C55" s="112" t="s">
        <v>1336</v>
      </c>
      <c r="D55" s="34" t="s">
        <v>418</v>
      </c>
      <c r="E55" s="35">
        <v>45875</v>
      </c>
      <c r="F55" s="34" t="s">
        <v>1172</v>
      </c>
      <c r="H55" s="57">
        <v>142049.46893</v>
      </c>
      <c r="I55" s="72">
        <v>1.2638230647000001E-2</v>
      </c>
      <c r="J55" s="38">
        <v>2.8002861765999998</v>
      </c>
      <c r="L55" s="59">
        <v>0.26360903732000002</v>
      </c>
      <c r="M55" s="59">
        <v>5.8208646861000003E-2</v>
      </c>
      <c r="N55" s="36">
        <v>-0.67447419632000005</v>
      </c>
      <c r="O55" s="36">
        <v>0.29165134686999999</v>
      </c>
      <c r="P55" s="36">
        <v>2.5083434177E-2</v>
      </c>
      <c r="Q55" s="60">
        <v>2.7015820231E-2</v>
      </c>
      <c r="S55" s="60">
        <v>-8.2256374433000004E-2</v>
      </c>
      <c r="T55" s="60">
        <v>-3.9581552024000002E-2</v>
      </c>
      <c r="U55" s="60">
        <v>-0.15820232537000001</v>
      </c>
    </row>
    <row r="56" spans="2:21" x14ac:dyDescent="0.2">
      <c r="B56" s="56" t="s">
        <v>47</v>
      </c>
      <c r="C56" s="112" t="s">
        <v>721</v>
      </c>
      <c r="D56" s="34" t="s">
        <v>419</v>
      </c>
      <c r="E56" s="35">
        <v>45875</v>
      </c>
      <c r="F56" s="34" t="s">
        <v>1173</v>
      </c>
      <c r="H56" s="57">
        <v>1796226.1708</v>
      </c>
      <c r="I56" s="72">
        <v>2.8169014084999999E-2</v>
      </c>
      <c r="J56" s="38">
        <v>1.2390179519</v>
      </c>
      <c r="L56" s="58">
        <v>0.28094071919000002</v>
      </c>
      <c r="M56" s="58">
        <v>4.8026661475000003E-2</v>
      </c>
      <c r="N56" s="38">
        <v>0.84844277347999997</v>
      </c>
      <c r="O56" s="38">
        <v>2.6687543691000002</v>
      </c>
      <c r="P56" s="38">
        <v>2.0530328402E-2</v>
      </c>
      <c r="Q56" s="60">
        <v>2.8783717675999999E-2</v>
      </c>
      <c r="S56" s="60">
        <v>-3.9136873282000002E-2</v>
      </c>
      <c r="T56" s="60">
        <v>4.6097408761999997E-2</v>
      </c>
      <c r="U56" s="60">
        <v>0.26037761649000002</v>
      </c>
    </row>
    <row r="57" spans="2:21" x14ac:dyDescent="0.2">
      <c r="B57" s="33" t="s">
        <v>48</v>
      </c>
      <c r="C57" s="113" t="s">
        <v>722</v>
      </c>
      <c r="D57" s="34" t="s">
        <v>420</v>
      </c>
      <c r="E57" s="35">
        <v>45875</v>
      </c>
      <c r="F57" s="34" t="s">
        <v>1141</v>
      </c>
      <c r="H57" s="57">
        <v>149546.93604999999</v>
      </c>
      <c r="I57" s="72">
        <v>2.1668472373E-2</v>
      </c>
      <c r="J57" s="38">
        <v>1.5773810132999999</v>
      </c>
      <c r="L57" s="59">
        <v>0.41447778043</v>
      </c>
      <c r="M57" s="59">
        <v>0.16278410610999999</v>
      </c>
      <c r="N57" s="36">
        <v>-0.88721860772000005</v>
      </c>
      <c r="O57" s="36">
        <v>-1.1886592249000001</v>
      </c>
      <c r="P57" s="36">
        <v>5.5014349427000002E-2</v>
      </c>
      <c r="Q57" s="60">
        <v>4.0982671651000002E-2</v>
      </c>
      <c r="S57" s="60">
        <v>3.4007352940999998E-2</v>
      </c>
      <c r="T57" s="60">
        <v>-0.22032232231000001</v>
      </c>
      <c r="U57" s="60">
        <v>-0.37629946399000003</v>
      </c>
    </row>
    <row r="58" spans="2:21" x14ac:dyDescent="0.2">
      <c r="B58" s="37" t="s">
        <v>49</v>
      </c>
      <c r="C58" s="114" t="s">
        <v>723</v>
      </c>
      <c r="D58" s="34" t="s">
        <v>421</v>
      </c>
      <c r="E58" s="35">
        <v>45875</v>
      </c>
      <c r="F58" s="34" t="s">
        <v>1141</v>
      </c>
      <c r="H58" s="57">
        <v>513455.07400999998</v>
      </c>
      <c r="I58" s="72">
        <v>1.7281644092E-2</v>
      </c>
      <c r="J58" s="38">
        <v>1.9576872647000001</v>
      </c>
      <c r="L58" s="59">
        <v>0.29431932083000001</v>
      </c>
      <c r="M58" s="59">
        <v>2.7629453432999999E-2</v>
      </c>
      <c r="N58" s="36">
        <v>-0.98759150061000001</v>
      </c>
      <c r="O58" s="36">
        <v>0.89529128545000003</v>
      </c>
      <c r="P58" s="36">
        <v>2.2226543509E-2</v>
      </c>
      <c r="Q58" s="60">
        <v>2.8993693466999999E-2</v>
      </c>
      <c r="S58" s="60">
        <v>-3.2762973352999998E-2</v>
      </c>
      <c r="T58" s="60">
        <v>-0.23198552385999999</v>
      </c>
      <c r="U58" s="60">
        <v>-0.25359987486000002</v>
      </c>
    </row>
    <row r="59" spans="2:21" x14ac:dyDescent="0.2">
      <c r="B59" s="37" t="s">
        <v>50</v>
      </c>
      <c r="C59" s="114" t="s">
        <v>724</v>
      </c>
      <c r="D59" s="34" t="s">
        <v>422</v>
      </c>
      <c r="E59" s="35">
        <v>45875</v>
      </c>
      <c r="F59" s="34" t="s">
        <v>1148</v>
      </c>
      <c r="H59" s="57">
        <v>2291968.8657</v>
      </c>
      <c r="I59" s="72">
        <v>0</v>
      </c>
      <c r="J59" s="38">
        <v>1.5296866549999999</v>
      </c>
      <c r="L59" s="58">
        <v>0.19504925578000001</v>
      </c>
      <c r="M59" s="58">
        <v>1.2919777378E-2</v>
      </c>
      <c r="N59" s="38">
        <v>0.40400688808000002</v>
      </c>
      <c r="O59" s="38">
        <v>-2.3444572958999998</v>
      </c>
      <c r="P59" s="38">
        <v>1.4165320533E-2</v>
      </c>
      <c r="Q59" s="60">
        <v>2.010943393E-2</v>
      </c>
      <c r="S59" s="60">
        <v>-6.2939730433000003E-3</v>
      </c>
      <c r="T59" s="60">
        <v>3.4481997883999999E-2</v>
      </c>
      <c r="U59" s="60">
        <v>0.11079262803000001</v>
      </c>
    </row>
    <row r="60" spans="2:21" x14ac:dyDescent="0.2">
      <c r="B60" s="33" t="s">
        <v>51</v>
      </c>
      <c r="C60" s="113" t="s">
        <v>725</v>
      </c>
      <c r="D60" s="34" t="s">
        <v>423</v>
      </c>
      <c r="E60" s="35">
        <v>45875</v>
      </c>
      <c r="F60" s="34" t="s">
        <v>1145</v>
      </c>
      <c r="H60" s="57">
        <v>249656.03828000001</v>
      </c>
      <c r="I60" s="72">
        <v>4.6097560975999999E-2</v>
      </c>
      <c r="J60" s="38">
        <v>5.1583988314999996</v>
      </c>
      <c r="L60" s="59">
        <v>0.43989056486</v>
      </c>
      <c r="M60" s="59">
        <v>2.9692331456999999E-2</v>
      </c>
      <c r="N60" s="36">
        <v>-0.20271307425000001</v>
      </c>
      <c r="O60" s="36">
        <v>0.36048016002</v>
      </c>
      <c r="P60" s="36">
        <v>3.8035081966999999E-2</v>
      </c>
      <c r="Q60" s="60">
        <v>4.4763860999000003E-2</v>
      </c>
      <c r="S60" s="60">
        <v>3.6427912695000002E-2</v>
      </c>
      <c r="T60" s="60">
        <v>-0.19306300032000001</v>
      </c>
      <c r="U60" s="60">
        <v>-0.13843551607999999</v>
      </c>
    </row>
    <row r="61" spans="2:21" x14ac:dyDescent="0.2">
      <c r="B61" s="37" t="s">
        <v>52</v>
      </c>
      <c r="C61" s="114" t="s">
        <v>726</v>
      </c>
      <c r="D61" s="34" t="s">
        <v>424</v>
      </c>
      <c r="E61" s="35">
        <v>45875</v>
      </c>
      <c r="F61" s="34" t="s">
        <v>1143</v>
      </c>
      <c r="H61" s="57">
        <v>189913.01598</v>
      </c>
      <c r="I61" s="72">
        <v>0</v>
      </c>
      <c r="J61" s="38">
        <v>1.0747368601</v>
      </c>
      <c r="L61" s="59">
        <v>0.28522336617999999</v>
      </c>
      <c r="M61" s="59">
        <v>2.271428881E-2</v>
      </c>
      <c r="N61" s="36">
        <v>-1.2845576833000001</v>
      </c>
      <c r="O61" s="36">
        <v>1.6494649448000001</v>
      </c>
      <c r="P61" s="36">
        <v>3.1899700167E-2</v>
      </c>
      <c r="Q61" s="60">
        <v>2.9386283991E-2</v>
      </c>
      <c r="S61" s="60">
        <v>1.0468750000000001E-2</v>
      </c>
      <c r="T61" s="60">
        <v>-0.15419827360999999</v>
      </c>
      <c r="U61" s="60">
        <v>-0.35372008194999999</v>
      </c>
    </row>
    <row r="62" spans="2:21" x14ac:dyDescent="0.2">
      <c r="B62" s="37" t="s">
        <v>1296</v>
      </c>
      <c r="C62" s="114" t="s">
        <v>1302</v>
      </c>
      <c r="D62" s="34" t="s">
        <v>1299</v>
      </c>
      <c r="E62" s="35">
        <v>45875</v>
      </c>
      <c r="F62" s="34" t="s">
        <v>1143</v>
      </c>
      <c r="H62" s="57">
        <v>124958.05521999999</v>
      </c>
      <c r="I62" s="72">
        <v>4.0805916857999999E-3</v>
      </c>
      <c r="J62" s="38">
        <v>3.9067071771999999</v>
      </c>
      <c r="L62" s="58">
        <v>0.43031861312000003</v>
      </c>
      <c r="M62" s="58">
        <v>7.2808258661000005E-2</v>
      </c>
      <c r="N62" s="38">
        <v>-0.75717303804000002</v>
      </c>
      <c r="O62" s="38">
        <v>0.60729372537000004</v>
      </c>
      <c r="P62" s="38">
        <v>4.8204796406999997E-2</v>
      </c>
      <c r="Q62" s="60">
        <v>4.4212167185999997E-2</v>
      </c>
      <c r="S62" s="60">
        <v>-8.8799561483E-2</v>
      </c>
      <c r="T62" s="60">
        <v>-0.30568895109999999</v>
      </c>
      <c r="U62" s="60">
        <v>-0.36091001372999998</v>
      </c>
    </row>
    <row r="63" spans="2:21" x14ac:dyDescent="0.2">
      <c r="B63" s="33" t="s">
        <v>53</v>
      </c>
      <c r="C63" s="113" t="s">
        <v>727</v>
      </c>
      <c r="D63" s="34" t="s">
        <v>1454</v>
      </c>
      <c r="E63" s="35">
        <v>45875</v>
      </c>
      <c r="F63" s="34" t="s">
        <v>1174</v>
      </c>
      <c r="H63" s="57">
        <v>633197.93764000002</v>
      </c>
      <c r="I63" s="72">
        <v>2.4519596651000002E-2</v>
      </c>
      <c r="J63" s="38">
        <v>4.1522174132999998</v>
      </c>
      <c r="L63" s="59">
        <v>0.26652872013000001</v>
      </c>
      <c r="M63" s="59">
        <v>2.5135405743000001E-2</v>
      </c>
      <c r="N63" s="36">
        <v>1.2693291679000001</v>
      </c>
      <c r="O63" s="36">
        <v>5.7889859528000001</v>
      </c>
      <c r="P63" s="36">
        <v>2.2370651035000001E-2</v>
      </c>
      <c r="Q63" s="60">
        <v>2.7496396448000001E-2</v>
      </c>
      <c r="S63" s="60">
        <v>1.3137313404E-2</v>
      </c>
      <c r="T63" s="60">
        <v>0.10487999932</v>
      </c>
      <c r="U63" s="60">
        <v>0.36150107456000002</v>
      </c>
    </row>
    <row r="64" spans="2:21" x14ac:dyDescent="0.2">
      <c r="B64" s="37" t="s">
        <v>1446</v>
      </c>
      <c r="C64" s="114" t="s">
        <v>1469</v>
      </c>
      <c r="D64" s="34" t="s">
        <v>1455</v>
      </c>
      <c r="E64" s="35">
        <v>45875</v>
      </c>
      <c r="F64" s="34" t="s">
        <v>1160</v>
      </c>
      <c r="H64" s="57">
        <v>561530.01038999995</v>
      </c>
      <c r="I64" s="72">
        <v>3.2691274653000001E-2</v>
      </c>
      <c r="J64" s="38">
        <v>14.306992018000001</v>
      </c>
      <c r="L64" s="59">
        <v>0.38268867550000002</v>
      </c>
      <c r="M64" s="59">
        <v>6.5594522387999996E-2</v>
      </c>
      <c r="N64" s="36">
        <v>0.83030349000000003</v>
      </c>
      <c r="O64" s="36">
        <v>5.2892339290999999</v>
      </c>
      <c r="P64" s="36">
        <v>3.1700280583999998E-2</v>
      </c>
      <c r="Q64" s="60">
        <v>3.9654599313E-2</v>
      </c>
      <c r="S64" s="60">
        <v>-1.4917446964999999E-2</v>
      </c>
      <c r="T64" s="60">
        <v>3.6212873346999999E-3</v>
      </c>
      <c r="U64" s="60">
        <v>0.33479728541999998</v>
      </c>
    </row>
    <row r="65" spans="2:21" x14ac:dyDescent="0.2">
      <c r="B65" s="37" t="s">
        <v>1538</v>
      </c>
      <c r="C65" s="114" t="s">
        <v>1569</v>
      </c>
      <c r="D65" s="34" t="s">
        <v>1550</v>
      </c>
      <c r="E65" s="35">
        <v>45875</v>
      </c>
      <c r="F65" s="34" t="s">
        <v>1144</v>
      </c>
      <c r="H65" s="57">
        <v>760164.70617999998</v>
      </c>
      <c r="I65" s="72">
        <v>0</v>
      </c>
      <c r="J65" s="38">
        <v>2.1966829495</v>
      </c>
      <c r="L65" s="58">
        <v>0.56030939759999998</v>
      </c>
      <c r="M65" s="58">
        <v>6.1290463403999997E-2</v>
      </c>
      <c r="N65" s="38">
        <v>0.53988465482000003</v>
      </c>
      <c r="O65" s="38">
        <v>13.811891341000001</v>
      </c>
      <c r="P65" s="38">
        <v>4.5423060552000002E-2</v>
      </c>
      <c r="Q65" s="60">
        <v>5.6693535125999998E-2</v>
      </c>
      <c r="S65" s="60">
        <v>-1.4625938390000001E-2</v>
      </c>
      <c r="T65" s="60">
        <v>-0.10424755853000001</v>
      </c>
      <c r="U65" s="60">
        <v>0.32978165938999998</v>
      </c>
    </row>
    <row r="66" spans="2:21" x14ac:dyDescent="0.2">
      <c r="B66" s="33" t="s">
        <v>55</v>
      </c>
      <c r="C66" s="113" t="s">
        <v>729</v>
      </c>
      <c r="D66" s="34" t="s">
        <v>425</v>
      </c>
      <c r="E66" s="35">
        <v>45875</v>
      </c>
      <c r="F66" s="34" t="s">
        <v>1176</v>
      </c>
      <c r="H66" s="57">
        <v>1111235.3621</v>
      </c>
      <c r="I66" s="72">
        <v>1.0740164115999999E-2</v>
      </c>
      <c r="J66" s="38">
        <v>-27.062250064000001</v>
      </c>
      <c r="L66" s="59">
        <v>0.27351178320000002</v>
      </c>
      <c r="M66" s="59">
        <v>4.0956857936999998E-2</v>
      </c>
      <c r="N66" s="36">
        <v>2.1559574001000001</v>
      </c>
      <c r="O66" s="36">
        <v>1.5321833001</v>
      </c>
      <c r="P66" s="36">
        <v>2.0276253327000001E-2</v>
      </c>
      <c r="Q66" s="60">
        <v>2.8434687736999999E-2</v>
      </c>
      <c r="S66" s="60">
        <v>5.8593111262E-3</v>
      </c>
      <c r="T66" s="60">
        <v>0.11851014814999999</v>
      </c>
      <c r="U66" s="60">
        <v>0.63278230584999995</v>
      </c>
    </row>
    <row r="67" spans="2:21" x14ac:dyDescent="0.2">
      <c r="B67" s="37" t="s">
        <v>57</v>
      </c>
      <c r="C67" s="114" t="s">
        <v>731</v>
      </c>
      <c r="D67" s="34" t="s">
        <v>426</v>
      </c>
      <c r="E67" s="35">
        <v>45875</v>
      </c>
      <c r="F67" s="34" t="s">
        <v>1141</v>
      </c>
      <c r="H67" s="57">
        <v>758285.07113000005</v>
      </c>
      <c r="I67" s="72">
        <v>0</v>
      </c>
      <c r="J67" s="38">
        <v>6.7940494788999999</v>
      </c>
      <c r="L67" s="59">
        <v>0.22632585056999999</v>
      </c>
      <c r="M67" s="59">
        <v>1.9614047825000001E-2</v>
      </c>
      <c r="N67" s="36">
        <v>1.6368462863</v>
      </c>
      <c r="O67" s="36">
        <v>-0.36271713747000001</v>
      </c>
      <c r="P67" s="36">
        <v>1.9418811663E-2</v>
      </c>
      <c r="Q67" s="60">
        <v>2.3264562451999999E-2</v>
      </c>
      <c r="S67" s="60">
        <v>-1.8776210447000001E-2</v>
      </c>
      <c r="T67" s="60">
        <v>0.15259740259999999</v>
      </c>
      <c r="U67" s="60">
        <v>0.39574295010999999</v>
      </c>
    </row>
    <row r="68" spans="2:21" x14ac:dyDescent="0.2">
      <c r="B68" s="37" t="s">
        <v>58</v>
      </c>
      <c r="C68" s="114" t="s">
        <v>732</v>
      </c>
      <c r="D68" s="34" t="s">
        <v>1315</v>
      </c>
      <c r="E68" s="35">
        <v>45875</v>
      </c>
      <c r="F68" s="34" t="s">
        <v>1143</v>
      </c>
      <c r="H68" s="57">
        <v>661333.72999000002</v>
      </c>
      <c r="I68" s="72">
        <v>5.1997463537999999E-2</v>
      </c>
      <c r="J68" s="38">
        <v>5.2315642043999997</v>
      </c>
      <c r="L68" s="58">
        <v>0.29449581690999999</v>
      </c>
      <c r="M68" s="58">
        <v>3.8948954302000002E-2</v>
      </c>
      <c r="N68" s="38">
        <v>-0.41542327828999998</v>
      </c>
      <c r="O68" s="38">
        <v>-0.54971558106999996</v>
      </c>
      <c r="P68" s="38">
        <v>3.1333914948000002E-2</v>
      </c>
      <c r="Q68" s="60">
        <v>3.0489094139999999E-2</v>
      </c>
      <c r="S68" s="60">
        <v>3.4864927269E-2</v>
      </c>
      <c r="T68" s="60">
        <v>-0.17945522362999999</v>
      </c>
      <c r="U68" s="60">
        <v>-8.0421133562000001E-3</v>
      </c>
    </row>
    <row r="69" spans="2:21" x14ac:dyDescent="0.2">
      <c r="B69" s="33" t="s">
        <v>1435</v>
      </c>
      <c r="C69" s="113" t="s">
        <v>1436</v>
      </c>
      <c r="D69" s="34" t="s">
        <v>1437</v>
      </c>
      <c r="E69" s="35">
        <v>45875</v>
      </c>
      <c r="F69" s="34" t="s">
        <v>1146</v>
      </c>
      <c r="H69" s="57">
        <v>5335080.3690999998</v>
      </c>
      <c r="I69" s="72">
        <v>1.5981100610999999E-2</v>
      </c>
      <c r="J69" s="38">
        <v>20.383940295999999</v>
      </c>
      <c r="L69" s="59">
        <v>0.57716333172000001</v>
      </c>
      <c r="M69" s="59">
        <v>4.3725231064000003E-2</v>
      </c>
      <c r="N69" s="36">
        <v>2.5363544173000001</v>
      </c>
      <c r="O69" s="36">
        <v>13.172897286</v>
      </c>
      <c r="P69" s="36">
        <v>3.3437326279999999E-2</v>
      </c>
      <c r="Q69" s="60">
        <v>6.0510931171000003E-2</v>
      </c>
      <c r="S69" s="60">
        <v>2.7136533878E-2</v>
      </c>
      <c r="T69" s="60">
        <v>0.30820835745000003</v>
      </c>
      <c r="U69" s="60">
        <v>1.119982622</v>
      </c>
    </row>
    <row r="70" spans="2:21" x14ac:dyDescent="0.2">
      <c r="B70" s="37" t="s">
        <v>59</v>
      </c>
      <c r="C70" s="114" t="s">
        <v>733</v>
      </c>
      <c r="D70" s="34" t="s">
        <v>427</v>
      </c>
      <c r="E70" s="35">
        <v>45875</v>
      </c>
      <c r="F70" s="34" t="s">
        <v>1151</v>
      </c>
      <c r="H70" s="57">
        <v>152235.55009</v>
      </c>
      <c r="I70" s="72">
        <v>1.6106154197999999E-2</v>
      </c>
      <c r="J70" s="38">
        <v>11.807396143</v>
      </c>
      <c r="L70" s="59">
        <v>0.21673111676000001</v>
      </c>
      <c r="M70" s="59">
        <v>3.0696584305999999E-2</v>
      </c>
      <c r="N70" s="36">
        <v>0.97519719097000002</v>
      </c>
      <c r="O70" s="36">
        <v>3.2924123620999999</v>
      </c>
      <c r="P70" s="36">
        <v>2.1762338744999998E-2</v>
      </c>
      <c r="Q70" s="60">
        <v>2.2415115874999999E-2</v>
      </c>
      <c r="S70" s="60">
        <v>7.8299866672999999E-2</v>
      </c>
      <c r="T70" s="60">
        <v>0.18943178225000001</v>
      </c>
      <c r="U70" s="60">
        <v>0.24024127499</v>
      </c>
    </row>
    <row r="71" spans="2:21" x14ac:dyDescent="0.2">
      <c r="B71" s="37" t="s">
        <v>1297</v>
      </c>
      <c r="C71" s="114" t="s">
        <v>1303</v>
      </c>
      <c r="D71" s="34" t="s">
        <v>1300</v>
      </c>
      <c r="E71" s="35">
        <v>45875</v>
      </c>
      <c r="F71" s="34" t="s">
        <v>1166</v>
      </c>
      <c r="H71" s="57">
        <v>360324.87696999998</v>
      </c>
      <c r="I71" s="72">
        <v>5.8367716614999999E-3</v>
      </c>
      <c r="J71" s="38">
        <v>2.2648338341000001</v>
      </c>
      <c r="L71" s="58">
        <v>0.23752948665000001</v>
      </c>
      <c r="M71" s="58">
        <v>8.8511548447000002E-2</v>
      </c>
      <c r="N71" s="38">
        <v>-0.38727773107000002</v>
      </c>
      <c r="O71" s="38">
        <v>-1.9667605148</v>
      </c>
      <c r="P71" s="38">
        <v>2.7418249761000001E-2</v>
      </c>
      <c r="Q71" s="60">
        <v>2.4117532136999999E-2</v>
      </c>
      <c r="S71" s="60">
        <v>4.7061398709000004E-3</v>
      </c>
      <c r="T71" s="60">
        <v>-9.7684370877000007E-2</v>
      </c>
      <c r="U71" s="60">
        <v>-7.1112978319E-2</v>
      </c>
    </row>
    <row r="72" spans="2:21" x14ac:dyDescent="0.2">
      <c r="B72" s="33" t="s">
        <v>60</v>
      </c>
      <c r="C72" s="113" t="s">
        <v>734</v>
      </c>
      <c r="D72" s="34" t="s">
        <v>1311</v>
      </c>
      <c r="E72" s="35">
        <v>45875</v>
      </c>
      <c r="F72" s="34" t="s">
        <v>1177</v>
      </c>
      <c r="H72" s="57">
        <v>137027.78784999999</v>
      </c>
      <c r="I72" s="72">
        <v>0</v>
      </c>
      <c r="J72" s="38">
        <v>3.6116042108999999</v>
      </c>
      <c r="L72" s="59">
        <v>0.38353614161999999</v>
      </c>
      <c r="M72" s="59">
        <v>0.13071619284</v>
      </c>
      <c r="N72" s="36">
        <v>-0.80707775935000003</v>
      </c>
      <c r="O72" s="36">
        <v>-0.69823626184999998</v>
      </c>
      <c r="P72" s="36">
        <v>4.9004151809000002E-2</v>
      </c>
      <c r="Q72" s="60">
        <v>3.8990746266999998E-2</v>
      </c>
      <c r="S72" s="60">
        <v>5.7538994800999999E-2</v>
      </c>
      <c r="T72" s="60">
        <v>-0.19668246445000001</v>
      </c>
      <c r="U72" s="60">
        <v>-0.31376518218999999</v>
      </c>
    </row>
    <row r="73" spans="2:21" x14ac:dyDescent="0.2">
      <c r="B73" s="37" t="s">
        <v>1447</v>
      </c>
      <c r="C73" s="114" t="s">
        <v>1470</v>
      </c>
      <c r="D73" s="34" t="s">
        <v>1456</v>
      </c>
      <c r="E73" s="35">
        <v>45875</v>
      </c>
      <c r="F73" s="34" t="s">
        <v>1220</v>
      </c>
      <c r="H73" s="57">
        <v>276141.31313999998</v>
      </c>
      <c r="I73" s="72">
        <v>0</v>
      </c>
      <c r="J73" s="38">
        <v>3.4582070728000001</v>
      </c>
      <c r="L73" s="59">
        <v>0.43115501673000001</v>
      </c>
      <c r="M73" s="59">
        <v>2.6029154387999999E-2</v>
      </c>
      <c r="N73" s="36">
        <v>-0.37074627760000001</v>
      </c>
      <c r="O73" s="36">
        <v>2.8427198521000001</v>
      </c>
      <c r="P73" s="36">
        <v>5.0389954213E-2</v>
      </c>
      <c r="Q73" s="60">
        <v>4.4723787288999999E-2</v>
      </c>
      <c r="S73" s="60">
        <v>2.8396129946E-2</v>
      </c>
      <c r="T73" s="60">
        <v>-8.5286503882E-2</v>
      </c>
      <c r="U73" s="60">
        <v>-0.16047004431</v>
      </c>
    </row>
    <row r="74" spans="2:21" x14ac:dyDescent="0.2">
      <c r="B74" s="37" t="s">
        <v>1402</v>
      </c>
      <c r="C74" s="114" t="s">
        <v>1412</v>
      </c>
      <c r="D74" s="34" t="s">
        <v>1407</v>
      </c>
      <c r="E74" s="35">
        <v>45875</v>
      </c>
      <c r="F74" s="34" t="s">
        <v>1164</v>
      </c>
      <c r="H74" s="57">
        <v>157024.50354999999</v>
      </c>
      <c r="I74" s="72">
        <v>2.8748295037E-2</v>
      </c>
      <c r="J74" s="38"/>
      <c r="L74" s="58">
        <v>0.28641075588999998</v>
      </c>
      <c r="M74" s="58">
        <v>1.3822182232E-2</v>
      </c>
      <c r="N74" s="38">
        <v>-0.43098853964</v>
      </c>
      <c r="O74" s="38">
        <v>0.61906477984999997</v>
      </c>
      <c r="P74" s="38">
        <v>3.4551100958E-2</v>
      </c>
      <c r="Q74" s="60">
        <v>2.9593500847E-2</v>
      </c>
      <c r="S74" s="60">
        <v>1.5170511535E-2</v>
      </c>
      <c r="T74" s="60">
        <v>6.0526590801999999E-2</v>
      </c>
      <c r="U74" s="60">
        <v>-0.12202515824</v>
      </c>
    </row>
    <row r="75" spans="2:21" x14ac:dyDescent="0.2">
      <c r="B75" s="33" t="s">
        <v>56</v>
      </c>
      <c r="C75" s="113" t="s">
        <v>730</v>
      </c>
      <c r="D75" s="34" t="s">
        <v>1503</v>
      </c>
      <c r="E75" s="35">
        <v>45875</v>
      </c>
      <c r="F75" s="34" t="s">
        <v>1154</v>
      </c>
      <c r="H75" s="57">
        <v>113184.42024000001</v>
      </c>
      <c r="I75" s="72">
        <v>4.3013899049E-2</v>
      </c>
      <c r="J75" s="38">
        <v>1.9876431229</v>
      </c>
      <c r="L75" s="59">
        <v>0.31075452132999998</v>
      </c>
      <c r="M75" s="59">
        <v>1.7309334031999999E-2</v>
      </c>
      <c r="N75" s="36">
        <v>2.0364570155000001E-2</v>
      </c>
      <c r="O75" s="36">
        <v>0.45648269264000002</v>
      </c>
      <c r="P75" s="36">
        <v>3.052694995E-2</v>
      </c>
      <c r="Q75" s="60">
        <v>3.1949079246000003E-2</v>
      </c>
      <c r="S75" s="60">
        <v>9.0172703639999994E-3</v>
      </c>
      <c r="T75" s="60">
        <v>-9.9112305063000006E-2</v>
      </c>
      <c r="U75" s="60">
        <v>5.4249700479000003E-3</v>
      </c>
    </row>
    <row r="76" spans="2:21" x14ac:dyDescent="0.2">
      <c r="B76" s="37" t="s">
        <v>61</v>
      </c>
      <c r="C76" s="114" t="s">
        <v>735</v>
      </c>
      <c r="D76" s="34" t="s">
        <v>428</v>
      </c>
      <c r="E76" s="35">
        <v>45875</v>
      </c>
      <c r="F76" s="34" t="s">
        <v>1178</v>
      </c>
      <c r="H76" s="57">
        <v>126954.01839</v>
      </c>
      <c r="I76" s="72">
        <v>1.8753781003999999E-2</v>
      </c>
      <c r="J76" s="38">
        <v>7.8342553685</v>
      </c>
      <c r="L76" s="59">
        <v>0.31029193203</v>
      </c>
      <c r="M76" s="59">
        <v>8.2284490008000005E-2</v>
      </c>
      <c r="N76" s="36">
        <v>0.67857155031000005</v>
      </c>
      <c r="O76" s="36">
        <v>5.2562968409000002</v>
      </c>
      <c r="P76" s="36">
        <v>4.5332711769999999E-2</v>
      </c>
      <c r="Q76" s="60">
        <v>3.2838025542999999E-2</v>
      </c>
      <c r="S76" s="60">
        <v>2.0985084981000001E-2</v>
      </c>
      <c r="T76" s="60">
        <v>0.14681286916</v>
      </c>
      <c r="U76" s="60">
        <v>0.20903712664999999</v>
      </c>
    </row>
    <row r="77" spans="2:21" x14ac:dyDescent="0.2">
      <c r="B77" s="37" t="s">
        <v>62</v>
      </c>
      <c r="C77" s="114" t="s">
        <v>736</v>
      </c>
      <c r="D77" s="34" t="s">
        <v>1320</v>
      </c>
      <c r="E77" s="35">
        <v>45875</v>
      </c>
      <c r="F77" s="34" t="s">
        <v>1144</v>
      </c>
      <c r="H77" s="57">
        <v>604282.94244999997</v>
      </c>
      <c r="I77" s="72">
        <v>0</v>
      </c>
      <c r="J77" s="38">
        <v>19.602367623999999</v>
      </c>
      <c r="L77" s="58">
        <v>0.41456914886000001</v>
      </c>
      <c r="M77" s="58">
        <v>7.3684512709999997E-2</v>
      </c>
      <c r="N77" s="38">
        <v>1.1016665156000001</v>
      </c>
      <c r="O77" s="38">
        <v>2.7154629854999999</v>
      </c>
      <c r="P77" s="38">
        <v>3.6701418497000003E-2</v>
      </c>
      <c r="Q77" s="60">
        <v>4.3037306970000001E-2</v>
      </c>
      <c r="S77" s="60">
        <v>-1.2096442383E-2</v>
      </c>
      <c r="T77" s="60">
        <v>0.19869533381999999</v>
      </c>
      <c r="U77" s="60">
        <v>0.38629715166</v>
      </c>
    </row>
    <row r="78" spans="2:21" x14ac:dyDescent="0.2">
      <c r="B78" s="33" t="s">
        <v>1271</v>
      </c>
      <c r="C78" s="113" t="s">
        <v>1273</v>
      </c>
      <c r="D78" s="34" t="s">
        <v>1275</v>
      </c>
      <c r="E78" s="35">
        <v>45875</v>
      </c>
      <c r="F78" s="34" t="s">
        <v>1219</v>
      </c>
      <c r="H78" s="57">
        <v>151762.4529</v>
      </c>
      <c r="I78" s="72">
        <v>0</v>
      </c>
      <c r="J78" s="38">
        <v>1.3280920946000001</v>
      </c>
      <c r="L78" s="59">
        <v>0.45749744076999999</v>
      </c>
      <c r="M78" s="59">
        <v>5.6958047648999997E-2</v>
      </c>
      <c r="N78" s="36">
        <v>-0.52387633206999995</v>
      </c>
      <c r="O78" s="36">
        <v>-0.50299677226999995</v>
      </c>
      <c r="P78" s="36">
        <v>4.5573850910999997E-2</v>
      </c>
      <c r="Q78" s="60">
        <v>4.7725654745999997E-2</v>
      </c>
      <c r="S78" s="60">
        <v>-6.7466266866000005E-2</v>
      </c>
      <c r="T78" s="60">
        <v>-0.25553560741999998</v>
      </c>
      <c r="U78" s="60">
        <v>-0.28030083888000001</v>
      </c>
    </row>
    <row r="79" spans="2:21" x14ac:dyDescent="0.2">
      <c r="B79" s="37" t="s">
        <v>1352</v>
      </c>
      <c r="C79" s="114" t="s">
        <v>1367</v>
      </c>
      <c r="D79" s="34" t="s">
        <v>1382</v>
      </c>
      <c r="E79" s="35">
        <v>45875</v>
      </c>
      <c r="F79" s="34" t="s">
        <v>1154</v>
      </c>
      <c r="H79" s="57">
        <v>109228.42578999999</v>
      </c>
      <c r="I79" s="72">
        <v>3.5488824432999999E-2</v>
      </c>
      <c r="J79" s="38">
        <v>2.4795805224</v>
      </c>
      <c r="L79" s="59">
        <v>0.21610995756000001</v>
      </c>
      <c r="M79" s="59">
        <v>3.1517914836999999E-3</v>
      </c>
      <c r="N79" s="36">
        <v>-0.37750534189000001</v>
      </c>
      <c r="O79" s="36">
        <v>-1.9272375804999999</v>
      </c>
      <c r="P79" s="36">
        <v>1.8870763883000002E-2</v>
      </c>
      <c r="Q79" s="60">
        <v>2.2265833302E-2</v>
      </c>
      <c r="S79" s="60">
        <v>-2.5000000000000001E-2</v>
      </c>
      <c r="T79" s="60">
        <v>-6.590429045E-2</v>
      </c>
      <c r="U79" s="60">
        <v>-5.9374145862000002E-2</v>
      </c>
    </row>
    <row r="80" spans="2:21" x14ac:dyDescent="0.2">
      <c r="B80" s="37" t="s">
        <v>64</v>
      </c>
      <c r="C80" s="114" t="s">
        <v>738</v>
      </c>
      <c r="D80" s="34" t="s">
        <v>429</v>
      </c>
      <c r="E80" s="35">
        <v>45875</v>
      </c>
      <c r="F80" s="34" t="s">
        <v>1173</v>
      </c>
      <c r="H80" s="57">
        <v>905326.63439000002</v>
      </c>
      <c r="I80" s="72">
        <v>1.7951978457999999E-2</v>
      </c>
      <c r="J80" s="38">
        <v>1.2269768566000001</v>
      </c>
      <c r="L80" s="58">
        <v>0.39018082780000002</v>
      </c>
      <c r="M80" s="58">
        <v>5.5938159635999997E-2</v>
      </c>
      <c r="N80" s="38">
        <v>1.5918614756</v>
      </c>
      <c r="O80" s="38">
        <v>2.7031521970000001</v>
      </c>
      <c r="P80" s="38">
        <v>2.8232099003999998E-2</v>
      </c>
      <c r="Q80" s="60">
        <v>4.0832539867999999E-2</v>
      </c>
      <c r="S80" s="60">
        <v>-9.8604651165999993E-3</v>
      </c>
      <c r="T80" s="60">
        <v>0.20118477383</v>
      </c>
      <c r="U80" s="60">
        <v>0.61456285911999997</v>
      </c>
    </row>
    <row r="81" spans="2:21" x14ac:dyDescent="0.2">
      <c r="B81" s="33" t="s">
        <v>65</v>
      </c>
      <c r="C81" s="113" t="s">
        <v>739</v>
      </c>
      <c r="D81" s="34" t="s">
        <v>1504</v>
      </c>
      <c r="E81" s="35">
        <v>45875</v>
      </c>
      <c r="F81" s="34" t="s">
        <v>1161</v>
      </c>
      <c r="H81" s="57">
        <v>330159.12907999998</v>
      </c>
      <c r="I81" s="72">
        <v>2.0372789389000001E-2</v>
      </c>
      <c r="J81" s="38">
        <v>-12.832275340000001</v>
      </c>
      <c r="L81" s="59">
        <v>0.21637313303</v>
      </c>
      <c r="M81" s="59">
        <v>6.5454672290000002E-2</v>
      </c>
      <c r="N81" s="36">
        <v>2.6460530956000001</v>
      </c>
      <c r="O81" s="36">
        <v>0.64136185749999997</v>
      </c>
      <c r="P81" s="36">
        <v>1.9534752001000001E-2</v>
      </c>
      <c r="Q81" s="60">
        <v>2.2402811307999999E-2</v>
      </c>
      <c r="S81" s="60">
        <v>8.8906068813000005E-3</v>
      </c>
      <c r="T81" s="60">
        <v>0.33874138955999999</v>
      </c>
      <c r="U81" s="60">
        <v>0.59827778006999999</v>
      </c>
    </row>
    <row r="82" spans="2:21" x14ac:dyDescent="0.2">
      <c r="B82" s="37" t="s">
        <v>66</v>
      </c>
      <c r="C82" s="114" t="s">
        <v>740</v>
      </c>
      <c r="D82" s="34" t="s">
        <v>430</v>
      </c>
      <c r="E82" s="35">
        <v>45875</v>
      </c>
      <c r="F82" s="34" t="s">
        <v>1180</v>
      </c>
      <c r="H82" s="57">
        <v>223512.69669000001</v>
      </c>
      <c r="I82" s="72">
        <v>0</v>
      </c>
      <c r="J82" s="38">
        <v>1.3653620769000001</v>
      </c>
      <c r="L82" s="59">
        <v>0.38644379778999999</v>
      </c>
      <c r="M82" s="59">
        <v>9.1317432973999996E-2</v>
      </c>
      <c r="N82" s="36">
        <v>-0.6700104361</v>
      </c>
      <c r="O82" s="36">
        <v>-1.387167786</v>
      </c>
      <c r="P82" s="36">
        <v>3.5519841735000002E-2</v>
      </c>
      <c r="Q82" s="60">
        <v>3.9253198965999998E-2</v>
      </c>
      <c r="S82" s="60">
        <v>-6.8892421831999997E-3</v>
      </c>
      <c r="T82" s="60">
        <v>-0.3123776908</v>
      </c>
      <c r="U82" s="60">
        <v>-0.25398089171999999</v>
      </c>
    </row>
    <row r="83" spans="2:21" x14ac:dyDescent="0.2">
      <c r="B83" s="37" t="s">
        <v>67</v>
      </c>
      <c r="C83" s="114" t="s">
        <v>741</v>
      </c>
      <c r="D83" s="34" t="s">
        <v>431</v>
      </c>
      <c r="E83" s="35">
        <v>45875</v>
      </c>
      <c r="F83" s="34" t="s">
        <v>1181</v>
      </c>
      <c r="H83" s="57">
        <v>609215.13506999996</v>
      </c>
      <c r="I83" s="72">
        <v>0</v>
      </c>
      <c r="J83" s="38">
        <v>3.4087726716</v>
      </c>
      <c r="L83" s="58">
        <v>0.47334496452000002</v>
      </c>
      <c r="M83" s="58">
        <v>8.6640847278000005E-2</v>
      </c>
      <c r="N83" s="38">
        <v>2.4272085681000002</v>
      </c>
      <c r="O83" s="38">
        <v>10.557573246</v>
      </c>
      <c r="P83" s="38">
        <v>4.1099017852E-2</v>
      </c>
      <c r="Q83" s="60">
        <v>4.9213034215999998E-2</v>
      </c>
      <c r="S83" s="60">
        <v>-1.7803157540999998E-2</v>
      </c>
      <c r="T83" s="60">
        <v>0.17335473514999999</v>
      </c>
      <c r="U83" s="60">
        <v>1.0110041265</v>
      </c>
    </row>
    <row r="84" spans="2:21" x14ac:dyDescent="0.2">
      <c r="B84" s="33" t="s">
        <v>1112</v>
      </c>
      <c r="C84" s="113" t="s">
        <v>1118</v>
      </c>
      <c r="D84" s="34" t="s">
        <v>1124</v>
      </c>
      <c r="E84" s="35">
        <v>45875</v>
      </c>
      <c r="F84" s="34" t="s">
        <v>1182</v>
      </c>
      <c r="H84" s="57">
        <v>350904.85771000001</v>
      </c>
      <c r="I84" s="72">
        <v>1.6994075460000001E-2</v>
      </c>
      <c r="J84" s="38">
        <v>3.8539884391000001</v>
      </c>
      <c r="L84" s="59">
        <v>0.33923490096999998</v>
      </c>
      <c r="M84" s="59">
        <v>3.9003179918000001E-2</v>
      </c>
      <c r="N84" s="36">
        <v>0.16406974726000001</v>
      </c>
      <c r="O84" s="36">
        <v>-0.59514168812000001</v>
      </c>
      <c r="P84" s="36">
        <v>3.2497351076999997E-2</v>
      </c>
      <c r="Q84" s="60">
        <v>3.4972798386000002E-2</v>
      </c>
      <c r="S84" s="60">
        <v>-3.6578257067999997E-2</v>
      </c>
      <c r="T84" s="60">
        <v>-2.2518467555000001E-2</v>
      </c>
      <c r="U84" s="60">
        <v>4.6518671868000003E-2</v>
      </c>
    </row>
    <row r="85" spans="2:21" x14ac:dyDescent="0.2">
      <c r="B85" s="37" t="s">
        <v>68</v>
      </c>
      <c r="C85" s="114" t="s">
        <v>742</v>
      </c>
      <c r="D85" s="34" t="s">
        <v>432</v>
      </c>
      <c r="E85" s="35">
        <v>45875</v>
      </c>
      <c r="F85" s="34" t="s">
        <v>1171</v>
      </c>
      <c r="H85" s="57">
        <v>988872.02609000006</v>
      </c>
      <c r="I85" s="72">
        <v>1.7583629457E-2</v>
      </c>
      <c r="J85" s="38">
        <v>10.737784949</v>
      </c>
      <c r="L85" s="59">
        <v>0.29735887795999999</v>
      </c>
      <c r="M85" s="59">
        <v>6.6571823491000007E-2</v>
      </c>
      <c r="N85" s="36">
        <v>1.1958900866</v>
      </c>
      <c r="O85" s="36">
        <v>10.223373093999999</v>
      </c>
      <c r="P85" s="36">
        <v>2.1580691185999999E-2</v>
      </c>
      <c r="Q85" s="60">
        <v>3.0839026408E-2</v>
      </c>
      <c r="S85" s="60">
        <v>-2.3514907993999998E-2</v>
      </c>
      <c r="T85" s="60">
        <v>0.19344800802000001</v>
      </c>
      <c r="U85" s="60">
        <v>0.33099698319999998</v>
      </c>
    </row>
    <row r="86" spans="2:21" x14ac:dyDescent="0.2">
      <c r="B86" s="37" t="s">
        <v>69</v>
      </c>
      <c r="C86" s="114" t="s">
        <v>743</v>
      </c>
      <c r="D86" s="34" t="s">
        <v>433</v>
      </c>
      <c r="E86" s="35">
        <v>45875</v>
      </c>
      <c r="F86" s="34" t="s">
        <v>1174</v>
      </c>
      <c r="H86" s="57">
        <v>198342.05147999999</v>
      </c>
      <c r="I86" s="72">
        <v>1.2775665399E-2</v>
      </c>
      <c r="J86" s="38">
        <v>5.5688797973000002</v>
      </c>
      <c r="L86" s="58">
        <v>0.22563954093999999</v>
      </c>
      <c r="M86" s="58">
        <v>6.4735823038000002E-3</v>
      </c>
      <c r="N86" s="38">
        <v>1.0652429638000001</v>
      </c>
      <c r="O86" s="38">
        <v>1.2292413736000001</v>
      </c>
      <c r="P86" s="38">
        <v>2.2562057132000001E-2</v>
      </c>
      <c r="Q86" s="60">
        <v>2.3243586935000001E-2</v>
      </c>
      <c r="S86" s="60">
        <v>2.9289744441E-2</v>
      </c>
      <c r="T86" s="60">
        <v>0.27710122653000002</v>
      </c>
      <c r="U86" s="60">
        <v>0.27266437506000002</v>
      </c>
    </row>
    <row r="87" spans="2:21" x14ac:dyDescent="0.2">
      <c r="B87" s="33" t="s">
        <v>70</v>
      </c>
      <c r="C87" s="113" t="s">
        <v>744</v>
      </c>
      <c r="D87" s="34" t="s">
        <v>434</v>
      </c>
      <c r="E87" s="35">
        <v>45875</v>
      </c>
      <c r="F87" s="34" t="s">
        <v>1183</v>
      </c>
      <c r="H87" s="57">
        <v>226615.73741</v>
      </c>
      <c r="I87" s="72">
        <v>0</v>
      </c>
      <c r="J87" s="38">
        <v>5.6305082377</v>
      </c>
      <c r="L87" s="59">
        <v>0.30440498918999997</v>
      </c>
      <c r="M87" s="59">
        <v>5.1476204645000002E-2</v>
      </c>
      <c r="N87" s="36">
        <v>1.4984645826</v>
      </c>
      <c r="O87" s="36">
        <v>5.2233336227000002</v>
      </c>
      <c r="P87" s="36">
        <v>2.9704104658999999E-2</v>
      </c>
      <c r="Q87" s="60">
        <v>3.1485262687999997E-2</v>
      </c>
      <c r="S87" s="60">
        <v>8.9893412041E-4</v>
      </c>
      <c r="T87" s="60">
        <v>0.18729530048000001</v>
      </c>
      <c r="U87" s="60">
        <v>0.44173140954000001</v>
      </c>
    </row>
    <row r="88" spans="2:21" x14ac:dyDescent="0.2">
      <c r="B88" s="37" t="s">
        <v>71</v>
      </c>
      <c r="C88" s="114" t="s">
        <v>745</v>
      </c>
      <c r="D88" s="34" t="s">
        <v>435</v>
      </c>
      <c r="E88" s="35">
        <v>45875</v>
      </c>
      <c r="F88" s="34" t="s">
        <v>1157</v>
      </c>
      <c r="H88" s="57">
        <v>207894.80699000001</v>
      </c>
      <c r="I88" s="72">
        <v>1.1969297193E-2</v>
      </c>
      <c r="J88" s="38">
        <v>8.8339855612000004</v>
      </c>
      <c r="L88" s="59">
        <v>0.32593847348999999</v>
      </c>
      <c r="M88" s="59">
        <v>1.7614518855000001E-2</v>
      </c>
      <c r="N88" s="36">
        <v>-0.57426348560999996</v>
      </c>
      <c r="O88" s="36">
        <v>0.18453165883</v>
      </c>
      <c r="P88" s="36">
        <v>3.1266875803999998E-2</v>
      </c>
      <c r="Q88" s="60">
        <v>3.3399742264999997E-2</v>
      </c>
      <c r="S88" s="60">
        <v>-5.0865924990999997E-2</v>
      </c>
      <c r="T88" s="60">
        <v>-4.2554123234999998E-2</v>
      </c>
      <c r="U88" s="60">
        <v>-0.19563269524999999</v>
      </c>
    </row>
    <row r="89" spans="2:21" x14ac:dyDescent="0.2">
      <c r="B89" s="37" t="s">
        <v>1438</v>
      </c>
      <c r="C89" s="114" t="s">
        <v>1439</v>
      </c>
      <c r="D89" s="34" t="s">
        <v>1441</v>
      </c>
      <c r="E89" s="35">
        <v>45875</v>
      </c>
      <c r="F89" s="34" t="s">
        <v>1161</v>
      </c>
      <c r="H89" s="57">
        <v>405656.81907000003</v>
      </c>
      <c r="I89" s="72">
        <v>9.0067550663000002E-3</v>
      </c>
      <c r="J89" s="38">
        <v>27.776701129999999</v>
      </c>
      <c r="L89" s="58">
        <v>0.20394538010999999</v>
      </c>
      <c r="M89" s="58">
        <v>3.1088965337E-2</v>
      </c>
      <c r="N89" s="38">
        <v>0.76877497967999997</v>
      </c>
      <c r="O89" s="38">
        <v>-0.40566314092</v>
      </c>
      <c r="P89" s="38">
        <v>2.504210695E-2</v>
      </c>
      <c r="Q89" s="60">
        <v>2.1037165060000002E-2</v>
      </c>
      <c r="S89" s="60">
        <v>-8.0397091733000001E-3</v>
      </c>
      <c r="T89" s="60">
        <v>0.26832736756999997</v>
      </c>
      <c r="U89" s="60">
        <v>0.19351634394</v>
      </c>
    </row>
    <row r="90" spans="2:21" x14ac:dyDescent="0.2">
      <c r="B90" s="33" t="s">
        <v>72</v>
      </c>
      <c r="C90" s="113" t="s">
        <v>746</v>
      </c>
      <c r="D90" s="34" t="s">
        <v>436</v>
      </c>
      <c r="E90" s="35">
        <v>45875</v>
      </c>
      <c r="F90" s="34" t="s">
        <v>1148</v>
      </c>
      <c r="H90" s="57">
        <v>465443.07718999998</v>
      </c>
      <c r="I90" s="72">
        <v>0</v>
      </c>
      <c r="J90" s="38">
        <v>0.45773084835</v>
      </c>
      <c r="L90" s="59">
        <v>0.63143916033000003</v>
      </c>
      <c r="M90" s="59">
        <v>0.32861767510000001</v>
      </c>
      <c r="N90" s="36">
        <v>-1.1613078532000001</v>
      </c>
      <c r="O90" s="36">
        <v>-1.0601350442999999</v>
      </c>
      <c r="P90" s="36">
        <v>9.2409705171000001E-2</v>
      </c>
      <c r="Q90" s="60">
        <v>5.5775465470999999E-2</v>
      </c>
      <c r="S90" s="60">
        <v>-3.2988108937999999E-2</v>
      </c>
      <c r="T90" s="60">
        <v>-0.58385605810999996</v>
      </c>
      <c r="U90" s="60">
        <v>-0.66582714740000004</v>
      </c>
    </row>
    <row r="91" spans="2:21" x14ac:dyDescent="0.2">
      <c r="B91" s="37" t="s">
        <v>73</v>
      </c>
      <c r="C91" s="114" t="s">
        <v>747</v>
      </c>
      <c r="D91" s="34" t="s">
        <v>1321</v>
      </c>
      <c r="E91" s="35">
        <v>45875</v>
      </c>
      <c r="F91" s="34" t="s">
        <v>1147</v>
      </c>
      <c r="H91" s="57">
        <v>207781.14595999999</v>
      </c>
      <c r="I91" s="72">
        <v>2.4447031431999999E-2</v>
      </c>
      <c r="J91" s="38">
        <v>2.2865338199999998</v>
      </c>
      <c r="L91" s="59">
        <v>0.18439471812</v>
      </c>
      <c r="M91" s="59">
        <v>3.0652957267E-2</v>
      </c>
      <c r="N91" s="36">
        <v>2.7465502815999998</v>
      </c>
      <c r="O91" s="36">
        <v>-0.20636968485000001</v>
      </c>
      <c r="P91" s="36">
        <v>1.8017172113999998E-2</v>
      </c>
      <c r="Q91" s="60">
        <v>1.9070857162E-2</v>
      </c>
      <c r="S91" s="60">
        <v>-5.6671818656E-3</v>
      </c>
      <c r="T91" s="60">
        <v>0.2238770125</v>
      </c>
      <c r="U91" s="60">
        <v>0.52888792150999997</v>
      </c>
    </row>
    <row r="92" spans="2:21" x14ac:dyDescent="0.2">
      <c r="B92" s="37" t="s">
        <v>74</v>
      </c>
      <c r="C92" s="114" t="s">
        <v>748</v>
      </c>
      <c r="D92" s="34" t="s">
        <v>437</v>
      </c>
      <c r="E92" s="35">
        <v>45875</v>
      </c>
      <c r="F92" s="34" t="s">
        <v>1185</v>
      </c>
      <c r="H92" s="57">
        <v>255275.92861999999</v>
      </c>
      <c r="I92" s="72">
        <v>2.7247956403000002E-2</v>
      </c>
      <c r="J92" s="38">
        <v>3.1885687425999998</v>
      </c>
      <c r="L92" s="58">
        <v>0.32440969416999998</v>
      </c>
      <c r="M92" s="58">
        <v>2.0670875306000001E-2</v>
      </c>
      <c r="N92" s="38">
        <v>0.81506763267000004</v>
      </c>
      <c r="O92" s="38">
        <v>1.5865403346</v>
      </c>
      <c r="P92" s="38">
        <v>3.1622115958999997E-2</v>
      </c>
      <c r="Q92" s="60">
        <v>3.3386413017000002E-2</v>
      </c>
      <c r="S92" s="60">
        <v>-3.1563072281999997E-2</v>
      </c>
      <c r="T92" s="60">
        <v>6.6389779332999999E-2</v>
      </c>
      <c r="U92" s="60">
        <v>0.25462809204999998</v>
      </c>
    </row>
    <row r="93" spans="2:21" x14ac:dyDescent="0.2">
      <c r="B93" s="33" t="s">
        <v>1285</v>
      </c>
      <c r="C93" s="113" t="s">
        <v>1287</v>
      </c>
      <c r="D93" s="34" t="s">
        <v>1289</v>
      </c>
      <c r="E93" s="35">
        <v>45875</v>
      </c>
      <c r="F93" s="34" t="s">
        <v>1224</v>
      </c>
      <c r="H93" s="57">
        <v>146417.92564999999</v>
      </c>
      <c r="I93" s="72">
        <v>0</v>
      </c>
      <c r="J93" s="38">
        <v>2.2018664437000002</v>
      </c>
      <c r="L93" s="59">
        <v>0.57710645279999995</v>
      </c>
      <c r="M93" s="59">
        <v>0.10970536232</v>
      </c>
      <c r="N93" s="36">
        <v>-0.50555734439</v>
      </c>
      <c r="O93" s="36">
        <v>3.9396016433000001</v>
      </c>
      <c r="P93" s="36">
        <v>5.7759176778E-2</v>
      </c>
      <c r="Q93" s="60">
        <v>5.7455393879999997E-2</v>
      </c>
      <c r="S93" s="60">
        <v>-0.11382928554000001</v>
      </c>
      <c r="T93" s="60">
        <v>-0.18564463705000001</v>
      </c>
      <c r="U93" s="60">
        <v>-0.34296328670999998</v>
      </c>
    </row>
    <row r="94" spans="2:21" x14ac:dyDescent="0.2">
      <c r="B94" s="37" t="s">
        <v>75</v>
      </c>
      <c r="C94" s="114" t="s">
        <v>749</v>
      </c>
      <c r="D94" s="34" t="s">
        <v>438</v>
      </c>
      <c r="E94" s="35">
        <v>45875</v>
      </c>
      <c r="F94" s="34" t="s">
        <v>1186</v>
      </c>
      <c r="H94" s="57">
        <v>601173.47826</v>
      </c>
      <c r="I94" s="72">
        <v>0</v>
      </c>
      <c r="J94" s="38">
        <v>2.2081745763999998</v>
      </c>
      <c r="L94" s="59">
        <v>0.42457785772000001</v>
      </c>
      <c r="M94" s="59">
        <v>0.19896876653000001</v>
      </c>
      <c r="N94" s="36">
        <v>-0.60147518970000002</v>
      </c>
      <c r="O94" s="36">
        <v>-1.7089887993999999</v>
      </c>
      <c r="P94" s="36">
        <v>4.8652295861999997E-2</v>
      </c>
      <c r="Q94" s="60">
        <v>4.3078676075000003E-2</v>
      </c>
      <c r="S94" s="60">
        <v>-2.7175527174999999E-2</v>
      </c>
      <c r="T94" s="60">
        <v>-0.23552236193000001</v>
      </c>
      <c r="U94" s="60">
        <v>-0.26554179045999998</v>
      </c>
    </row>
    <row r="95" spans="2:21" x14ac:dyDescent="0.2">
      <c r="B95" s="37" t="s">
        <v>76</v>
      </c>
      <c r="C95" s="114" t="s">
        <v>750</v>
      </c>
      <c r="D95" s="34" t="s">
        <v>439</v>
      </c>
      <c r="E95" s="35">
        <v>45875</v>
      </c>
      <c r="F95" s="34" t="s">
        <v>1187</v>
      </c>
      <c r="H95" s="57">
        <v>1462710.4680000001</v>
      </c>
      <c r="I95" s="72">
        <v>4.6638274105000002E-2</v>
      </c>
      <c r="J95" s="38">
        <v>1.7877707701000001</v>
      </c>
      <c r="L95" s="58">
        <v>0.24899100558000001</v>
      </c>
      <c r="M95" s="58">
        <v>2.1389136712999999E-2</v>
      </c>
      <c r="N95" s="38">
        <v>0.42611502650999999</v>
      </c>
      <c r="O95" s="38">
        <v>3.3720863052999999</v>
      </c>
      <c r="P95" s="38">
        <v>1.9935406967999999E-2</v>
      </c>
      <c r="Q95" s="60">
        <v>2.5479419162999999E-2</v>
      </c>
      <c r="S95" s="60">
        <v>7.5178053284999996E-3</v>
      </c>
      <c r="T95" s="60">
        <v>7.9509374591000007E-2</v>
      </c>
      <c r="U95" s="60">
        <v>0.11512179754</v>
      </c>
    </row>
    <row r="96" spans="2:21" x14ac:dyDescent="0.2">
      <c r="B96" s="33" t="s">
        <v>77</v>
      </c>
      <c r="C96" s="113" t="s">
        <v>751</v>
      </c>
      <c r="D96" s="34" t="s">
        <v>1344</v>
      </c>
      <c r="E96" s="35">
        <v>45875</v>
      </c>
      <c r="F96" s="34" t="s">
        <v>1188</v>
      </c>
      <c r="H96" s="57">
        <v>743286.42165999999</v>
      </c>
      <c r="I96" s="72">
        <v>0</v>
      </c>
      <c r="J96" s="38">
        <v>16.302661605000001</v>
      </c>
      <c r="L96" s="59">
        <v>0.3570334838</v>
      </c>
      <c r="M96" s="59">
        <v>0.16052725427</v>
      </c>
      <c r="N96" s="36">
        <v>-0.59568763623999998</v>
      </c>
      <c r="O96" s="36">
        <v>-1.1996063134999999</v>
      </c>
      <c r="P96" s="36">
        <v>4.0044851093000003E-2</v>
      </c>
      <c r="Q96" s="60">
        <v>3.6512801604E-2</v>
      </c>
      <c r="S96" s="60">
        <v>-4.4309701489000002E-3</v>
      </c>
      <c r="T96" s="60">
        <v>-0.29203980098999999</v>
      </c>
      <c r="U96" s="60">
        <v>-0.21061390532999999</v>
      </c>
    </row>
    <row r="97" spans="2:21" x14ac:dyDescent="0.2">
      <c r="B97" s="37" t="s">
        <v>78</v>
      </c>
      <c r="C97" s="114" t="s">
        <v>752</v>
      </c>
      <c r="D97" s="34" t="s">
        <v>1457</v>
      </c>
      <c r="E97" s="35">
        <v>45875</v>
      </c>
      <c r="F97" s="34" t="s">
        <v>1189</v>
      </c>
      <c r="H97" s="57">
        <v>226056.17989</v>
      </c>
      <c r="I97" s="72">
        <v>1.1424200552E-2</v>
      </c>
      <c r="J97" s="38">
        <v>5.1848450025000004</v>
      </c>
      <c r="L97" s="59">
        <v>0.20585183460000001</v>
      </c>
      <c r="M97" s="59">
        <v>4.7872372571999998E-3</v>
      </c>
      <c r="N97" s="36">
        <v>-0.59073438379999998</v>
      </c>
      <c r="O97" s="36">
        <v>2.1449637524999999E-2</v>
      </c>
      <c r="P97" s="36">
        <v>1.8173254263E-2</v>
      </c>
      <c r="Q97" s="60">
        <v>2.1191335971000001E-2</v>
      </c>
      <c r="S97" s="60">
        <v>-1.3543777327E-2</v>
      </c>
      <c r="T97" s="60">
        <v>-0.11136363899</v>
      </c>
      <c r="U97" s="60">
        <v>-7.6601809345999999E-2</v>
      </c>
    </row>
    <row r="98" spans="2:21" x14ac:dyDescent="0.2">
      <c r="B98" s="37" t="s">
        <v>80</v>
      </c>
      <c r="C98" s="114" t="s">
        <v>754</v>
      </c>
      <c r="D98" s="34" t="s">
        <v>440</v>
      </c>
      <c r="E98" s="35">
        <v>45875</v>
      </c>
      <c r="F98" s="34" t="s">
        <v>1148</v>
      </c>
      <c r="H98" s="57">
        <v>82261.661317999999</v>
      </c>
      <c r="I98" s="72">
        <v>1.9640321817000001E-2</v>
      </c>
      <c r="J98" s="38">
        <v>1.6836984210999999</v>
      </c>
      <c r="L98" s="58">
        <v>0.25424858245999998</v>
      </c>
      <c r="M98" s="58">
        <v>2.4294033837999999E-2</v>
      </c>
      <c r="N98" s="38">
        <v>0.80514958975999995</v>
      </c>
      <c r="O98" s="38">
        <v>1.3160770445000001</v>
      </c>
      <c r="P98" s="38">
        <v>2.2122774235999999E-2</v>
      </c>
      <c r="Q98" s="60">
        <v>2.616629551E-2</v>
      </c>
      <c r="S98" s="60">
        <v>4.4335977222E-2</v>
      </c>
      <c r="T98" s="60">
        <v>7.8476333891999997E-2</v>
      </c>
      <c r="U98" s="60">
        <v>0.23667499985000001</v>
      </c>
    </row>
    <row r="99" spans="2:21" x14ac:dyDescent="0.2">
      <c r="B99" s="33" t="s">
        <v>81</v>
      </c>
      <c r="C99" s="113" t="s">
        <v>755</v>
      </c>
      <c r="D99" s="34" t="s">
        <v>441</v>
      </c>
      <c r="E99" s="35">
        <v>45875</v>
      </c>
      <c r="F99" s="34" t="s">
        <v>1190</v>
      </c>
      <c r="H99" s="57">
        <v>312219.19107</v>
      </c>
      <c r="I99" s="72">
        <v>8.3713442446999992E-3</v>
      </c>
      <c r="J99" s="38">
        <v>19.332203517</v>
      </c>
      <c r="L99" s="59">
        <v>0.25199012135999999</v>
      </c>
      <c r="M99" s="59">
        <v>9.8440063654000008E-3</v>
      </c>
      <c r="N99" s="36">
        <v>0.77257808073000001</v>
      </c>
      <c r="O99" s="36">
        <v>1.1543149234000001</v>
      </c>
      <c r="P99" s="36">
        <v>1.7588263191E-2</v>
      </c>
      <c r="Q99" s="60">
        <v>2.5737343499E-2</v>
      </c>
      <c r="S99" s="60">
        <v>7.7735340365000004E-3</v>
      </c>
      <c r="T99" s="60">
        <v>0.23215832968</v>
      </c>
      <c r="U99" s="60">
        <v>0.21267767633000001</v>
      </c>
    </row>
    <row r="100" spans="2:21" x14ac:dyDescent="0.2">
      <c r="B100" s="37" t="s">
        <v>82</v>
      </c>
      <c r="C100" s="114" t="s">
        <v>756</v>
      </c>
      <c r="D100" s="34" t="s">
        <v>442</v>
      </c>
      <c r="E100" s="35">
        <v>45875</v>
      </c>
      <c r="F100" s="34" t="s">
        <v>1165</v>
      </c>
      <c r="H100" s="57">
        <v>1277106.1938</v>
      </c>
      <c r="I100" s="72">
        <v>3.5872453499E-2</v>
      </c>
      <c r="J100" s="38">
        <v>5.9940702996999997</v>
      </c>
      <c r="L100" s="59">
        <v>0.22547630576</v>
      </c>
      <c r="M100" s="59">
        <v>4.5933240453999997E-2</v>
      </c>
      <c r="N100" s="36">
        <v>2.3929380235000002</v>
      </c>
      <c r="O100" s="36">
        <v>4.5705052973000004</v>
      </c>
      <c r="P100" s="36">
        <v>1.9508188712E-2</v>
      </c>
      <c r="Q100" s="60">
        <v>2.3441681874999998E-2</v>
      </c>
      <c r="S100" s="60">
        <v>1.6598119859000001E-2</v>
      </c>
      <c r="T100" s="60">
        <v>0.19203836044</v>
      </c>
      <c r="U100" s="60">
        <v>0.57457884439999996</v>
      </c>
    </row>
    <row r="101" spans="2:21" x14ac:dyDescent="0.2">
      <c r="B101" s="37" t="s">
        <v>83</v>
      </c>
      <c r="C101" s="114" t="s">
        <v>757</v>
      </c>
      <c r="D101" s="34" t="s">
        <v>443</v>
      </c>
      <c r="E101" s="35">
        <v>45875</v>
      </c>
      <c r="F101" s="34" t="s">
        <v>1173</v>
      </c>
      <c r="H101" s="57">
        <v>1142553.8112999999</v>
      </c>
      <c r="I101" s="72">
        <v>4.0311173975000003E-2</v>
      </c>
      <c r="J101" s="38">
        <v>0.86241828767999995</v>
      </c>
      <c r="L101" s="58">
        <v>0.33219020444000003</v>
      </c>
      <c r="M101" s="58">
        <v>5.6851721143000002E-2</v>
      </c>
      <c r="N101" s="38">
        <v>2.0569810744999999</v>
      </c>
      <c r="O101" s="38">
        <v>9.0711450893999999</v>
      </c>
      <c r="P101" s="38">
        <v>2.4382840579E-2</v>
      </c>
      <c r="Q101" s="60">
        <v>3.4128616814E-2</v>
      </c>
      <c r="S101" s="60">
        <v>-9.2147621772000008E-3</v>
      </c>
      <c r="T101" s="60">
        <v>0.33864123932000001</v>
      </c>
      <c r="U101" s="60">
        <v>0.68073798268999997</v>
      </c>
    </row>
    <row r="102" spans="2:21" x14ac:dyDescent="0.2">
      <c r="B102" s="33" t="s">
        <v>84</v>
      </c>
      <c r="C102" s="113" t="s">
        <v>758</v>
      </c>
      <c r="D102" s="34" t="s">
        <v>444</v>
      </c>
      <c r="E102" s="35">
        <v>45875</v>
      </c>
      <c r="F102" s="34" t="s">
        <v>1173</v>
      </c>
      <c r="H102" s="57">
        <v>219050.83502999999</v>
      </c>
      <c r="I102" s="72">
        <v>4.3243243243000003E-2</v>
      </c>
      <c r="J102" s="38">
        <v>0.88020211530000003</v>
      </c>
      <c r="L102" s="59">
        <v>0.34680964948999998</v>
      </c>
      <c r="M102" s="59">
        <v>5.100381079E-2</v>
      </c>
      <c r="N102" s="36">
        <v>0.70507045789</v>
      </c>
      <c r="O102" s="36">
        <v>5.1674240380000001</v>
      </c>
      <c r="P102" s="36">
        <v>2.6691144649E-2</v>
      </c>
      <c r="Q102" s="60">
        <v>3.5872127171000003E-2</v>
      </c>
      <c r="S102" s="60">
        <v>-1.6554903603999999E-2</v>
      </c>
      <c r="T102" s="60">
        <v>0.10359308664</v>
      </c>
      <c r="U102" s="60">
        <v>0.25555326704999998</v>
      </c>
    </row>
    <row r="103" spans="2:21" x14ac:dyDescent="0.2">
      <c r="B103" s="37" t="s">
        <v>85</v>
      </c>
      <c r="C103" s="114" t="s">
        <v>759</v>
      </c>
      <c r="D103" s="34" t="s">
        <v>445</v>
      </c>
      <c r="E103" s="35">
        <v>45875</v>
      </c>
      <c r="F103" s="34" t="s">
        <v>1174</v>
      </c>
      <c r="H103" s="57">
        <v>633205.84745</v>
      </c>
      <c r="I103" s="72">
        <v>5.2376717066999999E-2</v>
      </c>
      <c r="J103" s="38">
        <v>3.6550370807000001</v>
      </c>
      <c r="L103" s="59">
        <v>0.17837049060999999</v>
      </c>
      <c r="M103" s="59">
        <v>2.5048772415E-2</v>
      </c>
      <c r="N103" s="36">
        <v>2.2821890309000001</v>
      </c>
      <c r="O103" s="36">
        <v>-0.15212418812</v>
      </c>
      <c r="P103" s="36">
        <v>1.9711333354E-2</v>
      </c>
      <c r="Q103" s="60">
        <v>1.8360510649999998E-2</v>
      </c>
      <c r="S103" s="60">
        <v>1.1032054047999999E-2</v>
      </c>
      <c r="T103" s="60">
        <v>0.22308002428000001</v>
      </c>
      <c r="U103" s="60">
        <v>0.45287363643</v>
      </c>
    </row>
    <row r="104" spans="2:21" x14ac:dyDescent="0.2">
      <c r="B104" s="37" t="s">
        <v>86</v>
      </c>
      <c r="C104" s="114" t="s">
        <v>760</v>
      </c>
      <c r="D104" s="34" t="s">
        <v>446</v>
      </c>
      <c r="E104" s="35">
        <v>45875</v>
      </c>
      <c r="F104" s="34" t="s">
        <v>1147</v>
      </c>
      <c r="H104" s="57">
        <v>163032.69164</v>
      </c>
      <c r="I104" s="72">
        <v>2.4653312789000001E-2</v>
      </c>
      <c r="J104" s="38">
        <v>2.6409412367999998</v>
      </c>
      <c r="L104" s="58">
        <v>0.16969922695</v>
      </c>
      <c r="M104" s="58">
        <v>3.2831359988999997E-2</v>
      </c>
      <c r="N104" s="38">
        <v>0.6405085801</v>
      </c>
      <c r="O104" s="38">
        <v>0.24745320359</v>
      </c>
      <c r="P104" s="38">
        <v>1.8239307739E-2</v>
      </c>
      <c r="Q104" s="60">
        <v>1.7492165548E-2</v>
      </c>
      <c r="S104" s="60">
        <v>4.2005420054999996E-3</v>
      </c>
      <c r="T104" s="60">
        <v>0.12907223361</v>
      </c>
      <c r="U104" s="60">
        <v>0.16835273086999999</v>
      </c>
    </row>
    <row r="105" spans="2:21" x14ac:dyDescent="0.2">
      <c r="B105" s="33" t="s">
        <v>87</v>
      </c>
      <c r="C105" s="113" t="s">
        <v>761</v>
      </c>
      <c r="D105" s="34" t="s">
        <v>447</v>
      </c>
      <c r="E105" s="35">
        <v>45875</v>
      </c>
      <c r="F105" s="34" t="s">
        <v>1177</v>
      </c>
      <c r="H105" s="57">
        <v>1075985.0721</v>
      </c>
      <c r="I105" s="72">
        <v>2.9243203527000002E-2</v>
      </c>
      <c r="J105" s="38">
        <v>10.466663668000001</v>
      </c>
      <c r="L105" s="59">
        <v>0.16959062525999999</v>
      </c>
      <c r="M105" s="59">
        <v>2.6510271685E-2</v>
      </c>
      <c r="N105" s="36">
        <v>0.12604279618</v>
      </c>
      <c r="O105" s="36">
        <v>-0.78460924450000002</v>
      </c>
      <c r="P105" s="36">
        <v>1.5838407671000001E-2</v>
      </c>
      <c r="Q105" s="60">
        <v>1.7536004479999999E-2</v>
      </c>
      <c r="S105" s="60">
        <v>2.3862129916000001E-2</v>
      </c>
      <c r="T105" s="60">
        <v>0.13268253630999999</v>
      </c>
      <c r="U105" s="60">
        <v>5.1327257695000003E-2</v>
      </c>
    </row>
    <row r="106" spans="2:21" x14ac:dyDescent="0.2">
      <c r="B106" s="37" t="s">
        <v>88</v>
      </c>
      <c r="C106" s="114" t="s">
        <v>762</v>
      </c>
      <c r="D106" s="34" t="s">
        <v>448</v>
      </c>
      <c r="E106" s="35">
        <v>45875</v>
      </c>
      <c r="F106" s="34" t="s">
        <v>1184</v>
      </c>
      <c r="H106" s="57">
        <v>279560.33405</v>
      </c>
      <c r="I106" s="72">
        <v>1.6792842395E-2</v>
      </c>
      <c r="J106" s="38">
        <v>2.2857571793</v>
      </c>
      <c r="L106" s="59">
        <v>0.24773196180000001</v>
      </c>
      <c r="M106" s="59">
        <v>2.9653828545E-2</v>
      </c>
      <c r="N106" s="36">
        <v>-0.18329649046999999</v>
      </c>
      <c r="O106" s="36">
        <v>-1.3950725480999999</v>
      </c>
      <c r="P106" s="36">
        <v>2.2757163367E-2</v>
      </c>
      <c r="Q106" s="60">
        <v>2.5642023257000001E-2</v>
      </c>
      <c r="S106" s="60">
        <v>-1.2123745819E-2</v>
      </c>
      <c r="T106" s="60">
        <v>-7.1457414996000002E-2</v>
      </c>
      <c r="U106" s="60">
        <v>-9.3762847718999991E-3</v>
      </c>
    </row>
    <row r="107" spans="2:21" x14ac:dyDescent="0.2">
      <c r="B107" s="37" t="s">
        <v>1539</v>
      </c>
      <c r="C107" s="114" t="s">
        <v>1570</v>
      </c>
      <c r="D107" s="34" t="s">
        <v>1551</v>
      </c>
      <c r="E107" s="35">
        <v>45875</v>
      </c>
      <c r="F107" s="34" t="s">
        <v>1580</v>
      </c>
      <c r="H107" s="57">
        <v>4780408.551</v>
      </c>
      <c r="I107" s="72">
        <v>0</v>
      </c>
      <c r="J107" s="38">
        <v>6.3930585035999998</v>
      </c>
      <c r="L107" s="58">
        <v>0.85223237218000003</v>
      </c>
      <c r="M107" s="58">
        <v>0.23277571103</v>
      </c>
      <c r="N107" s="38">
        <v>0.70514475369999996</v>
      </c>
      <c r="O107" s="38">
        <v>7.7789947350000004</v>
      </c>
      <c r="P107" s="38">
        <v>9.0533678544999996E-2</v>
      </c>
      <c r="Q107" s="60">
        <v>8.9977242486999995E-2</v>
      </c>
      <c r="S107" s="60">
        <v>-0.19636806438000001</v>
      </c>
      <c r="T107" s="60">
        <v>0.22263391059000001</v>
      </c>
      <c r="U107" s="60">
        <v>0.56347530514999999</v>
      </c>
    </row>
    <row r="108" spans="2:21" x14ac:dyDescent="0.2">
      <c r="B108" s="33" t="s">
        <v>89</v>
      </c>
      <c r="C108" s="113" t="s">
        <v>763</v>
      </c>
      <c r="D108" s="34" t="s">
        <v>1078</v>
      </c>
      <c r="E108" s="35">
        <v>45875</v>
      </c>
      <c r="F108" s="34" t="s">
        <v>1189</v>
      </c>
      <c r="H108" s="57">
        <v>447687.05625999998</v>
      </c>
      <c r="I108" s="72">
        <v>1.9871420221999999E-2</v>
      </c>
      <c r="J108" s="38">
        <v>97.412483129999998</v>
      </c>
      <c r="L108" s="59">
        <v>0.20523978400000001</v>
      </c>
      <c r="M108" s="59">
        <v>3.4568954954000003E-2</v>
      </c>
      <c r="N108" s="36">
        <v>-0.86121076938999996</v>
      </c>
      <c r="O108" s="36">
        <v>-1.4839717548</v>
      </c>
      <c r="P108" s="36">
        <v>1.7809315228999999E-2</v>
      </c>
      <c r="Q108" s="60">
        <v>2.1122553911E-2</v>
      </c>
      <c r="S108" s="60">
        <v>9.0638044130000005E-3</v>
      </c>
      <c r="T108" s="60">
        <v>-5.3143715319000001E-2</v>
      </c>
      <c r="U108" s="60">
        <v>-0.15732545016999999</v>
      </c>
    </row>
    <row r="109" spans="2:21" x14ac:dyDescent="0.2">
      <c r="B109" s="37" t="s">
        <v>90</v>
      </c>
      <c r="C109" s="114" t="s">
        <v>764</v>
      </c>
      <c r="D109" s="34" t="s">
        <v>449</v>
      </c>
      <c r="E109" s="35">
        <v>45875</v>
      </c>
      <c r="F109" s="34" t="s">
        <v>1186</v>
      </c>
      <c r="H109" s="57">
        <v>709157.69817999995</v>
      </c>
      <c r="I109" s="72">
        <v>3.2887975334000001E-2</v>
      </c>
      <c r="J109" s="38">
        <v>1.2398005006999999</v>
      </c>
      <c r="L109" s="59">
        <v>0.28406788682</v>
      </c>
      <c r="M109" s="59">
        <v>3.9325140330000001E-2</v>
      </c>
      <c r="N109" s="36">
        <v>-0.60292128338999995</v>
      </c>
      <c r="O109" s="36">
        <v>-1.1068495694</v>
      </c>
      <c r="P109" s="36">
        <v>2.1670416229000001E-2</v>
      </c>
      <c r="Q109" s="60">
        <v>2.8911991617000001E-2</v>
      </c>
      <c r="S109" s="60">
        <v>-3.2199819439999999E-2</v>
      </c>
      <c r="T109" s="60">
        <v>-0.12005153602</v>
      </c>
      <c r="U109" s="60">
        <v>-0.14512306664999999</v>
      </c>
    </row>
    <row r="110" spans="2:21" x14ac:dyDescent="0.2">
      <c r="B110" s="37" t="s">
        <v>91</v>
      </c>
      <c r="C110" s="114" t="s">
        <v>765</v>
      </c>
      <c r="D110" s="34" t="s">
        <v>1505</v>
      </c>
      <c r="E110" s="35">
        <v>45875</v>
      </c>
      <c r="F110" s="34" t="s">
        <v>1179</v>
      </c>
      <c r="H110" s="57">
        <v>198580.21763999999</v>
      </c>
      <c r="I110" s="72">
        <v>4.6775810224E-2</v>
      </c>
      <c r="J110" s="38">
        <v>1.0116170427</v>
      </c>
      <c r="L110" s="58">
        <v>0.25030846963999998</v>
      </c>
      <c r="M110" s="58">
        <v>6.6268528118999998E-2</v>
      </c>
      <c r="N110" s="38">
        <v>-1.3134138194</v>
      </c>
      <c r="O110" s="38">
        <v>-2.3284655409999999</v>
      </c>
      <c r="P110" s="38">
        <v>2.4072421337000001E-2</v>
      </c>
      <c r="Q110" s="60">
        <v>2.5653054716999999E-2</v>
      </c>
      <c r="S110" s="60">
        <v>3.6692223438999999E-2</v>
      </c>
      <c r="T110" s="60">
        <v>-0.28550205397</v>
      </c>
      <c r="U110" s="60">
        <v>-0.32957050081</v>
      </c>
    </row>
    <row r="111" spans="2:21" x14ac:dyDescent="0.2">
      <c r="B111" s="33" t="s">
        <v>92</v>
      </c>
      <c r="C111" s="113" t="s">
        <v>766</v>
      </c>
      <c r="D111" s="34" t="s">
        <v>450</v>
      </c>
      <c r="E111" s="35">
        <v>45875</v>
      </c>
      <c r="F111" s="34" t="s">
        <v>1187</v>
      </c>
      <c r="H111" s="57">
        <v>689583.27023000002</v>
      </c>
      <c r="I111" s="72">
        <v>2.9489603025000002E-2</v>
      </c>
      <c r="J111" s="38">
        <v>1.8017566068999999</v>
      </c>
      <c r="L111" s="59">
        <v>0.33899546601000002</v>
      </c>
      <c r="M111" s="59">
        <v>3.7486916088999997E-2</v>
      </c>
      <c r="N111" s="36">
        <v>-0.22153347498000001</v>
      </c>
      <c r="O111" s="36">
        <v>1.1476602218</v>
      </c>
      <c r="P111" s="36">
        <v>2.7880876232000001E-2</v>
      </c>
      <c r="Q111" s="60">
        <v>3.4732074225999998E-2</v>
      </c>
      <c r="S111" s="60">
        <v>-2.3389972729000001E-2</v>
      </c>
      <c r="T111" s="60">
        <v>-4.5432789820999998E-2</v>
      </c>
      <c r="U111" s="60">
        <v>-9.2481140288000002E-2</v>
      </c>
    </row>
    <row r="112" spans="2:21" x14ac:dyDescent="0.2">
      <c r="B112" s="37" t="s">
        <v>93</v>
      </c>
      <c r="C112" s="114" t="s">
        <v>767</v>
      </c>
      <c r="D112" s="34" t="s">
        <v>1290</v>
      </c>
      <c r="E112" s="35">
        <v>45875</v>
      </c>
      <c r="F112" s="34" t="s">
        <v>1147</v>
      </c>
      <c r="H112" s="57">
        <v>264483.90655000001</v>
      </c>
      <c r="I112" s="72">
        <v>3.3303597977999998E-2</v>
      </c>
      <c r="J112" s="38">
        <v>1.5183121222</v>
      </c>
      <c r="L112" s="59">
        <v>0.19620881854</v>
      </c>
      <c r="M112" s="59">
        <v>2.9582066765000001E-2</v>
      </c>
      <c r="N112" s="36">
        <v>0.17490450962000001</v>
      </c>
      <c r="O112" s="36">
        <v>-1.0456454447000001</v>
      </c>
      <c r="P112" s="36">
        <v>1.9977218586999999E-2</v>
      </c>
      <c r="Q112" s="60">
        <v>2.0270991961999999E-2</v>
      </c>
      <c r="S112" s="60">
        <v>6.2801932363000003E-3</v>
      </c>
      <c r="T112" s="60">
        <v>0.18769890902</v>
      </c>
      <c r="U112" s="60">
        <v>6.8223557182000003E-2</v>
      </c>
    </row>
    <row r="113" spans="2:21" x14ac:dyDescent="0.2">
      <c r="B113" s="37" t="s">
        <v>94</v>
      </c>
      <c r="C113" s="114" t="s">
        <v>768</v>
      </c>
      <c r="D113" s="34" t="s">
        <v>451</v>
      </c>
      <c r="E113" s="35">
        <v>45875</v>
      </c>
      <c r="F113" s="34" t="s">
        <v>1177</v>
      </c>
      <c r="H113" s="57">
        <v>367109.52970999997</v>
      </c>
      <c r="I113" s="72">
        <v>1.6979708201000001E-2</v>
      </c>
      <c r="J113" s="38">
        <v>4.1447796002999997</v>
      </c>
      <c r="L113" s="58">
        <v>0.30781854557999999</v>
      </c>
      <c r="M113" s="58">
        <v>5.4366279545E-2</v>
      </c>
      <c r="N113" s="38">
        <v>-0.99122715475000001</v>
      </c>
      <c r="O113" s="38">
        <v>-1.1675003735</v>
      </c>
      <c r="P113" s="38">
        <v>2.8265478952999998E-2</v>
      </c>
      <c r="Q113" s="60">
        <v>3.0835249972999999E-2</v>
      </c>
      <c r="S113" s="60">
        <v>1.2691570879999999E-2</v>
      </c>
      <c r="T113" s="60">
        <v>-0.22552875912000001</v>
      </c>
      <c r="U113" s="60">
        <v>-0.27633591505999999</v>
      </c>
    </row>
    <row r="114" spans="2:21" x14ac:dyDescent="0.2">
      <c r="B114" s="33" t="s">
        <v>1353</v>
      </c>
      <c r="C114" s="113" t="s">
        <v>1368</v>
      </c>
      <c r="D114" s="34" t="s">
        <v>1383</v>
      </c>
      <c r="E114" s="35">
        <v>45875</v>
      </c>
      <c r="F114" s="34" t="s">
        <v>1147</v>
      </c>
      <c r="H114" s="57">
        <v>871873.71689000004</v>
      </c>
      <c r="I114" s="72">
        <v>6.0362350862000003E-3</v>
      </c>
      <c r="J114" s="38">
        <v>8.1727603121999994</v>
      </c>
      <c r="L114" s="59">
        <v>0.65781115834000004</v>
      </c>
      <c r="M114" s="59">
        <v>4.3906551708000001E-2</v>
      </c>
      <c r="N114" s="36">
        <v>1.857706442</v>
      </c>
      <c r="O114" s="36">
        <v>3.9654312320999998</v>
      </c>
      <c r="P114" s="36">
        <v>3.6221798053E-2</v>
      </c>
      <c r="Q114" s="60">
        <v>6.8566640516000005E-2</v>
      </c>
      <c r="S114" s="60">
        <v>-2.6966421343000001E-2</v>
      </c>
      <c r="T114" s="60">
        <v>0.51500668228000002</v>
      </c>
      <c r="U114" s="60">
        <v>0.87850439765999999</v>
      </c>
    </row>
    <row r="115" spans="2:21" x14ac:dyDescent="0.2">
      <c r="B115" s="37" t="s">
        <v>95</v>
      </c>
      <c r="C115" s="114" t="s">
        <v>769</v>
      </c>
      <c r="D115" s="34" t="s">
        <v>1308</v>
      </c>
      <c r="E115" s="35">
        <v>45875</v>
      </c>
      <c r="F115" s="34" t="s">
        <v>1180</v>
      </c>
      <c r="H115" s="57">
        <v>363128.46895000001</v>
      </c>
      <c r="I115" s="72">
        <v>0</v>
      </c>
      <c r="J115" s="38">
        <v>5.1829676397000002</v>
      </c>
      <c r="L115" s="59">
        <v>0.26607441126999998</v>
      </c>
      <c r="M115" s="59">
        <v>4.9814181144999997E-2</v>
      </c>
      <c r="N115" s="36">
        <v>-0.21625445912999999</v>
      </c>
      <c r="O115" s="36">
        <v>-2.2675397140000002</v>
      </c>
      <c r="P115" s="36">
        <v>2.9153180394E-2</v>
      </c>
      <c r="Q115" s="60">
        <v>2.7356712581E-2</v>
      </c>
      <c r="S115" s="60">
        <v>3.9267593205E-2</v>
      </c>
      <c r="T115" s="60">
        <v>-0.17912528315000001</v>
      </c>
      <c r="U115" s="60">
        <v>-5.1349174386E-2</v>
      </c>
    </row>
    <row r="116" spans="2:21" x14ac:dyDescent="0.2">
      <c r="B116" s="37" t="s">
        <v>96</v>
      </c>
      <c r="C116" s="114" t="s">
        <v>770</v>
      </c>
      <c r="D116" s="34" t="s">
        <v>452</v>
      </c>
      <c r="E116" s="35">
        <v>45875</v>
      </c>
      <c r="F116" s="34" t="s">
        <v>1191</v>
      </c>
      <c r="H116" s="57">
        <v>257479.18646</v>
      </c>
      <c r="I116" s="72">
        <v>2.9219932168E-2</v>
      </c>
      <c r="J116" s="38">
        <v>4.9295648775999998</v>
      </c>
      <c r="L116" s="58">
        <v>0.32408331964999998</v>
      </c>
      <c r="M116" s="58">
        <v>7.2926749370000002E-2</v>
      </c>
      <c r="N116" s="38">
        <v>2.2132647214999999</v>
      </c>
      <c r="O116" s="38">
        <v>10.835061956000001</v>
      </c>
      <c r="P116" s="38">
        <v>3.1196180133999999E-2</v>
      </c>
      <c r="Q116" s="60">
        <v>3.3612924600000003E-2</v>
      </c>
      <c r="S116" s="60">
        <v>1.1701454775E-2</v>
      </c>
      <c r="T116" s="60">
        <v>0.36175019680999998</v>
      </c>
      <c r="U116" s="60">
        <v>0.70978442964999999</v>
      </c>
    </row>
    <row r="117" spans="2:21" x14ac:dyDescent="0.2">
      <c r="B117" s="33" t="s">
        <v>1476</v>
      </c>
      <c r="C117" s="113" t="s">
        <v>1480</v>
      </c>
      <c r="D117" s="34" t="s">
        <v>1477</v>
      </c>
      <c r="E117" s="35">
        <v>45875</v>
      </c>
      <c r="F117" s="34" t="s">
        <v>1151</v>
      </c>
      <c r="H117" s="57">
        <v>163123.19766999999</v>
      </c>
      <c r="I117" s="72">
        <v>0</v>
      </c>
      <c r="J117" s="38">
        <v>6.4084233413999998</v>
      </c>
      <c r="L117" s="59">
        <v>0.35349338428999999</v>
      </c>
      <c r="M117" s="59">
        <v>2.1851212195999999E-2</v>
      </c>
      <c r="N117" s="36">
        <v>0.47651289360999999</v>
      </c>
      <c r="O117" s="36">
        <v>-0.36111310166999999</v>
      </c>
      <c r="P117" s="36">
        <v>3.4273443186999999E-2</v>
      </c>
      <c r="Q117" s="60">
        <v>3.6450909141E-2</v>
      </c>
      <c r="S117" s="60">
        <v>-2.4702058504999999E-2</v>
      </c>
      <c r="T117" s="60">
        <v>-6.8997104190000005E-2</v>
      </c>
      <c r="U117" s="60">
        <v>0.16274864376000001</v>
      </c>
    </row>
    <row r="118" spans="2:21" x14ac:dyDescent="0.2">
      <c r="B118" s="37" t="s">
        <v>97</v>
      </c>
      <c r="C118" s="114" t="s">
        <v>771</v>
      </c>
      <c r="D118" s="34" t="s">
        <v>453</v>
      </c>
      <c r="E118" s="35">
        <v>45875</v>
      </c>
      <c r="F118" s="34" t="s">
        <v>1192</v>
      </c>
      <c r="H118" s="57">
        <v>284949.47894</v>
      </c>
      <c r="I118" s="72">
        <v>1.3286440015E-2</v>
      </c>
      <c r="J118" s="38">
        <v>2.0141915919</v>
      </c>
      <c r="L118" s="59">
        <v>0.24926308038</v>
      </c>
      <c r="M118" s="59">
        <v>3.7059696904000003E-2</v>
      </c>
      <c r="N118" s="36">
        <v>1.4899338821000001</v>
      </c>
      <c r="O118" s="36">
        <v>3.2939645678999998</v>
      </c>
      <c r="P118" s="36">
        <v>2.0834553616E-2</v>
      </c>
      <c r="Q118" s="60">
        <v>2.5687004433E-2</v>
      </c>
      <c r="S118" s="60">
        <v>-1.3309302647000001E-2</v>
      </c>
      <c r="T118" s="60">
        <v>0.25587061687000001</v>
      </c>
      <c r="U118" s="60">
        <v>0.40570061589</v>
      </c>
    </row>
    <row r="119" spans="2:21" x14ac:dyDescent="0.2">
      <c r="B119" s="37" t="s">
        <v>1354</v>
      </c>
      <c r="C119" s="114" t="s">
        <v>1369</v>
      </c>
      <c r="D119" s="34" t="s">
        <v>1384</v>
      </c>
      <c r="E119" s="35">
        <v>45875</v>
      </c>
      <c r="F119" s="34" t="s">
        <v>1151</v>
      </c>
      <c r="H119" s="57">
        <v>236816.03456999999</v>
      </c>
      <c r="I119" s="72">
        <v>0</v>
      </c>
      <c r="J119" s="38">
        <v>4.7228899734000001</v>
      </c>
      <c r="L119" s="58">
        <v>0.31946587393999998</v>
      </c>
      <c r="M119" s="58">
        <v>6.4249255276999997E-2</v>
      </c>
      <c r="N119" s="38">
        <v>1.0503598739</v>
      </c>
      <c r="O119" s="38">
        <v>7.5120065398999998</v>
      </c>
      <c r="P119" s="38">
        <v>2.3805168785000001E-2</v>
      </c>
      <c r="Q119" s="60">
        <v>3.2896714620000003E-2</v>
      </c>
      <c r="S119" s="60">
        <v>1.1555835697E-2</v>
      </c>
      <c r="T119" s="60">
        <v>0.34502025422999999</v>
      </c>
      <c r="U119" s="60">
        <v>0.30899945623000002</v>
      </c>
    </row>
    <row r="120" spans="2:21" x14ac:dyDescent="0.2">
      <c r="B120" s="33" t="s">
        <v>98</v>
      </c>
      <c r="C120" s="113" t="s">
        <v>772</v>
      </c>
      <c r="D120" s="34" t="s">
        <v>454</v>
      </c>
      <c r="E120" s="35">
        <v>45875</v>
      </c>
      <c r="F120" s="34" t="s">
        <v>1193</v>
      </c>
      <c r="H120" s="57">
        <v>2069944.9384000001</v>
      </c>
      <c r="I120" s="72">
        <v>6.0229164625999997E-3</v>
      </c>
      <c r="J120" s="38">
        <v>15.84272635</v>
      </c>
      <c r="L120" s="59">
        <v>0.21859370803</v>
      </c>
      <c r="M120" s="59">
        <v>3.8917235242999997E-2</v>
      </c>
      <c r="N120" s="36">
        <v>0.85445657111999995</v>
      </c>
      <c r="O120" s="36">
        <v>-0.97721948225999999</v>
      </c>
      <c r="P120" s="36">
        <v>1.8396201478000002E-2</v>
      </c>
      <c r="Q120" s="60">
        <v>2.2553395880999999E-2</v>
      </c>
      <c r="S120" s="60">
        <v>3.2205810261000001E-2</v>
      </c>
      <c r="T120" s="60">
        <v>6.1083170350999999E-2</v>
      </c>
      <c r="U120" s="60">
        <v>0.19176685735999999</v>
      </c>
    </row>
    <row r="121" spans="2:21" x14ac:dyDescent="0.2">
      <c r="B121" s="37" t="s">
        <v>1293</v>
      </c>
      <c r="C121" s="114" t="s">
        <v>1295</v>
      </c>
      <c r="D121" s="34" t="s">
        <v>1294</v>
      </c>
      <c r="E121" s="35">
        <v>45875</v>
      </c>
      <c r="F121" s="34" t="s">
        <v>1162</v>
      </c>
      <c r="H121" s="57">
        <v>183411.11773999999</v>
      </c>
      <c r="I121" s="72">
        <v>3.6580178647E-2</v>
      </c>
      <c r="J121" s="38">
        <v>1.2715768717</v>
      </c>
      <c r="L121" s="59">
        <v>0.30294642546</v>
      </c>
      <c r="M121" s="59">
        <v>3.400759255E-2</v>
      </c>
      <c r="N121" s="36">
        <v>0.19082379829000001</v>
      </c>
      <c r="O121" s="36">
        <v>1.1135295384999999</v>
      </c>
      <c r="P121" s="36">
        <v>2.6182480729E-2</v>
      </c>
      <c r="Q121" s="60">
        <v>3.1005695417E-2</v>
      </c>
      <c r="S121" s="60">
        <v>-5.7400574014999997E-3</v>
      </c>
      <c r="T121" s="60">
        <v>-3.4270048784000001E-2</v>
      </c>
      <c r="U121" s="60">
        <v>6.7151881339999997E-2</v>
      </c>
    </row>
    <row r="122" spans="2:21" x14ac:dyDescent="0.2">
      <c r="B122" s="37" t="s">
        <v>1490</v>
      </c>
      <c r="C122" s="114" t="s">
        <v>1523</v>
      </c>
      <c r="D122" s="34" t="s">
        <v>1506</v>
      </c>
      <c r="E122" s="35">
        <v>45875</v>
      </c>
      <c r="F122" s="34" t="s">
        <v>1144</v>
      </c>
      <c r="H122" s="57">
        <v>1572475.5604000001</v>
      </c>
      <c r="I122" s="72">
        <v>0</v>
      </c>
      <c r="J122" s="38">
        <v>32.444489566000001</v>
      </c>
      <c r="L122" s="58">
        <v>0.45800972942000001</v>
      </c>
      <c r="M122" s="58">
        <v>7.8221486711000002E-2</v>
      </c>
      <c r="N122" s="38">
        <v>2.3541390971</v>
      </c>
      <c r="O122" s="38">
        <v>0.28228487375</v>
      </c>
      <c r="P122" s="38">
        <v>3.5882521766999999E-2</v>
      </c>
      <c r="Q122" s="60">
        <v>4.7737215323000001E-2</v>
      </c>
      <c r="S122" s="60">
        <v>-6.3356578738999999E-3</v>
      </c>
      <c r="T122" s="60">
        <v>0.32011339723999999</v>
      </c>
      <c r="U122" s="60">
        <v>0.94954465018</v>
      </c>
    </row>
    <row r="123" spans="2:21" x14ac:dyDescent="0.2">
      <c r="B123" s="33" t="s">
        <v>99</v>
      </c>
      <c r="C123" s="113" t="s">
        <v>773</v>
      </c>
      <c r="D123" s="34" t="s">
        <v>1345</v>
      </c>
      <c r="E123" s="35">
        <v>45875</v>
      </c>
      <c r="F123" s="34" t="s">
        <v>1154</v>
      </c>
      <c r="H123" s="57">
        <v>319165.62906000001</v>
      </c>
      <c r="I123" s="72">
        <v>5.0964857927E-2</v>
      </c>
      <c r="J123" s="38">
        <v>-33.176163455000001</v>
      </c>
      <c r="L123" s="59">
        <v>0.26044984898000001</v>
      </c>
      <c r="M123" s="59">
        <v>1.3338239423E-2</v>
      </c>
      <c r="N123" s="36">
        <v>-6.0904252163000001E-2</v>
      </c>
      <c r="O123" s="36">
        <v>-7.2362214804E-2</v>
      </c>
      <c r="P123" s="36">
        <v>2.3671150621E-2</v>
      </c>
      <c r="Q123" s="60">
        <v>2.7043256533E-2</v>
      </c>
      <c r="S123" s="60">
        <v>1.9031306510000001E-3</v>
      </c>
      <c r="T123" s="60">
        <v>0.19216793867000001</v>
      </c>
      <c r="U123" s="60">
        <v>-1.3831213457000001E-2</v>
      </c>
    </row>
    <row r="124" spans="2:21" x14ac:dyDescent="0.2">
      <c r="B124" s="37" t="s">
        <v>100</v>
      </c>
      <c r="C124" s="114" t="s">
        <v>774</v>
      </c>
      <c r="D124" s="34" t="s">
        <v>455</v>
      </c>
      <c r="E124" s="35">
        <v>45875</v>
      </c>
      <c r="F124" s="34" t="s">
        <v>1194</v>
      </c>
      <c r="H124" s="57">
        <v>546444.40130000003</v>
      </c>
      <c r="I124" s="72">
        <v>1.4766686354999999E-2</v>
      </c>
      <c r="J124" s="38">
        <v>5.4261732359000003</v>
      </c>
      <c r="L124" s="59">
        <v>0.2524922275</v>
      </c>
      <c r="M124" s="59">
        <v>3.0567076934000001E-2</v>
      </c>
      <c r="N124" s="36">
        <v>0.17700419498</v>
      </c>
      <c r="O124" s="36">
        <v>8.0384080990999998</v>
      </c>
      <c r="P124" s="36">
        <v>2.1701243342E-2</v>
      </c>
      <c r="Q124" s="60">
        <v>2.6164439798999999E-2</v>
      </c>
      <c r="S124" s="60">
        <v>1.3224535734E-2</v>
      </c>
      <c r="T124" s="60">
        <v>0.12510261721999999</v>
      </c>
      <c r="U124" s="60">
        <v>7.9616263271000007E-2</v>
      </c>
    </row>
    <row r="125" spans="2:21" x14ac:dyDescent="0.2">
      <c r="B125" s="37" t="s">
        <v>101</v>
      </c>
      <c r="C125" s="114" t="s">
        <v>775</v>
      </c>
      <c r="D125" s="34" t="s">
        <v>456</v>
      </c>
      <c r="E125" s="35">
        <v>45875</v>
      </c>
      <c r="F125" s="34" t="s">
        <v>1195</v>
      </c>
      <c r="H125" s="57">
        <v>277732.33941000002</v>
      </c>
      <c r="I125" s="72">
        <v>2.4905066539000001E-2</v>
      </c>
      <c r="J125" s="38">
        <v>4.4609530057000004</v>
      </c>
      <c r="L125" s="58">
        <v>0.29743359866000002</v>
      </c>
      <c r="M125" s="58">
        <v>4.197818599E-2</v>
      </c>
      <c r="N125" s="38">
        <v>1.0889205580000001</v>
      </c>
      <c r="O125" s="38">
        <v>6.5322812885000001</v>
      </c>
      <c r="P125" s="38">
        <v>2.7132655291E-2</v>
      </c>
      <c r="Q125" s="60">
        <v>3.093470982E-2</v>
      </c>
      <c r="S125" s="60">
        <v>3.8246014906999998E-2</v>
      </c>
      <c r="T125" s="60">
        <v>0.10636001914</v>
      </c>
      <c r="U125" s="60">
        <v>0.33389168105</v>
      </c>
    </row>
    <row r="126" spans="2:21" x14ac:dyDescent="0.2">
      <c r="B126" s="33" t="s">
        <v>102</v>
      </c>
      <c r="C126" s="113" t="s">
        <v>776</v>
      </c>
      <c r="D126" s="34" t="s">
        <v>457</v>
      </c>
      <c r="E126" s="35">
        <v>45875</v>
      </c>
      <c r="F126" s="34" t="s">
        <v>1196</v>
      </c>
      <c r="H126" s="57">
        <v>539837.89399999997</v>
      </c>
      <c r="I126" s="72">
        <v>3.4196091875000001E-2</v>
      </c>
      <c r="J126" s="38">
        <v>1.038447565</v>
      </c>
      <c r="L126" s="59">
        <v>0.37392104139999999</v>
      </c>
      <c r="M126" s="59">
        <v>7.0494925276000001E-2</v>
      </c>
      <c r="N126" s="36">
        <v>0.36780662401000003</v>
      </c>
      <c r="O126" s="36">
        <v>-0.37807415079000001</v>
      </c>
      <c r="P126" s="36">
        <v>3.1105877870999998E-2</v>
      </c>
      <c r="Q126" s="60">
        <v>3.9079847883999999E-2</v>
      </c>
      <c r="S126" s="60">
        <v>2.2866344606999999E-2</v>
      </c>
      <c r="T126" s="60">
        <v>0.44519365612</v>
      </c>
      <c r="U126" s="60">
        <v>0.12440328378</v>
      </c>
    </row>
    <row r="127" spans="2:21" x14ac:dyDescent="0.2">
      <c r="B127" s="37" t="s">
        <v>178</v>
      </c>
      <c r="C127" s="114" t="s">
        <v>852</v>
      </c>
      <c r="D127" s="34" t="s">
        <v>1507</v>
      </c>
      <c r="E127" s="35">
        <v>45875</v>
      </c>
      <c r="F127" s="34" t="s">
        <v>1197</v>
      </c>
      <c r="H127" s="57">
        <v>514033.68437999999</v>
      </c>
      <c r="I127" s="72">
        <v>6.9108500345999996E-3</v>
      </c>
      <c r="J127" s="38">
        <v>1.9675112004999999</v>
      </c>
      <c r="L127" s="59">
        <v>0.36047124390000002</v>
      </c>
      <c r="M127" s="59">
        <v>1.1000131808E-2</v>
      </c>
      <c r="N127" s="36">
        <v>-0.27086825439000001</v>
      </c>
      <c r="O127" s="36">
        <v>3.6288370864999999</v>
      </c>
      <c r="P127" s="36">
        <v>4.8964708564000002E-2</v>
      </c>
      <c r="Q127" s="60">
        <v>3.7783558013999997E-2</v>
      </c>
      <c r="S127" s="60">
        <v>7.8549425931000005E-2</v>
      </c>
      <c r="T127" s="60">
        <v>0.10862349490000001</v>
      </c>
      <c r="U127" s="60">
        <v>-0.10516655303</v>
      </c>
    </row>
    <row r="128" spans="2:21" x14ac:dyDescent="0.2">
      <c r="B128" s="37" t="s">
        <v>103</v>
      </c>
      <c r="C128" s="114" t="s">
        <v>777</v>
      </c>
      <c r="D128" s="34" t="s">
        <v>458</v>
      </c>
      <c r="E128" s="35">
        <v>45875</v>
      </c>
      <c r="F128" s="34" t="s">
        <v>1149</v>
      </c>
      <c r="H128" s="57">
        <v>802925.23912000004</v>
      </c>
      <c r="I128" s="72">
        <v>4.3871063687000002E-3</v>
      </c>
      <c r="J128" s="38">
        <v>2.6689577457000002</v>
      </c>
      <c r="L128" s="58">
        <v>0.30258348269000002</v>
      </c>
      <c r="M128" s="58">
        <v>2.2440445430000001E-2</v>
      </c>
      <c r="N128" s="38">
        <v>-0.88854140820000005</v>
      </c>
      <c r="O128" s="38">
        <v>0.40370410318</v>
      </c>
      <c r="P128" s="38">
        <v>3.1961294495999999E-2</v>
      </c>
      <c r="Q128" s="60">
        <v>3.1072864527000001E-2</v>
      </c>
      <c r="S128" s="60">
        <v>-1.0093325217E-2</v>
      </c>
      <c r="T128" s="60">
        <v>-0.14711968912000001</v>
      </c>
      <c r="U128" s="60">
        <v>-0.27055512991000003</v>
      </c>
    </row>
    <row r="129" spans="2:21" x14ac:dyDescent="0.2">
      <c r="B129" s="33" t="s">
        <v>104</v>
      </c>
      <c r="C129" s="113" t="s">
        <v>778</v>
      </c>
      <c r="D129" s="34" t="s">
        <v>1342</v>
      </c>
      <c r="E129" s="35">
        <v>45875</v>
      </c>
      <c r="F129" s="34" t="s">
        <v>1188</v>
      </c>
      <c r="H129" s="57">
        <v>319964.96612</v>
      </c>
      <c r="I129" s="72">
        <v>3.9729560187000003E-2</v>
      </c>
      <c r="J129" s="38">
        <v>10.387872721999999</v>
      </c>
      <c r="L129" s="59">
        <v>0.29363191438000003</v>
      </c>
      <c r="M129" s="59">
        <v>4.1486230450000001E-2</v>
      </c>
      <c r="N129" s="36">
        <v>1.5843212381</v>
      </c>
      <c r="O129" s="36">
        <v>0.73800295241000002</v>
      </c>
      <c r="P129" s="36">
        <v>2.0408171018999999E-2</v>
      </c>
      <c r="Q129" s="60">
        <v>3.1027736585E-2</v>
      </c>
      <c r="S129" s="60">
        <v>1.7255913126E-2</v>
      </c>
      <c r="T129" s="60">
        <v>0.12307541813</v>
      </c>
      <c r="U129" s="60">
        <v>0.47441756447</v>
      </c>
    </row>
    <row r="130" spans="2:21" x14ac:dyDescent="0.2">
      <c r="B130" s="37" t="s">
        <v>1540</v>
      </c>
      <c r="C130" s="114" t="s">
        <v>1571</v>
      </c>
      <c r="D130" s="34" t="s">
        <v>1552</v>
      </c>
      <c r="E130" s="35">
        <v>45875</v>
      </c>
      <c r="F130" s="34" t="s">
        <v>1144</v>
      </c>
      <c r="H130" s="57">
        <v>890798.43657999998</v>
      </c>
      <c r="I130" s="72">
        <v>0</v>
      </c>
      <c r="J130" s="38">
        <v>16.095374262</v>
      </c>
      <c r="L130" s="59">
        <v>0.42338469908999998</v>
      </c>
      <c r="M130" s="59">
        <v>6.2545382393999996E-2</v>
      </c>
      <c r="N130" s="36">
        <v>0.93395265436999997</v>
      </c>
      <c r="O130" s="36">
        <v>4.3476574593999997</v>
      </c>
      <c r="P130" s="36">
        <v>4.5820025186999999E-2</v>
      </c>
      <c r="Q130" s="60">
        <v>4.4191564893000003E-2</v>
      </c>
      <c r="S130" s="60">
        <v>-2.1574510644000001E-2</v>
      </c>
      <c r="T130" s="60">
        <v>-4.1500454894999997E-2</v>
      </c>
      <c r="U130" s="60">
        <v>0.29856831326</v>
      </c>
    </row>
    <row r="131" spans="2:21" x14ac:dyDescent="0.2">
      <c r="B131" s="37" t="s">
        <v>105</v>
      </c>
      <c r="C131" s="114" t="s">
        <v>779</v>
      </c>
      <c r="D131" s="34" t="s">
        <v>459</v>
      </c>
      <c r="E131" s="35">
        <v>45875</v>
      </c>
      <c r="F131" s="34" t="s">
        <v>1198</v>
      </c>
      <c r="H131" s="57">
        <v>119999.87384</v>
      </c>
      <c r="I131" s="72">
        <v>0</v>
      </c>
      <c r="J131" s="38">
        <v>-26.106043021000001</v>
      </c>
      <c r="L131" s="58">
        <v>0.33278289858999999</v>
      </c>
      <c r="M131" s="58">
        <v>5.6599443579E-2</v>
      </c>
      <c r="N131" s="38">
        <v>-0.27999126777</v>
      </c>
      <c r="O131" s="38">
        <v>-1.1232577319999999</v>
      </c>
      <c r="P131" s="38">
        <v>3.2254052211999999E-2</v>
      </c>
      <c r="Q131" s="60">
        <v>3.3830508703000001E-2</v>
      </c>
      <c r="S131" s="60">
        <v>-8.9477808648999999E-2</v>
      </c>
      <c r="T131" s="60">
        <v>-0.14536944165999999</v>
      </c>
      <c r="U131" s="60">
        <v>-6.7012190671000005E-2</v>
      </c>
    </row>
    <row r="132" spans="2:21" x14ac:dyDescent="0.2">
      <c r="B132" s="33" t="s">
        <v>1443</v>
      </c>
      <c r="C132" s="113" t="s">
        <v>1444</v>
      </c>
      <c r="D132" s="34" t="s">
        <v>1458</v>
      </c>
      <c r="E132" s="35">
        <v>45875</v>
      </c>
      <c r="F132" s="34" t="s">
        <v>1144</v>
      </c>
      <c r="H132" s="57">
        <v>108574.9697</v>
      </c>
      <c r="I132" s="72">
        <v>0</v>
      </c>
      <c r="J132" s="38">
        <v>3.2739521870999999</v>
      </c>
      <c r="L132" s="59">
        <v>0.37827468746999998</v>
      </c>
      <c r="M132" s="59">
        <v>5.2593984262000001E-2</v>
      </c>
      <c r="N132" s="36">
        <v>0.1137686792</v>
      </c>
      <c r="O132" s="36">
        <v>-0.71151574939999995</v>
      </c>
      <c r="P132" s="36">
        <v>3.9182935144000001E-2</v>
      </c>
      <c r="Q132" s="60">
        <v>3.9269784370999997E-2</v>
      </c>
      <c r="S132" s="60">
        <v>-7.4041962892000004E-2</v>
      </c>
      <c r="T132" s="60">
        <v>-0.26486784141000003</v>
      </c>
      <c r="U132" s="60">
        <v>1.733663555E-2</v>
      </c>
    </row>
    <row r="133" spans="2:21" x14ac:dyDescent="0.2">
      <c r="B133" s="37" t="s">
        <v>1491</v>
      </c>
      <c r="C133" s="114" t="s">
        <v>1524</v>
      </c>
      <c r="D133" s="34" t="s">
        <v>1508</v>
      </c>
      <c r="E133" s="35">
        <v>45875</v>
      </c>
      <c r="F133" s="34" t="s">
        <v>1238</v>
      </c>
      <c r="H133" s="57">
        <v>412224.14967999997</v>
      </c>
      <c r="I133" s="72">
        <v>0</v>
      </c>
      <c r="J133" s="38">
        <v>6.4026322838</v>
      </c>
      <c r="L133" s="59">
        <v>0.548703257</v>
      </c>
      <c r="M133" s="59">
        <v>2.1960980283E-2</v>
      </c>
      <c r="N133" s="36">
        <v>-0.36865435217999998</v>
      </c>
      <c r="O133" s="36">
        <v>-0.38511105743000001</v>
      </c>
      <c r="P133" s="36">
        <v>6.1784894047000001E-2</v>
      </c>
      <c r="Q133" s="60">
        <v>5.4875724399999999E-2</v>
      </c>
      <c r="S133" s="60">
        <v>-4.2384854487000001E-3</v>
      </c>
      <c r="T133" s="60">
        <v>-0.47944261165000002</v>
      </c>
      <c r="U133" s="60">
        <v>-0.27022549471000001</v>
      </c>
    </row>
    <row r="134" spans="2:21" x14ac:dyDescent="0.2">
      <c r="B134" s="37" t="s">
        <v>106</v>
      </c>
      <c r="C134" s="114" t="s">
        <v>780</v>
      </c>
      <c r="D134" s="34" t="s">
        <v>460</v>
      </c>
      <c r="E134" s="35">
        <v>45875</v>
      </c>
      <c r="F134" s="34" t="s">
        <v>1199</v>
      </c>
      <c r="H134" s="57">
        <v>609325.91876000003</v>
      </c>
      <c r="I134" s="72">
        <v>1.829162573E-2</v>
      </c>
      <c r="J134" s="38">
        <v>5.6830526746999999</v>
      </c>
      <c r="L134" s="58">
        <v>0.28100268024000002</v>
      </c>
      <c r="M134" s="58">
        <v>2.4375632021000002E-2</v>
      </c>
      <c r="N134" s="38">
        <v>1.6891424234000001</v>
      </c>
      <c r="O134" s="38">
        <v>1.3623001830000001</v>
      </c>
      <c r="P134" s="38">
        <v>2.4081652766000002E-2</v>
      </c>
      <c r="Q134" s="60">
        <v>2.9325842958999999E-2</v>
      </c>
      <c r="S134" s="60">
        <v>-2.8090851879000001E-2</v>
      </c>
      <c r="T134" s="60">
        <v>0.21085576609000001</v>
      </c>
      <c r="U134" s="60">
        <v>0.49344581598999998</v>
      </c>
    </row>
    <row r="135" spans="2:21" x14ac:dyDescent="0.2">
      <c r="B135" s="33" t="s">
        <v>1492</v>
      </c>
      <c r="C135" s="113" t="s">
        <v>1525</v>
      </c>
      <c r="D135" s="34" t="s">
        <v>1509</v>
      </c>
      <c r="E135" s="35">
        <v>45875</v>
      </c>
      <c r="F135" s="34" t="s">
        <v>1163</v>
      </c>
      <c r="H135" s="57">
        <v>655423.97152999998</v>
      </c>
      <c r="I135" s="72">
        <v>2.0492236189E-2</v>
      </c>
      <c r="J135" s="38">
        <v>-29.570543255</v>
      </c>
      <c r="L135" s="59">
        <v>0.52179343774999998</v>
      </c>
      <c r="M135" s="59">
        <v>5.9175381856999998E-2</v>
      </c>
      <c r="N135" s="36">
        <v>0.90335916619000001</v>
      </c>
      <c r="O135" s="36">
        <v>7.4607531862999998</v>
      </c>
      <c r="P135" s="36">
        <v>3.5623935510000003E-2</v>
      </c>
      <c r="Q135" s="60">
        <v>5.3175460384999998E-2</v>
      </c>
      <c r="S135" s="60">
        <v>-3.4290451428000003E-2</v>
      </c>
      <c r="T135" s="60">
        <v>0.12814601085999999</v>
      </c>
      <c r="U135" s="60">
        <v>0.37815124602</v>
      </c>
    </row>
    <row r="136" spans="2:21" x14ac:dyDescent="0.2">
      <c r="B136" s="37" t="s">
        <v>107</v>
      </c>
      <c r="C136" s="114" t="s">
        <v>781</v>
      </c>
      <c r="D136" s="34" t="s">
        <v>461</v>
      </c>
      <c r="E136" s="35">
        <v>45875</v>
      </c>
      <c r="F136" s="34" t="s">
        <v>1152</v>
      </c>
      <c r="H136" s="57">
        <v>526203.98040999996</v>
      </c>
      <c r="I136" s="72">
        <v>1.6679748822999999E-2</v>
      </c>
      <c r="J136" s="38">
        <v>2.0262366694999998</v>
      </c>
      <c r="L136" s="59">
        <v>0.48781686588000001</v>
      </c>
      <c r="M136" s="59">
        <v>3.0967153271000001E-2</v>
      </c>
      <c r="N136" s="36">
        <v>0.89040687889000003</v>
      </c>
      <c r="O136" s="36">
        <v>2.9204880465</v>
      </c>
      <c r="P136" s="36">
        <v>4.6187639741E-2</v>
      </c>
      <c r="Q136" s="60">
        <v>5.1493266439999998E-2</v>
      </c>
      <c r="S136" s="60">
        <v>1.7102048487000001E-2</v>
      </c>
      <c r="T136" s="60">
        <v>-9.7479416245999997E-2</v>
      </c>
      <c r="U136" s="60">
        <v>0.43285264261</v>
      </c>
    </row>
    <row r="137" spans="2:21" x14ac:dyDescent="0.2">
      <c r="B137" s="37" t="s">
        <v>108</v>
      </c>
      <c r="C137" s="114" t="s">
        <v>782</v>
      </c>
      <c r="D137" s="34" t="s">
        <v>462</v>
      </c>
      <c r="E137" s="35">
        <v>45875</v>
      </c>
      <c r="F137" s="34" t="s">
        <v>1162</v>
      </c>
      <c r="H137" s="57">
        <v>262283.63549000002</v>
      </c>
      <c r="I137" s="72">
        <v>2.1915197713E-2</v>
      </c>
      <c r="J137" s="38">
        <v>1447.9236851000001</v>
      </c>
      <c r="L137" s="58">
        <v>0.41238836110999999</v>
      </c>
      <c r="M137" s="58">
        <v>3.5146987074999997E-2</v>
      </c>
      <c r="N137" s="38">
        <v>-0.42300043912000002</v>
      </c>
      <c r="O137" s="38">
        <v>0.94678297451000004</v>
      </c>
      <c r="P137" s="38">
        <v>3.4931455025000002E-2</v>
      </c>
      <c r="Q137" s="60">
        <v>4.2443629301999998E-2</v>
      </c>
      <c r="S137" s="60">
        <v>-2.3178807945000001E-2</v>
      </c>
      <c r="T137" s="60">
        <v>5.567353699E-3</v>
      </c>
      <c r="U137" s="60">
        <v>-0.20655313764</v>
      </c>
    </row>
    <row r="138" spans="2:21" x14ac:dyDescent="0.2">
      <c r="B138" s="33" t="s">
        <v>1113</v>
      </c>
      <c r="C138" s="113" t="s">
        <v>1119</v>
      </c>
      <c r="D138" s="34" t="s">
        <v>1125</v>
      </c>
      <c r="E138" s="35">
        <v>45875</v>
      </c>
      <c r="F138" s="34" t="s">
        <v>1141</v>
      </c>
      <c r="H138" s="57">
        <v>290584.28856999998</v>
      </c>
      <c r="I138" s="72">
        <v>0</v>
      </c>
      <c r="J138" s="38">
        <v>11.642381981</v>
      </c>
      <c r="L138" s="59">
        <v>0.41948256287000002</v>
      </c>
      <c r="M138" s="59">
        <v>4.0532504662E-2</v>
      </c>
      <c r="N138" s="36">
        <v>0.14073998644999999</v>
      </c>
      <c r="O138" s="36">
        <v>-0.58590097720000001</v>
      </c>
      <c r="P138" s="36">
        <v>3.7291642563000001E-2</v>
      </c>
      <c r="Q138" s="60">
        <v>4.3726853863000001E-2</v>
      </c>
      <c r="S138" s="60">
        <v>-5.4104246627000002E-2</v>
      </c>
      <c r="T138" s="60">
        <v>-1.7616047318999999E-2</v>
      </c>
      <c r="U138" s="60">
        <v>1.5282392027E-2</v>
      </c>
    </row>
    <row r="139" spans="2:21" x14ac:dyDescent="0.2">
      <c r="B139" s="37" t="s">
        <v>109</v>
      </c>
      <c r="C139" s="114" t="s">
        <v>783</v>
      </c>
      <c r="D139" s="34" t="s">
        <v>463</v>
      </c>
      <c r="E139" s="35">
        <v>45875</v>
      </c>
      <c r="F139" s="34" t="s">
        <v>1162</v>
      </c>
      <c r="H139" s="57">
        <v>322682.60126999998</v>
      </c>
      <c r="I139" s="72">
        <v>2.7622561939999998E-2</v>
      </c>
      <c r="J139" s="38">
        <v>1.0847809137</v>
      </c>
      <c r="L139" s="59">
        <v>0.40339586525999999</v>
      </c>
      <c r="M139" s="59">
        <v>4.4173930414000001E-2</v>
      </c>
      <c r="N139" s="36">
        <v>-0.38941546514000003</v>
      </c>
      <c r="O139" s="36">
        <v>1.5032919091000001</v>
      </c>
      <c r="P139" s="36">
        <v>3.3291244094E-2</v>
      </c>
      <c r="Q139" s="60">
        <v>4.1187581922999997E-2</v>
      </c>
      <c r="S139" s="60">
        <v>-2.8925063902999999E-2</v>
      </c>
      <c r="T139" s="60">
        <v>-0.10645418783</v>
      </c>
      <c r="U139" s="60">
        <v>-0.21513105979</v>
      </c>
    </row>
    <row r="140" spans="2:21" x14ac:dyDescent="0.2">
      <c r="B140" s="37" t="s">
        <v>110</v>
      </c>
      <c r="C140" s="114" t="s">
        <v>784</v>
      </c>
      <c r="D140" s="34" t="s">
        <v>464</v>
      </c>
      <c r="E140" s="35">
        <v>45875</v>
      </c>
      <c r="F140" s="34" t="s">
        <v>1154</v>
      </c>
      <c r="H140" s="57">
        <v>290994.05167000002</v>
      </c>
      <c r="I140" s="72">
        <v>3.2833209985E-2</v>
      </c>
      <c r="J140" s="38">
        <v>2.4911179475999998</v>
      </c>
      <c r="L140" s="58">
        <v>0.27715963856999998</v>
      </c>
      <c r="M140" s="58">
        <v>2.7622737767999998E-2</v>
      </c>
      <c r="N140" s="38">
        <v>0.57173182896999997</v>
      </c>
      <c r="O140" s="38">
        <v>0.42102673943000002</v>
      </c>
      <c r="P140" s="38">
        <v>1.6743305707E-2</v>
      </c>
      <c r="Q140" s="60">
        <v>2.8623234960999999E-2</v>
      </c>
      <c r="S140" s="60">
        <v>-3.9390160961000002E-2</v>
      </c>
      <c r="T140" s="60">
        <v>-2.9446488664999999E-2</v>
      </c>
      <c r="U140" s="60">
        <v>0.17449151915</v>
      </c>
    </row>
    <row r="141" spans="2:21" x14ac:dyDescent="0.2">
      <c r="B141" s="33" t="s">
        <v>111</v>
      </c>
      <c r="C141" s="113" t="s">
        <v>785</v>
      </c>
      <c r="D141" s="34" t="s">
        <v>1553</v>
      </c>
      <c r="E141" s="35">
        <v>45875</v>
      </c>
      <c r="F141" s="34" t="s">
        <v>1193</v>
      </c>
      <c r="H141" s="57">
        <v>355393.04606999998</v>
      </c>
      <c r="I141" s="72">
        <v>1.9148073022000001E-2</v>
      </c>
      <c r="J141" s="38">
        <v>3.2353963146</v>
      </c>
      <c r="L141" s="59">
        <v>0.52005259897</v>
      </c>
      <c r="M141" s="59">
        <v>0.1009810578</v>
      </c>
      <c r="N141" s="36">
        <v>0.15171487425999999</v>
      </c>
      <c r="O141" s="36">
        <v>3.0353980327999999</v>
      </c>
      <c r="P141" s="36">
        <v>4.3471955866000001E-2</v>
      </c>
      <c r="Q141" s="60">
        <v>4.9242240434000002E-2</v>
      </c>
      <c r="S141" s="60">
        <v>8.0266920877000006E-2</v>
      </c>
      <c r="T141" s="60">
        <v>0.52375971374999997</v>
      </c>
      <c r="U141" s="60">
        <v>-5.6018306788000002E-2</v>
      </c>
    </row>
    <row r="142" spans="2:21" x14ac:dyDescent="0.2">
      <c r="B142" s="37" t="s">
        <v>112</v>
      </c>
      <c r="C142" s="114" t="s">
        <v>786</v>
      </c>
      <c r="D142" s="34" t="s">
        <v>465</v>
      </c>
      <c r="E142" s="35">
        <v>45875</v>
      </c>
      <c r="F142" s="34" t="s">
        <v>1193</v>
      </c>
      <c r="H142" s="57">
        <v>367219.16336000001</v>
      </c>
      <c r="I142" s="72">
        <v>0</v>
      </c>
      <c r="J142" s="38">
        <v>6.4098571858</v>
      </c>
      <c r="L142" s="59">
        <v>0.50897070960000002</v>
      </c>
      <c r="M142" s="59">
        <v>4.6160443507999999E-2</v>
      </c>
      <c r="N142" s="36">
        <v>0.73413184297</v>
      </c>
      <c r="O142" s="36">
        <v>7.6921621634999999</v>
      </c>
      <c r="P142" s="36">
        <v>3.7705743574999999E-2</v>
      </c>
      <c r="Q142" s="60">
        <v>5.1096093044999999E-2</v>
      </c>
      <c r="S142" s="60">
        <v>2.4834874504000001E-2</v>
      </c>
      <c r="T142" s="60">
        <v>0.55284227381999995</v>
      </c>
      <c r="U142" s="60">
        <v>0.20490784842000001</v>
      </c>
    </row>
    <row r="143" spans="2:21" x14ac:dyDescent="0.2">
      <c r="B143" s="37" t="s">
        <v>113</v>
      </c>
      <c r="C143" s="114" t="s">
        <v>787</v>
      </c>
      <c r="D143" s="34" t="s">
        <v>466</v>
      </c>
      <c r="E143" s="35">
        <v>45875</v>
      </c>
      <c r="F143" s="34" t="s">
        <v>1147</v>
      </c>
      <c r="H143" s="57">
        <v>319671.17638000002</v>
      </c>
      <c r="I143" s="72">
        <v>4.9289274506E-2</v>
      </c>
      <c r="J143" s="38">
        <v>1.9827120620000001</v>
      </c>
      <c r="L143" s="58">
        <v>0.23054475296999999</v>
      </c>
      <c r="M143" s="58">
        <v>1.9434919416E-2</v>
      </c>
      <c r="N143" s="38">
        <v>0.62104814706</v>
      </c>
      <c r="O143" s="38">
        <v>3.0162156025</v>
      </c>
      <c r="P143" s="38">
        <v>1.9962605171E-2</v>
      </c>
      <c r="Q143" s="60">
        <v>2.3757689546000001E-2</v>
      </c>
      <c r="S143" s="60">
        <v>4.3113772453999999E-2</v>
      </c>
      <c r="T143" s="60">
        <v>0.1593966547</v>
      </c>
      <c r="U143" s="60">
        <v>0.17982948022</v>
      </c>
    </row>
    <row r="144" spans="2:21" x14ac:dyDescent="0.2">
      <c r="B144" s="33" t="s">
        <v>1114</v>
      </c>
      <c r="C144" s="113" t="s">
        <v>1120</v>
      </c>
      <c r="D144" s="34" t="s">
        <v>1459</v>
      </c>
      <c r="E144" s="35">
        <v>45875</v>
      </c>
      <c r="F144" s="34" t="s">
        <v>1200</v>
      </c>
      <c r="H144" s="57">
        <v>289512.45228000003</v>
      </c>
      <c r="I144" s="72">
        <v>1.5152221548E-2</v>
      </c>
      <c r="J144" s="38">
        <v>-3.8231720016000001</v>
      </c>
      <c r="L144" s="59">
        <v>0.2767970132</v>
      </c>
      <c r="M144" s="59">
        <v>3.4074024568000003E-2</v>
      </c>
      <c r="N144" s="36">
        <v>0.29556143988</v>
      </c>
      <c r="O144" s="36">
        <v>-1.1820285805999999</v>
      </c>
      <c r="P144" s="36">
        <v>2.3386716788E-2</v>
      </c>
      <c r="Q144" s="60">
        <v>2.8617988808000001E-2</v>
      </c>
      <c r="S144" s="60">
        <v>-4.1946417392000002E-2</v>
      </c>
      <c r="T144" s="60">
        <v>6.5643355358000005E-2</v>
      </c>
      <c r="U144" s="60">
        <v>5.0044465730000001E-2</v>
      </c>
    </row>
    <row r="145" spans="2:21" x14ac:dyDescent="0.2">
      <c r="B145" s="37" t="s">
        <v>1541</v>
      </c>
      <c r="C145" s="114" t="s">
        <v>1572</v>
      </c>
      <c r="D145" s="34" t="s">
        <v>1554</v>
      </c>
      <c r="E145" s="35">
        <v>45875</v>
      </c>
      <c r="F145" s="34" t="s">
        <v>1151</v>
      </c>
      <c r="H145" s="57">
        <v>865387.52367000002</v>
      </c>
      <c r="I145" s="72">
        <v>0</v>
      </c>
      <c r="J145" s="38">
        <v>12.255954699</v>
      </c>
      <c r="L145" s="59">
        <v>0.37111741805999998</v>
      </c>
      <c r="M145" s="59">
        <v>6.8097368808999997E-2</v>
      </c>
      <c r="N145" s="36">
        <v>3.0491601939000001</v>
      </c>
      <c r="O145" s="36">
        <v>7.5687302090999999</v>
      </c>
      <c r="P145" s="36">
        <v>3.3104225728000002E-2</v>
      </c>
      <c r="Q145" s="60">
        <v>3.8357557772999998E-2</v>
      </c>
      <c r="S145" s="60">
        <v>3.1288711289000001E-2</v>
      </c>
      <c r="T145" s="60">
        <v>0.53847988077999998</v>
      </c>
      <c r="U145" s="60">
        <v>1.1043705153000001</v>
      </c>
    </row>
    <row r="146" spans="2:21" x14ac:dyDescent="0.2">
      <c r="B146" s="37" t="s">
        <v>114</v>
      </c>
      <c r="C146" s="114" t="s">
        <v>788</v>
      </c>
      <c r="D146" s="34" t="s">
        <v>467</v>
      </c>
      <c r="E146" s="35">
        <v>45875</v>
      </c>
      <c r="F146" s="34" t="s">
        <v>1171</v>
      </c>
      <c r="H146" s="57">
        <v>186898.9516</v>
      </c>
      <c r="I146" s="72">
        <v>1.1806510774E-2</v>
      </c>
      <c r="J146" s="38">
        <v>3.2114382044999998</v>
      </c>
      <c r="L146" s="58">
        <v>0.26680850630000003</v>
      </c>
      <c r="M146" s="58">
        <v>2.8326581986E-2</v>
      </c>
      <c r="N146" s="38">
        <v>-0.10283393985</v>
      </c>
      <c r="O146" s="38">
        <v>0.37092626587999999</v>
      </c>
      <c r="P146" s="38">
        <v>2.0778505823999999E-2</v>
      </c>
      <c r="Q146" s="60">
        <v>2.7531033154999999E-2</v>
      </c>
      <c r="S146" s="60">
        <v>-3.7760847962000001E-2</v>
      </c>
      <c r="T146" s="60">
        <v>-6.5776513176000001E-2</v>
      </c>
      <c r="U146" s="60">
        <v>9.8252398766000004E-3</v>
      </c>
    </row>
    <row r="147" spans="2:21" x14ac:dyDescent="0.2">
      <c r="B147" s="33" t="s">
        <v>115</v>
      </c>
      <c r="C147" s="113" t="s">
        <v>789</v>
      </c>
      <c r="D147" s="34" t="s">
        <v>1137</v>
      </c>
      <c r="E147" s="35">
        <v>45875</v>
      </c>
      <c r="F147" s="34" t="s">
        <v>1153</v>
      </c>
      <c r="H147" s="57">
        <v>360320.10437999998</v>
      </c>
      <c r="I147" s="72">
        <v>5.3353658536999998E-2</v>
      </c>
      <c r="J147" s="38">
        <v>0.87623355675000003</v>
      </c>
      <c r="L147" s="59">
        <v>0.43546076724999999</v>
      </c>
      <c r="M147" s="59">
        <v>3.3439243372000001E-2</v>
      </c>
      <c r="N147" s="36">
        <v>-1.2610156102000001</v>
      </c>
      <c r="O147" s="36">
        <v>-1.1607478159</v>
      </c>
      <c r="P147" s="36">
        <v>5.6114955390999997E-2</v>
      </c>
      <c r="Q147" s="60">
        <v>4.4239985990000001E-2</v>
      </c>
      <c r="S147" s="60">
        <v>-8.5444396736999995E-2</v>
      </c>
      <c r="T147" s="60">
        <v>-0.44590536053000002</v>
      </c>
      <c r="U147" s="60">
        <v>-0.56388121633999999</v>
      </c>
    </row>
    <row r="148" spans="2:21" x14ac:dyDescent="0.2">
      <c r="B148" s="37" t="s">
        <v>116</v>
      </c>
      <c r="C148" s="114" t="s">
        <v>790</v>
      </c>
      <c r="D148" s="34" t="s">
        <v>468</v>
      </c>
      <c r="E148" s="35">
        <v>45875</v>
      </c>
      <c r="F148" s="34" t="s">
        <v>1147</v>
      </c>
      <c r="H148" s="57">
        <v>186408.09852</v>
      </c>
      <c r="I148" s="72">
        <v>3.6029226504999998E-2</v>
      </c>
      <c r="J148" s="38">
        <v>2.4637105573999998</v>
      </c>
      <c r="L148" s="59">
        <v>0.1787265945</v>
      </c>
      <c r="M148" s="59">
        <v>2.7462942295000001E-2</v>
      </c>
      <c r="N148" s="36">
        <v>0.869363844</v>
      </c>
      <c r="O148" s="36">
        <v>0.27982481672999998</v>
      </c>
      <c r="P148" s="36">
        <v>1.7105975246999999E-2</v>
      </c>
      <c r="Q148" s="60">
        <v>1.8387983263E-2</v>
      </c>
      <c r="S148" s="60">
        <v>5.1296871625000004E-3</v>
      </c>
      <c r="T148" s="60">
        <v>0.17093125869</v>
      </c>
      <c r="U148" s="60">
        <v>0.20800427349</v>
      </c>
    </row>
    <row r="149" spans="2:21" x14ac:dyDescent="0.2">
      <c r="B149" s="37" t="s">
        <v>117</v>
      </c>
      <c r="C149" s="114" t="s">
        <v>791</v>
      </c>
      <c r="D149" s="34" t="s">
        <v>1322</v>
      </c>
      <c r="E149" s="35">
        <v>45875</v>
      </c>
      <c r="F149" s="34" t="s">
        <v>1147</v>
      </c>
      <c r="H149" s="57">
        <v>375851.28210999997</v>
      </c>
      <c r="I149" s="72">
        <v>3.7017357420999999E-2</v>
      </c>
      <c r="J149" s="38">
        <v>1.9496045988999999</v>
      </c>
      <c r="L149" s="58">
        <v>0.17803516742</v>
      </c>
      <c r="M149" s="58">
        <v>1.287275132E-2</v>
      </c>
      <c r="N149" s="38">
        <v>0.68700256865999998</v>
      </c>
      <c r="O149" s="38">
        <v>0.49065883715000003</v>
      </c>
      <c r="P149" s="38">
        <v>1.7860968990999999E-2</v>
      </c>
      <c r="Q149" s="60">
        <v>1.8363807647000002E-2</v>
      </c>
      <c r="S149" s="60">
        <v>2.9348898387999998E-2</v>
      </c>
      <c r="T149" s="60">
        <v>0.18357386110999999</v>
      </c>
      <c r="U149" s="60">
        <v>0.15067427391999999</v>
      </c>
    </row>
    <row r="150" spans="2:21" x14ac:dyDescent="0.2">
      <c r="B150" s="33" t="s">
        <v>118</v>
      </c>
      <c r="C150" s="113" t="s">
        <v>792</v>
      </c>
      <c r="D150" s="34" t="s">
        <v>469</v>
      </c>
      <c r="E150" s="35">
        <v>45875</v>
      </c>
      <c r="F150" s="34" t="s">
        <v>1153</v>
      </c>
      <c r="H150" s="57">
        <v>199314.49687</v>
      </c>
      <c r="I150" s="72">
        <v>2.0243433695999999E-2</v>
      </c>
      <c r="J150" s="38">
        <v>1.2846734441000001</v>
      </c>
      <c r="L150" s="59">
        <v>0.33184427803</v>
      </c>
      <c r="M150" s="59">
        <v>2.6017817168000001E-2</v>
      </c>
      <c r="N150" s="36">
        <v>-0.18295201232</v>
      </c>
      <c r="O150" s="36">
        <v>1.5221393996999999</v>
      </c>
      <c r="P150" s="36">
        <v>2.9467651713999999E-2</v>
      </c>
      <c r="Q150" s="60">
        <v>3.4078032858999997E-2</v>
      </c>
      <c r="S150" s="60">
        <v>-1.5299026425000001E-2</v>
      </c>
      <c r="T150" s="60">
        <v>-6.121636984E-2</v>
      </c>
      <c r="U150" s="60">
        <v>-7.4477952436E-2</v>
      </c>
    </row>
    <row r="151" spans="2:21" x14ac:dyDescent="0.2">
      <c r="B151" s="37" t="s">
        <v>119</v>
      </c>
      <c r="C151" s="114" t="s">
        <v>793</v>
      </c>
      <c r="D151" s="34" t="s">
        <v>470</v>
      </c>
      <c r="E151" s="35">
        <v>45875</v>
      </c>
      <c r="F151" s="34" t="s">
        <v>1153</v>
      </c>
      <c r="H151" s="57">
        <v>145494.01464000001</v>
      </c>
      <c r="I151" s="72">
        <v>3.4576697401999999E-2</v>
      </c>
      <c r="J151" s="38">
        <v>1.1989015490999999</v>
      </c>
      <c r="L151" s="59">
        <v>0.38455683001000002</v>
      </c>
      <c r="M151" s="59">
        <v>6.7374710375999999E-2</v>
      </c>
      <c r="N151" s="36">
        <v>-0.86905008803999995</v>
      </c>
      <c r="O151" s="36">
        <v>-1.0948862171</v>
      </c>
      <c r="P151" s="36">
        <v>5.0293565605999999E-2</v>
      </c>
      <c r="Q151" s="60">
        <v>3.8707266815000002E-2</v>
      </c>
      <c r="S151" s="60">
        <v>-0.16099710783999999</v>
      </c>
      <c r="T151" s="60">
        <v>-0.31956988757999999</v>
      </c>
      <c r="U151" s="60">
        <v>-0.33821102672999998</v>
      </c>
    </row>
    <row r="152" spans="2:21" x14ac:dyDescent="0.2">
      <c r="B152" s="37" t="s">
        <v>120</v>
      </c>
      <c r="C152" s="114" t="s">
        <v>794</v>
      </c>
      <c r="D152" s="34" t="s">
        <v>471</v>
      </c>
      <c r="E152" s="35">
        <v>45875</v>
      </c>
      <c r="F152" s="34" t="s">
        <v>1201</v>
      </c>
      <c r="H152" s="57">
        <v>788509.51052999997</v>
      </c>
      <c r="I152" s="72">
        <v>1.0877003421E-2</v>
      </c>
      <c r="J152" s="38">
        <v>7.4939099215000002</v>
      </c>
      <c r="L152" s="58">
        <v>0.37122593941999998</v>
      </c>
      <c r="M152" s="58">
        <v>7.8228150075000003E-2</v>
      </c>
      <c r="N152" s="38">
        <v>0.83834533158000002</v>
      </c>
      <c r="O152" s="38">
        <v>3.8581626446000001</v>
      </c>
      <c r="P152" s="38">
        <v>2.8798229602999999E-2</v>
      </c>
      <c r="Q152" s="60">
        <v>3.7864963654000001E-2</v>
      </c>
      <c r="S152" s="60">
        <v>-6.9037221876000004E-2</v>
      </c>
      <c r="T152" s="60">
        <v>8.6942379075000006E-2</v>
      </c>
      <c r="U152" s="60">
        <v>0.30285825695000002</v>
      </c>
    </row>
    <row r="153" spans="2:21" x14ac:dyDescent="0.2">
      <c r="B153" s="33" t="s">
        <v>121</v>
      </c>
      <c r="C153" s="113" t="s">
        <v>795</v>
      </c>
      <c r="D153" s="34" t="s">
        <v>472</v>
      </c>
      <c r="E153" s="35">
        <v>45875</v>
      </c>
      <c r="F153" s="34" t="s">
        <v>1151</v>
      </c>
      <c r="H153" s="57">
        <v>439259.38073999999</v>
      </c>
      <c r="I153" s="72">
        <v>2.0028612303000001E-2</v>
      </c>
      <c r="J153" s="38">
        <v>8.9831417141000003</v>
      </c>
      <c r="L153" s="59">
        <v>0.32892347722999998</v>
      </c>
      <c r="M153" s="59">
        <v>9.2363302261999999E-2</v>
      </c>
      <c r="N153" s="36">
        <v>2.0507169582000002</v>
      </c>
      <c r="O153" s="36">
        <v>5.2712960185000002</v>
      </c>
      <c r="P153" s="36">
        <v>4.1959477108E-2</v>
      </c>
      <c r="Q153" s="60">
        <v>3.4709883454000001E-2</v>
      </c>
      <c r="S153" s="60">
        <v>8.6103542235000004E-3</v>
      </c>
      <c r="T153" s="60">
        <v>0.50656463387999995</v>
      </c>
      <c r="U153" s="60">
        <v>0.68381642735000003</v>
      </c>
    </row>
    <row r="154" spans="2:21" x14ac:dyDescent="0.2">
      <c r="B154" s="37" t="s">
        <v>122</v>
      </c>
      <c r="C154" s="114" t="s">
        <v>796</v>
      </c>
      <c r="D154" s="34" t="s">
        <v>473</v>
      </c>
      <c r="E154" s="35">
        <v>45875</v>
      </c>
      <c r="F154" s="34" t="s">
        <v>1189</v>
      </c>
      <c r="H154" s="57">
        <v>311347.03797</v>
      </c>
      <c r="I154" s="72">
        <v>1.0782132466000001E-2</v>
      </c>
      <c r="J154" s="38">
        <v>8.5857451263000009</v>
      </c>
      <c r="L154" s="59">
        <v>0.19154297710000001</v>
      </c>
      <c r="M154" s="59">
        <v>2.4152713203000001E-2</v>
      </c>
      <c r="N154" s="36">
        <v>0.64481515771999998</v>
      </c>
      <c r="O154" s="36">
        <v>1.5679158459</v>
      </c>
      <c r="P154" s="36">
        <v>1.6866526217000001E-2</v>
      </c>
      <c r="Q154" s="60">
        <v>1.9816923646999999E-2</v>
      </c>
      <c r="S154" s="60">
        <v>2.6856662593E-2</v>
      </c>
      <c r="T154" s="60">
        <v>0.15289012675999999</v>
      </c>
      <c r="U154" s="60">
        <v>0.16149704329</v>
      </c>
    </row>
    <row r="155" spans="2:21" x14ac:dyDescent="0.2">
      <c r="B155" s="37" t="s">
        <v>123</v>
      </c>
      <c r="C155" s="114" t="s">
        <v>797</v>
      </c>
      <c r="D155" s="34" t="s">
        <v>474</v>
      </c>
      <c r="E155" s="35">
        <v>45875</v>
      </c>
      <c r="F155" s="34" t="s">
        <v>1147</v>
      </c>
      <c r="H155" s="57">
        <v>197455.0387</v>
      </c>
      <c r="I155" s="72">
        <v>4.0015945051E-2</v>
      </c>
      <c r="J155" s="38">
        <v>1.4046521295000001</v>
      </c>
      <c r="L155" s="58">
        <v>0.33626904759999998</v>
      </c>
      <c r="M155" s="58">
        <v>5.5067745680000002E-2</v>
      </c>
      <c r="N155" s="38">
        <v>-0.89941754030999999</v>
      </c>
      <c r="O155" s="38">
        <v>0.24871400533999999</v>
      </c>
      <c r="P155" s="38">
        <v>3.0799087438E-2</v>
      </c>
      <c r="Q155" s="60">
        <v>3.4045557905000003E-2</v>
      </c>
      <c r="S155" s="60">
        <v>5.3530314659000003E-2</v>
      </c>
      <c r="T155" s="60">
        <v>-0.28295874416</v>
      </c>
      <c r="U155" s="60">
        <v>-0.29140864574000003</v>
      </c>
    </row>
    <row r="156" spans="2:21" x14ac:dyDescent="0.2">
      <c r="B156" s="33" t="s">
        <v>124</v>
      </c>
      <c r="C156" s="113" t="s">
        <v>798</v>
      </c>
      <c r="D156" s="34" t="s">
        <v>475</v>
      </c>
      <c r="E156" s="35">
        <v>45875</v>
      </c>
      <c r="F156" s="34" t="s">
        <v>1141</v>
      </c>
      <c r="H156" s="57">
        <v>333479.27811000001</v>
      </c>
      <c r="I156" s="72">
        <v>0</v>
      </c>
      <c r="J156" s="38">
        <v>4.3728131016000003</v>
      </c>
      <c r="L156" s="59">
        <v>0.25828013838000002</v>
      </c>
      <c r="M156" s="59">
        <v>9.4062660858000007E-3</v>
      </c>
      <c r="N156" s="36">
        <v>0.86618781501999997</v>
      </c>
      <c r="O156" s="36">
        <v>0.89942832720999999</v>
      </c>
      <c r="P156" s="36">
        <v>2.1351901316999999E-2</v>
      </c>
      <c r="Q156" s="60">
        <v>2.6896578072000001E-2</v>
      </c>
      <c r="S156" s="60">
        <v>-8.8261253322000008E-3</v>
      </c>
      <c r="T156" s="60">
        <v>6.1866810752999997E-2</v>
      </c>
      <c r="U156" s="60">
        <v>0.26769875826</v>
      </c>
    </row>
    <row r="157" spans="2:21" x14ac:dyDescent="0.2">
      <c r="B157" s="37" t="s">
        <v>125</v>
      </c>
      <c r="C157" s="114" t="s">
        <v>799</v>
      </c>
      <c r="D157" s="34" t="s">
        <v>476</v>
      </c>
      <c r="E157" s="35">
        <v>45875</v>
      </c>
      <c r="F157" s="34" t="s">
        <v>1144</v>
      </c>
      <c r="H157" s="57">
        <v>452983.27708000003</v>
      </c>
      <c r="I157" s="72">
        <v>5.2151238591999997E-3</v>
      </c>
      <c r="J157" s="38">
        <v>6.7206270035999998</v>
      </c>
      <c r="L157" s="59">
        <v>0.29815833222999999</v>
      </c>
      <c r="M157" s="59">
        <v>6.4179642588000005E-2</v>
      </c>
      <c r="N157" s="36">
        <v>0.38123862385000001</v>
      </c>
      <c r="O157" s="36">
        <v>0.93717964866000003</v>
      </c>
      <c r="P157" s="36">
        <v>2.5012426829000001E-2</v>
      </c>
      <c r="Q157" s="60">
        <v>2.9891609340999999E-2</v>
      </c>
      <c r="S157" s="60">
        <v>6.8922552297999998E-2</v>
      </c>
      <c r="T157" s="60">
        <v>0.11720320517</v>
      </c>
      <c r="U157" s="60">
        <v>0.12429750845</v>
      </c>
    </row>
    <row r="158" spans="2:21" x14ac:dyDescent="0.2">
      <c r="B158" s="37" t="s">
        <v>1340</v>
      </c>
      <c r="C158" s="114" t="s">
        <v>1341</v>
      </c>
      <c r="D158" s="34" t="s">
        <v>1343</v>
      </c>
      <c r="E158" s="35">
        <v>45875</v>
      </c>
      <c r="F158" s="34" t="s">
        <v>1148</v>
      </c>
      <c r="H158" s="57">
        <v>777998.42053999996</v>
      </c>
      <c r="I158" s="72">
        <v>1.2755881453999999E-2</v>
      </c>
      <c r="J158" s="38">
        <v>1.4277876121999999</v>
      </c>
      <c r="L158" s="58">
        <v>0.36321436519</v>
      </c>
      <c r="M158" s="58">
        <v>0.14921669686</v>
      </c>
      <c r="N158" s="38">
        <v>-1.3194696881000001</v>
      </c>
      <c r="O158" s="38">
        <v>-1.5174548565999999</v>
      </c>
      <c r="P158" s="38">
        <v>5.2957049785000002E-2</v>
      </c>
      <c r="Q158" s="60">
        <v>3.6563101568000002E-2</v>
      </c>
      <c r="S158" s="60">
        <v>-2.3950826622000002E-2</v>
      </c>
      <c r="T158" s="60">
        <v>-0.24455985901999999</v>
      </c>
      <c r="U158" s="60">
        <v>-0.46405569721000001</v>
      </c>
    </row>
    <row r="159" spans="2:21" x14ac:dyDescent="0.2">
      <c r="B159" s="33" t="s">
        <v>217</v>
      </c>
      <c r="C159" s="113" t="s">
        <v>891</v>
      </c>
      <c r="D159" s="34" t="s">
        <v>1079</v>
      </c>
      <c r="E159" s="35">
        <v>45875</v>
      </c>
      <c r="F159" s="34" t="s">
        <v>1143</v>
      </c>
      <c r="H159" s="57">
        <v>2783099.1587999999</v>
      </c>
      <c r="I159" s="72">
        <v>7.0601881036000003E-3</v>
      </c>
      <c r="J159" s="38">
        <v>44.890239149999999</v>
      </c>
      <c r="L159" s="59">
        <v>0.38352342501999998</v>
      </c>
      <c r="M159" s="59">
        <v>4.3859253307000003E-2</v>
      </c>
      <c r="N159" s="36">
        <v>-5.3671989415000003E-2</v>
      </c>
      <c r="O159" s="36">
        <v>-0.41629373960999999</v>
      </c>
      <c r="P159" s="36">
        <v>3.1954653876000001E-2</v>
      </c>
      <c r="Q159" s="60">
        <v>3.9658989164999998E-2</v>
      </c>
      <c r="S159" s="60">
        <v>8.5127082566000007E-3</v>
      </c>
      <c r="T159" s="60">
        <v>-2.9548141417E-2</v>
      </c>
      <c r="U159" s="60">
        <v>-5.2575456285000002E-2</v>
      </c>
    </row>
    <row r="160" spans="2:21" x14ac:dyDescent="0.2">
      <c r="B160" s="37" t="s">
        <v>126</v>
      </c>
      <c r="C160" s="114" t="s">
        <v>800</v>
      </c>
      <c r="D160" s="34" t="s">
        <v>1427</v>
      </c>
      <c r="E160" s="35">
        <v>45875</v>
      </c>
      <c r="F160" s="34" t="s">
        <v>1202</v>
      </c>
      <c r="H160" s="57">
        <v>419334.46487999998</v>
      </c>
      <c r="I160" s="72">
        <v>1.9553720542000001E-2</v>
      </c>
      <c r="J160" s="38">
        <v>3.7934476094999998</v>
      </c>
      <c r="L160" s="59">
        <v>0.31709030143</v>
      </c>
      <c r="M160" s="59">
        <v>8.6262652413000004E-2</v>
      </c>
      <c r="N160" s="36">
        <v>0.79979078243000001</v>
      </c>
      <c r="O160" s="36">
        <v>5.9673395431999996</v>
      </c>
      <c r="P160" s="36">
        <v>2.4905983533000001E-2</v>
      </c>
      <c r="Q160" s="60">
        <v>3.2807465621000002E-2</v>
      </c>
      <c r="S160" s="60">
        <v>-7.9582159301999994E-2</v>
      </c>
      <c r="T160" s="60">
        <v>9.0041220278999995E-2</v>
      </c>
      <c r="U160" s="60">
        <v>0.26488925607000002</v>
      </c>
    </row>
    <row r="161" spans="2:21" x14ac:dyDescent="0.2">
      <c r="B161" s="37" t="s">
        <v>1251</v>
      </c>
      <c r="C161" s="114" t="s">
        <v>1255</v>
      </c>
      <c r="D161" s="34" t="s">
        <v>1259</v>
      </c>
      <c r="E161" s="35">
        <v>45875</v>
      </c>
      <c r="F161" s="34" t="s">
        <v>1146</v>
      </c>
      <c r="H161" s="57">
        <v>364369.10196</v>
      </c>
      <c r="I161" s="72">
        <v>0</v>
      </c>
      <c r="J161" s="38">
        <v>4.4861200608000003</v>
      </c>
      <c r="L161" s="58">
        <v>0.75002741471000001</v>
      </c>
      <c r="M161" s="58">
        <v>6.9686498272999997E-2</v>
      </c>
      <c r="N161" s="38">
        <v>-0.84812206492999997</v>
      </c>
      <c r="O161" s="38">
        <v>-0.70782196857000002</v>
      </c>
      <c r="P161" s="38">
        <v>9.6447076734000006E-2</v>
      </c>
      <c r="Q161" s="60">
        <v>7.4808308067999998E-2</v>
      </c>
      <c r="S161" s="60">
        <v>-6.9530284301E-2</v>
      </c>
      <c r="T161" s="60">
        <v>-0.56158998253000003</v>
      </c>
      <c r="U161" s="60">
        <v>-0.70343740765999996</v>
      </c>
    </row>
    <row r="162" spans="2:21" x14ac:dyDescent="0.2">
      <c r="B162" s="33" t="s">
        <v>127</v>
      </c>
      <c r="C162" s="113" t="s">
        <v>801</v>
      </c>
      <c r="D162" s="34" t="s">
        <v>477</v>
      </c>
      <c r="E162" s="35">
        <v>45875</v>
      </c>
      <c r="F162" s="34" t="s">
        <v>1147</v>
      </c>
      <c r="H162" s="57">
        <v>238728.14296</v>
      </c>
      <c r="I162" s="72">
        <v>3.0389118457E-2</v>
      </c>
      <c r="J162" s="38">
        <v>2.4711483853999998</v>
      </c>
      <c r="L162" s="59">
        <v>0.26017706752999997</v>
      </c>
      <c r="M162" s="59">
        <v>4.0579737806999999E-2</v>
      </c>
      <c r="N162" s="36">
        <v>2.1220519968999998</v>
      </c>
      <c r="O162" s="36">
        <v>1.7130291981000001</v>
      </c>
      <c r="P162" s="36">
        <v>1.8291814295999999E-2</v>
      </c>
      <c r="Q162" s="60">
        <v>2.7362475224E-2</v>
      </c>
      <c r="S162" s="60">
        <v>-1.6587415684999999E-3</v>
      </c>
      <c r="T162" s="60">
        <v>0.19934634679999999</v>
      </c>
      <c r="U162" s="60">
        <v>0.59369167295000003</v>
      </c>
    </row>
    <row r="163" spans="2:21" x14ac:dyDescent="0.2">
      <c r="B163" s="37" t="s">
        <v>128</v>
      </c>
      <c r="C163" s="114" t="s">
        <v>802</v>
      </c>
      <c r="D163" s="34" t="s">
        <v>1510</v>
      </c>
      <c r="E163" s="35">
        <v>45875</v>
      </c>
      <c r="F163" s="34" t="s">
        <v>1162</v>
      </c>
      <c r="H163" s="57">
        <v>417603.03713999997</v>
      </c>
      <c r="I163" s="72">
        <v>3.1365011859000001E-2</v>
      </c>
      <c r="J163" s="38">
        <v>2.1880427840999999</v>
      </c>
      <c r="L163" s="59">
        <v>0.29676034808000001</v>
      </c>
      <c r="M163" s="59">
        <v>5.2433210250000001E-2</v>
      </c>
      <c r="N163" s="36">
        <v>4.7746629913000002E-3</v>
      </c>
      <c r="O163" s="36">
        <v>1.4218007344000001</v>
      </c>
      <c r="P163" s="36">
        <v>2.5380669078999999E-2</v>
      </c>
      <c r="Q163" s="60">
        <v>3.0503916586000001E-2</v>
      </c>
      <c r="S163" s="60">
        <v>-2.8578570239000001E-2</v>
      </c>
      <c r="T163" s="60">
        <v>-2.5332477365000002E-2</v>
      </c>
      <c r="U163" s="60">
        <v>-1.5829333774999999E-2</v>
      </c>
    </row>
    <row r="164" spans="2:21" x14ac:dyDescent="0.2">
      <c r="B164" s="37" t="s">
        <v>1355</v>
      </c>
      <c r="C164" s="114" t="s">
        <v>1370</v>
      </c>
      <c r="D164" s="34" t="s">
        <v>1385</v>
      </c>
      <c r="E164" s="35">
        <v>45875</v>
      </c>
      <c r="F164" s="34" t="s">
        <v>1184</v>
      </c>
      <c r="H164" s="57">
        <v>134130.09602</v>
      </c>
      <c r="I164" s="72">
        <v>0</v>
      </c>
      <c r="J164" s="38">
        <v>2.3630544951000001</v>
      </c>
      <c r="L164" s="58">
        <v>0.41596426533999997</v>
      </c>
      <c r="M164" s="58">
        <v>5.2285829160999997E-2</v>
      </c>
      <c r="N164" s="38">
        <v>-0.67361223525000002</v>
      </c>
      <c r="O164" s="38">
        <v>-0.32161688705000002</v>
      </c>
      <c r="P164" s="38">
        <v>4.1017850181000001E-2</v>
      </c>
      <c r="Q164" s="60">
        <v>4.3138498534000001E-2</v>
      </c>
      <c r="S164" s="60">
        <v>-4.0580812883E-2</v>
      </c>
      <c r="T164" s="60">
        <v>-0.35287828244000002</v>
      </c>
      <c r="U164" s="60">
        <v>-0.26783122036000001</v>
      </c>
    </row>
    <row r="165" spans="2:21" x14ac:dyDescent="0.2">
      <c r="B165" s="33" t="s">
        <v>1356</v>
      </c>
      <c r="C165" s="113" t="s">
        <v>1371</v>
      </c>
      <c r="D165" s="34" t="s">
        <v>1386</v>
      </c>
      <c r="E165" s="35">
        <v>45875</v>
      </c>
      <c r="F165" s="34" t="s">
        <v>1162</v>
      </c>
      <c r="H165" s="57">
        <v>448539.44046999997</v>
      </c>
      <c r="I165" s="72">
        <v>2.5559883155000001E-2</v>
      </c>
      <c r="J165" s="38">
        <v>1.4379368014</v>
      </c>
      <c r="L165" s="59">
        <v>0.39449382978000003</v>
      </c>
      <c r="M165" s="59">
        <v>5.7785017234000001E-2</v>
      </c>
      <c r="N165" s="36">
        <v>1.8112121198</v>
      </c>
      <c r="O165" s="36">
        <v>-0.26852537148</v>
      </c>
      <c r="P165" s="36">
        <v>3.7683875729999997E-2</v>
      </c>
      <c r="Q165" s="60">
        <v>4.0333960214E-2</v>
      </c>
      <c r="S165" s="60">
        <v>-3.9678541088000001E-2</v>
      </c>
      <c r="T165" s="60">
        <v>0.12606560051999999</v>
      </c>
      <c r="U165" s="60">
        <v>0.70105689288999995</v>
      </c>
    </row>
    <row r="166" spans="2:21" x14ac:dyDescent="0.2">
      <c r="B166" s="37" t="s">
        <v>129</v>
      </c>
      <c r="C166" s="114" t="s">
        <v>803</v>
      </c>
      <c r="D166" s="34" t="s">
        <v>478</v>
      </c>
      <c r="E166" s="35">
        <v>45875</v>
      </c>
      <c r="F166" s="34" t="s">
        <v>1151</v>
      </c>
      <c r="H166" s="57">
        <v>252798.92144999999</v>
      </c>
      <c r="I166" s="72">
        <v>5.9664165772999999E-3</v>
      </c>
      <c r="J166" s="38">
        <v>5.8547673722000004</v>
      </c>
      <c r="L166" s="59">
        <v>0.34137822916999999</v>
      </c>
      <c r="M166" s="59">
        <v>3.3148249689000001E-2</v>
      </c>
      <c r="N166" s="36">
        <v>-0.41201500053000001</v>
      </c>
      <c r="O166" s="36">
        <v>-0.94036327761000005</v>
      </c>
      <c r="P166" s="36">
        <v>3.1101844712000001E-2</v>
      </c>
      <c r="Q166" s="60">
        <v>3.5289296917000001E-2</v>
      </c>
      <c r="S166" s="60">
        <v>1.4569371014000001E-3</v>
      </c>
      <c r="T166" s="60">
        <v>-5.2666788013000003E-2</v>
      </c>
      <c r="U166" s="60">
        <v>-0.13501898264000001</v>
      </c>
    </row>
    <row r="167" spans="2:21" x14ac:dyDescent="0.2">
      <c r="B167" s="37" t="s">
        <v>130</v>
      </c>
      <c r="C167" s="114" t="s">
        <v>804</v>
      </c>
      <c r="D167" s="34" t="s">
        <v>479</v>
      </c>
      <c r="E167" s="35">
        <v>45875</v>
      </c>
      <c r="F167" s="34" t="s">
        <v>1154</v>
      </c>
      <c r="H167" s="57">
        <v>525243.43339000002</v>
      </c>
      <c r="I167" s="72">
        <v>2.2813882056E-2</v>
      </c>
      <c r="J167" s="38">
        <v>5.3687929596000004</v>
      </c>
      <c r="L167" s="58">
        <v>0.27420234195999998</v>
      </c>
      <c r="M167" s="58">
        <v>4.5566223330000002E-2</v>
      </c>
      <c r="N167" s="38">
        <v>5.9920309685999998E-2</v>
      </c>
      <c r="O167" s="38">
        <v>-1.1643863686</v>
      </c>
      <c r="P167" s="38">
        <v>3.3041845186999999E-2</v>
      </c>
      <c r="Q167" s="60">
        <v>2.8016261085000001E-2</v>
      </c>
      <c r="S167" s="60">
        <v>-1.5499828062000001E-2</v>
      </c>
      <c r="T167" s="60">
        <v>-0.17148089284000001</v>
      </c>
      <c r="U167" s="60">
        <v>5.5381544844000001E-3</v>
      </c>
    </row>
    <row r="168" spans="2:21" x14ac:dyDescent="0.2">
      <c r="B168" s="33" t="s">
        <v>131</v>
      </c>
      <c r="C168" s="113" t="s">
        <v>805</v>
      </c>
      <c r="D168" s="34" t="s">
        <v>480</v>
      </c>
      <c r="E168" s="35">
        <v>45875</v>
      </c>
      <c r="F168" s="34" t="s">
        <v>1154</v>
      </c>
      <c r="H168" s="57">
        <v>138466.62812000001</v>
      </c>
      <c r="I168" s="72">
        <v>3.8294595351000001E-2</v>
      </c>
      <c r="J168" s="38">
        <v>2.1882217551999998</v>
      </c>
      <c r="L168" s="59">
        <v>0.23292325843</v>
      </c>
      <c r="M168" s="59">
        <v>2.8133120163E-2</v>
      </c>
      <c r="N168" s="36">
        <v>-0.42327591588000002</v>
      </c>
      <c r="O168" s="36">
        <v>-1.6422949858</v>
      </c>
      <c r="P168" s="36">
        <v>2.1100351449999999E-2</v>
      </c>
      <c r="Q168" s="60">
        <v>2.4030105578000002E-2</v>
      </c>
      <c r="S168" s="60">
        <v>3.1645569615999999E-3</v>
      </c>
      <c r="T168" s="60">
        <v>-9.0249954075E-2</v>
      </c>
      <c r="U168" s="60">
        <v>-7.7881446359999995E-2</v>
      </c>
    </row>
    <row r="169" spans="2:21" x14ac:dyDescent="0.2">
      <c r="B169" s="37" t="s">
        <v>1493</v>
      </c>
      <c r="C169" s="114" t="s">
        <v>1526</v>
      </c>
      <c r="D169" s="34" t="s">
        <v>1511</v>
      </c>
      <c r="E169" s="35">
        <v>45875</v>
      </c>
      <c r="F169" s="34" t="s">
        <v>1166</v>
      </c>
      <c r="H169" s="57">
        <v>49653.387682</v>
      </c>
      <c r="I169" s="72">
        <v>1.2218430034E-2</v>
      </c>
      <c r="J169" s="38">
        <v>9.0772141874999992</v>
      </c>
      <c r="L169" s="59">
        <v>0.32914148765000001</v>
      </c>
      <c r="M169" s="59">
        <v>2.6489682981E-2</v>
      </c>
      <c r="N169" s="36">
        <v>-0.46536669788000001</v>
      </c>
      <c r="O169" s="36">
        <v>-9.6069068909999999E-2</v>
      </c>
      <c r="P169" s="36">
        <v>2.4533101251999999E-2</v>
      </c>
      <c r="Q169" s="60">
        <v>3.3570277359999998E-2</v>
      </c>
      <c r="S169" s="60">
        <v>7.4107343353E-3</v>
      </c>
      <c r="T169" s="60">
        <v>-0.11993869883</v>
      </c>
      <c r="U169" s="60">
        <v>-0.17260126209000001</v>
      </c>
    </row>
    <row r="170" spans="2:21" x14ac:dyDescent="0.2">
      <c r="B170" s="37" t="s">
        <v>132</v>
      </c>
      <c r="C170" s="114" t="s">
        <v>806</v>
      </c>
      <c r="D170" s="34" t="s">
        <v>481</v>
      </c>
      <c r="E170" s="35">
        <v>45875</v>
      </c>
      <c r="F170" s="34" t="s">
        <v>1154</v>
      </c>
      <c r="H170" s="57">
        <v>141936.65135999999</v>
      </c>
      <c r="I170" s="72">
        <v>3.5807268447000003E-2</v>
      </c>
      <c r="J170" s="38">
        <v>2.9080019799999999</v>
      </c>
      <c r="L170" s="58">
        <v>0.25414489797000001</v>
      </c>
      <c r="M170" s="58">
        <v>3.8721571417E-2</v>
      </c>
      <c r="N170" s="38">
        <v>-0.31308616876000001</v>
      </c>
      <c r="O170" s="38">
        <v>-1.4119433496</v>
      </c>
      <c r="P170" s="38">
        <v>2.6217974896000001E-2</v>
      </c>
      <c r="Q170" s="60">
        <v>2.6084803917999999E-2</v>
      </c>
      <c r="S170" s="60">
        <v>-2.1754170190000002E-2</v>
      </c>
      <c r="T170" s="60">
        <v>-8.4745038590999994E-2</v>
      </c>
      <c r="U170" s="60">
        <v>-6.0447060323999997E-2</v>
      </c>
    </row>
    <row r="171" spans="2:21" x14ac:dyDescent="0.2">
      <c r="B171" s="33" t="s">
        <v>133</v>
      </c>
      <c r="C171" s="113" t="s">
        <v>807</v>
      </c>
      <c r="D171" s="34" t="s">
        <v>1292</v>
      </c>
      <c r="E171" s="35">
        <v>45875</v>
      </c>
      <c r="F171" s="34" t="s">
        <v>1189</v>
      </c>
      <c r="H171" s="57">
        <v>308430.79927000002</v>
      </c>
      <c r="I171" s="72">
        <v>1.4565706329E-2</v>
      </c>
      <c r="J171" s="38">
        <v>7.4633710856000004</v>
      </c>
      <c r="L171" s="59">
        <v>0.53888029974999996</v>
      </c>
      <c r="M171" s="59">
        <v>9.6432926438E-2</v>
      </c>
      <c r="N171" s="36">
        <v>0.17916498449000001</v>
      </c>
      <c r="O171" s="36">
        <v>11.491682265</v>
      </c>
      <c r="P171" s="36">
        <v>4.5333244995000001E-2</v>
      </c>
      <c r="Q171" s="60">
        <v>5.4134849148E-2</v>
      </c>
      <c r="S171" s="60">
        <v>-3.4176130276E-2</v>
      </c>
      <c r="T171" s="60">
        <v>0.21430444945999999</v>
      </c>
      <c r="U171" s="60">
        <v>-1.7704773191000001E-2</v>
      </c>
    </row>
    <row r="172" spans="2:21" x14ac:dyDescent="0.2">
      <c r="B172" s="37" t="s">
        <v>134</v>
      </c>
      <c r="C172" s="114" t="s">
        <v>808</v>
      </c>
      <c r="D172" s="34" t="s">
        <v>1555</v>
      </c>
      <c r="E172" s="35">
        <v>45875</v>
      </c>
      <c r="F172" s="34" t="s">
        <v>1147</v>
      </c>
      <c r="H172" s="57">
        <v>169774.93325</v>
      </c>
      <c r="I172" s="72">
        <v>4.4998298740999997E-2</v>
      </c>
      <c r="J172" s="38">
        <v>1.6965927988</v>
      </c>
      <c r="L172" s="59">
        <v>0.16420873462999999</v>
      </c>
      <c r="M172" s="59">
        <v>4.3810153213999998E-3</v>
      </c>
      <c r="N172" s="36">
        <v>1.4907879198</v>
      </c>
      <c r="O172" s="36">
        <v>1.4216173583</v>
      </c>
      <c r="P172" s="36">
        <v>1.9780078414999999E-2</v>
      </c>
      <c r="Q172" s="60">
        <v>1.6917668957999999E-2</v>
      </c>
      <c r="S172" s="60">
        <v>3.4604519772999998E-2</v>
      </c>
      <c r="T172" s="60">
        <v>0.21458457283999999</v>
      </c>
      <c r="U172" s="60">
        <v>0.29931448884</v>
      </c>
    </row>
    <row r="173" spans="2:21" x14ac:dyDescent="0.2">
      <c r="B173" s="37" t="s">
        <v>135</v>
      </c>
      <c r="C173" s="114" t="s">
        <v>809</v>
      </c>
      <c r="D173" s="34" t="s">
        <v>482</v>
      </c>
      <c r="E173" s="35">
        <v>45875</v>
      </c>
      <c r="F173" s="34" t="s">
        <v>1147</v>
      </c>
      <c r="H173" s="57">
        <v>153155.73199999999</v>
      </c>
      <c r="I173" s="72">
        <v>4.4816002442999998E-2</v>
      </c>
      <c r="J173" s="38">
        <v>1.5344254234000001</v>
      </c>
      <c r="L173" s="58">
        <v>0.23452761925999999</v>
      </c>
      <c r="M173" s="58">
        <v>2.5029156734E-2</v>
      </c>
      <c r="N173" s="38">
        <v>0.15152748505999999</v>
      </c>
      <c r="O173" s="38">
        <v>2.5056977834</v>
      </c>
      <c r="P173" s="38">
        <v>2.2062596149E-2</v>
      </c>
      <c r="Q173" s="60">
        <v>2.4180867368E-2</v>
      </c>
      <c r="S173" s="60">
        <v>-1.0136157336E-2</v>
      </c>
      <c r="T173" s="60">
        <v>0.16738945518000001</v>
      </c>
      <c r="U173" s="60">
        <v>4.7536575981000001E-2</v>
      </c>
    </row>
    <row r="174" spans="2:21" x14ac:dyDescent="0.2">
      <c r="B174" s="33" t="s">
        <v>136</v>
      </c>
      <c r="C174" s="113" t="s">
        <v>810</v>
      </c>
      <c r="D174" s="34" t="s">
        <v>483</v>
      </c>
      <c r="E174" s="35">
        <v>45875</v>
      </c>
      <c r="F174" s="34" t="s">
        <v>1147</v>
      </c>
      <c r="H174" s="57">
        <v>282167.41886999999</v>
      </c>
      <c r="I174" s="72">
        <v>4.1500399042000001E-2</v>
      </c>
      <c r="J174" s="38">
        <v>1.6477200386999999</v>
      </c>
      <c r="L174" s="59">
        <v>0.18924017317</v>
      </c>
      <c r="M174" s="59">
        <v>1.8398958792999999E-2</v>
      </c>
      <c r="N174" s="36">
        <v>1.081948913</v>
      </c>
      <c r="O174" s="36">
        <v>-0.50771474867999999</v>
      </c>
      <c r="P174" s="36">
        <v>1.9028111806999998E-2</v>
      </c>
      <c r="Q174" s="60">
        <v>1.9550455065E-2</v>
      </c>
      <c r="S174" s="60">
        <v>2.6702269696999999E-3</v>
      </c>
      <c r="T174" s="60">
        <v>0.21905511418000001</v>
      </c>
      <c r="U174" s="60">
        <v>0.24560614665</v>
      </c>
    </row>
    <row r="175" spans="2:21" x14ac:dyDescent="0.2">
      <c r="B175" s="37" t="s">
        <v>1542</v>
      </c>
      <c r="C175" s="114" t="s">
        <v>1573</v>
      </c>
      <c r="D175" s="34" t="s">
        <v>1556</v>
      </c>
      <c r="E175" s="35">
        <v>45875</v>
      </c>
      <c r="F175" s="34" t="s">
        <v>1162</v>
      </c>
      <c r="H175" s="57">
        <v>343257.07801</v>
      </c>
      <c r="I175" s="72">
        <v>3.2522624434000003E-2</v>
      </c>
      <c r="J175" s="38">
        <v>1.3486430269</v>
      </c>
      <c r="L175" s="59">
        <v>0.30177355480000001</v>
      </c>
      <c r="M175" s="59">
        <v>4.8688956344000001E-2</v>
      </c>
      <c r="N175" s="36">
        <v>1.5058892427999999</v>
      </c>
      <c r="O175" s="36">
        <v>-0.67557084207999996</v>
      </c>
      <c r="P175" s="36">
        <v>3.2030153467E-2</v>
      </c>
      <c r="Q175" s="60">
        <v>3.0912258081999999E-2</v>
      </c>
      <c r="S175" s="60">
        <v>-2.9872112998000001E-2</v>
      </c>
      <c r="T175" s="60">
        <v>3.2293174300999997E-2</v>
      </c>
      <c r="U175" s="60">
        <v>0.4736058387</v>
      </c>
    </row>
    <row r="176" spans="2:21" x14ac:dyDescent="0.2">
      <c r="B176" s="37" t="s">
        <v>137</v>
      </c>
      <c r="C176" s="114" t="s">
        <v>811</v>
      </c>
      <c r="D176" s="34" t="s">
        <v>484</v>
      </c>
      <c r="E176" s="35">
        <v>45875</v>
      </c>
      <c r="F176" s="34" t="s">
        <v>1176</v>
      </c>
      <c r="H176" s="57">
        <v>309965.81368999998</v>
      </c>
      <c r="I176" s="72">
        <v>6.8067727389000002E-3</v>
      </c>
      <c r="J176" s="38">
        <v>22.254289814</v>
      </c>
      <c r="L176" s="58">
        <v>0.42147055492000002</v>
      </c>
      <c r="M176" s="58">
        <v>2.3012838532999999E-2</v>
      </c>
      <c r="N176" s="38">
        <v>1.4828596489999999</v>
      </c>
      <c r="O176" s="38">
        <v>1.9056592105000001</v>
      </c>
      <c r="P176" s="38">
        <v>3.4134724946999997E-2</v>
      </c>
      <c r="Q176" s="60">
        <v>4.4588011782000003E-2</v>
      </c>
      <c r="S176" s="60">
        <v>2.7299966706999999E-2</v>
      </c>
      <c r="T176" s="60">
        <v>-1.9204031387000001E-3</v>
      </c>
      <c r="U176" s="60">
        <v>0.58233788210000004</v>
      </c>
    </row>
    <row r="177" spans="2:21" x14ac:dyDescent="0.2">
      <c r="B177" s="33" t="s">
        <v>138</v>
      </c>
      <c r="C177" s="113" t="s">
        <v>812</v>
      </c>
      <c r="D177" s="34" t="s">
        <v>1460</v>
      </c>
      <c r="E177" s="35">
        <v>45875</v>
      </c>
      <c r="F177" s="34" t="s">
        <v>1178</v>
      </c>
      <c r="H177" s="57">
        <v>150914.40578</v>
      </c>
      <c r="I177" s="72">
        <v>1.2919896639999999E-2</v>
      </c>
      <c r="J177" s="38">
        <v>7.1697462184000003</v>
      </c>
      <c r="L177" s="59">
        <v>0.25887856363</v>
      </c>
      <c r="M177" s="59">
        <v>1.6731869018999999E-3</v>
      </c>
      <c r="N177" s="36">
        <v>0.15670141776999999</v>
      </c>
      <c r="O177" s="36">
        <v>2.2827468035999998</v>
      </c>
      <c r="P177" s="36">
        <v>2.6751412392000001E-2</v>
      </c>
      <c r="Q177" s="60">
        <v>2.6670027855999999E-2</v>
      </c>
      <c r="S177" s="60">
        <v>2.1421197522000002E-2</v>
      </c>
      <c r="T177" s="60">
        <v>7.9232286526999998E-2</v>
      </c>
      <c r="U177" s="60">
        <v>3.5902915984E-2</v>
      </c>
    </row>
    <row r="178" spans="2:21" x14ac:dyDescent="0.2">
      <c r="B178" s="37" t="s">
        <v>139</v>
      </c>
      <c r="C178" s="114" t="s">
        <v>813</v>
      </c>
      <c r="D178" s="34" t="s">
        <v>485</v>
      </c>
      <c r="E178" s="35">
        <v>45875</v>
      </c>
      <c r="F178" s="34" t="s">
        <v>1154</v>
      </c>
      <c r="H178" s="57">
        <v>162440.91180999999</v>
      </c>
      <c r="I178" s="72">
        <v>2.9779411765E-2</v>
      </c>
      <c r="J178" s="38">
        <v>2.1242874164000001</v>
      </c>
      <c r="L178" s="59">
        <v>0.26563467235999999</v>
      </c>
      <c r="M178" s="59">
        <v>4.9793359544E-2</v>
      </c>
      <c r="N178" s="36">
        <v>-0.48156127120999997</v>
      </c>
      <c r="O178" s="36">
        <v>-0.67035756797000001</v>
      </c>
      <c r="P178" s="36">
        <v>2.9683917587000001E-2</v>
      </c>
      <c r="Q178" s="60">
        <v>2.7183776828000002E-2</v>
      </c>
      <c r="S178" s="60">
        <v>2.7463530811999998E-2</v>
      </c>
      <c r="T178" s="60">
        <v>-6.7103662657999996E-2</v>
      </c>
      <c r="U178" s="60">
        <v>-0.12805734475</v>
      </c>
    </row>
    <row r="179" spans="2:21" x14ac:dyDescent="0.2">
      <c r="B179" s="37" t="s">
        <v>140</v>
      </c>
      <c r="C179" s="114" t="s">
        <v>814</v>
      </c>
      <c r="D179" s="34" t="s">
        <v>486</v>
      </c>
      <c r="E179" s="35">
        <v>45875</v>
      </c>
      <c r="F179" s="34" t="s">
        <v>1187</v>
      </c>
      <c r="H179" s="57">
        <v>1813280.8446</v>
      </c>
      <c r="I179" s="72">
        <v>3.4337771549000001E-2</v>
      </c>
      <c r="J179" s="38">
        <v>1.7292099949999999</v>
      </c>
      <c r="L179" s="58">
        <v>0.24360707148999999</v>
      </c>
      <c r="M179" s="58">
        <v>4.3352015544999997E-2</v>
      </c>
      <c r="N179" s="38">
        <v>-0.18580187582999999</v>
      </c>
      <c r="O179" s="38">
        <v>0.41769148334</v>
      </c>
      <c r="P179" s="38">
        <v>2.1632334249000001E-2</v>
      </c>
      <c r="Q179" s="60">
        <v>2.5017027183000001E-2</v>
      </c>
      <c r="S179" s="60">
        <v>-4.5951271944999997E-2</v>
      </c>
      <c r="T179" s="60">
        <v>8.2034874630999999E-3</v>
      </c>
      <c r="U179" s="60">
        <v>-3.4478574264999999E-2</v>
      </c>
    </row>
    <row r="180" spans="2:21" x14ac:dyDescent="0.2">
      <c r="B180" s="33" t="s">
        <v>141</v>
      </c>
      <c r="C180" s="113" t="s">
        <v>815</v>
      </c>
      <c r="D180" s="34" t="s">
        <v>1307</v>
      </c>
      <c r="E180" s="35">
        <v>45875</v>
      </c>
      <c r="F180" s="34" t="s">
        <v>1165</v>
      </c>
      <c r="H180" s="57">
        <v>140735.33184999999</v>
      </c>
      <c r="I180" s="72">
        <v>0</v>
      </c>
      <c r="J180" s="38">
        <v>5.3140617725999997</v>
      </c>
      <c r="L180" s="59">
        <v>0.28581948163999998</v>
      </c>
      <c r="M180" s="59">
        <v>1.6762667924999999E-2</v>
      </c>
      <c r="N180" s="36">
        <v>2.5386077521999999</v>
      </c>
      <c r="O180" s="36">
        <v>5.0383180932</v>
      </c>
      <c r="P180" s="36">
        <v>2.3084776788999999E-2</v>
      </c>
      <c r="Q180" s="60">
        <v>2.9950424997999998E-2</v>
      </c>
      <c r="S180" s="60">
        <v>2.4918639525000001E-2</v>
      </c>
      <c r="T180" s="60">
        <v>0.27740883604</v>
      </c>
      <c r="U180" s="60">
        <v>0.70803424257000003</v>
      </c>
    </row>
    <row r="181" spans="2:21" x14ac:dyDescent="0.2">
      <c r="B181" s="37" t="s">
        <v>1357</v>
      </c>
      <c r="C181" s="114" t="s">
        <v>1372</v>
      </c>
      <c r="D181" s="34" t="s">
        <v>1387</v>
      </c>
      <c r="E181" s="35">
        <v>45875</v>
      </c>
      <c r="F181" s="34" t="s">
        <v>1155</v>
      </c>
      <c r="H181" s="57">
        <v>159562.69563</v>
      </c>
      <c r="I181" s="72">
        <v>1.0428507883E-2</v>
      </c>
      <c r="J181" s="38">
        <v>6.9004989411000004</v>
      </c>
      <c r="L181" s="59">
        <v>0.21421456732999999</v>
      </c>
      <c r="M181" s="59">
        <v>3.7051299452000003E-2</v>
      </c>
      <c r="N181" s="36">
        <v>-0.28118785864000001</v>
      </c>
      <c r="O181" s="36">
        <v>-1.5322900494</v>
      </c>
      <c r="P181" s="36">
        <v>2.1377683480999998E-2</v>
      </c>
      <c r="Q181" s="60">
        <v>2.2171726005999998E-2</v>
      </c>
      <c r="S181" s="60">
        <v>-2.7277240009E-2</v>
      </c>
      <c r="T181" s="60">
        <v>-0.18018925422000001</v>
      </c>
      <c r="U181" s="60">
        <v>-2.2482885516000001E-2</v>
      </c>
    </row>
    <row r="182" spans="2:21" x14ac:dyDescent="0.2">
      <c r="B182" s="37" t="s">
        <v>1403</v>
      </c>
      <c r="C182" s="114" t="s">
        <v>1413</v>
      </c>
      <c r="D182" s="34" t="s">
        <v>1408</v>
      </c>
      <c r="E182" s="35">
        <v>45875</v>
      </c>
      <c r="F182" s="34" t="s">
        <v>1151</v>
      </c>
      <c r="H182" s="57">
        <v>575346.56088999996</v>
      </c>
      <c r="I182" s="72">
        <v>0</v>
      </c>
      <c r="J182" s="38">
        <v>-24.274871873999999</v>
      </c>
      <c r="L182" s="58">
        <v>0.42330392072</v>
      </c>
      <c r="M182" s="58">
        <v>0.12507460720999999</v>
      </c>
      <c r="N182" s="38">
        <v>-0.34346729330999998</v>
      </c>
      <c r="O182" s="38">
        <v>-1.3443359489</v>
      </c>
      <c r="P182" s="38">
        <v>5.8596018217000001E-2</v>
      </c>
      <c r="Q182" s="60">
        <v>4.2852792016999999E-2</v>
      </c>
      <c r="S182" s="60">
        <v>-3.0005846651999998E-2</v>
      </c>
      <c r="T182" s="60">
        <v>-0.30002059338999998</v>
      </c>
      <c r="U182" s="60">
        <v>-0.15793448903000001</v>
      </c>
    </row>
    <row r="183" spans="2:21" x14ac:dyDescent="0.2">
      <c r="B183" s="33" t="s">
        <v>142</v>
      </c>
      <c r="C183" s="113" t="s">
        <v>816</v>
      </c>
      <c r="D183" s="34" t="s">
        <v>487</v>
      </c>
      <c r="E183" s="35">
        <v>45875</v>
      </c>
      <c r="F183" s="34" t="s">
        <v>1203</v>
      </c>
      <c r="H183" s="57">
        <v>256166.78685</v>
      </c>
      <c r="I183" s="72">
        <v>2.5926490773000001E-2</v>
      </c>
      <c r="J183" s="38">
        <v>14.095694408</v>
      </c>
      <c r="L183" s="59">
        <v>0.24799952734</v>
      </c>
      <c r="M183" s="59">
        <v>3.9411988702000002E-2</v>
      </c>
      <c r="N183" s="36">
        <v>1.7264403871</v>
      </c>
      <c r="O183" s="36">
        <v>5.3602151644999996</v>
      </c>
      <c r="P183" s="36">
        <v>1.9359375452000002E-2</v>
      </c>
      <c r="Q183" s="60">
        <v>2.5964669759000001E-2</v>
      </c>
      <c r="S183" s="60">
        <v>1.4090613482999999E-2</v>
      </c>
      <c r="T183" s="60">
        <v>0.32183991853999999</v>
      </c>
      <c r="U183" s="60">
        <v>0.45716449038000001</v>
      </c>
    </row>
    <row r="184" spans="2:21" x14ac:dyDescent="0.2">
      <c r="B184" s="37" t="s">
        <v>143</v>
      </c>
      <c r="C184" s="114" t="s">
        <v>817</v>
      </c>
      <c r="D184" s="34" t="s">
        <v>488</v>
      </c>
      <c r="E184" s="35">
        <v>45875</v>
      </c>
      <c r="F184" s="34" t="s">
        <v>1154</v>
      </c>
      <c r="H184" s="57">
        <v>69487.780398999996</v>
      </c>
      <c r="I184" s="72">
        <v>3.9128501555999999E-2</v>
      </c>
      <c r="J184" s="38">
        <v>2.4739008956999999</v>
      </c>
      <c r="L184" s="59">
        <v>0.23061958104999999</v>
      </c>
      <c r="M184" s="59">
        <v>1.2102764093E-2</v>
      </c>
      <c r="N184" s="36">
        <v>-0.66945875758999995</v>
      </c>
      <c r="O184" s="36">
        <v>-0.18519225416000001</v>
      </c>
      <c r="P184" s="36">
        <v>2.1793716118999999E-2</v>
      </c>
      <c r="Q184" s="60">
        <v>2.3803649962E-2</v>
      </c>
      <c r="S184" s="60">
        <v>1.1067708333E-2</v>
      </c>
      <c r="T184" s="60">
        <v>-0.13988419535999999</v>
      </c>
      <c r="U184" s="60">
        <v>-0.13543673858999999</v>
      </c>
    </row>
    <row r="185" spans="2:21" x14ac:dyDescent="0.2">
      <c r="B185" s="37" t="s">
        <v>144</v>
      </c>
      <c r="C185" s="114" t="s">
        <v>818</v>
      </c>
      <c r="D185" s="34" t="s">
        <v>489</v>
      </c>
      <c r="E185" s="35">
        <v>45875</v>
      </c>
      <c r="F185" s="34" t="s">
        <v>1204</v>
      </c>
      <c r="H185" s="57">
        <v>484345.40153999999</v>
      </c>
      <c r="I185" s="72">
        <v>1.9563923984E-2</v>
      </c>
      <c r="J185" s="38">
        <v>1.9326485434</v>
      </c>
      <c r="L185" s="58">
        <v>0.3566725617</v>
      </c>
      <c r="M185" s="58">
        <v>2.6453446977E-2</v>
      </c>
      <c r="N185" s="38">
        <v>-0.55878203447999997</v>
      </c>
      <c r="O185" s="38">
        <v>1.0131587256000001</v>
      </c>
      <c r="P185" s="38">
        <v>3.0836646063E-2</v>
      </c>
      <c r="Q185" s="60">
        <v>3.6016752158000001E-2</v>
      </c>
      <c r="S185" s="60">
        <v>1.3244440466E-2</v>
      </c>
      <c r="T185" s="60">
        <v>-0.18544972324</v>
      </c>
      <c r="U185" s="60">
        <v>-0.19008158538</v>
      </c>
    </row>
    <row r="186" spans="2:21" x14ac:dyDescent="0.2">
      <c r="B186" s="33" t="s">
        <v>145</v>
      </c>
      <c r="C186" s="113" t="s">
        <v>819</v>
      </c>
      <c r="D186" s="34" t="s">
        <v>490</v>
      </c>
      <c r="E186" s="35">
        <v>45875</v>
      </c>
      <c r="F186" s="34" t="s">
        <v>1151</v>
      </c>
      <c r="H186" s="57">
        <v>244681.29532999999</v>
      </c>
      <c r="I186" s="72">
        <v>1.9858897309E-2</v>
      </c>
      <c r="J186" s="38">
        <v>2.5921170387000001</v>
      </c>
      <c r="L186" s="59">
        <v>0.28179796859</v>
      </c>
      <c r="M186" s="59">
        <v>6.4320224117999994E-2</v>
      </c>
      <c r="N186" s="36">
        <v>-0.32344692657000002</v>
      </c>
      <c r="O186" s="36">
        <v>-1.0397527154999999</v>
      </c>
      <c r="P186" s="36">
        <v>2.7010754386000001E-2</v>
      </c>
      <c r="Q186" s="60">
        <v>2.8757298567E-2</v>
      </c>
      <c r="S186" s="60">
        <v>-0.11975821685</v>
      </c>
      <c r="T186" s="60">
        <v>-0.12541265005999999</v>
      </c>
      <c r="U186" s="60">
        <v>-6.9101094948E-2</v>
      </c>
    </row>
    <row r="187" spans="2:21" x14ac:dyDescent="0.2">
      <c r="B187" s="37" t="s">
        <v>146</v>
      </c>
      <c r="C187" s="114" t="s">
        <v>820</v>
      </c>
      <c r="D187" s="34" t="s">
        <v>491</v>
      </c>
      <c r="E187" s="35">
        <v>45875</v>
      </c>
      <c r="F187" s="34" t="s">
        <v>1173</v>
      </c>
      <c r="H187" s="57">
        <v>205659.08900000001</v>
      </c>
      <c r="I187" s="72">
        <v>3.7592075183999998E-2</v>
      </c>
      <c r="J187" s="38">
        <v>1.4485507399999999</v>
      </c>
      <c r="L187" s="59">
        <v>0.28166567938999998</v>
      </c>
      <c r="M187" s="59">
        <v>3.9218918212999998E-2</v>
      </c>
      <c r="N187" s="36">
        <v>0.18310848876999999</v>
      </c>
      <c r="O187" s="36">
        <v>2.8587959297999999</v>
      </c>
      <c r="P187" s="36">
        <v>2.3005947325000001E-2</v>
      </c>
      <c r="Q187" s="60">
        <v>2.8975880821999998E-2</v>
      </c>
      <c r="S187" s="60">
        <v>-7.6978590331999996E-3</v>
      </c>
      <c r="T187" s="60">
        <v>-6.1114577083999999E-3</v>
      </c>
      <c r="U187" s="60">
        <v>8.6034113529000006E-2</v>
      </c>
    </row>
    <row r="188" spans="2:21" x14ac:dyDescent="0.2">
      <c r="B188" s="37" t="s">
        <v>1358</v>
      </c>
      <c r="C188" s="114" t="s">
        <v>1373</v>
      </c>
      <c r="D188" s="34" t="s">
        <v>1388</v>
      </c>
      <c r="E188" s="35">
        <v>45875</v>
      </c>
      <c r="F188" s="34" t="s">
        <v>1146</v>
      </c>
      <c r="H188" s="57">
        <v>768377.18944999995</v>
      </c>
      <c r="I188" s="72">
        <v>0</v>
      </c>
      <c r="J188" s="38">
        <v>2.3216708685</v>
      </c>
      <c r="L188" s="58">
        <v>0.62203911495999997</v>
      </c>
      <c r="M188" s="58">
        <v>4.6521312891000003E-3</v>
      </c>
      <c r="N188" s="38">
        <v>4.9695911919000003E-2</v>
      </c>
      <c r="O188" s="38">
        <v>6.1759526895999999</v>
      </c>
      <c r="P188" s="38">
        <v>8.2765179386999996E-2</v>
      </c>
      <c r="Q188" s="60">
        <v>6.4699717466999998E-2</v>
      </c>
      <c r="S188" s="60">
        <v>5.8833629027999997E-2</v>
      </c>
      <c r="T188" s="60">
        <v>4.9761688605999999E-2</v>
      </c>
      <c r="U188" s="60">
        <v>-0.12088382038000001</v>
      </c>
    </row>
    <row r="189" spans="2:21" x14ac:dyDescent="0.2">
      <c r="B189" s="33" t="s">
        <v>147</v>
      </c>
      <c r="C189" s="113" t="s">
        <v>821</v>
      </c>
      <c r="D189" s="34" t="s">
        <v>492</v>
      </c>
      <c r="E189" s="35">
        <v>45875</v>
      </c>
      <c r="F189" s="34" t="s">
        <v>1147</v>
      </c>
      <c r="H189" s="57">
        <v>183299.11011000001</v>
      </c>
      <c r="I189" s="72">
        <v>4.0816326531000001E-2</v>
      </c>
      <c r="J189" s="38">
        <v>1.9517879358000001</v>
      </c>
      <c r="L189" s="59">
        <v>0.20624873852</v>
      </c>
      <c r="M189" s="59">
        <v>4.0974466521000001E-2</v>
      </c>
      <c r="N189" s="36">
        <v>0.18499280126000001</v>
      </c>
      <c r="O189" s="36">
        <v>0.23155226335000001</v>
      </c>
      <c r="P189" s="36">
        <v>1.6219293161000001E-2</v>
      </c>
      <c r="Q189" s="60">
        <v>2.1000183381000001E-2</v>
      </c>
      <c r="S189" s="60">
        <v>1.7092015921999999E-2</v>
      </c>
      <c r="T189" s="60">
        <v>0.11519027736</v>
      </c>
      <c r="U189" s="60">
        <v>7.4443008606999997E-2</v>
      </c>
    </row>
    <row r="190" spans="2:21" x14ac:dyDescent="0.2">
      <c r="B190" s="37" t="s">
        <v>1421</v>
      </c>
      <c r="C190" s="114" t="s">
        <v>1422</v>
      </c>
      <c r="D190" s="34" t="s">
        <v>493</v>
      </c>
      <c r="E190" s="35">
        <v>45875</v>
      </c>
      <c r="F190" s="34" t="s">
        <v>1151</v>
      </c>
      <c r="H190" s="57">
        <v>943709.30151000002</v>
      </c>
      <c r="I190" s="72">
        <v>0</v>
      </c>
      <c r="J190" s="38">
        <v>2.9473055629</v>
      </c>
      <c r="L190" s="59">
        <v>0.40179783305</v>
      </c>
      <c r="M190" s="59">
        <v>0.11340538657</v>
      </c>
      <c r="N190" s="36">
        <v>-0.39014926174999998</v>
      </c>
      <c r="O190" s="36">
        <v>-1.4561963845999999</v>
      </c>
      <c r="P190" s="36">
        <v>4.9685411816000002E-2</v>
      </c>
      <c r="Q190" s="60">
        <v>3.9439660447000001E-2</v>
      </c>
      <c r="S190" s="60">
        <v>-3.5267021735000001E-2</v>
      </c>
      <c r="T190" s="60">
        <v>-0.34748320513999997</v>
      </c>
      <c r="U190" s="60">
        <v>-0.14808694547000001</v>
      </c>
    </row>
    <row r="191" spans="2:21" x14ac:dyDescent="0.2">
      <c r="B191" s="37" t="s">
        <v>148</v>
      </c>
      <c r="C191" s="114" t="s">
        <v>822</v>
      </c>
      <c r="D191" s="34" t="s">
        <v>494</v>
      </c>
      <c r="E191" s="35">
        <v>45875</v>
      </c>
      <c r="F191" s="34" t="s">
        <v>1206</v>
      </c>
      <c r="H191" s="57">
        <v>934967.00228000002</v>
      </c>
      <c r="I191" s="72">
        <v>6.1349693252000001E-2</v>
      </c>
      <c r="J191" s="38">
        <v>0.98934932534999998</v>
      </c>
      <c r="L191" s="58">
        <v>0.32623667653999999</v>
      </c>
      <c r="M191" s="58">
        <v>1.3533672106999999E-2</v>
      </c>
      <c r="N191" s="38">
        <v>0.56110285704999996</v>
      </c>
      <c r="O191" s="38">
        <v>1.5215921316000001</v>
      </c>
      <c r="P191" s="38">
        <v>2.6864301364999999E-2</v>
      </c>
      <c r="Q191" s="60">
        <v>3.3615929391999998E-2</v>
      </c>
      <c r="S191" s="60">
        <v>1.2646793135000001E-2</v>
      </c>
      <c r="T191" s="60">
        <v>0.16731564269999999</v>
      </c>
      <c r="U191" s="60">
        <v>0.21634906592</v>
      </c>
    </row>
    <row r="192" spans="2:21" x14ac:dyDescent="0.2">
      <c r="B192" s="33" t="s">
        <v>149</v>
      </c>
      <c r="C192" s="113" t="s">
        <v>823</v>
      </c>
      <c r="D192" s="34" t="s">
        <v>495</v>
      </c>
      <c r="E192" s="35">
        <v>45875</v>
      </c>
      <c r="F192" s="34" t="s">
        <v>1201</v>
      </c>
      <c r="H192" s="57">
        <v>470789.73605000001</v>
      </c>
      <c r="I192" s="72">
        <v>0</v>
      </c>
      <c r="J192" s="38">
        <v>37.835607981999999</v>
      </c>
      <c r="L192" s="59">
        <v>0.41627048039999998</v>
      </c>
      <c r="M192" s="59">
        <v>4.0308912324000003E-2</v>
      </c>
      <c r="N192" s="36">
        <v>1.6950569206999999</v>
      </c>
      <c r="O192" s="36">
        <v>-0.96480090699999999</v>
      </c>
      <c r="P192" s="36">
        <v>3.5222491963000001E-2</v>
      </c>
      <c r="Q192" s="60">
        <v>4.4725719083999999E-2</v>
      </c>
      <c r="S192" s="60">
        <v>-3.3233233234000001E-2</v>
      </c>
      <c r="T192" s="60">
        <v>2.2226926333999999E-2</v>
      </c>
      <c r="U192" s="60">
        <v>0.73051424476000004</v>
      </c>
    </row>
    <row r="193" spans="2:21" x14ac:dyDescent="0.2">
      <c r="B193" s="37" t="s">
        <v>150</v>
      </c>
      <c r="C193" s="114" t="s">
        <v>824</v>
      </c>
      <c r="D193" s="34" t="s">
        <v>496</v>
      </c>
      <c r="E193" s="35">
        <v>45875</v>
      </c>
      <c r="F193" s="34" t="s">
        <v>1149</v>
      </c>
      <c r="H193" s="57">
        <v>228667.42077</v>
      </c>
      <c r="I193" s="72">
        <v>4.7246419607000004E-3</v>
      </c>
      <c r="J193" s="38">
        <v>1.5579697419</v>
      </c>
      <c r="L193" s="59">
        <v>0.41148026519000003</v>
      </c>
      <c r="M193" s="59">
        <v>0.1228275014</v>
      </c>
      <c r="N193" s="36">
        <v>-0.7521335616</v>
      </c>
      <c r="O193" s="36">
        <v>-1.1958161199999999</v>
      </c>
      <c r="P193" s="36">
        <v>6.0764001199000002E-2</v>
      </c>
      <c r="Q193" s="60">
        <v>3.8924260044999999E-2</v>
      </c>
      <c r="S193" s="60">
        <v>-7.0936782804000001E-3</v>
      </c>
      <c r="T193" s="60">
        <v>-0.36411251591999999</v>
      </c>
      <c r="U193" s="60">
        <v>-0.29437840215</v>
      </c>
    </row>
    <row r="194" spans="2:21" x14ac:dyDescent="0.2">
      <c r="B194" s="37" t="s">
        <v>151</v>
      </c>
      <c r="C194" s="114" t="s">
        <v>825</v>
      </c>
      <c r="D194" s="34" t="s">
        <v>497</v>
      </c>
      <c r="E194" s="35">
        <v>45875</v>
      </c>
      <c r="F194" s="34" t="s">
        <v>1207</v>
      </c>
      <c r="H194" s="57">
        <v>206003.49995</v>
      </c>
      <c r="I194" s="72">
        <v>1.3913939706E-2</v>
      </c>
      <c r="J194" s="38">
        <v>2.0372266912999999</v>
      </c>
      <c r="L194" s="58">
        <v>0.26430983136000002</v>
      </c>
      <c r="M194" s="58">
        <v>1.9680560295E-2</v>
      </c>
      <c r="N194" s="38">
        <v>1.3930034368999999</v>
      </c>
      <c r="O194" s="38">
        <v>1.6161296261</v>
      </c>
      <c r="P194" s="38">
        <v>2.6795209439999999E-2</v>
      </c>
      <c r="Q194" s="60">
        <v>2.7313482356E-2</v>
      </c>
      <c r="S194" s="60">
        <v>-2.7977044475999999E-2</v>
      </c>
      <c r="T194" s="60">
        <v>0.1210694722</v>
      </c>
      <c r="U194" s="60">
        <v>0.41258222098000003</v>
      </c>
    </row>
    <row r="195" spans="2:21" x14ac:dyDescent="0.2">
      <c r="B195" s="33" t="s">
        <v>152</v>
      </c>
      <c r="C195" s="113" t="s">
        <v>826</v>
      </c>
      <c r="D195" s="34" t="s">
        <v>497</v>
      </c>
      <c r="E195" s="35">
        <v>45875</v>
      </c>
      <c r="F195" s="34" t="s">
        <v>1207</v>
      </c>
      <c r="H195" s="57">
        <v>63072.749304999998</v>
      </c>
      <c r="I195" s="72">
        <v>1.4921248963000001E-2</v>
      </c>
      <c r="J195" s="38">
        <v>1.8605668122000001</v>
      </c>
      <c r="L195" s="59">
        <v>0.26507489663</v>
      </c>
      <c r="M195" s="59">
        <v>2.4316340520999999E-2</v>
      </c>
      <c r="N195" s="36">
        <v>1.2980488123</v>
      </c>
      <c r="O195" s="36">
        <v>1.2871005069999999</v>
      </c>
      <c r="P195" s="36">
        <v>2.6561071410000001E-2</v>
      </c>
      <c r="Q195" s="60">
        <v>2.7368968308000001E-2</v>
      </c>
      <c r="S195" s="60">
        <v>-3.2068830660999997E-2</v>
      </c>
      <c r="T195" s="60">
        <v>8.7786393463999995E-2</v>
      </c>
      <c r="U195" s="60">
        <v>0.38466762834000001</v>
      </c>
    </row>
    <row r="196" spans="2:21" x14ac:dyDescent="0.2">
      <c r="B196" s="37" t="s">
        <v>153</v>
      </c>
      <c r="C196" s="114" t="s">
        <v>827</v>
      </c>
      <c r="D196" s="34" t="s">
        <v>498</v>
      </c>
      <c r="E196" s="35">
        <v>45875</v>
      </c>
      <c r="F196" s="34" t="s">
        <v>1160</v>
      </c>
      <c r="H196" s="57">
        <v>105928.08203000001</v>
      </c>
      <c r="I196" s="72">
        <v>5.8283616337999999E-2</v>
      </c>
      <c r="J196" s="38">
        <v>1.0847254910999999</v>
      </c>
      <c r="L196" s="59">
        <v>0.34451731458000001</v>
      </c>
      <c r="M196" s="59">
        <v>4.3011774365999997E-2</v>
      </c>
      <c r="N196" s="36">
        <v>0.64696679713000005</v>
      </c>
      <c r="O196" s="36">
        <v>6.6537966913000002</v>
      </c>
      <c r="P196" s="36">
        <v>2.4575646618000001E-2</v>
      </c>
      <c r="Q196" s="60">
        <v>3.5538424281E-2</v>
      </c>
      <c r="S196" s="60">
        <v>4.9583333333000003E-2</v>
      </c>
      <c r="T196" s="60">
        <v>0.27989503561000001</v>
      </c>
      <c r="U196" s="60">
        <v>0.22886189299000001</v>
      </c>
    </row>
    <row r="197" spans="2:21" x14ac:dyDescent="0.2">
      <c r="B197" s="37" t="s">
        <v>154</v>
      </c>
      <c r="C197" s="114" t="s">
        <v>828</v>
      </c>
      <c r="D197" s="34" t="s">
        <v>499</v>
      </c>
      <c r="E197" s="35">
        <v>45875</v>
      </c>
      <c r="F197" s="34" t="s">
        <v>1208</v>
      </c>
      <c r="H197" s="57">
        <v>605520.17200999998</v>
      </c>
      <c r="I197" s="72">
        <v>5.4824561403999999E-3</v>
      </c>
      <c r="J197" s="38">
        <v>3.2384514936</v>
      </c>
      <c r="L197" s="58">
        <v>0.45490679781999999</v>
      </c>
      <c r="M197" s="58">
        <v>8.0455605772000005E-2</v>
      </c>
      <c r="N197" s="38">
        <v>0.21728019043999999</v>
      </c>
      <c r="O197" s="38">
        <v>0.68512817740999998</v>
      </c>
      <c r="P197" s="38">
        <v>3.8022943131999998E-2</v>
      </c>
      <c r="Q197" s="60">
        <v>4.6909328176999998E-2</v>
      </c>
      <c r="S197" s="60">
        <v>-9.4433399599E-3</v>
      </c>
      <c r="T197" s="60">
        <v>5.1070679021000001E-2</v>
      </c>
      <c r="U197" s="60">
        <v>-2.3238210246E-2</v>
      </c>
    </row>
    <row r="198" spans="2:21" x14ac:dyDescent="0.2">
      <c r="B198" s="33" t="s">
        <v>155</v>
      </c>
      <c r="C198" s="113" t="s">
        <v>829</v>
      </c>
      <c r="D198" s="34" t="s">
        <v>500</v>
      </c>
      <c r="E198" s="35">
        <v>45875</v>
      </c>
      <c r="F198" s="34" t="s">
        <v>1210</v>
      </c>
      <c r="H198" s="57">
        <v>337116.96022000001</v>
      </c>
      <c r="I198" s="72">
        <v>0</v>
      </c>
      <c r="J198" s="38">
        <v>12.238871202</v>
      </c>
      <c r="L198" s="59">
        <v>0.39990111954000002</v>
      </c>
      <c r="M198" s="59">
        <v>0.10373514418</v>
      </c>
      <c r="N198" s="36">
        <v>-1.3201577093000001</v>
      </c>
      <c r="O198" s="36">
        <v>-1.5291767714</v>
      </c>
      <c r="P198" s="36">
        <v>5.9609738898000003E-2</v>
      </c>
      <c r="Q198" s="60">
        <v>3.7496907293000002E-2</v>
      </c>
      <c r="S198" s="60">
        <v>-0.28034844234</v>
      </c>
      <c r="T198" s="60">
        <v>-0.49695543584000001</v>
      </c>
      <c r="U198" s="60">
        <v>-0.48483311138000001</v>
      </c>
    </row>
    <row r="199" spans="2:21" x14ac:dyDescent="0.2">
      <c r="B199" s="37" t="s">
        <v>1404</v>
      </c>
      <c r="C199" s="114" t="s">
        <v>1414</v>
      </c>
      <c r="D199" s="34" t="s">
        <v>1409</v>
      </c>
      <c r="E199" s="35">
        <v>45875</v>
      </c>
      <c r="F199" s="34" t="s">
        <v>1149</v>
      </c>
      <c r="H199" s="57">
        <v>283006.95828999998</v>
      </c>
      <c r="I199" s="72">
        <v>1.6554261189000001E-3</v>
      </c>
      <c r="J199" s="38">
        <v>3.2983561017</v>
      </c>
      <c r="L199" s="59">
        <v>0.35355008079</v>
      </c>
      <c r="M199" s="59">
        <v>3.7112150849999997E-2</v>
      </c>
      <c r="N199" s="36">
        <v>-0.35852607821999999</v>
      </c>
      <c r="O199" s="36">
        <v>0.63079421293000004</v>
      </c>
      <c r="P199" s="36">
        <v>3.0290730169E-2</v>
      </c>
      <c r="Q199" s="60">
        <v>3.5928211387000003E-2</v>
      </c>
      <c r="S199" s="60">
        <v>-1.9068984856999999E-2</v>
      </c>
      <c r="T199" s="60">
        <v>-0.10389903264</v>
      </c>
      <c r="U199" s="60">
        <v>-0.14064594947</v>
      </c>
    </row>
    <row r="200" spans="2:21" x14ac:dyDescent="0.2">
      <c r="B200" s="37" t="s">
        <v>1494</v>
      </c>
      <c r="C200" s="114" t="s">
        <v>1527</v>
      </c>
      <c r="D200" s="34" t="s">
        <v>1512</v>
      </c>
      <c r="E200" s="35">
        <v>45875</v>
      </c>
      <c r="F200" s="34" t="s">
        <v>1202</v>
      </c>
      <c r="H200" s="57">
        <v>1562688.1140000001</v>
      </c>
      <c r="I200" s="72">
        <v>4.5634317005999996E-3</v>
      </c>
      <c r="J200" s="38">
        <v>20.379229393999999</v>
      </c>
      <c r="L200" s="58">
        <v>0.55623475402</v>
      </c>
      <c r="M200" s="58">
        <v>8.7945974442999994E-2</v>
      </c>
      <c r="N200" s="38">
        <v>6.3222533634999998</v>
      </c>
      <c r="O200" s="38">
        <v>16.524707712000001</v>
      </c>
      <c r="P200" s="38">
        <v>4.2748060402999999E-2</v>
      </c>
      <c r="Q200" s="60">
        <v>5.6645155012999999E-2</v>
      </c>
      <c r="S200" s="60">
        <v>6.4517106110999999E-3</v>
      </c>
      <c r="T200" s="60">
        <v>1.0227590615</v>
      </c>
      <c r="U200" s="60">
        <v>3.0513922917</v>
      </c>
    </row>
    <row r="201" spans="2:21" x14ac:dyDescent="0.2">
      <c r="B201" s="33" t="s">
        <v>1348</v>
      </c>
      <c r="C201" s="113" t="s">
        <v>1349</v>
      </c>
      <c r="D201" s="34" t="s">
        <v>1350</v>
      </c>
      <c r="E201" s="35">
        <v>45875</v>
      </c>
      <c r="F201" s="34" t="s">
        <v>1144</v>
      </c>
      <c r="H201" s="57">
        <v>128973.84344</v>
      </c>
      <c r="I201" s="72">
        <v>2.0475020475000001E-2</v>
      </c>
      <c r="J201" s="38">
        <v>7.7927220257999998</v>
      </c>
      <c r="L201" s="59">
        <v>0.27064768841999998</v>
      </c>
      <c r="M201" s="59">
        <v>2.4210969781999998E-2</v>
      </c>
      <c r="N201" s="36">
        <v>0.54936795879</v>
      </c>
      <c r="O201" s="36">
        <v>2.1253644259</v>
      </c>
      <c r="P201" s="36">
        <v>2.730236799E-2</v>
      </c>
      <c r="Q201" s="60">
        <v>2.8048572490999998E-2</v>
      </c>
      <c r="S201" s="60">
        <v>-2.7127839944999999E-2</v>
      </c>
      <c r="T201" s="60">
        <v>5.7127264012000002E-2</v>
      </c>
      <c r="U201" s="60">
        <v>0.19621102952</v>
      </c>
    </row>
    <row r="202" spans="2:21" x14ac:dyDescent="0.2">
      <c r="B202" s="37" t="s">
        <v>1272</v>
      </c>
      <c r="C202" s="114" t="s">
        <v>1274</v>
      </c>
      <c r="D202" s="34" t="s">
        <v>1276</v>
      </c>
      <c r="E202" s="35">
        <v>45875</v>
      </c>
      <c r="F202" s="34" t="s">
        <v>1277</v>
      </c>
      <c r="H202" s="57">
        <v>149114.67986999999</v>
      </c>
      <c r="I202" s="72">
        <v>0</v>
      </c>
      <c r="J202" s="38">
        <v>4.4568838184999997</v>
      </c>
      <c r="L202" s="59">
        <v>0.42417958790999999</v>
      </c>
      <c r="M202" s="59">
        <v>0.12706214127000001</v>
      </c>
      <c r="N202" s="36">
        <v>0.97218198356999996</v>
      </c>
      <c r="O202" s="36">
        <v>16.194850328000001</v>
      </c>
      <c r="P202" s="36">
        <v>5.1500166211000002E-2</v>
      </c>
      <c r="Q202" s="60">
        <v>4.4768859716000003E-2</v>
      </c>
      <c r="S202" s="60">
        <v>-4.0063690993999996E-3</v>
      </c>
      <c r="T202" s="60">
        <v>0.25062882940999998</v>
      </c>
      <c r="U202" s="60">
        <v>0.38864222286</v>
      </c>
    </row>
    <row r="203" spans="2:21" x14ac:dyDescent="0.2">
      <c r="B203" s="37" t="s">
        <v>156</v>
      </c>
      <c r="C203" s="114" t="s">
        <v>830</v>
      </c>
      <c r="D203" s="34" t="s">
        <v>501</v>
      </c>
      <c r="E203" s="35">
        <v>45875</v>
      </c>
      <c r="F203" s="34" t="s">
        <v>1211</v>
      </c>
      <c r="H203" s="57">
        <v>338855.26539000002</v>
      </c>
      <c r="I203" s="72">
        <v>2.0463942813E-2</v>
      </c>
      <c r="J203" s="38">
        <v>3.5933084307000001</v>
      </c>
      <c r="L203" s="58">
        <v>0.22767370139000001</v>
      </c>
      <c r="M203" s="58">
        <v>2.4815695919E-2</v>
      </c>
      <c r="N203" s="38">
        <v>0.37957796217000001</v>
      </c>
      <c r="O203" s="38">
        <v>4.3124190282999999</v>
      </c>
      <c r="P203" s="38">
        <v>1.9827052163999999E-2</v>
      </c>
      <c r="Q203" s="60">
        <v>2.3479071077000001E-2</v>
      </c>
      <c r="S203" s="60">
        <v>1.0846891948999999E-2</v>
      </c>
      <c r="T203" s="60">
        <v>0.21466918102999999</v>
      </c>
      <c r="U203" s="60">
        <v>0.12690346972</v>
      </c>
    </row>
    <row r="204" spans="2:21" x14ac:dyDescent="0.2">
      <c r="B204" s="33" t="s">
        <v>157</v>
      </c>
      <c r="C204" s="113" t="s">
        <v>831</v>
      </c>
      <c r="D204" s="34" t="s">
        <v>1482</v>
      </c>
      <c r="E204" s="35">
        <v>45875</v>
      </c>
      <c r="F204" s="34" t="s">
        <v>1202</v>
      </c>
      <c r="H204" s="57">
        <v>1582951.8557</v>
      </c>
      <c r="I204" s="72">
        <v>7.8880877550000002E-3</v>
      </c>
      <c r="J204" s="38">
        <v>15.089440098000001</v>
      </c>
      <c r="L204" s="59">
        <v>0.32609356988999999</v>
      </c>
      <c r="M204" s="59">
        <v>2.1459289005E-2</v>
      </c>
      <c r="N204" s="36">
        <v>2.1881188551999999</v>
      </c>
      <c r="O204" s="36">
        <v>8.1221931739999995</v>
      </c>
      <c r="P204" s="36">
        <v>2.3816318398000001E-2</v>
      </c>
      <c r="Q204" s="60">
        <v>3.3479587466999999E-2</v>
      </c>
      <c r="S204" s="60">
        <v>4.4267374942000004E-3</v>
      </c>
      <c r="T204" s="60">
        <v>0.63789766447999996</v>
      </c>
      <c r="U204" s="60">
        <v>0.68876118876000003</v>
      </c>
    </row>
    <row r="205" spans="2:21" x14ac:dyDescent="0.2">
      <c r="B205" s="37" t="s">
        <v>158</v>
      </c>
      <c r="C205" s="114" t="s">
        <v>832</v>
      </c>
      <c r="D205" s="34" t="s">
        <v>1401</v>
      </c>
      <c r="E205" s="35">
        <v>45875</v>
      </c>
      <c r="F205" s="34" t="s">
        <v>1212</v>
      </c>
      <c r="H205" s="57">
        <v>289289.50277000002</v>
      </c>
      <c r="I205" s="72">
        <v>3.5477697629999999E-2</v>
      </c>
      <c r="J205" s="38">
        <v>2.9352750599999999</v>
      </c>
      <c r="L205" s="59">
        <v>0.21919540303000001</v>
      </c>
      <c r="M205" s="59">
        <v>2.4484327816999999E-2</v>
      </c>
      <c r="N205" s="36">
        <v>-1.1202257132</v>
      </c>
      <c r="O205" s="36">
        <v>-1.4545909426999999</v>
      </c>
      <c r="P205" s="36">
        <v>2.2276274634E-2</v>
      </c>
      <c r="Q205" s="60">
        <v>2.2547957871000002E-2</v>
      </c>
      <c r="S205" s="60">
        <v>6.7374438548999998E-3</v>
      </c>
      <c r="T205" s="60">
        <v>-0.20139817905999999</v>
      </c>
      <c r="U205" s="60">
        <v>-0.24401036965</v>
      </c>
    </row>
    <row r="206" spans="2:21" x14ac:dyDescent="0.2">
      <c r="B206" s="37" t="s">
        <v>159</v>
      </c>
      <c r="C206" s="114" t="s">
        <v>833</v>
      </c>
      <c r="D206" s="34" t="s">
        <v>1328</v>
      </c>
      <c r="E206" s="35">
        <v>45875</v>
      </c>
      <c r="F206" s="34" t="s">
        <v>1206</v>
      </c>
      <c r="H206" s="57">
        <v>485147.74186000001</v>
      </c>
      <c r="I206" s="72">
        <v>1.2558483132E-2</v>
      </c>
      <c r="J206" s="38">
        <v>0.76015974130999997</v>
      </c>
      <c r="L206" s="58">
        <v>0.38064690408000001</v>
      </c>
      <c r="M206" s="58">
        <v>4.3281812365999997E-2</v>
      </c>
      <c r="N206" s="38">
        <v>0.74086713715999997</v>
      </c>
      <c r="O206" s="38">
        <v>2.3397090483</v>
      </c>
      <c r="P206" s="38">
        <v>3.6833265418999998E-2</v>
      </c>
      <c r="Q206" s="60">
        <v>3.9302978532000002E-2</v>
      </c>
      <c r="S206" s="60">
        <v>-1.6310461193E-2</v>
      </c>
      <c r="T206" s="60">
        <v>-9.3623775719999993E-3</v>
      </c>
      <c r="U206" s="60">
        <v>0.30564603370999999</v>
      </c>
    </row>
    <row r="207" spans="2:21" x14ac:dyDescent="0.2">
      <c r="B207" s="33" t="s">
        <v>160</v>
      </c>
      <c r="C207" s="113" t="s">
        <v>834</v>
      </c>
      <c r="D207" s="34" t="s">
        <v>502</v>
      </c>
      <c r="E207" s="35">
        <v>45875</v>
      </c>
      <c r="F207" s="34" t="s">
        <v>1213</v>
      </c>
      <c r="H207" s="57">
        <v>152830.06482</v>
      </c>
      <c r="I207" s="72">
        <v>2.1636675235999998E-2</v>
      </c>
      <c r="J207" s="38">
        <v>3.9382988921000002</v>
      </c>
      <c r="L207" s="59">
        <v>0.34714978579</v>
      </c>
      <c r="M207" s="59">
        <v>3.9844174730000001E-2</v>
      </c>
      <c r="N207" s="36">
        <v>-7.1168360523000004E-2</v>
      </c>
      <c r="O207" s="36">
        <v>2.8565188135000001</v>
      </c>
      <c r="P207" s="36">
        <v>2.6348119156000001E-2</v>
      </c>
      <c r="Q207" s="60">
        <v>3.4254008923999997E-2</v>
      </c>
      <c r="S207" s="60">
        <v>3.5459342023000003E-2</v>
      </c>
      <c r="T207" s="60">
        <v>0.15235085281999999</v>
      </c>
      <c r="U207" s="60">
        <v>-2.4337814909E-2</v>
      </c>
    </row>
    <row r="208" spans="2:21" x14ac:dyDescent="0.2">
      <c r="B208" s="37" t="s">
        <v>161</v>
      </c>
      <c r="C208" s="114" t="s">
        <v>835</v>
      </c>
      <c r="D208" s="34" t="s">
        <v>503</v>
      </c>
      <c r="E208" s="35">
        <v>45875</v>
      </c>
      <c r="F208" s="34" t="s">
        <v>1143</v>
      </c>
      <c r="H208" s="57">
        <v>818783.29558000003</v>
      </c>
      <c r="I208" s="72">
        <v>4.2054185199999997E-2</v>
      </c>
      <c r="J208" s="38">
        <v>7.1671414110000002</v>
      </c>
      <c r="L208" s="59">
        <v>0.26283896645999999</v>
      </c>
      <c r="M208" s="59">
        <v>1.4880062063000001E-2</v>
      </c>
      <c r="N208" s="36">
        <v>1.981088328</v>
      </c>
      <c r="O208" s="36">
        <v>2.1685834859000002</v>
      </c>
      <c r="P208" s="36">
        <v>3.1604472122000002E-2</v>
      </c>
      <c r="Q208" s="60">
        <v>2.7275472405000001E-2</v>
      </c>
      <c r="S208" s="60">
        <v>-1.7900080150000001E-2</v>
      </c>
      <c r="T208" s="60">
        <v>0.21081016728999999</v>
      </c>
      <c r="U208" s="60">
        <v>0.53439326736000003</v>
      </c>
    </row>
    <row r="209" spans="2:21" x14ac:dyDescent="0.2">
      <c r="B209" s="37" t="s">
        <v>162</v>
      </c>
      <c r="C209" s="114" t="s">
        <v>836</v>
      </c>
      <c r="D209" s="34" t="s">
        <v>504</v>
      </c>
      <c r="E209" s="35">
        <v>45875</v>
      </c>
      <c r="F209" s="34" t="s">
        <v>1151</v>
      </c>
      <c r="H209" s="57">
        <v>211689.18942000001</v>
      </c>
      <c r="I209" s="72">
        <v>1.0750376262999999E-2</v>
      </c>
      <c r="J209" s="38">
        <v>0.92335802372999998</v>
      </c>
      <c r="L209" s="58">
        <v>0.41682339284999997</v>
      </c>
      <c r="M209" s="58">
        <v>3.0784561992000001E-2</v>
      </c>
      <c r="N209" s="38">
        <v>-0.21357343281999999</v>
      </c>
      <c r="O209" s="38">
        <v>1.1137661763</v>
      </c>
      <c r="P209" s="38">
        <v>3.7270451886999997E-2</v>
      </c>
      <c r="Q209" s="60">
        <v>4.2489823120999998E-2</v>
      </c>
      <c r="S209" s="60">
        <v>6.9918699188000005E-2</v>
      </c>
      <c r="T209" s="60">
        <v>-0.23213074063</v>
      </c>
      <c r="U209" s="60">
        <v>-7.0831551135999996E-2</v>
      </c>
    </row>
    <row r="210" spans="2:21" x14ac:dyDescent="0.2">
      <c r="B210" s="33" t="s">
        <v>163</v>
      </c>
      <c r="C210" s="113" t="s">
        <v>837</v>
      </c>
      <c r="D210" s="34" t="s">
        <v>505</v>
      </c>
      <c r="E210" s="35">
        <v>45875</v>
      </c>
      <c r="F210" s="34" t="s">
        <v>1148</v>
      </c>
      <c r="H210" s="57">
        <v>79396.117908</v>
      </c>
      <c r="I210" s="72">
        <v>1.1463250168000001E-2</v>
      </c>
      <c r="J210" s="38">
        <v>2.1512208862</v>
      </c>
      <c r="L210" s="59">
        <v>0.27515298615</v>
      </c>
      <c r="M210" s="59">
        <v>5.3161766676999997E-2</v>
      </c>
      <c r="N210" s="36">
        <v>2.1513925781999998</v>
      </c>
      <c r="O210" s="36">
        <v>3.3789413266000001</v>
      </c>
      <c r="P210" s="36">
        <v>2.7480611786E-2</v>
      </c>
      <c r="Q210" s="60">
        <v>2.8467506997E-2</v>
      </c>
      <c r="S210" s="60">
        <v>5.4104079171999999E-3</v>
      </c>
      <c r="T210" s="60">
        <v>0.27458199054999999</v>
      </c>
      <c r="U210" s="60">
        <v>0.60111810999000004</v>
      </c>
    </row>
    <row r="211" spans="2:21" x14ac:dyDescent="0.2">
      <c r="B211" s="37" t="s">
        <v>1495</v>
      </c>
      <c r="C211" s="114" t="s">
        <v>1528</v>
      </c>
      <c r="D211" s="34" t="s">
        <v>1513</v>
      </c>
      <c r="E211" s="35">
        <v>45875</v>
      </c>
      <c r="F211" s="34" t="s">
        <v>1184</v>
      </c>
      <c r="H211" s="57">
        <v>239150.15867</v>
      </c>
      <c r="I211" s="72">
        <v>0</v>
      </c>
      <c r="J211" s="38">
        <v>110.45823769</v>
      </c>
      <c r="L211" s="59">
        <v>0.31185473361999999</v>
      </c>
      <c r="M211" s="59">
        <v>4.0319301125999997E-2</v>
      </c>
      <c r="N211" s="36">
        <v>-3.5919787866000003E-2</v>
      </c>
      <c r="O211" s="36">
        <v>-2.7920677058000001</v>
      </c>
      <c r="P211" s="36">
        <v>1.8368348877999999E-2</v>
      </c>
      <c r="Q211" s="60">
        <v>3.1585786679E-2</v>
      </c>
      <c r="S211" s="60">
        <v>-4.1836860997999999E-2</v>
      </c>
      <c r="T211" s="60">
        <v>-0.21558494199</v>
      </c>
      <c r="U211" s="60">
        <v>1.8418629127999998E-2</v>
      </c>
    </row>
    <row r="212" spans="2:21" x14ac:dyDescent="0.2">
      <c r="B212" s="37" t="s">
        <v>165</v>
      </c>
      <c r="C212" s="114" t="s">
        <v>839</v>
      </c>
      <c r="D212" s="34" t="s">
        <v>1483</v>
      </c>
      <c r="E212" s="35">
        <v>45875</v>
      </c>
      <c r="F212" s="34" t="s">
        <v>1214</v>
      </c>
      <c r="H212" s="57">
        <v>328204.20329999999</v>
      </c>
      <c r="I212" s="72">
        <v>2.1985127707999999E-2</v>
      </c>
      <c r="J212" s="38">
        <v>1.7366161505</v>
      </c>
      <c r="L212" s="58">
        <v>0.40688976232000001</v>
      </c>
      <c r="M212" s="58">
        <v>6.2064151407000001E-2</v>
      </c>
      <c r="N212" s="38">
        <v>-0.70782587045000001</v>
      </c>
      <c r="O212" s="38">
        <v>1.3396866319</v>
      </c>
      <c r="P212" s="38">
        <v>3.9548108165999997E-2</v>
      </c>
      <c r="Q212" s="60">
        <v>4.1834889594000002E-2</v>
      </c>
      <c r="S212" s="60">
        <v>-5.2678571427999997E-2</v>
      </c>
      <c r="T212" s="60">
        <v>-0.20743835039</v>
      </c>
      <c r="U212" s="60">
        <v>-0.29550714080000001</v>
      </c>
    </row>
    <row r="213" spans="2:21" x14ac:dyDescent="0.2">
      <c r="B213" s="33" t="s">
        <v>167</v>
      </c>
      <c r="C213" s="113" t="s">
        <v>841</v>
      </c>
      <c r="D213" s="34" t="s">
        <v>506</v>
      </c>
      <c r="E213" s="35">
        <v>45875</v>
      </c>
      <c r="F213" s="34" t="s">
        <v>1215</v>
      </c>
      <c r="H213" s="57">
        <v>162352.54062000001</v>
      </c>
      <c r="I213" s="72">
        <v>4.3956043956000002E-2</v>
      </c>
      <c r="J213" s="38">
        <v>44.782119287</v>
      </c>
      <c r="L213" s="59">
        <v>0.35123069434999998</v>
      </c>
      <c r="M213" s="59">
        <v>3.7751093015000001E-2</v>
      </c>
      <c r="N213" s="36">
        <v>0.86857785629999995</v>
      </c>
      <c r="O213" s="36">
        <v>6.2327187743000003</v>
      </c>
      <c r="P213" s="36">
        <v>2.7243356811E-2</v>
      </c>
      <c r="Q213" s="60">
        <v>3.6643835500999998E-2</v>
      </c>
      <c r="S213" s="60">
        <v>2.5146354445000001E-2</v>
      </c>
      <c r="T213" s="60">
        <v>0.40749742044999998</v>
      </c>
      <c r="U213" s="60">
        <v>0.26295358271000002</v>
      </c>
    </row>
    <row r="214" spans="2:21" x14ac:dyDescent="0.2">
      <c r="B214" s="37" t="s">
        <v>168</v>
      </c>
      <c r="C214" s="114" t="s">
        <v>842</v>
      </c>
      <c r="D214" s="34" t="s">
        <v>507</v>
      </c>
      <c r="E214" s="35">
        <v>45875</v>
      </c>
      <c r="F214" s="34" t="s">
        <v>1216</v>
      </c>
      <c r="H214" s="57">
        <v>555415.63280000002</v>
      </c>
      <c r="I214" s="72">
        <v>7.8202476412E-3</v>
      </c>
      <c r="J214" s="38">
        <v>-20.046912491000001</v>
      </c>
      <c r="L214" s="59">
        <v>0.28085182246000001</v>
      </c>
      <c r="M214" s="59">
        <v>4.804305171E-2</v>
      </c>
      <c r="N214" s="36">
        <v>0.10526094335</v>
      </c>
      <c r="O214" s="36">
        <v>0.43249625828999999</v>
      </c>
      <c r="P214" s="36">
        <v>2.4420046205999999E-2</v>
      </c>
      <c r="Q214" s="60">
        <v>2.8799906917E-2</v>
      </c>
      <c r="S214" s="60">
        <v>3.4351252860000001E-2</v>
      </c>
      <c r="T214" s="60">
        <v>0.22502251237000001</v>
      </c>
      <c r="U214" s="60">
        <v>4.5780156045999998E-2</v>
      </c>
    </row>
    <row r="215" spans="2:21" x14ac:dyDescent="0.2">
      <c r="B215" s="37" t="s">
        <v>1448</v>
      </c>
      <c r="C215" s="114" t="s">
        <v>1471</v>
      </c>
      <c r="D215" s="34" t="s">
        <v>508</v>
      </c>
      <c r="E215" s="35">
        <v>45875</v>
      </c>
      <c r="F215" s="34" t="s">
        <v>1154</v>
      </c>
      <c r="H215" s="57">
        <v>124059.37082</v>
      </c>
      <c r="I215" s="72">
        <v>4.7318989710000002E-2</v>
      </c>
      <c r="J215" s="38">
        <v>1.4765499913</v>
      </c>
      <c r="L215" s="58">
        <v>0.23491500778999999</v>
      </c>
      <c r="M215" s="58">
        <v>1.6025792039000002E-2</v>
      </c>
      <c r="N215" s="38">
        <v>-0.75832817843</v>
      </c>
      <c r="O215" s="38">
        <v>-0.31203812379000001</v>
      </c>
      <c r="P215" s="38">
        <v>2.5673482457000001E-2</v>
      </c>
      <c r="Q215" s="60">
        <v>2.413083555E-2</v>
      </c>
      <c r="S215" s="60">
        <v>-5.3128689486999997E-3</v>
      </c>
      <c r="T215" s="60">
        <v>-0.13647715354000001</v>
      </c>
      <c r="U215" s="60">
        <v>-0.16998050997</v>
      </c>
    </row>
    <row r="216" spans="2:21" x14ac:dyDescent="0.2">
      <c r="B216" s="33" t="s">
        <v>170</v>
      </c>
      <c r="C216" s="113" t="s">
        <v>844</v>
      </c>
      <c r="D216" s="34" t="s">
        <v>1484</v>
      </c>
      <c r="E216" s="35">
        <v>45875</v>
      </c>
      <c r="F216" s="34" t="s">
        <v>1217</v>
      </c>
      <c r="H216" s="57">
        <v>122810.90547</v>
      </c>
      <c r="I216" s="72">
        <v>0</v>
      </c>
      <c r="J216" s="38">
        <v>2.3430570951999998</v>
      </c>
      <c r="L216" s="59">
        <v>0.28516125738999998</v>
      </c>
      <c r="M216" s="59">
        <v>4.8841336989999998E-2</v>
      </c>
      <c r="N216" s="36">
        <v>8.9407312217999996E-2</v>
      </c>
      <c r="O216" s="36">
        <v>1.0309751076E-2</v>
      </c>
      <c r="P216" s="36">
        <v>2.9580722002000001E-2</v>
      </c>
      <c r="Q216" s="60">
        <v>2.9473761418999999E-2</v>
      </c>
      <c r="S216" s="60">
        <v>-1.9733924613000001E-2</v>
      </c>
      <c r="T216" s="60">
        <v>-4.1690751445E-2</v>
      </c>
      <c r="U216" s="60">
        <v>3.7468710889000001E-2</v>
      </c>
    </row>
    <row r="217" spans="2:21" x14ac:dyDescent="0.2">
      <c r="B217" s="37" t="s">
        <v>171</v>
      </c>
      <c r="C217" s="114" t="s">
        <v>845</v>
      </c>
      <c r="D217" s="34" t="s">
        <v>509</v>
      </c>
      <c r="E217" s="35">
        <v>45875</v>
      </c>
      <c r="F217" s="34" t="s">
        <v>1218</v>
      </c>
      <c r="H217" s="57">
        <v>310452.29823000001</v>
      </c>
      <c r="I217" s="72">
        <v>2.7483825667999999E-2</v>
      </c>
      <c r="J217" s="38">
        <v>8.4634068166999992</v>
      </c>
      <c r="L217" s="59">
        <v>0.28687612830999998</v>
      </c>
      <c r="M217" s="59">
        <v>4.4104466499000003E-2</v>
      </c>
      <c r="N217" s="36">
        <v>-0.13825900744</v>
      </c>
      <c r="O217" s="36">
        <v>1.9559876166000001</v>
      </c>
      <c r="P217" s="36">
        <v>2.9748132215999999E-2</v>
      </c>
      <c r="Q217" s="60">
        <v>2.9814737516000001E-2</v>
      </c>
      <c r="S217" s="60">
        <v>1.3216569066E-2</v>
      </c>
      <c r="T217" s="60">
        <v>0.13265941794</v>
      </c>
      <c r="U217" s="60">
        <v>-2.3409967205E-2</v>
      </c>
    </row>
    <row r="218" spans="2:21" x14ac:dyDescent="0.2">
      <c r="B218" s="37" t="s">
        <v>172</v>
      </c>
      <c r="C218" s="114" t="s">
        <v>846</v>
      </c>
      <c r="D218" s="34" t="s">
        <v>1399</v>
      </c>
      <c r="E218" s="35">
        <v>45875</v>
      </c>
      <c r="F218" s="34" t="s">
        <v>1163</v>
      </c>
      <c r="H218" s="57">
        <v>340792.82467</v>
      </c>
      <c r="I218" s="72">
        <v>3.0144927536E-2</v>
      </c>
      <c r="J218" s="38">
        <v>1.1079033834000001</v>
      </c>
      <c r="L218" s="58">
        <v>0.47106016915999999</v>
      </c>
      <c r="M218" s="58">
        <v>8.8013776365999996E-2</v>
      </c>
      <c r="N218" s="38">
        <v>0.61378282578999999</v>
      </c>
      <c r="O218" s="38">
        <v>3.8770225178</v>
      </c>
      <c r="P218" s="38">
        <v>3.5069882849999998E-2</v>
      </c>
      <c r="Q218" s="60">
        <v>4.8508658085000003E-2</v>
      </c>
      <c r="S218" s="60">
        <v>-2.7066215562999998E-2</v>
      </c>
      <c r="T218" s="60">
        <v>-4.2576368953000002E-2</v>
      </c>
      <c r="U218" s="60">
        <v>0.20093686269</v>
      </c>
    </row>
    <row r="219" spans="2:21" x14ac:dyDescent="0.2">
      <c r="B219" s="33" t="s">
        <v>173</v>
      </c>
      <c r="C219" s="113" t="s">
        <v>847</v>
      </c>
      <c r="D219" s="34" t="s">
        <v>510</v>
      </c>
      <c r="E219" s="35">
        <v>45875</v>
      </c>
      <c r="F219" s="34" t="s">
        <v>1219</v>
      </c>
      <c r="H219" s="57">
        <v>486177.52184</v>
      </c>
      <c r="I219" s="72">
        <v>2.8968713789E-3</v>
      </c>
      <c r="J219" s="38">
        <v>-13.513670176</v>
      </c>
      <c r="L219" s="59">
        <v>0.24973451062999999</v>
      </c>
      <c r="M219" s="59">
        <v>4.0020279206999999E-2</v>
      </c>
      <c r="N219" s="36">
        <v>0.96628101597000005</v>
      </c>
      <c r="O219" s="36">
        <v>2.1090822871000001</v>
      </c>
      <c r="P219" s="36">
        <v>2.2258577137999998E-2</v>
      </c>
      <c r="Q219" s="60">
        <v>2.5880442456000002E-2</v>
      </c>
      <c r="S219" s="60">
        <v>-2.6596538345999999E-2</v>
      </c>
      <c r="T219" s="60">
        <v>5.7028354795E-2</v>
      </c>
      <c r="U219" s="60">
        <v>0.26300577282999998</v>
      </c>
    </row>
    <row r="220" spans="2:21" x14ac:dyDescent="0.2">
      <c r="B220" s="37" t="s">
        <v>174</v>
      </c>
      <c r="C220" s="114" t="s">
        <v>848</v>
      </c>
      <c r="D220" s="34" t="s">
        <v>1316</v>
      </c>
      <c r="E220" s="35">
        <v>45875</v>
      </c>
      <c r="F220" s="34" t="s">
        <v>1149</v>
      </c>
      <c r="H220" s="57">
        <v>181811.97635000001</v>
      </c>
      <c r="I220" s="72">
        <v>0</v>
      </c>
      <c r="J220" s="38">
        <v>3.0781865782</v>
      </c>
      <c r="L220" s="59">
        <v>0.28199146453000001</v>
      </c>
      <c r="M220" s="59">
        <v>1.8757070135000001E-2</v>
      </c>
      <c r="N220" s="36">
        <v>-0.76619674401000004</v>
      </c>
      <c r="O220" s="36">
        <v>4.2767721589000001</v>
      </c>
      <c r="P220" s="36">
        <v>3.7889318395000003E-2</v>
      </c>
      <c r="Q220" s="60">
        <v>2.9332496940000001E-2</v>
      </c>
      <c r="S220" s="60">
        <v>1.0475905419000001E-3</v>
      </c>
      <c r="T220" s="60">
        <v>-7.2132057149999998E-2</v>
      </c>
      <c r="U220" s="60">
        <v>-0.18872043662999999</v>
      </c>
    </row>
    <row r="221" spans="2:21" x14ac:dyDescent="0.2">
      <c r="B221" s="37" t="s">
        <v>175</v>
      </c>
      <c r="C221" s="114" t="s">
        <v>849</v>
      </c>
      <c r="D221" s="34" t="s">
        <v>511</v>
      </c>
      <c r="E221" s="35">
        <v>45875</v>
      </c>
      <c r="F221" s="34" t="s">
        <v>1220</v>
      </c>
      <c r="H221" s="57">
        <v>1236466.1206</v>
      </c>
      <c r="I221" s="72">
        <v>2.5712751830000002E-2</v>
      </c>
      <c r="J221" s="38">
        <v>48.333330306000001</v>
      </c>
      <c r="L221" s="58">
        <v>0.22084509728000001</v>
      </c>
      <c r="M221" s="58">
        <v>2.3156817773E-2</v>
      </c>
      <c r="N221" s="38">
        <v>0.38833594712000002</v>
      </c>
      <c r="O221" s="38">
        <v>1.7999913361</v>
      </c>
      <c r="P221" s="38">
        <v>1.9606795680000001E-2</v>
      </c>
      <c r="Q221" s="60">
        <v>2.2839823620000001E-2</v>
      </c>
      <c r="S221" s="60">
        <v>5.2488367664000002E-2</v>
      </c>
      <c r="T221" s="60">
        <v>6.8991249281999999E-3</v>
      </c>
      <c r="U221" s="60">
        <v>0.11928947703999999</v>
      </c>
    </row>
    <row r="222" spans="2:21" x14ac:dyDescent="0.2">
      <c r="B222" s="33" t="s">
        <v>176</v>
      </c>
      <c r="C222" s="113" t="s">
        <v>850</v>
      </c>
      <c r="D222" s="34" t="s">
        <v>512</v>
      </c>
      <c r="E222" s="35">
        <v>45875</v>
      </c>
      <c r="F222" s="34" t="s">
        <v>1175</v>
      </c>
      <c r="H222" s="57">
        <v>776039.75708000001</v>
      </c>
      <c r="I222" s="72">
        <v>2.2484909457000001E-2</v>
      </c>
      <c r="J222" s="38">
        <v>8.6479262682000009</v>
      </c>
      <c r="L222" s="59">
        <v>0.24834196195</v>
      </c>
      <c r="M222" s="59">
        <v>2.9999487205000001E-2</v>
      </c>
      <c r="N222" s="36">
        <v>0.31707891267999999</v>
      </c>
      <c r="O222" s="36">
        <v>0.91096253872999999</v>
      </c>
      <c r="P222" s="36">
        <v>2.1333043379000001E-2</v>
      </c>
      <c r="Q222" s="60">
        <v>2.5622388555999999E-2</v>
      </c>
      <c r="S222" s="60">
        <v>-1.4031931639E-2</v>
      </c>
      <c r="T222" s="60">
        <v>-1.9303950824E-2</v>
      </c>
      <c r="U222" s="60">
        <v>0.12594617985000001</v>
      </c>
    </row>
    <row r="223" spans="2:21" x14ac:dyDescent="0.2">
      <c r="B223" s="37" t="s">
        <v>177</v>
      </c>
      <c r="C223" s="114" t="s">
        <v>851</v>
      </c>
      <c r="D223" s="34" t="s">
        <v>513</v>
      </c>
      <c r="E223" s="35">
        <v>45875</v>
      </c>
      <c r="F223" s="34" t="s">
        <v>1221</v>
      </c>
      <c r="H223" s="57">
        <v>96100.312990999999</v>
      </c>
      <c r="I223" s="72">
        <v>3.6242138365000003E-2</v>
      </c>
      <c r="J223" s="38">
        <v>1.9347454269</v>
      </c>
      <c r="L223" s="59">
        <v>0.21967304658</v>
      </c>
      <c r="M223" s="59">
        <v>2.9678614677E-2</v>
      </c>
      <c r="N223" s="36">
        <v>-0.45392301081000003</v>
      </c>
      <c r="O223" s="36">
        <v>-0.51140462112999996</v>
      </c>
      <c r="P223" s="36">
        <v>2.0787308678999999E-2</v>
      </c>
      <c r="Q223" s="60">
        <v>2.2638221851E-2</v>
      </c>
      <c r="S223" s="60">
        <v>6.0519757917000001E-3</v>
      </c>
      <c r="T223" s="60">
        <v>-7.2759944302999993E-2</v>
      </c>
      <c r="U223" s="60">
        <v>-7.6948365396000001E-2</v>
      </c>
    </row>
    <row r="224" spans="2:21" x14ac:dyDescent="0.2">
      <c r="B224" s="37" t="s">
        <v>179</v>
      </c>
      <c r="C224" s="114" t="s">
        <v>853</v>
      </c>
      <c r="D224" s="34" t="s">
        <v>514</v>
      </c>
      <c r="E224" s="35">
        <v>45875</v>
      </c>
      <c r="F224" s="34" t="s">
        <v>1154</v>
      </c>
      <c r="H224" s="57">
        <v>159935.56638999999</v>
      </c>
      <c r="I224" s="72">
        <v>5.5316533496999998E-2</v>
      </c>
      <c r="J224" s="38">
        <v>1.5989500861999999</v>
      </c>
      <c r="L224" s="58">
        <v>0.29189219492000001</v>
      </c>
      <c r="M224" s="58">
        <v>2.0727570973000001E-2</v>
      </c>
      <c r="N224" s="38">
        <v>-4.5027587619999997E-2</v>
      </c>
      <c r="O224" s="38">
        <v>1.1333408012999999</v>
      </c>
      <c r="P224" s="38">
        <v>2.7450602080000001E-2</v>
      </c>
      <c r="Q224" s="60">
        <v>3.0279900985999999E-2</v>
      </c>
      <c r="S224" s="60">
        <v>-2.6717557252E-2</v>
      </c>
      <c r="T224" s="60">
        <v>-0.10291452450999999</v>
      </c>
      <c r="U224" s="60">
        <v>-6.4534562079999998E-3</v>
      </c>
    </row>
    <row r="225" spans="2:21" x14ac:dyDescent="0.2">
      <c r="B225" s="33" t="s">
        <v>1103</v>
      </c>
      <c r="C225" s="113" t="s">
        <v>1104</v>
      </c>
      <c r="D225" s="34" t="s">
        <v>1105</v>
      </c>
      <c r="E225" s="35">
        <v>45875</v>
      </c>
      <c r="F225" s="34" t="s">
        <v>1222</v>
      </c>
      <c r="H225" s="57">
        <v>568646.23560999997</v>
      </c>
      <c r="I225" s="72">
        <v>4.0413111810000003E-3</v>
      </c>
      <c r="J225" s="38">
        <v>14.736895874</v>
      </c>
      <c r="L225" s="59">
        <v>0.35740127365000002</v>
      </c>
      <c r="M225" s="59">
        <v>5.1987427911E-2</v>
      </c>
      <c r="N225" s="36">
        <v>3.1254426200999998</v>
      </c>
      <c r="O225" s="36">
        <v>3.1734513457000002</v>
      </c>
      <c r="P225" s="36">
        <v>2.7939541958999999E-2</v>
      </c>
      <c r="Q225" s="60">
        <v>3.7112499596999998E-2</v>
      </c>
      <c r="S225" s="60">
        <v>1.2738499193E-2</v>
      </c>
      <c r="T225" s="60">
        <v>0.66697447286</v>
      </c>
      <c r="U225" s="60">
        <v>1.0499224299000001</v>
      </c>
    </row>
    <row r="226" spans="2:21" x14ac:dyDescent="0.2">
      <c r="B226" s="37" t="s">
        <v>180</v>
      </c>
      <c r="C226" s="114" t="s">
        <v>854</v>
      </c>
      <c r="D226" s="34" t="s">
        <v>515</v>
      </c>
      <c r="E226" s="35">
        <v>45875</v>
      </c>
      <c r="F226" s="34" t="s">
        <v>1163</v>
      </c>
      <c r="H226" s="57">
        <v>221727.36653999999</v>
      </c>
      <c r="I226" s="72">
        <v>3.4957212713999999E-2</v>
      </c>
      <c r="J226" s="38">
        <v>-18.477274887</v>
      </c>
      <c r="L226" s="59">
        <v>0.37274372639999998</v>
      </c>
      <c r="M226" s="59">
        <v>8.5635067360000008E-3</v>
      </c>
      <c r="N226" s="36">
        <v>-0.58838674564000004</v>
      </c>
      <c r="O226" s="36">
        <v>-0.12550011237</v>
      </c>
      <c r="P226" s="36">
        <v>3.3697991022000003E-2</v>
      </c>
      <c r="Q226" s="60">
        <v>3.7744006702000003E-2</v>
      </c>
      <c r="S226" s="60">
        <v>8.4677419363000002E-3</v>
      </c>
      <c r="T226" s="60">
        <v>-0.21683049062000001</v>
      </c>
      <c r="U226" s="60">
        <v>-0.20592306664999999</v>
      </c>
    </row>
    <row r="227" spans="2:21" x14ac:dyDescent="0.2">
      <c r="B227" s="37" t="s">
        <v>1449</v>
      </c>
      <c r="C227" s="114" t="s">
        <v>1472</v>
      </c>
      <c r="D227" s="34" t="s">
        <v>1461</v>
      </c>
      <c r="E227" s="35">
        <v>45875</v>
      </c>
      <c r="F227" s="34" t="s">
        <v>1146</v>
      </c>
      <c r="H227" s="57">
        <v>237533.75878</v>
      </c>
      <c r="I227" s="72">
        <v>1.0691632273999999E-2</v>
      </c>
      <c r="J227" s="38">
        <v>6.4819308037000001</v>
      </c>
      <c r="L227" s="58">
        <v>0.31788590371999997</v>
      </c>
      <c r="M227" s="58">
        <v>4.3464853791999998E-2</v>
      </c>
      <c r="N227" s="38">
        <v>0.60319029428000004</v>
      </c>
      <c r="O227" s="38">
        <v>4.7980235871000003</v>
      </c>
      <c r="P227" s="38">
        <v>2.5590789836000001E-2</v>
      </c>
      <c r="Q227" s="60">
        <v>3.2914408981000003E-2</v>
      </c>
      <c r="S227" s="60">
        <v>-3.1795739234000003E-2</v>
      </c>
      <c r="T227" s="60">
        <v>1.4546196266999999E-2</v>
      </c>
      <c r="U227" s="60">
        <v>0.18418992161</v>
      </c>
    </row>
    <row r="228" spans="2:21" x14ac:dyDescent="0.2">
      <c r="B228" s="33" t="s">
        <v>181</v>
      </c>
      <c r="C228" s="113" t="s">
        <v>855</v>
      </c>
      <c r="D228" s="34" t="s">
        <v>516</v>
      </c>
      <c r="E228" s="35">
        <v>45875</v>
      </c>
      <c r="F228" s="34" t="s">
        <v>1148</v>
      </c>
      <c r="H228" s="57">
        <v>432800.06495999999</v>
      </c>
      <c r="I228" s="72">
        <v>9.9648135115999997E-3</v>
      </c>
      <c r="J228" s="38">
        <v>1.6926705162</v>
      </c>
      <c r="L228" s="59">
        <v>0.45375751147999999</v>
      </c>
      <c r="M228" s="59">
        <v>1.2881689569E-2</v>
      </c>
      <c r="N228" s="36">
        <v>-0.53025354990999995</v>
      </c>
      <c r="O228" s="36">
        <v>0.36113541876999999</v>
      </c>
      <c r="P228" s="36">
        <v>4.7772669559000003E-2</v>
      </c>
      <c r="Q228" s="60">
        <v>4.6580944882E-2</v>
      </c>
      <c r="S228" s="60">
        <v>2.7014047304000002E-2</v>
      </c>
      <c r="T228" s="60">
        <v>1.8548838585000001E-2</v>
      </c>
      <c r="U228" s="60">
        <v>-0.26801190491999999</v>
      </c>
    </row>
    <row r="229" spans="2:21" x14ac:dyDescent="0.2">
      <c r="B229" s="37" t="s">
        <v>183</v>
      </c>
      <c r="C229" s="114" t="s">
        <v>857</v>
      </c>
      <c r="D229" s="34" t="s">
        <v>517</v>
      </c>
      <c r="E229" s="35">
        <v>45875</v>
      </c>
      <c r="F229" s="34" t="s">
        <v>1173</v>
      </c>
      <c r="H229" s="57">
        <v>500460.04201999999</v>
      </c>
      <c r="I229" s="72">
        <v>3.4675615212999999E-2</v>
      </c>
      <c r="J229" s="38">
        <v>1.2355009595999999</v>
      </c>
      <c r="L229" s="59">
        <v>0.31622986292999999</v>
      </c>
      <c r="M229" s="59">
        <v>4.7961861085000002E-2</v>
      </c>
      <c r="N229" s="36">
        <v>0.64170950603999999</v>
      </c>
      <c r="O229" s="36">
        <v>1.6196206316999999</v>
      </c>
      <c r="P229" s="36">
        <v>2.4499795551E-2</v>
      </c>
      <c r="Q229" s="60">
        <v>3.2748802576999997E-2</v>
      </c>
      <c r="S229" s="60">
        <v>-2.3737066341E-2</v>
      </c>
      <c r="T229" s="60">
        <v>-4.3063509120000003E-3</v>
      </c>
      <c r="U229" s="60">
        <v>0.23225091615999999</v>
      </c>
    </row>
    <row r="230" spans="2:21" x14ac:dyDescent="0.2">
      <c r="B230" s="37" t="s">
        <v>184</v>
      </c>
      <c r="C230" s="114" t="s">
        <v>858</v>
      </c>
      <c r="D230" s="34" t="s">
        <v>518</v>
      </c>
      <c r="E230" s="35">
        <v>45875</v>
      </c>
      <c r="F230" s="34" t="s">
        <v>1211</v>
      </c>
      <c r="H230" s="57">
        <v>119730.37929</v>
      </c>
      <c r="I230" s="72">
        <v>2.0853634768999998E-2</v>
      </c>
      <c r="J230" s="38">
        <v>2.1499541077000002</v>
      </c>
      <c r="L230" s="58">
        <v>0.48026793626999997</v>
      </c>
      <c r="M230" s="58">
        <v>7.6931497902000004E-2</v>
      </c>
      <c r="N230" s="38">
        <v>0.26176118170000001</v>
      </c>
      <c r="O230" s="38">
        <v>2.7842508684</v>
      </c>
      <c r="P230" s="38">
        <v>2.8707081222999999E-2</v>
      </c>
      <c r="Q230" s="60">
        <v>4.6472006198000002E-2</v>
      </c>
      <c r="S230" s="60">
        <v>-4.0773147814000002E-2</v>
      </c>
      <c r="T230" s="60">
        <v>0.43522828113000001</v>
      </c>
      <c r="U230" s="60">
        <v>6.9284227547999996E-2</v>
      </c>
    </row>
    <row r="231" spans="2:21" x14ac:dyDescent="0.2">
      <c r="B231" s="33" t="s">
        <v>185</v>
      </c>
      <c r="C231" s="113" t="s">
        <v>859</v>
      </c>
      <c r="D231" s="34" t="s">
        <v>519</v>
      </c>
      <c r="E231" s="35">
        <v>45875</v>
      </c>
      <c r="F231" s="34" t="s">
        <v>1205</v>
      </c>
      <c r="H231" s="57">
        <v>125234.22986000001</v>
      </c>
      <c r="I231" s="72">
        <v>1.4574224443E-2</v>
      </c>
      <c r="J231" s="38">
        <v>3.0077735741999998</v>
      </c>
      <c r="L231" s="59">
        <v>0.29561327324999997</v>
      </c>
      <c r="M231" s="59">
        <v>1.9332157236E-2</v>
      </c>
      <c r="N231" s="36">
        <v>-0.57434016155000001</v>
      </c>
      <c r="O231" s="36">
        <v>-1.1096859358</v>
      </c>
      <c r="P231" s="36">
        <v>3.2489896237999999E-2</v>
      </c>
      <c r="Q231" s="60">
        <v>3.0135187934999998E-2</v>
      </c>
      <c r="S231" s="60">
        <v>-2.3179010457999999E-2</v>
      </c>
      <c r="T231" s="60">
        <v>-0.22860453443000001</v>
      </c>
      <c r="U231" s="60">
        <v>-0.15687310231000001</v>
      </c>
    </row>
    <row r="232" spans="2:21" x14ac:dyDescent="0.2">
      <c r="B232" s="37" t="s">
        <v>186</v>
      </c>
      <c r="C232" s="114" t="s">
        <v>860</v>
      </c>
      <c r="D232" s="34" t="s">
        <v>520</v>
      </c>
      <c r="E232" s="35">
        <v>45875</v>
      </c>
      <c r="F232" s="34" t="s">
        <v>1143</v>
      </c>
      <c r="H232" s="57">
        <v>333547.42786</v>
      </c>
      <c r="I232" s="72">
        <v>0</v>
      </c>
      <c r="J232" s="38">
        <v>34.410218876000002</v>
      </c>
      <c r="L232" s="59">
        <v>0.40446078591000001</v>
      </c>
      <c r="M232" s="59">
        <v>6.6754476081000005E-2</v>
      </c>
      <c r="N232" s="36">
        <v>0.88215859752000003</v>
      </c>
      <c r="O232" s="36">
        <v>3.9498232292000002</v>
      </c>
      <c r="P232" s="36">
        <v>6.2596734446000002E-2</v>
      </c>
      <c r="Q232" s="60">
        <v>4.3972858407999998E-2</v>
      </c>
      <c r="S232" s="60">
        <v>0.16821695271000001</v>
      </c>
      <c r="T232" s="60">
        <v>0.50974748451999996</v>
      </c>
      <c r="U232" s="60">
        <v>0.32984638983999998</v>
      </c>
    </row>
    <row r="233" spans="2:21" x14ac:dyDescent="0.2">
      <c r="B233" s="37" t="s">
        <v>187</v>
      </c>
      <c r="C233" s="114" t="s">
        <v>861</v>
      </c>
      <c r="D233" s="34" t="s">
        <v>521</v>
      </c>
      <c r="E233" s="35">
        <v>45875</v>
      </c>
      <c r="F233" s="34" t="s">
        <v>1205</v>
      </c>
      <c r="H233" s="57">
        <v>246070.54381</v>
      </c>
      <c r="I233" s="72">
        <v>1.887821454E-2</v>
      </c>
      <c r="J233" s="38">
        <v>23.384475078000001</v>
      </c>
      <c r="L233" s="58">
        <v>0.21435373356000001</v>
      </c>
      <c r="M233" s="58">
        <v>1.1979800294E-2</v>
      </c>
      <c r="N233" s="38">
        <v>0.31473330443999997</v>
      </c>
      <c r="O233" s="38">
        <v>1.8253587816000001</v>
      </c>
      <c r="P233" s="38">
        <v>1.8352151999000001E-2</v>
      </c>
      <c r="Q233" s="60">
        <v>2.2167600507E-2</v>
      </c>
      <c r="S233" s="60">
        <v>6.0163300386000002E-3</v>
      </c>
      <c r="T233" s="60">
        <v>2.1756651857000001E-2</v>
      </c>
      <c r="U233" s="60">
        <v>9.9551189333000001E-2</v>
      </c>
    </row>
    <row r="234" spans="2:21" x14ac:dyDescent="0.2">
      <c r="B234" s="33" t="s">
        <v>188</v>
      </c>
      <c r="C234" s="113" t="s">
        <v>862</v>
      </c>
      <c r="D234" s="34" t="s">
        <v>522</v>
      </c>
      <c r="E234" s="35">
        <v>45875</v>
      </c>
      <c r="F234" s="34" t="s">
        <v>1224</v>
      </c>
      <c r="H234" s="57">
        <v>125567.61627</v>
      </c>
      <c r="I234" s="72">
        <v>0</v>
      </c>
      <c r="J234" s="38">
        <v>3.6037053307</v>
      </c>
      <c r="L234" s="59">
        <v>0.36093008903000001</v>
      </c>
      <c r="M234" s="59">
        <v>2.5801223152000001E-2</v>
      </c>
      <c r="N234" s="36">
        <v>0.95733102051999996</v>
      </c>
      <c r="O234" s="36">
        <v>5.4789757333000004</v>
      </c>
      <c r="P234" s="36">
        <v>3.6398842782999999E-2</v>
      </c>
      <c r="Q234" s="60">
        <v>3.7347981542000003E-2</v>
      </c>
      <c r="S234" s="60">
        <v>3.6854052610999999E-2</v>
      </c>
      <c r="T234" s="60">
        <v>0.12422180396</v>
      </c>
      <c r="U234" s="60">
        <v>0.26734127631999999</v>
      </c>
    </row>
    <row r="235" spans="2:21" x14ac:dyDescent="0.2">
      <c r="B235" s="37" t="s">
        <v>1115</v>
      </c>
      <c r="C235" s="114" t="s">
        <v>1121</v>
      </c>
      <c r="D235" s="34" t="s">
        <v>1126</v>
      </c>
      <c r="E235" s="35">
        <v>45875</v>
      </c>
      <c r="F235" s="34" t="s">
        <v>1205</v>
      </c>
      <c r="H235" s="57">
        <v>247890.9731</v>
      </c>
      <c r="I235" s="72">
        <v>9.0754395916000004E-4</v>
      </c>
      <c r="J235" s="38">
        <v>3.0589781030999998</v>
      </c>
      <c r="L235" s="59">
        <v>0.32385090761000002</v>
      </c>
      <c r="M235" s="59">
        <v>5.6215223348999997E-2</v>
      </c>
      <c r="N235" s="36">
        <v>-0.49065436605000001</v>
      </c>
      <c r="O235" s="36">
        <v>0.14561544219</v>
      </c>
      <c r="P235" s="36">
        <v>3.5869300515999999E-2</v>
      </c>
      <c r="Q235" s="60">
        <v>3.3152931449999999E-2</v>
      </c>
      <c r="S235" s="60">
        <v>-9.6301547914999994E-2</v>
      </c>
      <c r="T235" s="60">
        <v>-0.15413255645000001</v>
      </c>
      <c r="U235" s="60">
        <v>-0.13160912562999999</v>
      </c>
    </row>
    <row r="236" spans="2:21" x14ac:dyDescent="0.2">
      <c r="B236" s="37" t="s">
        <v>1405</v>
      </c>
      <c r="C236" s="114" t="s">
        <v>1415</v>
      </c>
      <c r="D236" s="34" t="s">
        <v>1410</v>
      </c>
      <c r="E236" s="35">
        <v>45875</v>
      </c>
      <c r="F236" s="34" t="s">
        <v>1141</v>
      </c>
      <c r="H236" s="57">
        <v>239358.99429999999</v>
      </c>
      <c r="I236" s="72">
        <v>0</v>
      </c>
      <c r="J236" s="38">
        <v>14.634176477</v>
      </c>
      <c r="L236" s="58">
        <v>0.38333421457</v>
      </c>
      <c r="M236" s="58">
        <v>2.3208149179E-2</v>
      </c>
      <c r="N236" s="38">
        <v>1.0915585563000001</v>
      </c>
      <c r="O236" s="38">
        <v>0.83818611361999995</v>
      </c>
      <c r="P236" s="38">
        <v>4.8711131136000001E-2</v>
      </c>
      <c r="Q236" s="60">
        <v>4.0620120644000002E-2</v>
      </c>
      <c r="S236" s="60">
        <v>-3.8488210818000003E-2</v>
      </c>
      <c r="T236" s="60">
        <v>6.2167234841000001E-2</v>
      </c>
      <c r="U236" s="60">
        <v>0.41227400051000002</v>
      </c>
    </row>
    <row r="237" spans="2:21" x14ac:dyDescent="0.2">
      <c r="B237" s="33" t="s">
        <v>189</v>
      </c>
      <c r="C237" s="113" t="s">
        <v>863</v>
      </c>
      <c r="D237" s="34" t="s">
        <v>523</v>
      </c>
      <c r="E237" s="35">
        <v>45875</v>
      </c>
      <c r="F237" s="34" t="s">
        <v>1146</v>
      </c>
      <c r="H237" s="57">
        <v>1731493.0556999999</v>
      </c>
      <c r="I237" s="72">
        <v>6.3035804337E-3</v>
      </c>
      <c r="J237" s="38">
        <v>0.90953914366999999</v>
      </c>
      <c r="L237" s="59">
        <v>0.57850031559000004</v>
      </c>
      <c r="M237" s="59">
        <v>0.1065279846</v>
      </c>
      <c r="N237" s="36">
        <v>0.40541736605000001</v>
      </c>
      <c r="O237" s="36">
        <v>0.36301991439999998</v>
      </c>
      <c r="P237" s="36">
        <v>4.6377264632000002E-2</v>
      </c>
      <c r="Q237" s="60">
        <v>6.0713869411000002E-2</v>
      </c>
      <c r="S237" s="60">
        <v>3.0808080807999998E-2</v>
      </c>
      <c r="T237" s="60">
        <v>1.795511222E-2</v>
      </c>
      <c r="U237" s="60">
        <v>3.5777721392E-2</v>
      </c>
    </row>
    <row r="238" spans="2:21" x14ac:dyDescent="0.2">
      <c r="B238" s="37" t="s">
        <v>190</v>
      </c>
      <c r="C238" s="114" t="s">
        <v>864</v>
      </c>
      <c r="D238" s="34" t="s">
        <v>524</v>
      </c>
      <c r="E238" s="35">
        <v>45875</v>
      </c>
      <c r="F238" s="34" t="s">
        <v>1174</v>
      </c>
      <c r="H238" s="57">
        <v>446453.93820999999</v>
      </c>
      <c r="I238" s="72">
        <v>1.2357982857999999E-2</v>
      </c>
      <c r="J238" s="38">
        <v>3.7923787182000002</v>
      </c>
      <c r="L238" s="59">
        <v>0.18500570759000001</v>
      </c>
      <c r="M238" s="59">
        <v>6.4091851199999999E-3</v>
      </c>
      <c r="N238" s="36">
        <v>1.1840955203000001</v>
      </c>
      <c r="O238" s="36">
        <v>2.2679036878000001</v>
      </c>
      <c r="P238" s="36">
        <v>1.3506331276999999E-2</v>
      </c>
      <c r="Q238" s="60">
        <v>1.8997111923E-2</v>
      </c>
      <c r="S238" s="60">
        <v>1.7421414271999999E-2</v>
      </c>
      <c r="T238" s="60">
        <v>0.26894825198</v>
      </c>
      <c r="U238" s="60">
        <v>0.26346959673999998</v>
      </c>
    </row>
    <row r="239" spans="2:21" x14ac:dyDescent="0.2">
      <c r="B239" s="37" t="s">
        <v>191</v>
      </c>
      <c r="C239" s="114" t="s">
        <v>865</v>
      </c>
      <c r="D239" s="34" t="s">
        <v>525</v>
      </c>
      <c r="E239" s="35">
        <v>45875</v>
      </c>
      <c r="F239" s="34" t="s">
        <v>1225</v>
      </c>
      <c r="H239" s="57">
        <v>185553.98061999999</v>
      </c>
      <c r="I239" s="72">
        <v>4.3999999999999997E-2</v>
      </c>
      <c r="J239" s="38">
        <v>2.4818955051999998</v>
      </c>
      <c r="L239" s="58">
        <v>0.29520066065</v>
      </c>
      <c r="M239" s="58">
        <v>1.2884752568999999E-2</v>
      </c>
      <c r="N239" s="38">
        <v>-0.42739395529000002</v>
      </c>
      <c r="O239" s="38">
        <v>0.14051314762</v>
      </c>
      <c r="P239" s="38">
        <v>3.2104614197000003E-2</v>
      </c>
      <c r="Q239" s="60">
        <v>3.0459789639E-2</v>
      </c>
      <c r="S239" s="60">
        <v>1.3008130081E-2</v>
      </c>
      <c r="T239" s="60">
        <v>-8.7221701323E-2</v>
      </c>
      <c r="U239" s="60">
        <v>-0.12942500141999999</v>
      </c>
    </row>
    <row r="240" spans="2:21" x14ac:dyDescent="0.2">
      <c r="B240" s="33" t="s">
        <v>192</v>
      </c>
      <c r="C240" s="113" t="s">
        <v>866</v>
      </c>
      <c r="D240" s="34" t="s">
        <v>526</v>
      </c>
      <c r="E240" s="35">
        <v>45875</v>
      </c>
      <c r="F240" s="34" t="s">
        <v>1163</v>
      </c>
      <c r="H240" s="57">
        <v>1144883.4505</v>
      </c>
      <c r="I240" s="72">
        <v>3.5813704496999998E-2</v>
      </c>
      <c r="J240" s="38">
        <v>8.5427923359999998</v>
      </c>
      <c r="L240" s="59">
        <v>0.28556232596999997</v>
      </c>
      <c r="M240" s="59">
        <v>0.11495127699</v>
      </c>
      <c r="N240" s="36">
        <v>1.3423027535000001</v>
      </c>
      <c r="O240" s="36">
        <v>0.27196411529999998</v>
      </c>
      <c r="P240" s="36">
        <v>2.5374951715999999E-2</v>
      </c>
      <c r="Q240" s="60">
        <v>2.9669384723E-2</v>
      </c>
      <c r="S240" s="60">
        <v>-3.4366976097E-3</v>
      </c>
      <c r="T240" s="60">
        <v>0.16294733505</v>
      </c>
      <c r="U240" s="60">
        <v>0.39142992643000002</v>
      </c>
    </row>
    <row r="241" spans="2:21" x14ac:dyDescent="0.2">
      <c r="B241" s="37" t="s">
        <v>193</v>
      </c>
      <c r="C241" s="114" t="s">
        <v>867</v>
      </c>
      <c r="D241" s="34" t="s">
        <v>527</v>
      </c>
      <c r="E241" s="35">
        <v>45875</v>
      </c>
      <c r="F241" s="34" t="s">
        <v>1150</v>
      </c>
      <c r="H241" s="57">
        <v>128990.81857</v>
      </c>
      <c r="I241" s="72">
        <v>1.6583747927E-2</v>
      </c>
      <c r="J241" s="38">
        <v>1.1748881716999999</v>
      </c>
      <c r="L241" s="59">
        <v>0.28497842912999999</v>
      </c>
      <c r="M241" s="59">
        <v>1.7073293565000001E-2</v>
      </c>
      <c r="N241" s="36">
        <v>-1.1200804550000001</v>
      </c>
      <c r="O241" s="36">
        <v>-1.6497807813000001</v>
      </c>
      <c r="P241" s="36">
        <v>3.1348062652999997E-2</v>
      </c>
      <c r="Q241" s="60">
        <v>2.9068021223E-2</v>
      </c>
      <c r="S241" s="60">
        <v>-6.8562579191999998E-2</v>
      </c>
      <c r="T241" s="60">
        <v>-0.20933634431000001</v>
      </c>
      <c r="U241" s="60">
        <v>-0.30115618708000003</v>
      </c>
    </row>
    <row r="242" spans="2:21" x14ac:dyDescent="0.2">
      <c r="B242" s="37" t="s">
        <v>194</v>
      </c>
      <c r="C242" s="114" t="s">
        <v>868</v>
      </c>
      <c r="D242" s="34" t="s">
        <v>1428</v>
      </c>
      <c r="E242" s="35">
        <v>45875</v>
      </c>
      <c r="F242" s="34" t="s">
        <v>1226</v>
      </c>
      <c r="H242" s="57">
        <v>218531.73172000001</v>
      </c>
      <c r="I242" s="72">
        <v>4.1083721963000003E-2</v>
      </c>
      <c r="J242" s="38">
        <v>1.3473026584000001</v>
      </c>
      <c r="L242" s="58">
        <v>0.37047221931000002</v>
      </c>
      <c r="M242" s="58">
        <v>7.7602924481999999E-3</v>
      </c>
      <c r="N242" s="38">
        <v>0.25419194907999998</v>
      </c>
      <c r="O242" s="38">
        <v>0.69034012009000001</v>
      </c>
      <c r="P242" s="38">
        <v>4.0742510475E-2</v>
      </c>
      <c r="Q242" s="60">
        <v>3.8237983250000003E-2</v>
      </c>
      <c r="S242" s="60">
        <v>-8.7719298243999991E-3</v>
      </c>
      <c r="T242" s="60">
        <v>-0.12360656873</v>
      </c>
      <c r="U242" s="60">
        <v>6.6745094399999996E-2</v>
      </c>
    </row>
    <row r="243" spans="2:21" x14ac:dyDescent="0.2">
      <c r="B243" s="33" t="s">
        <v>195</v>
      </c>
      <c r="C243" s="113" t="s">
        <v>869</v>
      </c>
      <c r="D243" s="34" t="s">
        <v>528</v>
      </c>
      <c r="E243" s="35">
        <v>45875</v>
      </c>
      <c r="F243" s="34" t="s">
        <v>1144</v>
      </c>
      <c r="H243" s="57">
        <v>1226862.3970999999</v>
      </c>
      <c r="I243" s="72">
        <v>6.7941661630999996E-3</v>
      </c>
      <c r="J243" s="38">
        <v>10.827835633999999</v>
      </c>
      <c r="L243" s="59">
        <v>0.31726781223</v>
      </c>
      <c r="M243" s="59">
        <v>2.3143198422000001E-2</v>
      </c>
      <c r="N243" s="36">
        <v>0.84678190746000004</v>
      </c>
      <c r="O243" s="36">
        <v>5.5203718055</v>
      </c>
      <c r="P243" s="36">
        <v>2.5800407027999999E-2</v>
      </c>
      <c r="Q243" s="60">
        <v>3.3140819401999998E-2</v>
      </c>
      <c r="S243" s="60">
        <v>-7.2089972364000002E-3</v>
      </c>
      <c r="T243" s="60">
        <v>0.24612424547</v>
      </c>
      <c r="U243" s="60">
        <v>0.28125825693000001</v>
      </c>
    </row>
    <row r="244" spans="2:21" x14ac:dyDescent="0.2">
      <c r="B244" s="37" t="s">
        <v>196</v>
      </c>
      <c r="C244" s="114" t="s">
        <v>870</v>
      </c>
      <c r="D244" s="34" t="s">
        <v>1329</v>
      </c>
      <c r="E244" s="35">
        <v>45875</v>
      </c>
      <c r="F244" s="34" t="s">
        <v>1141</v>
      </c>
      <c r="H244" s="57">
        <v>935893.81950999994</v>
      </c>
      <c r="I244" s="72">
        <v>0</v>
      </c>
      <c r="J244" s="38">
        <v>9.5211596050999994</v>
      </c>
      <c r="L244" s="59">
        <v>0.32423834174999999</v>
      </c>
      <c r="M244" s="59">
        <v>5.0114284612000001E-2</v>
      </c>
      <c r="N244" s="36">
        <v>0.20456430127</v>
      </c>
      <c r="O244" s="36">
        <v>-1.5993368670000001</v>
      </c>
      <c r="P244" s="36">
        <v>2.4036614035000001E-2</v>
      </c>
      <c r="Q244" s="60">
        <v>3.3832009013E-2</v>
      </c>
      <c r="S244" s="60">
        <v>-1.4612650438999999E-2</v>
      </c>
      <c r="T244" s="60">
        <v>-9.1769484252000003E-2</v>
      </c>
      <c r="U244" s="60">
        <v>5.8973327972E-2</v>
      </c>
    </row>
    <row r="245" spans="2:21" x14ac:dyDescent="0.2">
      <c r="B245" s="37" t="s">
        <v>197</v>
      </c>
      <c r="C245" s="114" t="s">
        <v>871</v>
      </c>
      <c r="D245" s="34" t="s">
        <v>529</v>
      </c>
      <c r="E245" s="35">
        <v>45875</v>
      </c>
      <c r="F245" s="34" t="s">
        <v>1160</v>
      </c>
      <c r="H245" s="57">
        <v>106633.03317</v>
      </c>
      <c r="I245" s="72">
        <v>5.3122987766000003E-2</v>
      </c>
      <c r="J245" s="38">
        <v>0.86625997554</v>
      </c>
      <c r="L245" s="58">
        <v>0.39850864330000002</v>
      </c>
      <c r="M245" s="58">
        <v>0.11866628567</v>
      </c>
      <c r="N245" s="38">
        <v>1.1444705102999999</v>
      </c>
      <c r="O245" s="38">
        <v>10.795454953</v>
      </c>
      <c r="P245" s="38">
        <v>4.1662793442000003E-2</v>
      </c>
      <c r="Q245" s="60">
        <v>4.1552131913000001E-2</v>
      </c>
      <c r="S245" s="60">
        <v>4.2836744415000001E-3</v>
      </c>
      <c r="T245" s="60">
        <v>0.23728151087999999</v>
      </c>
      <c r="U245" s="60">
        <v>0.42635732706000001</v>
      </c>
    </row>
    <row r="246" spans="2:21" x14ac:dyDescent="0.2">
      <c r="B246" s="33" t="s">
        <v>1359</v>
      </c>
      <c r="C246" s="113" t="s">
        <v>1374</v>
      </c>
      <c r="D246" s="34" t="s">
        <v>1389</v>
      </c>
      <c r="E246" s="35">
        <v>45875</v>
      </c>
      <c r="F246" s="34" t="s">
        <v>1397</v>
      </c>
      <c r="H246" s="57">
        <v>115530.22355</v>
      </c>
      <c r="I246" s="72">
        <v>3.2312447316999997E-2</v>
      </c>
      <c r="J246" s="38">
        <v>1.9184214524000001</v>
      </c>
      <c r="L246" s="59">
        <v>0.21109326606000001</v>
      </c>
      <c r="M246" s="59">
        <v>2.4742945999E-2</v>
      </c>
      <c r="N246" s="36">
        <v>-0.67288169082000004</v>
      </c>
      <c r="O246" s="36">
        <v>-2.6368770842</v>
      </c>
      <c r="P246" s="36">
        <v>1.6908723385000001E-2</v>
      </c>
      <c r="Q246" s="60">
        <v>2.1803903558E-2</v>
      </c>
      <c r="S246" s="60">
        <v>-1.2724306688E-2</v>
      </c>
      <c r="T246" s="60">
        <v>-3.6960053159999999E-2</v>
      </c>
      <c r="U246" s="60">
        <v>-0.12023143382</v>
      </c>
    </row>
    <row r="247" spans="2:21" x14ac:dyDescent="0.2">
      <c r="B247" s="37" t="s">
        <v>198</v>
      </c>
      <c r="C247" s="114" t="s">
        <v>872</v>
      </c>
      <c r="D247" s="34" t="s">
        <v>530</v>
      </c>
      <c r="E247" s="35">
        <v>45875</v>
      </c>
      <c r="F247" s="34" t="s">
        <v>1224</v>
      </c>
      <c r="H247" s="57">
        <v>377099.02113000001</v>
      </c>
      <c r="I247" s="72">
        <v>0</v>
      </c>
      <c r="J247" s="38">
        <v>5.3142557978999996</v>
      </c>
      <c r="L247" s="59">
        <v>0.37643640837999998</v>
      </c>
      <c r="M247" s="59">
        <v>9.0199582690000002E-2</v>
      </c>
      <c r="N247" s="36">
        <v>-0.62354268269000002</v>
      </c>
      <c r="O247" s="36">
        <v>2.6878397034999999</v>
      </c>
      <c r="P247" s="36">
        <v>5.1557492638000003E-2</v>
      </c>
      <c r="Q247" s="60">
        <v>3.9356518686E-2</v>
      </c>
      <c r="S247" s="60">
        <v>-4.5033896481999999E-2</v>
      </c>
      <c r="T247" s="60">
        <v>-9.6788967483000005E-2</v>
      </c>
      <c r="U247" s="60">
        <v>-0.25191772739000001</v>
      </c>
    </row>
    <row r="248" spans="2:21" x14ac:dyDescent="0.2">
      <c r="B248" s="37" t="s">
        <v>199</v>
      </c>
      <c r="C248" s="114" t="s">
        <v>873</v>
      </c>
      <c r="D248" s="34" t="s">
        <v>531</v>
      </c>
      <c r="E248" s="35">
        <v>45875</v>
      </c>
      <c r="F248" s="34" t="s">
        <v>1154</v>
      </c>
      <c r="H248" s="57">
        <v>147470.11259999999</v>
      </c>
      <c r="I248" s="72">
        <v>2.8182245186000002E-2</v>
      </c>
      <c r="J248" s="38">
        <v>-34.616244737000002</v>
      </c>
      <c r="L248" s="58">
        <v>0.32820856321000003</v>
      </c>
      <c r="M248" s="58">
        <v>5.3515281632999998E-2</v>
      </c>
      <c r="N248" s="38">
        <v>-0.33661713137999999</v>
      </c>
      <c r="O248" s="38">
        <v>-1.0897526083</v>
      </c>
      <c r="P248" s="38">
        <v>2.3213952486E-2</v>
      </c>
      <c r="Q248" s="60">
        <v>3.3584612166999997E-2</v>
      </c>
      <c r="S248" s="60">
        <v>-7.5184880854000005E-2</v>
      </c>
      <c r="T248" s="60">
        <v>-0.12880754704</v>
      </c>
      <c r="U248" s="60">
        <v>-0.12892177639999999</v>
      </c>
    </row>
    <row r="249" spans="2:21" x14ac:dyDescent="0.2">
      <c r="B249" s="33" t="s">
        <v>182</v>
      </c>
      <c r="C249" s="113" t="s">
        <v>856</v>
      </c>
      <c r="D249" s="34" t="s">
        <v>1514</v>
      </c>
      <c r="E249" s="35">
        <v>45875</v>
      </c>
      <c r="F249" s="34" t="s">
        <v>1223</v>
      </c>
      <c r="H249" s="57">
        <v>155666.33590999999</v>
      </c>
      <c r="I249" s="72">
        <v>7.9912157627999997E-3</v>
      </c>
      <c r="J249" s="38">
        <v>3.8003859614</v>
      </c>
      <c r="L249" s="59">
        <v>0.33315367323</v>
      </c>
      <c r="M249" s="59">
        <v>1.6249527446999999E-2</v>
      </c>
      <c r="N249" s="36">
        <v>-0.46694982339000002</v>
      </c>
      <c r="O249" s="36">
        <v>1.4604555792</v>
      </c>
      <c r="P249" s="36">
        <v>3.3857416431000001E-2</v>
      </c>
      <c r="Q249" s="60">
        <v>3.4314589397000002E-2</v>
      </c>
      <c r="S249" s="60">
        <v>-3.7486983692E-3</v>
      </c>
      <c r="T249" s="60">
        <v>-0.15418656849000001</v>
      </c>
      <c r="U249" s="60">
        <v>-0.11744931333</v>
      </c>
    </row>
    <row r="250" spans="2:21" x14ac:dyDescent="0.2">
      <c r="B250" s="37" t="s">
        <v>1450</v>
      </c>
      <c r="C250" s="114" t="s">
        <v>1473</v>
      </c>
      <c r="D250" s="34" t="s">
        <v>1462</v>
      </c>
      <c r="E250" s="35">
        <v>45875</v>
      </c>
      <c r="F250" s="34" t="s">
        <v>1146</v>
      </c>
      <c r="H250" s="57">
        <v>277605.27600999997</v>
      </c>
      <c r="I250" s="72">
        <v>3.185347402E-3</v>
      </c>
      <c r="J250" s="38">
        <v>18.434997196000001</v>
      </c>
      <c r="L250" s="59">
        <v>0.37902394873</v>
      </c>
      <c r="M250" s="59">
        <v>0.12103978206</v>
      </c>
      <c r="N250" s="36">
        <v>3.3191951402000002</v>
      </c>
      <c r="O250" s="36">
        <v>12.0143339</v>
      </c>
      <c r="P250" s="36">
        <v>3.1560751735000003E-2</v>
      </c>
      <c r="Q250" s="60">
        <v>3.9553766848000001E-2</v>
      </c>
      <c r="S250" s="60">
        <v>-1.115741363E-2</v>
      </c>
      <c r="T250" s="60">
        <v>0.53502444138000005</v>
      </c>
      <c r="U250" s="60">
        <v>1.2018554753999999</v>
      </c>
    </row>
    <row r="251" spans="2:21" x14ac:dyDescent="0.2">
      <c r="B251" s="37" t="s">
        <v>169</v>
      </c>
      <c r="C251" s="114" t="s">
        <v>843</v>
      </c>
      <c r="D251" s="34" t="s">
        <v>1417</v>
      </c>
      <c r="E251" s="35">
        <v>45875</v>
      </c>
      <c r="F251" s="34" t="s">
        <v>1184</v>
      </c>
      <c r="H251" s="57">
        <v>99994.251734000005</v>
      </c>
      <c r="I251" s="72">
        <v>1.3572758391999999E-2</v>
      </c>
      <c r="J251" s="38">
        <v>5.9694709106000001</v>
      </c>
      <c r="L251" s="58">
        <v>0.21181817894999999</v>
      </c>
      <c r="M251" s="58">
        <v>2.2906314551E-2</v>
      </c>
      <c r="N251" s="38">
        <v>2.5962714767E-2</v>
      </c>
      <c r="O251" s="38">
        <v>-0.64675750906999996</v>
      </c>
      <c r="P251" s="38">
        <v>2.0221974354E-2</v>
      </c>
      <c r="Q251" s="60">
        <v>2.1772420365E-2</v>
      </c>
      <c r="S251" s="60">
        <v>-1.7990165767999999E-2</v>
      </c>
      <c r="T251" s="60">
        <v>-4.2550629414999999E-2</v>
      </c>
      <c r="U251" s="60">
        <v>1.4370341583000001E-2</v>
      </c>
    </row>
    <row r="252" spans="2:21" x14ac:dyDescent="0.2">
      <c r="B252" s="33" t="s">
        <v>1080</v>
      </c>
      <c r="C252" s="113" t="s">
        <v>1088</v>
      </c>
      <c r="D252" s="34" t="s">
        <v>1351</v>
      </c>
      <c r="E252" s="35">
        <v>45875</v>
      </c>
      <c r="F252" s="34" t="s">
        <v>1227</v>
      </c>
      <c r="H252" s="57">
        <v>96095.393205999993</v>
      </c>
      <c r="I252" s="72">
        <v>6.6102779160000001E-3</v>
      </c>
      <c r="J252" s="38">
        <v>4.6197944837999998</v>
      </c>
      <c r="L252" s="59">
        <v>0.29568753883999999</v>
      </c>
      <c r="M252" s="59">
        <v>1.8352675645999999E-2</v>
      </c>
      <c r="N252" s="36">
        <v>0.15322922792999999</v>
      </c>
      <c r="O252" s="36">
        <v>6.0694576955999997</v>
      </c>
      <c r="P252" s="36">
        <v>2.1499067064E-2</v>
      </c>
      <c r="Q252" s="60">
        <v>2.9670912853000001E-2</v>
      </c>
      <c r="S252" s="60">
        <v>3.5807429336E-2</v>
      </c>
      <c r="T252" s="60">
        <v>0.10526066141</v>
      </c>
      <c r="U252" s="60">
        <v>5.1870715704000002E-2</v>
      </c>
    </row>
    <row r="253" spans="2:21" x14ac:dyDescent="0.2">
      <c r="B253" s="37" t="s">
        <v>200</v>
      </c>
      <c r="C253" s="114" t="s">
        <v>874</v>
      </c>
      <c r="D253" s="34" t="s">
        <v>532</v>
      </c>
      <c r="E253" s="35">
        <v>45875</v>
      </c>
      <c r="F253" s="34" t="s">
        <v>1143</v>
      </c>
      <c r="H253" s="57">
        <v>1300754.9068</v>
      </c>
      <c r="I253" s="72">
        <v>3.1578285211E-2</v>
      </c>
      <c r="J253" s="38">
        <v>5.2304874372999999</v>
      </c>
      <c r="L253" s="59">
        <v>0.19207575633999999</v>
      </c>
      <c r="M253" s="59">
        <v>3.7449239560999999E-2</v>
      </c>
      <c r="N253" s="36">
        <v>0.44995998369000001</v>
      </c>
      <c r="O253" s="36">
        <v>2.4437169453999998</v>
      </c>
      <c r="P253" s="36">
        <v>2.1388767045999998E-2</v>
      </c>
      <c r="Q253" s="60">
        <v>1.9770360845000001E-2</v>
      </c>
      <c r="S253" s="60">
        <v>3.5510501397000002E-2</v>
      </c>
      <c r="T253" s="60">
        <v>0.19920949017</v>
      </c>
      <c r="U253" s="60">
        <v>0.10805913161</v>
      </c>
    </row>
    <row r="254" spans="2:21" x14ac:dyDescent="0.2">
      <c r="B254" s="37" t="s">
        <v>201</v>
      </c>
      <c r="C254" s="114" t="s">
        <v>875</v>
      </c>
      <c r="D254" s="34" t="s">
        <v>533</v>
      </c>
      <c r="E254" s="35">
        <v>45875</v>
      </c>
      <c r="F254" s="34" t="s">
        <v>1173</v>
      </c>
      <c r="H254" s="57">
        <v>2332739.7499000002</v>
      </c>
      <c r="I254" s="72">
        <v>2.6455026454999999E-2</v>
      </c>
      <c r="J254" s="38">
        <v>2.3781262274000001</v>
      </c>
      <c r="L254" s="58">
        <v>0.27344822025999999</v>
      </c>
      <c r="M254" s="58">
        <v>4.5374863133000001E-2</v>
      </c>
      <c r="N254" s="38">
        <v>1.7451584281999999</v>
      </c>
      <c r="O254" s="38">
        <v>4.9174685520999999</v>
      </c>
      <c r="P254" s="38">
        <v>1.7871432350999999E-2</v>
      </c>
      <c r="Q254" s="60">
        <v>2.8395800757999998E-2</v>
      </c>
      <c r="S254" s="60">
        <v>-1.6506886309000001E-2</v>
      </c>
      <c r="T254" s="60">
        <v>0.23515131246000001</v>
      </c>
      <c r="U254" s="60">
        <v>0.48693472678999999</v>
      </c>
    </row>
    <row r="255" spans="2:21" x14ac:dyDescent="0.2">
      <c r="B255" s="33" t="s">
        <v>202</v>
      </c>
      <c r="C255" s="113" t="s">
        <v>876</v>
      </c>
      <c r="D255" s="34" t="s">
        <v>1440</v>
      </c>
      <c r="E255" s="35">
        <v>45875</v>
      </c>
      <c r="F255" s="34" t="s">
        <v>1212</v>
      </c>
      <c r="H255" s="57">
        <v>277654.13922000001</v>
      </c>
      <c r="I255" s="72">
        <v>3.1083844581000001E-2</v>
      </c>
      <c r="J255" s="38">
        <v>6.7553927788000001</v>
      </c>
      <c r="L255" s="59">
        <v>9.0604052470000002E-2</v>
      </c>
      <c r="M255" s="59">
        <v>1.5749893521000001E-2</v>
      </c>
      <c r="N255" s="36">
        <v>0.83044975374999996</v>
      </c>
      <c r="O255" s="36">
        <v>-1.8937932326</v>
      </c>
      <c r="P255" s="36">
        <v>7.3991332914000001E-3</v>
      </c>
      <c r="Q255" s="60">
        <v>9.6045254263999996E-3</v>
      </c>
      <c r="S255" s="60">
        <v>1.2526619139E-4</v>
      </c>
      <c r="T255" s="60">
        <v>-2.3243214854999999E-4</v>
      </c>
      <c r="U255" s="60">
        <v>0.11933704421000001</v>
      </c>
    </row>
    <row r="256" spans="2:21" x14ac:dyDescent="0.2">
      <c r="B256" s="37" t="s">
        <v>1451</v>
      </c>
      <c r="C256" s="114" t="s">
        <v>1474</v>
      </c>
      <c r="D256" s="34" t="s">
        <v>1463</v>
      </c>
      <c r="E256" s="35">
        <v>45875</v>
      </c>
      <c r="F256" s="34" t="s">
        <v>1189</v>
      </c>
      <c r="H256" s="57">
        <v>428865.75414999999</v>
      </c>
      <c r="I256" s="72">
        <v>3.9309683605E-2</v>
      </c>
      <c r="J256" s="38">
        <v>4.0760967907000003</v>
      </c>
      <c r="L256" s="59">
        <v>0.23938010928</v>
      </c>
      <c r="M256" s="59">
        <v>6.8345765909000003E-2</v>
      </c>
      <c r="N256" s="36">
        <v>0.17653281816999999</v>
      </c>
      <c r="O256" s="36">
        <v>-1.1413290832</v>
      </c>
      <c r="P256" s="36">
        <v>2.6915570396E-2</v>
      </c>
      <c r="Q256" s="60">
        <v>2.4686135811000001E-2</v>
      </c>
      <c r="S256" s="60">
        <v>0</v>
      </c>
      <c r="T256" s="60">
        <v>2.3022069183E-2</v>
      </c>
      <c r="U256" s="60">
        <v>6.6452824591000006E-2</v>
      </c>
    </row>
    <row r="257" spans="2:21" x14ac:dyDescent="0.2">
      <c r="B257" s="37" t="s">
        <v>1360</v>
      </c>
      <c r="C257" s="114" t="s">
        <v>1375</v>
      </c>
      <c r="D257" s="34" t="s">
        <v>1390</v>
      </c>
      <c r="E257" s="35">
        <v>45875</v>
      </c>
      <c r="F257" s="34" t="s">
        <v>1177</v>
      </c>
      <c r="H257" s="57">
        <v>343049.52016000001</v>
      </c>
      <c r="I257" s="72">
        <v>2.6682134571E-2</v>
      </c>
      <c r="J257" s="38">
        <v>1.8161588666999999</v>
      </c>
      <c r="L257" s="58">
        <v>0.19637983949000001</v>
      </c>
      <c r="M257" s="58">
        <v>1.6458518549E-2</v>
      </c>
      <c r="N257" s="38">
        <v>-0.22168880428000001</v>
      </c>
      <c r="O257" s="38">
        <v>-0.44990202064000001</v>
      </c>
      <c r="P257" s="38">
        <v>1.8366437674000001E-2</v>
      </c>
      <c r="Q257" s="60">
        <v>2.0183207157000001E-2</v>
      </c>
      <c r="S257" s="60">
        <v>2.3277182234E-2</v>
      </c>
      <c r="T257" s="60">
        <v>6.2225394497999999E-2</v>
      </c>
      <c r="U257" s="60">
        <v>-4.3775246304000003E-3</v>
      </c>
    </row>
    <row r="258" spans="2:21" x14ac:dyDescent="0.2">
      <c r="B258" s="33" t="s">
        <v>203</v>
      </c>
      <c r="C258" s="113" t="s">
        <v>877</v>
      </c>
      <c r="D258" s="34" t="s">
        <v>534</v>
      </c>
      <c r="E258" s="35">
        <v>45875</v>
      </c>
      <c r="F258" s="34" t="s">
        <v>1173</v>
      </c>
      <c r="H258" s="57">
        <v>346667.78596000001</v>
      </c>
      <c r="I258" s="72">
        <v>5.7503506310999999E-2</v>
      </c>
      <c r="J258" s="38">
        <v>1.1285935686999999</v>
      </c>
      <c r="L258" s="59">
        <v>0.35576837111999998</v>
      </c>
      <c r="M258" s="59">
        <v>4.8313204505999997E-2</v>
      </c>
      <c r="N258" s="36">
        <v>0.79929356347000002</v>
      </c>
      <c r="O258" s="36">
        <v>3.0981599894</v>
      </c>
      <c r="P258" s="36">
        <v>2.5990697994999999E-2</v>
      </c>
      <c r="Q258" s="60">
        <v>3.7147047313000003E-2</v>
      </c>
      <c r="S258" s="60">
        <v>-2.3995535716000001E-2</v>
      </c>
      <c r="T258" s="60">
        <v>4.6599633213000001E-2</v>
      </c>
      <c r="U258" s="60">
        <v>0.28718338811999999</v>
      </c>
    </row>
    <row r="259" spans="2:21" x14ac:dyDescent="0.2">
      <c r="B259" s="37" t="s">
        <v>204</v>
      </c>
      <c r="C259" s="114" t="s">
        <v>878</v>
      </c>
      <c r="D259" s="34" t="s">
        <v>535</v>
      </c>
      <c r="E259" s="35">
        <v>45875</v>
      </c>
      <c r="F259" s="34" t="s">
        <v>1149</v>
      </c>
      <c r="H259" s="57">
        <v>142412.97584999999</v>
      </c>
      <c r="I259" s="72">
        <v>0</v>
      </c>
      <c r="J259" s="38">
        <v>5.0719901634999998</v>
      </c>
      <c r="L259" s="59">
        <v>0.3514767157</v>
      </c>
      <c r="M259" s="59">
        <v>2.5849450286000001E-2</v>
      </c>
      <c r="N259" s="36">
        <v>0.98857471038</v>
      </c>
      <c r="O259" s="36">
        <v>1.9130102552999999</v>
      </c>
      <c r="P259" s="36">
        <v>2.2731388706999998E-2</v>
      </c>
      <c r="Q259" s="60">
        <v>3.6655003620000001E-2</v>
      </c>
      <c r="S259" s="60">
        <v>-1.9278872552E-2</v>
      </c>
      <c r="T259" s="60">
        <v>7.4705845873000005E-4</v>
      </c>
      <c r="U259" s="60">
        <v>0.30457717902999998</v>
      </c>
    </row>
    <row r="260" spans="2:21" x14ac:dyDescent="0.2">
      <c r="B260" s="37" t="s">
        <v>205</v>
      </c>
      <c r="C260" s="114" t="s">
        <v>879</v>
      </c>
      <c r="D260" s="34" t="s">
        <v>1557</v>
      </c>
      <c r="E260" s="35">
        <v>45875</v>
      </c>
      <c r="F260" s="34" t="s">
        <v>1170</v>
      </c>
      <c r="H260" s="57">
        <v>323600.28048999998</v>
      </c>
      <c r="I260" s="72">
        <v>3.5662927811E-2</v>
      </c>
      <c r="J260" s="38">
        <v>35.682624439999998</v>
      </c>
      <c r="L260" s="58">
        <v>0.18987364331000001</v>
      </c>
      <c r="M260" s="58">
        <v>7.9663450260000004E-2</v>
      </c>
      <c r="N260" s="38">
        <v>-6.2733996420999999E-2</v>
      </c>
      <c r="O260" s="38">
        <v>0.68405305920000004</v>
      </c>
      <c r="P260" s="38">
        <v>2.1220979203E-2</v>
      </c>
      <c r="Q260" s="60">
        <v>1.9567868943E-2</v>
      </c>
      <c r="S260" s="60">
        <v>9.6774193546999995E-2</v>
      </c>
      <c r="T260" s="60">
        <v>6.2243462899999998E-2</v>
      </c>
      <c r="U260" s="60">
        <v>1.8143899801999999E-2</v>
      </c>
    </row>
    <row r="261" spans="2:21" x14ac:dyDescent="0.2">
      <c r="B261" s="33" t="s">
        <v>206</v>
      </c>
      <c r="C261" s="113" t="s">
        <v>880</v>
      </c>
      <c r="D261" s="34" t="s">
        <v>536</v>
      </c>
      <c r="E261" s="35">
        <v>45875</v>
      </c>
      <c r="F261" s="34" t="s">
        <v>1154</v>
      </c>
      <c r="H261" s="57">
        <v>89673.693239999993</v>
      </c>
      <c r="I261" s="72">
        <v>3.4038638454E-2</v>
      </c>
      <c r="J261" s="38">
        <v>1.3715532586000001</v>
      </c>
      <c r="L261" s="59">
        <v>0.23171419289</v>
      </c>
      <c r="M261" s="59">
        <v>3.7733070283999998E-3</v>
      </c>
      <c r="N261" s="36">
        <v>-6.3386617387999999E-2</v>
      </c>
      <c r="O261" s="36">
        <v>0.86107911263000003</v>
      </c>
      <c r="P261" s="36">
        <v>2.1408468744999999E-2</v>
      </c>
      <c r="Q261" s="60">
        <v>2.3938921078999999E-2</v>
      </c>
      <c r="S261" s="60">
        <v>4.7103155903000004E-3</v>
      </c>
      <c r="T261" s="60">
        <v>-6.7708627586000006E-2</v>
      </c>
      <c r="U261" s="60">
        <v>1.5199402480000001E-2</v>
      </c>
    </row>
    <row r="262" spans="2:21" x14ac:dyDescent="0.2">
      <c r="B262" s="37" t="s">
        <v>207</v>
      </c>
      <c r="C262" s="114" t="s">
        <v>881</v>
      </c>
      <c r="D262" s="34" t="s">
        <v>537</v>
      </c>
      <c r="E262" s="35">
        <v>45875</v>
      </c>
      <c r="F262" s="34" t="s">
        <v>1228</v>
      </c>
      <c r="H262" s="57">
        <v>393826.44534999999</v>
      </c>
      <c r="I262" s="72">
        <v>5.6147144240000002E-2</v>
      </c>
      <c r="J262" s="38">
        <v>1.931762722</v>
      </c>
      <c r="L262" s="59">
        <v>0.26280558651000002</v>
      </c>
      <c r="M262" s="59">
        <v>4.2385208379999997E-2</v>
      </c>
      <c r="N262" s="36">
        <v>1.2257990560000001</v>
      </c>
      <c r="O262" s="36">
        <v>-0.20475108090999999</v>
      </c>
      <c r="P262" s="36">
        <v>2.2428177391E-2</v>
      </c>
      <c r="Q262" s="60">
        <v>2.6864433877999999E-2</v>
      </c>
      <c r="S262" s="60">
        <v>-4.6685673556999999E-2</v>
      </c>
      <c r="T262" s="60">
        <v>7.8448649783E-3</v>
      </c>
      <c r="U262" s="60">
        <v>0.35228990137999999</v>
      </c>
    </row>
    <row r="263" spans="2:21" x14ac:dyDescent="0.2">
      <c r="B263" s="37" t="s">
        <v>1496</v>
      </c>
      <c r="C263" s="114" t="s">
        <v>1529</v>
      </c>
      <c r="D263" s="34" t="s">
        <v>1515</v>
      </c>
      <c r="E263" s="35">
        <v>45875</v>
      </c>
      <c r="F263" s="34" t="s">
        <v>1160</v>
      </c>
      <c r="H263" s="57">
        <v>484351.37119999999</v>
      </c>
      <c r="I263" s="72">
        <v>6.4781021897999998E-3</v>
      </c>
      <c r="J263" s="38">
        <v>5.1513477419000004</v>
      </c>
      <c r="L263" s="58">
        <v>0.44840639327999998</v>
      </c>
      <c r="M263" s="58">
        <v>5.0909454173000003E-2</v>
      </c>
      <c r="N263" s="38">
        <v>0.82554082526000006</v>
      </c>
      <c r="O263" s="38">
        <v>5.2575102123999997</v>
      </c>
      <c r="P263" s="38">
        <v>3.2419843226E-2</v>
      </c>
      <c r="Q263" s="60">
        <v>4.6093888441999999E-2</v>
      </c>
      <c r="S263" s="60">
        <v>-1.3780870513999999E-2</v>
      </c>
      <c r="T263" s="60">
        <v>-1.9883954132999999E-2</v>
      </c>
      <c r="U263" s="60">
        <v>0.32643265619</v>
      </c>
    </row>
    <row r="264" spans="2:21" x14ac:dyDescent="0.2">
      <c r="B264" s="33" t="s">
        <v>208</v>
      </c>
      <c r="C264" s="113" t="s">
        <v>882</v>
      </c>
      <c r="D264" s="34" t="s">
        <v>538</v>
      </c>
      <c r="E264" s="35">
        <v>45875</v>
      </c>
      <c r="F264" s="34" t="s">
        <v>1201</v>
      </c>
      <c r="H264" s="57">
        <v>949536.31319000002</v>
      </c>
      <c r="I264" s="72">
        <v>9.4244785121999994E-3</v>
      </c>
      <c r="J264" s="38">
        <v>29.475238895</v>
      </c>
      <c r="L264" s="59">
        <v>0.45558216319</v>
      </c>
      <c r="M264" s="59">
        <v>8.2251556096000003E-2</v>
      </c>
      <c r="N264" s="36">
        <v>0.73905337432999996</v>
      </c>
      <c r="O264" s="36">
        <v>5.8751499834000001</v>
      </c>
      <c r="P264" s="36">
        <v>3.5010957081000001E-2</v>
      </c>
      <c r="Q264" s="60">
        <v>4.6985506173999998E-2</v>
      </c>
      <c r="S264" s="60">
        <v>1.0522962811E-2</v>
      </c>
      <c r="T264" s="60">
        <v>0.41628523869</v>
      </c>
      <c r="U264" s="60">
        <v>0.25177046412999998</v>
      </c>
    </row>
    <row r="265" spans="2:21" x14ac:dyDescent="0.2">
      <c r="B265" s="37" t="s">
        <v>209</v>
      </c>
      <c r="C265" s="114" t="s">
        <v>883</v>
      </c>
      <c r="D265" s="34" t="s">
        <v>539</v>
      </c>
      <c r="E265" s="35">
        <v>45875</v>
      </c>
      <c r="F265" s="34" t="s">
        <v>1229</v>
      </c>
      <c r="H265" s="57">
        <v>401004.18382999999</v>
      </c>
      <c r="I265" s="72">
        <v>4.5950603101999998E-2</v>
      </c>
      <c r="J265" s="38">
        <v>0.78009956170999994</v>
      </c>
      <c r="L265" s="59">
        <v>0.23434245200000001</v>
      </c>
      <c r="M265" s="59">
        <v>4.0484121534000002E-2</v>
      </c>
      <c r="N265" s="36">
        <v>-0.77223917634000006</v>
      </c>
      <c r="O265" s="36">
        <v>-0.46004169754000002</v>
      </c>
      <c r="P265" s="36">
        <v>2.4985354840000001E-2</v>
      </c>
      <c r="Q265" s="60">
        <v>2.4182478531000001E-2</v>
      </c>
      <c r="S265" s="60">
        <v>-7.2833211933999997E-3</v>
      </c>
      <c r="T265" s="60">
        <v>-8.7332088725999998E-2</v>
      </c>
      <c r="U265" s="60">
        <v>-0.17549422102000001</v>
      </c>
    </row>
    <row r="266" spans="2:21" x14ac:dyDescent="0.2">
      <c r="B266" s="37" t="s">
        <v>339</v>
      </c>
      <c r="C266" s="114" t="s">
        <v>1013</v>
      </c>
      <c r="D266" s="34" t="s">
        <v>1558</v>
      </c>
      <c r="E266" s="35">
        <v>45875</v>
      </c>
      <c r="F266" s="34" t="s">
        <v>1246</v>
      </c>
      <c r="H266" s="57">
        <v>488500.92557999998</v>
      </c>
      <c r="I266" s="72">
        <v>2.3646776279000001E-2</v>
      </c>
      <c r="J266" s="38">
        <v>5.4670342098000004</v>
      </c>
      <c r="L266" s="58">
        <v>0.25504471346000002</v>
      </c>
      <c r="M266" s="58">
        <v>3.4527184452000002E-2</v>
      </c>
      <c r="N266" s="38">
        <v>1.5305292536999999</v>
      </c>
      <c r="O266" s="38">
        <v>0.20860688074</v>
      </c>
      <c r="P266" s="38">
        <v>2.9962139969999999E-2</v>
      </c>
      <c r="Q266" s="60">
        <v>2.6641225300000002E-2</v>
      </c>
      <c r="S266" s="60">
        <v>5.1783166903999998E-2</v>
      </c>
      <c r="T266" s="60">
        <v>0.21750412191999999</v>
      </c>
      <c r="U266" s="60">
        <v>0.39133815527999999</v>
      </c>
    </row>
    <row r="267" spans="2:21" x14ac:dyDescent="0.2">
      <c r="B267" s="33" t="s">
        <v>210</v>
      </c>
      <c r="C267" s="113" t="s">
        <v>884</v>
      </c>
      <c r="D267" s="34" t="s">
        <v>540</v>
      </c>
      <c r="E267" s="35">
        <v>45875</v>
      </c>
      <c r="F267" s="34" t="s">
        <v>1149</v>
      </c>
      <c r="H267" s="57">
        <v>366893.38494000002</v>
      </c>
      <c r="I267" s="72">
        <v>2.0888652859E-2</v>
      </c>
      <c r="J267" s="38">
        <v>2.6850040303</v>
      </c>
      <c r="L267" s="59">
        <v>0.21418358877999999</v>
      </c>
      <c r="M267" s="59">
        <v>3.5281757720000001E-2</v>
      </c>
      <c r="N267" s="36">
        <v>0.94601647037000003</v>
      </c>
      <c r="O267" s="36">
        <v>9.0968411382000003</v>
      </c>
      <c r="P267" s="36">
        <v>1.9007191860000001E-2</v>
      </c>
      <c r="Q267" s="60">
        <v>2.2178319911E-2</v>
      </c>
      <c r="S267" s="60">
        <v>7.4958154436999998E-3</v>
      </c>
      <c r="T267" s="60">
        <v>0.33050483715000001</v>
      </c>
      <c r="U267" s="60">
        <v>0.25025702876</v>
      </c>
    </row>
    <row r="268" spans="2:21" x14ac:dyDescent="0.2">
      <c r="B268" s="37" t="s">
        <v>211</v>
      </c>
      <c r="C268" s="114" t="s">
        <v>885</v>
      </c>
      <c r="D268" s="34" t="s">
        <v>1516</v>
      </c>
      <c r="E268" s="35">
        <v>45875</v>
      </c>
      <c r="F268" s="34" t="s">
        <v>1230</v>
      </c>
      <c r="H268" s="57">
        <v>188095.97685000001</v>
      </c>
      <c r="I268" s="72">
        <v>1.2750697303E-2</v>
      </c>
      <c r="J268" s="38">
        <v>2.5768816316000001</v>
      </c>
      <c r="L268" s="59">
        <v>0.23129890783000001</v>
      </c>
      <c r="M268" s="59">
        <v>2.6928212853E-2</v>
      </c>
      <c r="N268" s="36">
        <v>0.62027281277000001</v>
      </c>
      <c r="O268" s="36">
        <v>1.2609203</v>
      </c>
      <c r="P268" s="36">
        <v>2.4966970145E-2</v>
      </c>
      <c r="Q268" s="60">
        <v>2.3990493137999998E-2</v>
      </c>
      <c r="S268" s="60">
        <v>2.9606274984000001E-3</v>
      </c>
      <c r="T268" s="60">
        <v>0.14408642857000001</v>
      </c>
      <c r="U268" s="60">
        <v>0.16868533729999999</v>
      </c>
    </row>
    <row r="269" spans="2:21" x14ac:dyDescent="0.2">
      <c r="B269" s="37" t="s">
        <v>212</v>
      </c>
      <c r="C269" s="114" t="s">
        <v>886</v>
      </c>
      <c r="D269" s="34" t="s">
        <v>541</v>
      </c>
      <c r="E269" s="35">
        <v>45875</v>
      </c>
      <c r="F269" s="34" t="s">
        <v>1231</v>
      </c>
      <c r="H269" s="57">
        <v>943792.71525999997</v>
      </c>
      <c r="I269" s="72">
        <v>1.1945414648000001E-2</v>
      </c>
      <c r="J269" s="38">
        <v>12.948498862999999</v>
      </c>
      <c r="L269" s="58">
        <v>0.47812701913</v>
      </c>
      <c r="M269" s="58">
        <v>9.369820123E-2</v>
      </c>
      <c r="N269" s="38">
        <v>0.73014479832000001</v>
      </c>
      <c r="O269" s="38">
        <v>6.1202653208999998</v>
      </c>
      <c r="P269" s="38">
        <v>3.4071034427999997E-2</v>
      </c>
      <c r="Q269" s="60">
        <v>4.9604414743000001E-2</v>
      </c>
      <c r="S269" s="60">
        <v>1.1598481653E-2</v>
      </c>
      <c r="T269" s="60">
        <v>0.33558077461000002</v>
      </c>
      <c r="U269" s="60">
        <v>0.26023550630999998</v>
      </c>
    </row>
    <row r="270" spans="2:21" x14ac:dyDescent="0.2">
      <c r="B270" s="33" t="s">
        <v>213</v>
      </c>
      <c r="C270" s="113" t="s">
        <v>887</v>
      </c>
      <c r="D270" s="34" t="s">
        <v>542</v>
      </c>
      <c r="E270" s="35">
        <v>45875</v>
      </c>
      <c r="F270" s="34" t="s">
        <v>1229</v>
      </c>
      <c r="H270" s="57">
        <v>115945.25177</v>
      </c>
      <c r="I270" s="72">
        <v>2.5618682468E-2</v>
      </c>
      <c r="J270" s="38">
        <v>4.1781656165000003</v>
      </c>
      <c r="L270" s="59">
        <v>0.43704370224</v>
      </c>
      <c r="M270" s="59">
        <v>8.5906498060999995E-2</v>
      </c>
      <c r="N270" s="36">
        <v>-9.8623387367999998E-2</v>
      </c>
      <c r="O270" s="36">
        <v>0.22514187382</v>
      </c>
      <c r="P270" s="36">
        <v>4.5899392259999998E-2</v>
      </c>
      <c r="Q270" s="60">
        <v>4.4563781374000001E-2</v>
      </c>
      <c r="S270" s="60">
        <v>-9.2592592592000006E-2</v>
      </c>
      <c r="T270" s="60">
        <v>-0.21485737491000001</v>
      </c>
      <c r="U270" s="60">
        <v>-8.1293933508999994E-2</v>
      </c>
    </row>
    <row r="271" spans="2:21" x14ac:dyDescent="0.2">
      <c r="B271" s="37" t="s">
        <v>214</v>
      </c>
      <c r="C271" s="114" t="s">
        <v>888</v>
      </c>
      <c r="D271" s="34" t="s">
        <v>543</v>
      </c>
      <c r="E271" s="35">
        <v>45875</v>
      </c>
      <c r="F271" s="34" t="s">
        <v>1219</v>
      </c>
      <c r="H271" s="57">
        <v>232940.42217000001</v>
      </c>
      <c r="I271" s="72">
        <v>2.4675324674999999E-2</v>
      </c>
      <c r="J271" s="38">
        <v>18.710901433</v>
      </c>
      <c r="L271" s="59">
        <v>0.38132381782000002</v>
      </c>
      <c r="M271" s="59">
        <v>7.4264346302000003E-2</v>
      </c>
      <c r="N271" s="36">
        <v>1.1938644117999999</v>
      </c>
      <c r="O271" s="36">
        <v>7.2124138284999999</v>
      </c>
      <c r="P271" s="36">
        <v>3.6245384695000001E-2</v>
      </c>
      <c r="Q271" s="60">
        <v>3.9728359552999998E-2</v>
      </c>
      <c r="S271" s="60">
        <v>1.0930009585999999E-2</v>
      </c>
      <c r="T271" s="60">
        <v>4.4249430572000002E-2</v>
      </c>
      <c r="U271" s="60">
        <v>0.39850067852999999</v>
      </c>
    </row>
    <row r="272" spans="2:21" x14ac:dyDescent="0.2">
      <c r="B272" s="37" t="s">
        <v>215</v>
      </c>
      <c r="C272" s="114" t="s">
        <v>889</v>
      </c>
      <c r="D272" s="34" t="s">
        <v>544</v>
      </c>
      <c r="E272" s="35">
        <v>45875</v>
      </c>
      <c r="F272" s="34" t="s">
        <v>1184</v>
      </c>
      <c r="H272" s="57">
        <v>174963.19396999999</v>
      </c>
      <c r="I272" s="72">
        <v>1.1026589434000001E-2</v>
      </c>
      <c r="J272" s="38">
        <v>4.8177082744000002</v>
      </c>
      <c r="L272" s="58">
        <v>0.31334949779999999</v>
      </c>
      <c r="M272" s="58">
        <v>3.1985001149999998E-2</v>
      </c>
      <c r="N272" s="38">
        <v>0.69143562210999998</v>
      </c>
      <c r="O272" s="38">
        <v>2.4699283192000001</v>
      </c>
      <c r="P272" s="38">
        <v>2.5670155478000001E-2</v>
      </c>
      <c r="Q272" s="60">
        <v>3.1988608581999999E-2</v>
      </c>
      <c r="S272" s="60">
        <v>9.2953335420999997E-2</v>
      </c>
      <c r="T272" s="60">
        <v>0.21815579228000001</v>
      </c>
      <c r="U272" s="60">
        <v>0.23094430370999999</v>
      </c>
    </row>
    <row r="273" spans="2:21" x14ac:dyDescent="0.2">
      <c r="B273" s="33" t="s">
        <v>216</v>
      </c>
      <c r="C273" s="113" t="s">
        <v>890</v>
      </c>
      <c r="D273" s="34" t="s">
        <v>545</v>
      </c>
      <c r="E273" s="35">
        <v>45875</v>
      </c>
      <c r="F273" s="34" t="s">
        <v>1197</v>
      </c>
      <c r="H273" s="57">
        <v>335911.08912000002</v>
      </c>
      <c r="I273" s="72">
        <v>9.4218797380000007E-3</v>
      </c>
      <c r="J273" s="38">
        <v>1.3690755123</v>
      </c>
      <c r="L273" s="59">
        <v>0.33556754156000002</v>
      </c>
      <c r="M273" s="59">
        <v>1.7781658842999998E-2</v>
      </c>
      <c r="N273" s="36">
        <v>-0.73755471072000001</v>
      </c>
      <c r="O273" s="36">
        <v>1.7738595635000001</v>
      </c>
      <c r="P273" s="36">
        <v>3.8905262566999999E-2</v>
      </c>
      <c r="Q273" s="60">
        <v>3.4633452830000001E-2</v>
      </c>
      <c r="S273" s="60">
        <v>6.3915136386999999E-2</v>
      </c>
      <c r="T273" s="60">
        <v>-4.6842121043999999E-2</v>
      </c>
      <c r="U273" s="60">
        <v>-0.24219893684999999</v>
      </c>
    </row>
    <row r="274" spans="2:21" x14ac:dyDescent="0.2">
      <c r="B274" s="37" t="s">
        <v>1543</v>
      </c>
      <c r="C274" s="114" t="s">
        <v>1574</v>
      </c>
      <c r="D274" s="34" t="s">
        <v>1559</v>
      </c>
      <c r="E274" s="35">
        <v>45875</v>
      </c>
      <c r="F274" s="34" t="s">
        <v>1182</v>
      </c>
      <c r="H274" s="57">
        <v>214798.27856999999</v>
      </c>
      <c r="I274" s="72">
        <v>8.7239200704999995E-3</v>
      </c>
      <c r="J274" s="38">
        <v>23.443629897000001</v>
      </c>
      <c r="L274" s="59">
        <v>0.33031087305000001</v>
      </c>
      <c r="M274" s="59">
        <v>3.4249458157999998E-2</v>
      </c>
      <c r="N274" s="36">
        <v>0.34458577082000003</v>
      </c>
      <c r="O274" s="36">
        <v>0.76867743662999999</v>
      </c>
      <c r="P274" s="36">
        <v>3.0339497864999999E-2</v>
      </c>
      <c r="Q274" s="60">
        <v>3.3992554857E-2</v>
      </c>
      <c r="S274" s="60">
        <v>-2.3103448277000001E-2</v>
      </c>
      <c r="T274" s="60">
        <v>-1.9233999857999999E-2</v>
      </c>
      <c r="U274" s="60">
        <v>0.10167964169</v>
      </c>
    </row>
    <row r="275" spans="2:21" x14ac:dyDescent="0.2">
      <c r="B275" s="37" t="s">
        <v>1081</v>
      </c>
      <c r="C275" s="114" t="s">
        <v>1089</v>
      </c>
      <c r="D275" s="34" t="s">
        <v>1096</v>
      </c>
      <c r="E275" s="35">
        <v>45875</v>
      </c>
      <c r="F275" s="34" t="s">
        <v>1232</v>
      </c>
      <c r="H275" s="57">
        <v>351803.08916999999</v>
      </c>
      <c r="I275" s="72">
        <v>0</v>
      </c>
      <c r="J275" s="38">
        <v>328.73681381</v>
      </c>
      <c r="L275" s="58">
        <v>0.29052940859999998</v>
      </c>
      <c r="M275" s="58">
        <v>5.1201886590000002E-2</v>
      </c>
      <c r="N275" s="38">
        <v>2.2105912359</v>
      </c>
      <c r="O275" s="38">
        <v>2.0955676164999999</v>
      </c>
      <c r="P275" s="38">
        <v>2.5338275747E-2</v>
      </c>
      <c r="Q275" s="60">
        <v>3.0161553668E-2</v>
      </c>
      <c r="S275" s="60">
        <v>1.076506432E-2</v>
      </c>
      <c r="T275" s="60">
        <v>0.15281853281999999</v>
      </c>
      <c r="U275" s="60">
        <v>0.65877777778000002</v>
      </c>
    </row>
    <row r="276" spans="2:21" x14ac:dyDescent="0.2">
      <c r="B276" s="33" t="s">
        <v>218</v>
      </c>
      <c r="C276" s="113" t="s">
        <v>892</v>
      </c>
      <c r="D276" s="34" t="s">
        <v>546</v>
      </c>
      <c r="E276" s="35">
        <v>45875</v>
      </c>
      <c r="F276" s="34" t="s">
        <v>1213</v>
      </c>
      <c r="H276" s="57">
        <v>91521.729405999999</v>
      </c>
      <c r="I276" s="72">
        <v>3.0310684516000001E-2</v>
      </c>
      <c r="J276" s="38">
        <v>1.185784196</v>
      </c>
      <c r="L276" s="59">
        <v>0.33699026566000001</v>
      </c>
      <c r="M276" s="59">
        <v>9.9772991793999996E-2</v>
      </c>
      <c r="N276" s="36">
        <v>-0.73339822582000003</v>
      </c>
      <c r="O276" s="36">
        <v>-1.5151335801000001</v>
      </c>
      <c r="P276" s="36">
        <v>4.3464230164999999E-2</v>
      </c>
      <c r="Q276" s="60">
        <v>3.3590281734999998E-2</v>
      </c>
      <c r="S276" s="60">
        <v>1.5948422124000002E-2</v>
      </c>
      <c r="T276" s="60">
        <v>-0.17362003981999999</v>
      </c>
      <c r="U276" s="60">
        <v>-0.22097765104</v>
      </c>
    </row>
    <row r="277" spans="2:21" x14ac:dyDescent="0.2">
      <c r="B277" s="37" t="s">
        <v>219</v>
      </c>
      <c r="C277" s="114" t="s">
        <v>893</v>
      </c>
      <c r="D277" s="34" t="s">
        <v>547</v>
      </c>
      <c r="E277" s="35">
        <v>45875</v>
      </c>
      <c r="F277" s="34" t="s">
        <v>1175</v>
      </c>
      <c r="H277" s="57">
        <v>780225.62502000004</v>
      </c>
      <c r="I277" s="72">
        <v>2.4097052958E-2</v>
      </c>
      <c r="J277" s="38">
        <v>19.100786495000001</v>
      </c>
      <c r="L277" s="59">
        <v>0.27004281897999999</v>
      </c>
      <c r="M277" s="59">
        <v>5.2210071692000003E-2</v>
      </c>
      <c r="N277" s="36">
        <v>-0.75668968612999998</v>
      </c>
      <c r="O277" s="36">
        <v>-0.71936109804000004</v>
      </c>
      <c r="P277" s="36">
        <v>3.2770819779000003E-2</v>
      </c>
      <c r="Q277" s="60">
        <v>2.7367733923000001E-2</v>
      </c>
      <c r="S277" s="60">
        <v>3.2946933345999997E-2</v>
      </c>
      <c r="T277" s="60">
        <v>-9.2321595431000006E-2</v>
      </c>
      <c r="U277" s="60">
        <v>-0.17586485926000001</v>
      </c>
    </row>
    <row r="278" spans="2:21" x14ac:dyDescent="0.2">
      <c r="B278" s="37" t="s">
        <v>220</v>
      </c>
      <c r="C278" s="114" t="s">
        <v>894</v>
      </c>
      <c r="D278" s="34" t="s">
        <v>548</v>
      </c>
      <c r="E278" s="35">
        <v>45875</v>
      </c>
      <c r="F278" s="34" t="s">
        <v>1148</v>
      </c>
      <c r="H278" s="57">
        <v>71772.201356999998</v>
      </c>
      <c r="I278" s="72">
        <v>3.2722513089000001E-3</v>
      </c>
      <c r="J278" s="38">
        <v>1.1264273925999999</v>
      </c>
      <c r="L278" s="58">
        <v>0.20980383334</v>
      </c>
      <c r="M278" s="58">
        <v>2.1588513388999999E-2</v>
      </c>
      <c r="N278" s="38">
        <v>0.94835836328000001</v>
      </c>
      <c r="O278" s="38">
        <v>2.2720220579000001</v>
      </c>
      <c r="P278" s="38">
        <v>1.5554806671E-2</v>
      </c>
      <c r="Q278" s="60">
        <v>2.154925425E-2</v>
      </c>
      <c r="S278" s="60">
        <v>3.9098740886000002E-2</v>
      </c>
      <c r="T278" s="60">
        <v>0.11247308997</v>
      </c>
      <c r="U278" s="60">
        <v>0.23505391168000001</v>
      </c>
    </row>
    <row r="279" spans="2:21" x14ac:dyDescent="0.2">
      <c r="B279" s="33" t="s">
        <v>221</v>
      </c>
      <c r="C279" s="113" t="s">
        <v>895</v>
      </c>
      <c r="D279" s="34" t="s">
        <v>1489</v>
      </c>
      <c r="E279" s="35">
        <v>45875</v>
      </c>
      <c r="F279" s="34" t="s">
        <v>1220</v>
      </c>
      <c r="H279" s="57">
        <v>610551.34895999997</v>
      </c>
      <c r="I279" s="72">
        <v>1.9322667775E-2</v>
      </c>
      <c r="J279" s="38">
        <v>-10.06280907</v>
      </c>
      <c r="L279" s="59">
        <v>0.23950238862000001</v>
      </c>
      <c r="M279" s="59">
        <v>3.3428872345999998E-2</v>
      </c>
      <c r="N279" s="36">
        <v>-0.14208416763000001</v>
      </c>
      <c r="O279" s="36">
        <v>1.3370572795</v>
      </c>
      <c r="P279" s="36">
        <v>2.3954826134000001E-2</v>
      </c>
      <c r="Q279" s="60">
        <v>2.4725296899999999E-2</v>
      </c>
      <c r="S279" s="60">
        <v>6.5840676298E-2</v>
      </c>
      <c r="T279" s="60">
        <v>-1.9960547299E-2</v>
      </c>
      <c r="U279" s="60">
        <v>9.3491516309000006E-3</v>
      </c>
    </row>
    <row r="280" spans="2:21" x14ac:dyDescent="0.2">
      <c r="B280" s="37" t="s">
        <v>222</v>
      </c>
      <c r="C280" s="114" t="s">
        <v>896</v>
      </c>
      <c r="D280" s="34" t="s">
        <v>549</v>
      </c>
      <c r="E280" s="35">
        <v>45875</v>
      </c>
      <c r="F280" s="34" t="s">
        <v>1150</v>
      </c>
      <c r="H280" s="57">
        <v>257943.92655999999</v>
      </c>
      <c r="I280" s="72">
        <v>5.6404353285999999E-2</v>
      </c>
      <c r="J280" s="38">
        <v>1.3372550754999999</v>
      </c>
      <c r="L280" s="59">
        <v>0.37008416134</v>
      </c>
      <c r="M280" s="59">
        <v>8.7535080427000006E-2</v>
      </c>
      <c r="N280" s="36">
        <v>-1.1627675905999999</v>
      </c>
      <c r="O280" s="36">
        <v>-0.58445814102000004</v>
      </c>
      <c r="P280" s="36">
        <v>4.8028473363999999E-2</v>
      </c>
      <c r="Q280" s="60">
        <v>3.7933839338E-2</v>
      </c>
      <c r="S280" s="60">
        <v>-0.14465734507</v>
      </c>
      <c r="T280" s="60">
        <v>-0.30422732641</v>
      </c>
      <c r="U280" s="60">
        <v>-0.44280678914999999</v>
      </c>
    </row>
    <row r="281" spans="2:21" x14ac:dyDescent="0.2">
      <c r="B281" s="37" t="s">
        <v>223</v>
      </c>
      <c r="C281" s="114" t="s">
        <v>897</v>
      </c>
      <c r="D281" s="34" t="s">
        <v>550</v>
      </c>
      <c r="E281" s="35">
        <v>45875</v>
      </c>
      <c r="F281" s="34" t="s">
        <v>1173</v>
      </c>
      <c r="H281" s="57">
        <v>216080.33434</v>
      </c>
      <c r="I281" s="72">
        <v>3.3684735824000001E-2</v>
      </c>
      <c r="J281" s="38">
        <v>1.1394789944999999</v>
      </c>
      <c r="L281" s="58">
        <v>0.29209628747999999</v>
      </c>
      <c r="M281" s="58">
        <v>4.2683880527999998E-2</v>
      </c>
      <c r="N281" s="38">
        <v>0.55550040334999995</v>
      </c>
      <c r="O281" s="38">
        <v>1.5541531723999999</v>
      </c>
      <c r="P281" s="38">
        <v>2.3422183217E-2</v>
      </c>
      <c r="Q281" s="60">
        <v>3.0335900807000001E-2</v>
      </c>
      <c r="S281" s="60">
        <v>-1.6958134605000001E-2</v>
      </c>
      <c r="T281" s="60">
        <v>1.0457461085E-3</v>
      </c>
      <c r="U281" s="60">
        <v>0.19060455371000001</v>
      </c>
    </row>
    <row r="282" spans="2:21" x14ac:dyDescent="0.2">
      <c r="B282" s="33" t="s">
        <v>224</v>
      </c>
      <c r="C282" s="113" t="s">
        <v>898</v>
      </c>
      <c r="D282" s="34" t="s">
        <v>551</v>
      </c>
      <c r="E282" s="35">
        <v>45875</v>
      </c>
      <c r="F282" s="34" t="s">
        <v>1187</v>
      </c>
      <c r="H282" s="57">
        <v>394207.91334000003</v>
      </c>
      <c r="I282" s="72">
        <v>2.0802855637999999E-2</v>
      </c>
      <c r="J282" s="38">
        <v>3.0019137524000001</v>
      </c>
      <c r="L282" s="59">
        <v>0.35976092846000002</v>
      </c>
      <c r="M282" s="59">
        <v>3.5609049178999999E-2</v>
      </c>
      <c r="N282" s="36">
        <v>-2.9597413757999999E-2</v>
      </c>
      <c r="O282" s="36">
        <v>2.3110017748999998</v>
      </c>
      <c r="P282" s="36">
        <v>2.771080616E-2</v>
      </c>
      <c r="Q282" s="60">
        <v>3.6832424979000002E-2</v>
      </c>
      <c r="S282" s="60">
        <v>-4.5537340619E-2</v>
      </c>
      <c r="T282" s="60">
        <v>0.17778114644000001</v>
      </c>
      <c r="U282" s="60">
        <v>-2.8347670035000001E-2</v>
      </c>
    </row>
    <row r="283" spans="2:21" x14ac:dyDescent="0.2">
      <c r="B283" s="37" t="s">
        <v>225</v>
      </c>
      <c r="C283" s="114" t="s">
        <v>899</v>
      </c>
      <c r="D283" s="34" t="s">
        <v>552</v>
      </c>
      <c r="E283" s="35">
        <v>45875</v>
      </c>
      <c r="F283" s="34" t="s">
        <v>1174</v>
      </c>
      <c r="H283" s="57">
        <v>101964.35778999999</v>
      </c>
      <c r="I283" s="72">
        <v>1.278881405E-2</v>
      </c>
      <c r="J283" s="38">
        <v>5.2260265402000003</v>
      </c>
      <c r="L283" s="59">
        <v>0.28150287243</v>
      </c>
      <c r="M283" s="59">
        <v>5.7184539848000003E-2</v>
      </c>
      <c r="N283" s="36">
        <v>-0.76886833526999998</v>
      </c>
      <c r="O283" s="36">
        <v>-1.8026371557</v>
      </c>
      <c r="P283" s="36">
        <v>3.1407960875000002E-2</v>
      </c>
      <c r="Q283" s="60">
        <v>2.8850548621000002E-2</v>
      </c>
      <c r="S283" s="60">
        <v>-9.0997566909999994E-2</v>
      </c>
      <c r="T283" s="60">
        <v>-0.16750777818000001</v>
      </c>
      <c r="U283" s="60">
        <v>-0.19300932428000001</v>
      </c>
    </row>
    <row r="284" spans="2:21" x14ac:dyDescent="0.2">
      <c r="B284" s="37" t="s">
        <v>226</v>
      </c>
      <c r="C284" s="114" t="s">
        <v>900</v>
      </c>
      <c r="D284" s="34" t="s">
        <v>553</v>
      </c>
      <c r="E284" s="35">
        <v>45875</v>
      </c>
      <c r="F284" s="34" t="s">
        <v>1219</v>
      </c>
      <c r="H284" s="57">
        <v>394290.61005999998</v>
      </c>
      <c r="I284" s="72">
        <v>1.1893147502E-2</v>
      </c>
      <c r="J284" s="38">
        <v>-24.276399940000001</v>
      </c>
      <c r="L284" s="58">
        <v>0.27806632245000001</v>
      </c>
      <c r="M284" s="58">
        <v>2.8595349523E-2</v>
      </c>
      <c r="N284" s="38">
        <v>0.77197570252000003</v>
      </c>
      <c r="O284" s="38">
        <v>0.75170989492999996</v>
      </c>
      <c r="P284" s="38">
        <v>2.4085037414000001E-2</v>
      </c>
      <c r="Q284" s="60">
        <v>2.8823312035E-2</v>
      </c>
      <c r="S284" s="60">
        <v>-4.2451578674000002E-3</v>
      </c>
      <c r="T284" s="60">
        <v>-5.3644757525000003E-2</v>
      </c>
      <c r="U284" s="60">
        <v>0.23263424603999999</v>
      </c>
    </row>
    <row r="285" spans="2:21" x14ac:dyDescent="0.2">
      <c r="B285" s="33" t="s">
        <v>227</v>
      </c>
      <c r="C285" s="113" t="s">
        <v>901</v>
      </c>
      <c r="D285" s="34" t="s">
        <v>554</v>
      </c>
      <c r="E285" s="35">
        <v>45875</v>
      </c>
      <c r="F285" s="34" t="s">
        <v>1166</v>
      </c>
      <c r="H285" s="57">
        <v>499673.59987999999</v>
      </c>
      <c r="I285" s="72">
        <v>1.5399843469E-2</v>
      </c>
      <c r="J285" s="38">
        <v>6.3719915179999997</v>
      </c>
      <c r="L285" s="59">
        <v>0.18127649228000001</v>
      </c>
      <c r="M285" s="59">
        <v>4.8457099112000003E-2</v>
      </c>
      <c r="N285" s="36">
        <v>-0.41756228964999997</v>
      </c>
      <c r="O285" s="36">
        <v>-2.1321688514999999</v>
      </c>
      <c r="P285" s="36">
        <v>1.7122822299000001E-2</v>
      </c>
      <c r="Q285" s="60">
        <v>1.8627902355999999E-2</v>
      </c>
      <c r="S285" s="60">
        <v>2.359437751E-2</v>
      </c>
      <c r="T285" s="60">
        <v>-2.9084496477999999E-2</v>
      </c>
      <c r="U285" s="60">
        <v>-4.7039516160000003E-2</v>
      </c>
    </row>
    <row r="286" spans="2:21" x14ac:dyDescent="0.2">
      <c r="B286" s="37" t="s">
        <v>228</v>
      </c>
      <c r="C286" s="114" t="s">
        <v>902</v>
      </c>
      <c r="D286" s="34" t="s">
        <v>1464</v>
      </c>
      <c r="E286" s="35">
        <v>45875</v>
      </c>
      <c r="F286" s="34" t="s">
        <v>1233</v>
      </c>
      <c r="H286" s="57">
        <v>224519.25112999999</v>
      </c>
      <c r="I286" s="72">
        <v>5.7998678510999997E-3</v>
      </c>
      <c r="J286" s="38">
        <v>4.0155245318999997</v>
      </c>
      <c r="L286" s="59">
        <v>0.24528189637</v>
      </c>
      <c r="M286" s="59">
        <v>1.8490433721E-2</v>
      </c>
      <c r="N286" s="36">
        <v>0.34239646639999999</v>
      </c>
      <c r="O286" s="36">
        <v>2.565445827</v>
      </c>
      <c r="P286" s="36">
        <v>2.1654937361E-2</v>
      </c>
      <c r="Q286" s="60">
        <v>2.5431037723E-2</v>
      </c>
      <c r="S286" s="60">
        <v>4.0286668522000003E-2</v>
      </c>
      <c r="T286" s="60">
        <v>0.16144237605</v>
      </c>
      <c r="U286" s="60">
        <v>0.104114175</v>
      </c>
    </row>
    <row r="287" spans="2:21" x14ac:dyDescent="0.2">
      <c r="B287" s="37" t="s">
        <v>229</v>
      </c>
      <c r="C287" s="114" t="s">
        <v>903</v>
      </c>
      <c r="D287" s="34" t="s">
        <v>555</v>
      </c>
      <c r="E287" s="35">
        <v>45875</v>
      </c>
      <c r="F287" s="34" t="s">
        <v>1182</v>
      </c>
      <c r="H287" s="57">
        <v>149893.92916999999</v>
      </c>
      <c r="I287" s="72">
        <v>8.1190798375999993E-3</v>
      </c>
      <c r="J287" s="38">
        <v>-172.79977242999999</v>
      </c>
      <c r="L287" s="58">
        <v>0.29290782768000001</v>
      </c>
      <c r="M287" s="58">
        <v>1.6408037196000001E-2</v>
      </c>
      <c r="N287" s="38">
        <v>-0.22703031806999999</v>
      </c>
      <c r="O287" s="38">
        <v>2.1535257839000002</v>
      </c>
      <c r="P287" s="38">
        <v>3.5658624163000002E-2</v>
      </c>
      <c r="Q287" s="60">
        <v>3.0407084380000001E-2</v>
      </c>
      <c r="S287" s="60">
        <v>1.7613386173000001E-2</v>
      </c>
      <c r="T287" s="60">
        <v>-4.0748172880000003E-2</v>
      </c>
      <c r="U287" s="60">
        <v>-5.459526806E-2</v>
      </c>
    </row>
    <row r="288" spans="2:21" x14ac:dyDescent="0.2">
      <c r="B288" s="33" t="s">
        <v>230</v>
      </c>
      <c r="C288" s="113" t="s">
        <v>904</v>
      </c>
      <c r="D288" s="34" t="s">
        <v>556</v>
      </c>
      <c r="E288" s="35">
        <v>45875</v>
      </c>
      <c r="F288" s="34" t="s">
        <v>1151</v>
      </c>
      <c r="H288" s="57">
        <v>1538984.8751000001</v>
      </c>
      <c r="I288" s="72">
        <v>6.5581084095999997E-3</v>
      </c>
      <c r="J288" s="38">
        <v>65.808881150999994</v>
      </c>
      <c r="L288" s="59">
        <v>0.21791801874</v>
      </c>
      <c r="M288" s="59">
        <v>2.2837614523999999E-2</v>
      </c>
      <c r="N288" s="36">
        <v>1.0798796657</v>
      </c>
      <c r="O288" s="36">
        <v>0.27655312366000001</v>
      </c>
      <c r="P288" s="36">
        <v>2.2200568210999999E-2</v>
      </c>
      <c r="Q288" s="60">
        <v>2.2431485564E-2</v>
      </c>
      <c r="S288" s="60">
        <v>4.6957473477999999E-3</v>
      </c>
      <c r="T288" s="60">
        <v>8.5601743674000003E-2</v>
      </c>
      <c r="U288" s="60">
        <v>0.27683549921</v>
      </c>
    </row>
    <row r="289" spans="2:21" x14ac:dyDescent="0.2">
      <c r="B289" s="37" t="s">
        <v>1298</v>
      </c>
      <c r="C289" s="114" t="s">
        <v>1304</v>
      </c>
      <c r="D289" s="34" t="s">
        <v>1301</v>
      </c>
      <c r="E289" s="35">
        <v>45875</v>
      </c>
      <c r="F289" s="34" t="s">
        <v>1155</v>
      </c>
      <c r="H289" s="57">
        <v>149285.28077000001</v>
      </c>
      <c r="I289" s="72">
        <v>1.5975336323000001E-2</v>
      </c>
      <c r="J289" s="38">
        <v>-39.585534326999998</v>
      </c>
      <c r="L289" s="59">
        <v>0.39832536258000001</v>
      </c>
      <c r="M289" s="59">
        <v>3.2658049352E-2</v>
      </c>
      <c r="N289" s="36">
        <v>0.13591547259</v>
      </c>
      <c r="O289" s="36">
        <v>3.9579090700999999</v>
      </c>
      <c r="P289" s="36">
        <v>3.9928070978000003E-2</v>
      </c>
      <c r="Q289" s="60">
        <v>4.0304832328000001E-2</v>
      </c>
      <c r="S289" s="60">
        <v>8.7540122557E-2</v>
      </c>
      <c r="T289" s="60">
        <v>0.15982458477</v>
      </c>
      <c r="U289" s="60">
        <v>6.3280890354000002E-2</v>
      </c>
    </row>
    <row r="290" spans="2:21" x14ac:dyDescent="0.2">
      <c r="B290" s="37" t="s">
        <v>231</v>
      </c>
      <c r="C290" s="114" t="s">
        <v>905</v>
      </c>
      <c r="D290" s="34" t="s">
        <v>1478</v>
      </c>
      <c r="E290" s="35">
        <v>45875</v>
      </c>
      <c r="F290" s="34" t="s">
        <v>1234</v>
      </c>
      <c r="H290" s="57">
        <v>169354.53349</v>
      </c>
      <c r="I290" s="72">
        <v>2.3019898556E-2</v>
      </c>
      <c r="J290" s="38">
        <v>3.3264635510999998</v>
      </c>
      <c r="L290" s="58">
        <v>0.21865976335000001</v>
      </c>
      <c r="M290" s="58">
        <v>4.3559157164000002E-2</v>
      </c>
      <c r="N290" s="38">
        <v>-0.44684598513000001</v>
      </c>
      <c r="O290" s="38">
        <v>-1.1755012023</v>
      </c>
      <c r="P290" s="38">
        <v>2.2151901644999999E-2</v>
      </c>
      <c r="Q290" s="60">
        <v>2.2593344436000001E-2</v>
      </c>
      <c r="S290" s="60">
        <v>-1.6989947613999998E-2</v>
      </c>
      <c r="T290" s="60">
        <v>-7.8413250473999996E-2</v>
      </c>
      <c r="U290" s="60">
        <v>-7.6021576711000002E-2</v>
      </c>
    </row>
    <row r="291" spans="2:21" x14ac:dyDescent="0.2">
      <c r="B291" s="33" t="s">
        <v>232</v>
      </c>
      <c r="C291" s="113" t="s">
        <v>906</v>
      </c>
      <c r="D291" s="34" t="s">
        <v>1517</v>
      </c>
      <c r="E291" s="35">
        <v>45875</v>
      </c>
      <c r="F291" s="34" t="s">
        <v>1188</v>
      </c>
      <c r="H291" s="57">
        <v>1052573.7028000001</v>
      </c>
      <c r="I291" s="72">
        <v>2.5846108271999998E-2</v>
      </c>
      <c r="J291" s="38">
        <v>-79.546210204999994</v>
      </c>
      <c r="L291" s="59">
        <v>0.18874037066999999</v>
      </c>
      <c r="M291" s="59">
        <v>4.3258569715999999E-2</v>
      </c>
      <c r="N291" s="36">
        <v>0.60224145402999996</v>
      </c>
      <c r="O291" s="36">
        <v>-0.71476190127000006</v>
      </c>
      <c r="P291" s="36">
        <v>1.6863832002E-2</v>
      </c>
      <c r="Q291" s="60">
        <v>1.9462764752000001E-2</v>
      </c>
      <c r="S291" s="60">
        <v>2.5294098043999999E-2</v>
      </c>
      <c r="T291" s="60">
        <v>7.3480828392E-2</v>
      </c>
      <c r="U291" s="60">
        <v>0.16598181647999999</v>
      </c>
    </row>
    <row r="292" spans="2:21" x14ac:dyDescent="0.2">
      <c r="B292" s="37" t="s">
        <v>233</v>
      </c>
      <c r="C292" s="114" t="s">
        <v>907</v>
      </c>
      <c r="D292" s="34" t="s">
        <v>557</v>
      </c>
      <c r="E292" s="35">
        <v>45875</v>
      </c>
      <c r="F292" s="34" t="s">
        <v>1161</v>
      </c>
      <c r="H292" s="57">
        <v>577422.20869999996</v>
      </c>
      <c r="I292" s="72">
        <v>3.4672483396000001E-3</v>
      </c>
      <c r="J292" s="38">
        <v>-44.763084497999998</v>
      </c>
      <c r="L292" s="59">
        <v>0.28313795052000001</v>
      </c>
      <c r="M292" s="59">
        <v>3.3985344341E-2</v>
      </c>
      <c r="N292" s="36">
        <v>0.48586542872999999</v>
      </c>
      <c r="O292" s="36">
        <v>-0.28085833154000001</v>
      </c>
      <c r="P292" s="36">
        <v>2.1174885022E-2</v>
      </c>
      <c r="Q292" s="60">
        <v>2.8959249776E-2</v>
      </c>
      <c r="S292" s="60">
        <v>1.4735992155000001E-2</v>
      </c>
      <c r="T292" s="60">
        <v>0.23745363116000001</v>
      </c>
      <c r="U292" s="60">
        <v>0.14946392691999999</v>
      </c>
    </row>
    <row r="293" spans="2:21" x14ac:dyDescent="0.2">
      <c r="B293" s="37" t="s">
        <v>234</v>
      </c>
      <c r="C293" s="114" t="s">
        <v>908</v>
      </c>
      <c r="D293" s="34" t="s">
        <v>558</v>
      </c>
      <c r="E293" s="35">
        <v>45875</v>
      </c>
      <c r="F293" s="34" t="s">
        <v>1149</v>
      </c>
      <c r="H293" s="57">
        <v>659642.40660999995</v>
      </c>
      <c r="I293" s="72">
        <v>3.4785838079E-2</v>
      </c>
      <c r="J293" s="38">
        <v>2.3864752542000001</v>
      </c>
      <c r="L293" s="58">
        <v>0.20960986973000001</v>
      </c>
      <c r="M293" s="58">
        <v>2.7951405233999999E-2</v>
      </c>
      <c r="N293" s="38">
        <v>0.51466114370000005</v>
      </c>
      <c r="O293" s="38">
        <v>2.2530065393999998</v>
      </c>
      <c r="P293" s="38">
        <v>1.8176900196E-2</v>
      </c>
      <c r="Q293" s="60">
        <v>2.1535850878000001E-2</v>
      </c>
      <c r="S293" s="60">
        <v>-9.7517730501000006E-3</v>
      </c>
      <c r="T293" s="60">
        <v>0.13691492197999999</v>
      </c>
      <c r="U293" s="60">
        <v>0.14291989944</v>
      </c>
    </row>
    <row r="294" spans="2:21" x14ac:dyDescent="0.2">
      <c r="B294" s="33" t="s">
        <v>235</v>
      </c>
      <c r="C294" s="113" t="s">
        <v>909</v>
      </c>
      <c r="D294" s="34" t="s">
        <v>559</v>
      </c>
      <c r="E294" s="35">
        <v>45875</v>
      </c>
      <c r="F294" s="34" t="s">
        <v>1143</v>
      </c>
      <c r="H294" s="57">
        <v>1164984.1239</v>
      </c>
      <c r="I294" s="72">
        <v>2.8789923527000001E-2</v>
      </c>
      <c r="J294" s="38">
        <v>4.0715270087000004</v>
      </c>
      <c r="L294" s="59">
        <v>0.26946379048000002</v>
      </c>
      <c r="M294" s="59">
        <v>2.1673362636999999E-2</v>
      </c>
      <c r="N294" s="36">
        <v>-0.94454983584999996</v>
      </c>
      <c r="O294" s="36">
        <v>0.21248324741999999</v>
      </c>
      <c r="P294" s="36">
        <v>3.0683091421000001E-2</v>
      </c>
      <c r="Q294" s="60">
        <v>2.7587665963E-2</v>
      </c>
      <c r="S294" s="60">
        <v>1.6897081412000001E-2</v>
      </c>
      <c r="T294" s="60">
        <v>-0.18648430121000001</v>
      </c>
      <c r="U294" s="60">
        <v>-0.26115939093000001</v>
      </c>
    </row>
    <row r="295" spans="2:21" x14ac:dyDescent="0.2">
      <c r="B295" s="37" t="s">
        <v>1338</v>
      </c>
      <c r="C295" s="114" t="s">
        <v>1339</v>
      </c>
      <c r="D295" s="34" t="s">
        <v>1305</v>
      </c>
      <c r="E295" s="35">
        <v>45875</v>
      </c>
      <c r="F295" s="34" t="s">
        <v>1155</v>
      </c>
      <c r="H295" s="57">
        <v>8630368.5427000001</v>
      </c>
      <c r="I295" s="72">
        <v>4.1490416726E-3</v>
      </c>
      <c r="J295" s="38">
        <v>9.9504562104000005</v>
      </c>
      <c r="L295" s="59">
        <v>0.36259708327000001</v>
      </c>
      <c r="M295" s="59">
        <v>5.5211868487999999E-2</v>
      </c>
      <c r="N295" s="36">
        <v>1.7239278436000001</v>
      </c>
      <c r="O295" s="36">
        <v>5.7511649087999999</v>
      </c>
      <c r="P295" s="36">
        <v>3.6811373969999998E-2</v>
      </c>
      <c r="Q295" s="60">
        <v>3.7925815129E-2</v>
      </c>
      <c r="S295" s="60">
        <v>-1.8747414151E-3</v>
      </c>
      <c r="T295" s="60">
        <v>0.32067993403</v>
      </c>
      <c r="U295" s="60">
        <v>0.56779806390999998</v>
      </c>
    </row>
    <row r="296" spans="2:21" x14ac:dyDescent="0.2">
      <c r="B296" s="37" t="s">
        <v>236</v>
      </c>
      <c r="C296" s="114" t="s">
        <v>910</v>
      </c>
      <c r="D296" s="34" t="s">
        <v>560</v>
      </c>
      <c r="E296" s="35">
        <v>45875</v>
      </c>
      <c r="F296" s="34" t="s">
        <v>1148</v>
      </c>
      <c r="H296" s="57">
        <v>223984.48540000001</v>
      </c>
      <c r="I296" s="72">
        <v>3.2434402331999998E-2</v>
      </c>
      <c r="J296" s="38">
        <v>1.8819069846000001</v>
      </c>
      <c r="L296" s="58">
        <v>0.28852833667</v>
      </c>
      <c r="M296" s="58">
        <v>3.4791149269000003E-2</v>
      </c>
      <c r="N296" s="38">
        <v>0.43610959520999998</v>
      </c>
      <c r="O296" s="38">
        <v>-8.1877455183999998E-2</v>
      </c>
      <c r="P296" s="38">
        <v>2.0891523876E-2</v>
      </c>
      <c r="Q296" s="60">
        <v>2.966938454E-2</v>
      </c>
      <c r="S296" s="60">
        <v>7.6418111421000003E-3</v>
      </c>
      <c r="T296" s="60">
        <v>-5.2390944816999997E-2</v>
      </c>
      <c r="U296" s="60">
        <v>0.13895425745000001</v>
      </c>
    </row>
    <row r="297" spans="2:21" x14ac:dyDescent="0.2">
      <c r="B297" s="33" t="s">
        <v>237</v>
      </c>
      <c r="C297" s="113" t="s">
        <v>911</v>
      </c>
      <c r="D297" s="34" t="s">
        <v>561</v>
      </c>
      <c r="E297" s="35">
        <v>45875</v>
      </c>
      <c r="F297" s="34" t="s">
        <v>1149</v>
      </c>
      <c r="H297" s="57">
        <v>213207.17851</v>
      </c>
      <c r="I297" s="72">
        <v>0</v>
      </c>
      <c r="J297" s="38">
        <v>-97.254296034000006</v>
      </c>
      <c r="L297" s="59">
        <v>0.34049437852999997</v>
      </c>
      <c r="M297" s="59">
        <v>2.3976685276000002E-2</v>
      </c>
      <c r="N297" s="36">
        <v>-0.19017491361</v>
      </c>
      <c r="O297" s="36">
        <v>2.2103525176000001</v>
      </c>
      <c r="P297" s="36">
        <v>3.6186537269999999E-2</v>
      </c>
      <c r="Q297" s="60">
        <v>3.5171577140999999E-2</v>
      </c>
      <c r="S297" s="60">
        <v>-9.5973023799000006E-3</v>
      </c>
      <c r="T297" s="60">
        <v>-1.5036610875E-3</v>
      </c>
      <c r="U297" s="60">
        <v>-0.11619058641</v>
      </c>
    </row>
    <row r="298" spans="2:21" x14ac:dyDescent="0.2">
      <c r="B298" s="37" t="s">
        <v>238</v>
      </c>
      <c r="C298" s="114" t="s">
        <v>912</v>
      </c>
      <c r="D298" s="34" t="s">
        <v>562</v>
      </c>
      <c r="E298" s="35">
        <v>45875</v>
      </c>
      <c r="F298" s="34" t="s">
        <v>1219</v>
      </c>
      <c r="H298" s="57">
        <v>173110.89167000001</v>
      </c>
      <c r="I298" s="72">
        <v>0</v>
      </c>
      <c r="J298" s="38">
        <v>3.2113154929999999</v>
      </c>
      <c r="L298" s="59">
        <v>0.41752098476999999</v>
      </c>
      <c r="M298" s="59">
        <v>5.2202653318000003E-2</v>
      </c>
      <c r="N298" s="36">
        <v>5.3027485120000002E-2</v>
      </c>
      <c r="O298" s="36">
        <v>1.5994450269</v>
      </c>
      <c r="P298" s="36">
        <v>3.8440994244E-2</v>
      </c>
      <c r="Q298" s="60">
        <v>4.3914534291E-2</v>
      </c>
      <c r="S298" s="60">
        <v>-3.7311385459E-2</v>
      </c>
      <c r="T298" s="60">
        <v>1.2698412698000001E-2</v>
      </c>
      <c r="U298" s="60">
        <v>-8.7570621471999999E-3</v>
      </c>
    </row>
    <row r="299" spans="2:21" x14ac:dyDescent="0.2">
      <c r="B299" s="37" t="s">
        <v>239</v>
      </c>
      <c r="C299" s="114" t="s">
        <v>913</v>
      </c>
      <c r="D299" s="34" t="s">
        <v>563</v>
      </c>
      <c r="E299" s="35">
        <v>45875</v>
      </c>
      <c r="F299" s="34" t="s">
        <v>1146</v>
      </c>
      <c r="H299" s="57">
        <v>610931.02607999998</v>
      </c>
      <c r="I299" s="72">
        <v>2.436051962E-2</v>
      </c>
      <c r="J299" s="38">
        <v>5.0276876055999997</v>
      </c>
      <c r="L299" s="58">
        <v>0.57855618133999998</v>
      </c>
      <c r="M299" s="58">
        <v>0.10560140144000001</v>
      </c>
      <c r="N299" s="38">
        <v>0.10845906546</v>
      </c>
      <c r="O299" s="38">
        <v>6.8498473573999998</v>
      </c>
      <c r="P299" s="38">
        <v>4.8816964685999997E-2</v>
      </c>
      <c r="Q299" s="60">
        <v>6.0541607389000003E-2</v>
      </c>
      <c r="S299" s="60">
        <v>-2.1009025003E-2</v>
      </c>
      <c r="T299" s="60">
        <v>0.1714492614</v>
      </c>
      <c r="U299" s="60">
        <v>-8.9081453631999999E-2</v>
      </c>
    </row>
    <row r="300" spans="2:21" x14ac:dyDescent="0.2">
      <c r="B300" s="37" t="s">
        <v>240</v>
      </c>
      <c r="C300" s="114" t="s">
        <v>914</v>
      </c>
      <c r="D300" s="34" t="s">
        <v>1314</v>
      </c>
      <c r="E300" s="35">
        <v>45875</v>
      </c>
      <c r="F300" s="34" t="s">
        <v>1146</v>
      </c>
      <c r="H300" s="57">
        <v>2402074.6104000001</v>
      </c>
      <c r="I300" s="72">
        <v>5.1685393259000003E-3</v>
      </c>
      <c r="J300" s="38">
        <v>2.3955511644</v>
      </c>
      <c r="L300" s="58">
        <v>0.61336576328000003</v>
      </c>
      <c r="M300" s="58">
        <v>0.16187639808000001</v>
      </c>
      <c r="N300" s="38">
        <v>0.73592830469000003</v>
      </c>
      <c r="O300" s="38">
        <v>6.3860252446999999</v>
      </c>
      <c r="P300" s="38">
        <v>3.9577214892000001E-2</v>
      </c>
      <c r="Q300" s="60">
        <v>6.2953984266999996E-2</v>
      </c>
      <c r="S300" s="60">
        <v>-3.2985156677E-3</v>
      </c>
      <c r="T300" s="60">
        <v>0.29543913465999999</v>
      </c>
      <c r="U300" s="60">
        <v>0.22796314363</v>
      </c>
    </row>
    <row r="301" spans="2:21" x14ac:dyDescent="0.2">
      <c r="B301" s="37" t="s">
        <v>241</v>
      </c>
      <c r="C301" s="114" t="s">
        <v>915</v>
      </c>
      <c r="D301" s="34" t="s">
        <v>564</v>
      </c>
      <c r="E301" s="35">
        <v>45875</v>
      </c>
      <c r="F301" s="34" t="s">
        <v>1144</v>
      </c>
      <c r="H301" s="57">
        <v>9469808.0526999999</v>
      </c>
      <c r="I301" s="72">
        <v>8.1079052076E-3</v>
      </c>
      <c r="J301" s="38">
        <v>11.359179385999999</v>
      </c>
      <c r="L301" s="58">
        <v>0.24687395785999999</v>
      </c>
      <c r="M301" s="58">
        <v>4.2485803781000003E-2</v>
      </c>
      <c r="N301" s="38">
        <v>1.2855996104</v>
      </c>
      <c r="O301" s="38">
        <v>7.1906038059000004</v>
      </c>
      <c r="P301" s="38">
        <v>1.5849337509E-2</v>
      </c>
      <c r="Q301" s="60">
        <v>2.5686966791999999E-2</v>
      </c>
      <c r="S301" s="60">
        <v>-1.6044985941000001E-2</v>
      </c>
      <c r="T301" s="60">
        <v>0.25019740165999999</v>
      </c>
      <c r="U301" s="60">
        <v>0.32370231026000001</v>
      </c>
    </row>
    <row r="302" spans="2:21" x14ac:dyDescent="0.2">
      <c r="B302" s="37" t="s">
        <v>242</v>
      </c>
      <c r="C302" s="114" t="s">
        <v>916</v>
      </c>
      <c r="D302" s="34" t="s">
        <v>565</v>
      </c>
      <c r="E302" s="35">
        <v>45875</v>
      </c>
      <c r="F302" s="34" t="s">
        <v>1154</v>
      </c>
      <c r="H302" s="57">
        <v>143175.64658</v>
      </c>
      <c r="I302" s="72">
        <v>4.0035942492000001E-2</v>
      </c>
      <c r="J302" s="38">
        <v>2.793837404</v>
      </c>
      <c r="L302" s="58">
        <v>0.20686469508999999</v>
      </c>
      <c r="M302" s="58">
        <v>1.8166359145000002E-2</v>
      </c>
      <c r="N302" s="38">
        <v>-0.25232959191999998</v>
      </c>
      <c r="O302" s="38">
        <v>-2.4158611124</v>
      </c>
      <c r="P302" s="38">
        <v>1.9662712267000001E-2</v>
      </c>
      <c r="Q302" s="60">
        <v>2.1313447525000001E-2</v>
      </c>
      <c r="S302" s="60">
        <v>-1.2778206837000001E-2</v>
      </c>
      <c r="T302" s="60">
        <v>-6.2860375711999997E-2</v>
      </c>
      <c r="U302" s="60">
        <v>-2.6527775214000002E-2</v>
      </c>
    </row>
    <row r="303" spans="2:21" x14ac:dyDescent="0.2">
      <c r="B303" s="37" t="s">
        <v>1286</v>
      </c>
      <c r="C303" s="114" t="s">
        <v>1288</v>
      </c>
      <c r="D303" s="34" t="s">
        <v>1291</v>
      </c>
      <c r="E303" s="35">
        <v>45875</v>
      </c>
      <c r="F303" s="34" t="s">
        <v>1143</v>
      </c>
      <c r="H303" s="57">
        <v>298538.45633999998</v>
      </c>
      <c r="I303" s="72">
        <v>0</v>
      </c>
      <c r="J303" s="38">
        <v>1.0990396864</v>
      </c>
      <c r="L303" s="58">
        <v>0.66489946183000004</v>
      </c>
      <c r="M303" s="58">
        <v>7.4099975543999996E-2</v>
      </c>
      <c r="N303" s="38">
        <v>-0.88160535069000001</v>
      </c>
      <c r="O303" s="38">
        <v>1.0713065991999999</v>
      </c>
      <c r="P303" s="38">
        <v>5.7956459797000003E-2</v>
      </c>
      <c r="Q303" s="60">
        <v>6.8123693289000004E-2</v>
      </c>
      <c r="S303" s="60">
        <v>-9.6414073072000006E-2</v>
      </c>
      <c r="T303" s="60">
        <v>-0.35762385761999999</v>
      </c>
      <c r="U303" s="60">
        <v>-0.67545565005999997</v>
      </c>
    </row>
    <row r="304" spans="2:21" x14ac:dyDescent="0.2">
      <c r="B304" s="37" t="s">
        <v>243</v>
      </c>
      <c r="C304" s="114" t="s">
        <v>917</v>
      </c>
      <c r="D304" s="34" t="s">
        <v>566</v>
      </c>
      <c r="E304" s="35">
        <v>45875</v>
      </c>
      <c r="F304" s="34" t="s">
        <v>1235</v>
      </c>
      <c r="H304" s="57">
        <v>86158.946802999999</v>
      </c>
      <c r="I304" s="72">
        <v>0</v>
      </c>
      <c r="J304" s="38">
        <v>0.91373019821000001</v>
      </c>
      <c r="L304" s="58">
        <v>0.3686459144</v>
      </c>
      <c r="M304" s="58">
        <v>1.9580266164E-2</v>
      </c>
      <c r="N304" s="38">
        <v>-0.42695297489</v>
      </c>
      <c r="O304" s="38">
        <v>3.0792063158</v>
      </c>
      <c r="P304" s="38">
        <v>3.6342732847000001E-2</v>
      </c>
      <c r="Q304" s="60">
        <v>3.7749406116000001E-2</v>
      </c>
      <c r="S304" s="60">
        <v>5.8248187931999998E-2</v>
      </c>
      <c r="T304" s="60">
        <v>1.7208092000000001E-2</v>
      </c>
      <c r="U304" s="60">
        <v>-0.17379150473999999</v>
      </c>
    </row>
    <row r="305" spans="2:21" x14ac:dyDescent="0.2">
      <c r="B305" s="37" t="s">
        <v>1361</v>
      </c>
      <c r="C305" s="114" t="s">
        <v>1376</v>
      </c>
      <c r="D305" s="34" t="s">
        <v>1391</v>
      </c>
      <c r="E305" s="35">
        <v>45875</v>
      </c>
      <c r="F305" s="34" t="s">
        <v>1148</v>
      </c>
      <c r="H305" s="57">
        <v>262552.15758</v>
      </c>
      <c r="I305" s="72">
        <v>0</v>
      </c>
      <c r="J305" s="38">
        <v>1.793439496</v>
      </c>
      <c r="L305" s="58">
        <v>0.54080419996999995</v>
      </c>
      <c r="M305" s="58">
        <v>0.28534500946000002</v>
      </c>
      <c r="N305" s="38">
        <v>-0.99437901315999999</v>
      </c>
      <c r="O305" s="38">
        <v>-1.4217855116</v>
      </c>
      <c r="P305" s="38">
        <v>6.7891174964999995E-2</v>
      </c>
      <c r="Q305" s="60">
        <v>5.4087908778000002E-2</v>
      </c>
      <c r="S305" s="60">
        <v>-3.5218850953000001E-2</v>
      </c>
      <c r="T305" s="60">
        <v>-0.47668785431999999</v>
      </c>
      <c r="U305" s="60">
        <v>-0.55033656116999996</v>
      </c>
    </row>
    <row r="306" spans="2:21" x14ac:dyDescent="0.2">
      <c r="B306" s="37" t="s">
        <v>244</v>
      </c>
      <c r="C306" s="114" t="s">
        <v>918</v>
      </c>
      <c r="D306" s="34" t="s">
        <v>1077</v>
      </c>
      <c r="E306" s="35">
        <v>45875</v>
      </c>
      <c r="F306" s="34" t="s">
        <v>1177</v>
      </c>
      <c r="H306" s="57">
        <v>142661.37327000001</v>
      </c>
      <c r="I306" s="72">
        <v>3.3766233765999999E-2</v>
      </c>
      <c r="J306" s="38">
        <v>0.71874479170000005</v>
      </c>
      <c r="L306" s="58">
        <v>0.25366311791000001</v>
      </c>
      <c r="M306" s="58">
        <v>5.7350925465000001E-2</v>
      </c>
      <c r="N306" s="38">
        <v>-0.27268904466999999</v>
      </c>
      <c r="O306" s="38">
        <v>-1.7428103847</v>
      </c>
      <c r="P306" s="38">
        <v>2.2693650611999999E-2</v>
      </c>
      <c r="Q306" s="60">
        <v>2.6352286055999999E-2</v>
      </c>
      <c r="S306" s="60">
        <v>3.0582922825000001E-2</v>
      </c>
      <c r="T306" s="60">
        <v>-0.10928349156</v>
      </c>
      <c r="U306" s="60">
        <v>-3.8040477108000001E-2</v>
      </c>
    </row>
    <row r="307" spans="2:21" x14ac:dyDescent="0.2">
      <c r="B307" s="37" t="s">
        <v>245</v>
      </c>
      <c r="C307" s="114" t="s">
        <v>919</v>
      </c>
      <c r="D307" s="34" t="s">
        <v>1283</v>
      </c>
      <c r="E307" s="35">
        <v>45875</v>
      </c>
      <c r="F307" s="34" t="s">
        <v>1179</v>
      </c>
      <c r="H307" s="57">
        <v>494558.02036000002</v>
      </c>
      <c r="I307" s="72">
        <v>2.7461291265E-2</v>
      </c>
      <c r="J307" s="38">
        <v>3.0683461307000002</v>
      </c>
      <c r="L307" s="58">
        <v>0.2187270858</v>
      </c>
      <c r="M307" s="58">
        <v>2.2488656709999999E-2</v>
      </c>
      <c r="N307" s="38">
        <v>-0.37330018243000002</v>
      </c>
      <c r="O307" s="38">
        <v>-1.2301089989</v>
      </c>
      <c r="P307" s="38">
        <v>2.3329781093000001E-2</v>
      </c>
      <c r="Q307" s="60">
        <v>2.2536258744E-2</v>
      </c>
      <c r="S307" s="60">
        <v>-4.0500850207999997E-2</v>
      </c>
      <c r="T307" s="60">
        <v>5.3745821137999999E-2</v>
      </c>
      <c r="U307" s="60">
        <v>-6.7407634696999993E-2</v>
      </c>
    </row>
    <row r="308" spans="2:21" x14ac:dyDescent="0.2">
      <c r="B308" s="37" t="s">
        <v>1266</v>
      </c>
      <c r="C308" s="114" t="s">
        <v>1269</v>
      </c>
      <c r="D308" s="34" t="s">
        <v>1560</v>
      </c>
      <c r="E308" s="35">
        <v>45875</v>
      </c>
      <c r="F308" s="34" t="s">
        <v>1146</v>
      </c>
      <c r="H308" s="57">
        <v>435993.04372999998</v>
      </c>
      <c r="I308" s="72">
        <v>5.5305254631999997E-3</v>
      </c>
      <c r="J308" s="38">
        <v>11.341365897999999</v>
      </c>
      <c r="L308" s="58">
        <v>0.65098441296999998</v>
      </c>
      <c r="M308" s="58">
        <v>6.7282425300000004E-2</v>
      </c>
      <c r="N308" s="38">
        <v>0.64888794055999999</v>
      </c>
      <c r="O308" s="38">
        <v>4.3651165504999998</v>
      </c>
      <c r="P308" s="38">
        <v>4.7143803982999999E-2</v>
      </c>
      <c r="Q308" s="60">
        <v>6.6897166837999997E-2</v>
      </c>
      <c r="S308" s="60">
        <v>0.13302120241000001</v>
      </c>
      <c r="T308" s="60">
        <v>0.36849745495000003</v>
      </c>
      <c r="U308" s="60">
        <v>2.6166447087E-2</v>
      </c>
    </row>
    <row r="309" spans="2:21" x14ac:dyDescent="0.2">
      <c r="B309" s="37" t="s">
        <v>246</v>
      </c>
      <c r="C309" s="114" t="s">
        <v>920</v>
      </c>
      <c r="D309" s="34" t="s">
        <v>567</v>
      </c>
      <c r="E309" s="35">
        <v>45875</v>
      </c>
      <c r="F309" s="34" t="s">
        <v>1177</v>
      </c>
      <c r="H309" s="57">
        <v>361907.91065999999</v>
      </c>
      <c r="I309" s="72">
        <v>0</v>
      </c>
      <c r="J309" s="38">
        <v>8.8815854112999997</v>
      </c>
      <c r="L309" s="58">
        <v>0.25853268611000002</v>
      </c>
      <c r="M309" s="58">
        <v>3.1441729196000003E-2</v>
      </c>
      <c r="N309" s="38">
        <v>0.47759532536999999</v>
      </c>
      <c r="O309" s="38">
        <v>-0.29346565705</v>
      </c>
      <c r="P309" s="38">
        <v>2.0096157236000001E-2</v>
      </c>
      <c r="Q309" s="60">
        <v>2.6406869776999999E-2</v>
      </c>
      <c r="S309" s="60">
        <v>1.2765957446E-2</v>
      </c>
      <c r="T309" s="60">
        <v>0.13203957382000001</v>
      </c>
      <c r="U309" s="60">
        <v>0.17125984252000001</v>
      </c>
    </row>
    <row r="310" spans="2:21" x14ac:dyDescent="0.2">
      <c r="B310" s="37" t="s">
        <v>247</v>
      </c>
      <c r="C310" s="114" t="s">
        <v>921</v>
      </c>
      <c r="D310" s="34" t="s">
        <v>568</v>
      </c>
      <c r="E310" s="35">
        <v>45875</v>
      </c>
      <c r="F310" s="34" t="s">
        <v>1151</v>
      </c>
      <c r="H310" s="57">
        <v>336388.62251999998</v>
      </c>
      <c r="I310" s="72">
        <v>7.9729188008999998E-3</v>
      </c>
      <c r="J310" s="38">
        <v>23.508714104999999</v>
      </c>
      <c r="L310" s="58">
        <v>0.26088315806000001</v>
      </c>
      <c r="M310" s="58">
        <v>1.7232164998E-2</v>
      </c>
      <c r="N310" s="38">
        <v>0.53994979164000001</v>
      </c>
      <c r="O310" s="38">
        <v>2.6575936497999999</v>
      </c>
      <c r="P310" s="38">
        <v>2.0936342441000001E-2</v>
      </c>
      <c r="Q310" s="60">
        <v>2.6954399048E-2</v>
      </c>
      <c r="S310" s="60">
        <v>3.3932484056999998E-3</v>
      </c>
      <c r="T310" s="60">
        <v>9.7354728373999999E-2</v>
      </c>
      <c r="U310" s="60">
        <v>0.16103729702</v>
      </c>
    </row>
    <row r="311" spans="2:21" x14ac:dyDescent="0.2">
      <c r="B311" s="37" t="s">
        <v>248</v>
      </c>
      <c r="C311" s="114" t="s">
        <v>922</v>
      </c>
      <c r="D311" s="34" t="s">
        <v>569</v>
      </c>
      <c r="E311" s="35">
        <v>45875</v>
      </c>
      <c r="F311" s="34" t="s">
        <v>1174</v>
      </c>
      <c r="H311" s="57">
        <v>743337.17810999998</v>
      </c>
      <c r="I311" s="72">
        <v>4.0604496073999997E-2</v>
      </c>
      <c r="J311" s="38">
        <v>2.3029674403999998</v>
      </c>
      <c r="L311" s="58">
        <v>0.33260161019000001</v>
      </c>
      <c r="M311" s="58">
        <v>4.3993088386000002E-2</v>
      </c>
      <c r="N311" s="38">
        <v>1.5698467482</v>
      </c>
      <c r="O311" s="38">
        <v>5.3375661072999998</v>
      </c>
      <c r="P311" s="38">
        <v>2.0144442164999998E-2</v>
      </c>
      <c r="Q311" s="60">
        <v>3.451058831E-2</v>
      </c>
      <c r="S311" s="60">
        <v>-8.1426365286000005E-3</v>
      </c>
      <c r="T311" s="60">
        <v>0.14840599497000001</v>
      </c>
      <c r="U311" s="60">
        <v>0.56522638830000005</v>
      </c>
    </row>
    <row r="312" spans="2:21" x14ac:dyDescent="0.2">
      <c r="B312" s="37" t="s">
        <v>249</v>
      </c>
      <c r="C312" s="114" t="s">
        <v>923</v>
      </c>
      <c r="D312" s="34" t="s">
        <v>570</v>
      </c>
      <c r="E312" s="35">
        <v>45875</v>
      </c>
      <c r="F312" s="34" t="s">
        <v>1185</v>
      </c>
      <c r="H312" s="57">
        <v>186541.53487</v>
      </c>
      <c r="I312" s="72">
        <v>2.3712486105999998E-2</v>
      </c>
      <c r="J312" s="38">
        <v>0.78905899582000005</v>
      </c>
      <c r="L312" s="58">
        <v>0.38652326953999999</v>
      </c>
      <c r="M312" s="58">
        <v>7.3169187051999998E-2</v>
      </c>
      <c r="N312" s="38">
        <v>0.52168278385</v>
      </c>
      <c r="O312" s="38">
        <v>0.33317202172999999</v>
      </c>
      <c r="P312" s="38">
        <v>3.9436867425000001E-2</v>
      </c>
      <c r="Q312" s="60">
        <v>3.9563318867E-2</v>
      </c>
      <c r="S312" s="60">
        <v>-0.14107192447</v>
      </c>
      <c r="T312" s="60">
        <v>0.26590390694999999</v>
      </c>
      <c r="U312" s="60">
        <v>0.17098874111000001</v>
      </c>
    </row>
    <row r="313" spans="2:21" x14ac:dyDescent="0.2">
      <c r="B313" s="37" t="s">
        <v>250</v>
      </c>
      <c r="C313" s="114" t="s">
        <v>924</v>
      </c>
      <c r="D313" s="34" t="s">
        <v>571</v>
      </c>
      <c r="E313" s="35">
        <v>45875</v>
      </c>
      <c r="F313" s="34" t="s">
        <v>1165</v>
      </c>
      <c r="H313" s="57">
        <v>379584.36038000003</v>
      </c>
      <c r="I313" s="72">
        <v>1.0549832443E-2</v>
      </c>
      <c r="J313" s="38">
        <v>44.976334684999998</v>
      </c>
      <c r="L313" s="58">
        <v>0.22276342294000001</v>
      </c>
      <c r="M313" s="58">
        <v>1.5472007039000001E-2</v>
      </c>
      <c r="N313" s="38">
        <v>0.43515557674999999</v>
      </c>
      <c r="O313" s="38">
        <v>2.0278238444999999</v>
      </c>
      <c r="P313" s="38">
        <v>1.4716167189E-2</v>
      </c>
      <c r="Q313" s="60">
        <v>2.2864448469000001E-2</v>
      </c>
      <c r="S313" s="60">
        <v>7.1529454653999998E-3</v>
      </c>
      <c r="T313" s="60">
        <v>-3.8444930734000002E-2</v>
      </c>
      <c r="U313" s="60">
        <v>0.10832280614000001</v>
      </c>
    </row>
    <row r="314" spans="2:21" x14ac:dyDescent="0.2">
      <c r="B314" s="37" t="s">
        <v>251</v>
      </c>
      <c r="C314" s="114" t="s">
        <v>925</v>
      </c>
      <c r="D314" s="34" t="s">
        <v>572</v>
      </c>
      <c r="E314" s="35">
        <v>45875</v>
      </c>
      <c r="F314" s="34" t="s">
        <v>1151</v>
      </c>
      <c r="H314" s="57">
        <v>358996.48200999998</v>
      </c>
      <c r="I314" s="72">
        <v>1.2925053696E-2</v>
      </c>
      <c r="J314" s="38">
        <v>-47.870015514000002</v>
      </c>
      <c r="L314" s="58">
        <v>0.25633966150999998</v>
      </c>
      <c r="M314" s="58">
        <v>2.2477597437999999E-2</v>
      </c>
      <c r="N314" s="38">
        <v>0.1456533884</v>
      </c>
      <c r="O314" s="38">
        <v>0.10888956593</v>
      </c>
      <c r="P314" s="38">
        <v>2.734237275E-2</v>
      </c>
      <c r="Q314" s="60">
        <v>2.6271315943000001E-2</v>
      </c>
      <c r="S314" s="60">
        <v>-2.3264928032000001E-2</v>
      </c>
      <c r="T314" s="60">
        <v>-8.0422057106999997E-2</v>
      </c>
      <c r="U314" s="60">
        <v>5.4518150683999997E-2</v>
      </c>
    </row>
    <row r="315" spans="2:21" x14ac:dyDescent="0.2">
      <c r="B315" s="37" t="s">
        <v>252</v>
      </c>
      <c r="C315" s="114" t="s">
        <v>926</v>
      </c>
      <c r="D315" s="34" t="s">
        <v>573</v>
      </c>
      <c r="E315" s="35">
        <v>45875</v>
      </c>
      <c r="F315" s="34" t="s">
        <v>1174</v>
      </c>
      <c r="H315" s="57">
        <v>321502.36017</v>
      </c>
      <c r="I315" s="72">
        <v>1.4956942136E-2</v>
      </c>
      <c r="J315" s="38">
        <v>4.6936909345000002</v>
      </c>
      <c r="L315" s="58">
        <v>0.22906370101000001</v>
      </c>
      <c r="M315" s="58">
        <v>3.2390179356999997E-2</v>
      </c>
      <c r="N315" s="38">
        <v>1.8596312509999999</v>
      </c>
      <c r="O315" s="38">
        <v>7.4055224432999998</v>
      </c>
      <c r="P315" s="38">
        <v>1.8187505962999999E-2</v>
      </c>
      <c r="Q315" s="60">
        <v>2.3663085923999998E-2</v>
      </c>
      <c r="S315" s="60">
        <v>3.5335689062999998E-3</v>
      </c>
      <c r="T315" s="60">
        <v>0.25707066226000003</v>
      </c>
      <c r="U315" s="60">
        <v>0.47749514296000001</v>
      </c>
    </row>
    <row r="316" spans="2:21" x14ac:dyDescent="0.2">
      <c r="B316" s="37" t="s">
        <v>253</v>
      </c>
      <c r="C316" s="114" t="s">
        <v>927</v>
      </c>
      <c r="D316" s="34" t="s">
        <v>574</v>
      </c>
      <c r="E316" s="35">
        <v>45875</v>
      </c>
      <c r="F316" s="34" t="s">
        <v>1163</v>
      </c>
      <c r="H316" s="57">
        <v>202223.10743999999</v>
      </c>
      <c r="I316" s="72">
        <v>1.7765630338000001E-2</v>
      </c>
      <c r="J316" s="38">
        <v>20.210108338000001</v>
      </c>
      <c r="L316" s="58">
        <v>0.38216576662000001</v>
      </c>
      <c r="M316" s="58">
        <v>4.0201170042000002E-2</v>
      </c>
      <c r="N316" s="38">
        <v>-0.14994977507999999</v>
      </c>
      <c r="O316" s="38">
        <v>2.3239562652000001</v>
      </c>
      <c r="P316" s="38">
        <v>2.6044562151000001E-2</v>
      </c>
      <c r="Q316" s="60">
        <v>3.8811873241000001E-2</v>
      </c>
      <c r="S316" s="60">
        <v>-7.6827043121999996E-3</v>
      </c>
      <c r="T316" s="60">
        <v>-9.5723210236E-2</v>
      </c>
      <c r="U316" s="60">
        <v>-9.9631358337000001E-2</v>
      </c>
    </row>
    <row r="317" spans="2:21" x14ac:dyDescent="0.2">
      <c r="B317" s="37" t="s">
        <v>254</v>
      </c>
      <c r="C317" s="114" t="s">
        <v>928</v>
      </c>
      <c r="D317" s="34" t="s">
        <v>1325</v>
      </c>
      <c r="E317" s="35">
        <v>45875</v>
      </c>
      <c r="F317" s="34" t="s">
        <v>1236</v>
      </c>
      <c r="H317" s="57">
        <v>4052229.9012000002</v>
      </c>
      <c r="I317" s="72">
        <v>0</v>
      </c>
      <c r="J317" s="38">
        <v>20.069302148999999</v>
      </c>
      <c r="L317" s="58">
        <v>0.32866544543999998</v>
      </c>
      <c r="M317" s="58">
        <v>0.10262326808</v>
      </c>
      <c r="N317" s="38">
        <v>2.9546615900000002</v>
      </c>
      <c r="O317" s="38">
        <v>0.54864577137000003</v>
      </c>
      <c r="P317" s="38">
        <v>2.6220056714999999E-2</v>
      </c>
      <c r="Q317" s="60">
        <v>3.4192358633999997E-2</v>
      </c>
      <c r="S317" s="60">
        <v>1.6456787995E-2</v>
      </c>
      <c r="T317" s="60">
        <v>0.32217385451000002</v>
      </c>
      <c r="U317" s="60">
        <v>0.93329724232</v>
      </c>
    </row>
    <row r="318" spans="2:21" x14ac:dyDescent="0.2">
      <c r="B318" s="37" t="s">
        <v>255</v>
      </c>
      <c r="C318" s="114" t="s">
        <v>929</v>
      </c>
      <c r="D318" s="34" t="s">
        <v>1076</v>
      </c>
      <c r="E318" s="35">
        <v>45875</v>
      </c>
      <c r="F318" s="34" t="s">
        <v>1208</v>
      </c>
      <c r="H318" s="57">
        <v>701906.10702</v>
      </c>
      <c r="I318" s="72">
        <v>2.1008403360999999E-2</v>
      </c>
      <c r="J318" s="38">
        <v>2.3540966541000001</v>
      </c>
      <c r="L318" s="58">
        <v>0.38770644025000001</v>
      </c>
      <c r="M318" s="58">
        <v>1.5175481611E-2</v>
      </c>
      <c r="N318" s="38">
        <v>1.570780839</v>
      </c>
      <c r="O318" s="38">
        <v>3.8996587092000001</v>
      </c>
      <c r="P318" s="38">
        <v>4.0246435656000001E-2</v>
      </c>
      <c r="Q318" s="60">
        <v>3.9581528651000002E-2</v>
      </c>
      <c r="S318" s="60">
        <v>9.3719806764000005E-2</v>
      </c>
      <c r="T318" s="60">
        <v>0.84425295389999999</v>
      </c>
      <c r="U318" s="60">
        <v>0.45772690886</v>
      </c>
    </row>
    <row r="319" spans="2:21" x14ac:dyDescent="0.2">
      <c r="B319" s="37" t="s">
        <v>256</v>
      </c>
      <c r="C319" s="114" t="s">
        <v>930</v>
      </c>
      <c r="D319" s="34" t="s">
        <v>575</v>
      </c>
      <c r="E319" s="35">
        <v>45875</v>
      </c>
      <c r="F319" s="34" t="s">
        <v>1237</v>
      </c>
      <c r="H319" s="57">
        <v>93081.390765000004</v>
      </c>
      <c r="I319" s="72">
        <v>7.6745970837000001E-3</v>
      </c>
      <c r="J319" s="38">
        <v>1.8988705793</v>
      </c>
      <c r="L319" s="58">
        <v>0.22140547763999999</v>
      </c>
      <c r="M319" s="58">
        <v>2.7319126387000001E-2</v>
      </c>
      <c r="N319" s="38">
        <v>0.57117411037999999</v>
      </c>
      <c r="O319" s="38">
        <v>1.570310471</v>
      </c>
      <c r="P319" s="38">
        <v>1.5014745166E-2</v>
      </c>
      <c r="Q319" s="60">
        <v>2.2960043427000001E-2</v>
      </c>
      <c r="S319" s="60">
        <v>3.7517053205999998E-3</v>
      </c>
      <c r="T319" s="60">
        <v>7.2608924344E-2</v>
      </c>
      <c r="U319" s="60">
        <v>0.13783780944999999</v>
      </c>
    </row>
    <row r="320" spans="2:21" x14ac:dyDescent="0.2">
      <c r="B320" s="37" t="s">
        <v>257</v>
      </c>
      <c r="C320" s="114" t="s">
        <v>931</v>
      </c>
      <c r="D320" s="34" t="s">
        <v>575</v>
      </c>
      <c r="E320" s="35">
        <v>45875</v>
      </c>
      <c r="F320" s="34" t="s">
        <v>1237</v>
      </c>
      <c r="H320" s="57">
        <v>22803.491474999999</v>
      </c>
      <c r="I320" s="72">
        <v>7.4321813452E-3</v>
      </c>
      <c r="J320" s="38">
        <v>2.1879273308</v>
      </c>
      <c r="L320" s="58">
        <v>0.22616621823999999</v>
      </c>
      <c r="M320" s="58">
        <v>3.0159403107999999E-2</v>
      </c>
      <c r="N320" s="38">
        <v>1.1670160790999999</v>
      </c>
      <c r="O320" s="38">
        <v>1.4396000982999999</v>
      </c>
      <c r="P320" s="38">
        <v>1.5459654194E-2</v>
      </c>
      <c r="Q320" s="60">
        <v>2.3470135558999999E-2</v>
      </c>
      <c r="S320" s="60">
        <v>1.4661879112999999E-2</v>
      </c>
      <c r="T320" s="60">
        <v>0.11799540356</v>
      </c>
      <c r="U320" s="60">
        <v>0.26885540684999998</v>
      </c>
    </row>
    <row r="321" spans="2:21" x14ac:dyDescent="0.2">
      <c r="B321" s="37" t="s">
        <v>258</v>
      </c>
      <c r="C321" s="114" t="s">
        <v>932</v>
      </c>
      <c r="D321" s="34" t="s">
        <v>1485</v>
      </c>
      <c r="E321" s="35">
        <v>45875</v>
      </c>
      <c r="F321" s="34" t="s">
        <v>1147</v>
      </c>
      <c r="H321" s="57">
        <v>860073.82345999999</v>
      </c>
      <c r="I321" s="72">
        <v>2.8101857867E-2</v>
      </c>
      <c r="J321" s="38">
        <v>2.8596668929</v>
      </c>
      <c r="L321" s="58">
        <v>0.28298810555999998</v>
      </c>
      <c r="M321" s="58">
        <v>1.4969552261E-2</v>
      </c>
      <c r="N321" s="38">
        <v>-0.20466095516999999</v>
      </c>
      <c r="O321" s="38">
        <v>1.0097805235999999</v>
      </c>
      <c r="P321" s="38">
        <v>3.1785777369999997E-2</v>
      </c>
      <c r="Q321" s="60">
        <v>2.9084847377000001E-2</v>
      </c>
      <c r="S321" s="60">
        <v>-7.3177596395999998E-3</v>
      </c>
      <c r="T321" s="60">
        <v>7.9220113547999999E-5</v>
      </c>
      <c r="U321" s="60">
        <v>-5.6208423055999997E-2</v>
      </c>
    </row>
    <row r="322" spans="2:21" x14ac:dyDescent="0.2">
      <c r="B322" s="37" t="s">
        <v>259</v>
      </c>
      <c r="C322" s="114" t="s">
        <v>933</v>
      </c>
      <c r="D322" s="34" t="s">
        <v>576</v>
      </c>
      <c r="E322" s="35">
        <v>45875</v>
      </c>
      <c r="F322" s="34" t="s">
        <v>1238</v>
      </c>
      <c r="H322" s="57">
        <v>1074727.5585</v>
      </c>
      <c r="I322" s="72">
        <v>2.1655172414000001E-2</v>
      </c>
      <c r="J322" s="38">
        <v>8.4316780411999996</v>
      </c>
      <c r="L322" s="58">
        <v>0.39714328671999999</v>
      </c>
      <c r="M322" s="58">
        <v>6.585310237E-2</v>
      </c>
      <c r="N322" s="38">
        <v>0.25584393338</v>
      </c>
      <c r="O322" s="38">
        <v>5.1836852286999999</v>
      </c>
      <c r="P322" s="38">
        <v>4.6189312726999998E-2</v>
      </c>
      <c r="Q322" s="60">
        <v>4.1154917403999999E-2</v>
      </c>
      <c r="S322" s="60">
        <v>1.0577051814E-2</v>
      </c>
      <c r="T322" s="60">
        <v>9.2002450673999998E-3</v>
      </c>
      <c r="U322" s="60">
        <v>6.3425192012999995E-2</v>
      </c>
    </row>
    <row r="323" spans="2:21" x14ac:dyDescent="0.2">
      <c r="B323" s="37" t="s">
        <v>260</v>
      </c>
      <c r="C323" s="114" t="s">
        <v>934</v>
      </c>
      <c r="D323" s="34" t="s">
        <v>577</v>
      </c>
      <c r="E323" s="35">
        <v>45875</v>
      </c>
      <c r="F323" s="34" t="s">
        <v>1147</v>
      </c>
      <c r="H323" s="57">
        <v>171382.38920999999</v>
      </c>
      <c r="I323" s="72">
        <v>3.5714285714000003E-2</v>
      </c>
      <c r="J323" s="38">
        <v>2.2171922231000001</v>
      </c>
      <c r="L323" s="58">
        <v>0.19086258644000001</v>
      </c>
      <c r="M323" s="58">
        <v>2.9432202413E-2</v>
      </c>
      <c r="N323" s="38">
        <v>1.8130096610999999</v>
      </c>
      <c r="O323" s="38">
        <v>1.4057722510999999</v>
      </c>
      <c r="P323" s="38">
        <v>2.0680332738000001E-2</v>
      </c>
      <c r="Q323" s="60">
        <v>1.9626420548000002E-2</v>
      </c>
      <c r="S323" s="60">
        <v>-1.4369846877999999E-2</v>
      </c>
      <c r="T323" s="60">
        <v>0.16260894406000001</v>
      </c>
      <c r="U323" s="60">
        <v>0.39180160603000003</v>
      </c>
    </row>
    <row r="324" spans="2:21" x14ac:dyDescent="0.2">
      <c r="B324" s="37" t="s">
        <v>1362</v>
      </c>
      <c r="C324" s="114" t="s">
        <v>1377</v>
      </c>
      <c r="D324" s="34" t="s">
        <v>1392</v>
      </c>
      <c r="E324" s="35">
        <v>45875</v>
      </c>
      <c r="F324" s="34" t="s">
        <v>1398</v>
      </c>
      <c r="H324" s="57">
        <v>83260.060838000005</v>
      </c>
      <c r="I324" s="72">
        <v>1.3231552162000001E-2</v>
      </c>
      <c r="J324" s="38">
        <v>4.0589666615000004</v>
      </c>
      <c r="L324" s="58">
        <v>0.28638858103999998</v>
      </c>
      <c r="M324" s="58">
        <v>1.196803217E-2</v>
      </c>
      <c r="N324" s="38">
        <v>-0.33729231386000003</v>
      </c>
      <c r="O324" s="38">
        <v>2.1810686787</v>
      </c>
      <c r="P324" s="38">
        <v>2.7824420039E-2</v>
      </c>
      <c r="Q324" s="60">
        <v>2.9693092481000001E-2</v>
      </c>
      <c r="S324" s="60">
        <v>-1.4378413705999999E-2</v>
      </c>
      <c r="T324" s="60">
        <v>2.0326946289E-2</v>
      </c>
      <c r="U324" s="60">
        <v>-9.1846129915000005E-2</v>
      </c>
    </row>
    <row r="325" spans="2:21" x14ac:dyDescent="0.2">
      <c r="B325" s="37" t="s">
        <v>261</v>
      </c>
      <c r="C325" s="114" t="s">
        <v>935</v>
      </c>
      <c r="D325" s="34" t="s">
        <v>578</v>
      </c>
      <c r="E325" s="35">
        <v>45875</v>
      </c>
      <c r="F325" s="34" t="s">
        <v>1194</v>
      </c>
      <c r="H325" s="57">
        <v>497191.69841000001</v>
      </c>
      <c r="I325" s="72">
        <v>2.2144761124E-2</v>
      </c>
      <c r="J325" s="38">
        <v>4.2980174652000001</v>
      </c>
      <c r="L325" s="58">
        <v>0.26829207753000001</v>
      </c>
      <c r="M325" s="58">
        <v>2.5841671443000001E-2</v>
      </c>
      <c r="N325" s="38">
        <v>0.61894624207000004</v>
      </c>
      <c r="O325" s="38">
        <v>8.1722391458000008</v>
      </c>
      <c r="P325" s="38">
        <v>2.2844098832E-2</v>
      </c>
      <c r="Q325" s="60">
        <v>2.7919478377000002E-2</v>
      </c>
      <c r="S325" s="60">
        <v>2.2772456173999998E-2</v>
      </c>
      <c r="T325" s="60">
        <v>0.22546298239000001</v>
      </c>
      <c r="U325" s="60">
        <v>0.18587256863000001</v>
      </c>
    </row>
    <row r="326" spans="2:21" x14ac:dyDescent="0.2">
      <c r="B326" s="37" t="s">
        <v>262</v>
      </c>
      <c r="C326" s="114" t="s">
        <v>936</v>
      </c>
      <c r="D326" s="34" t="s">
        <v>579</v>
      </c>
      <c r="E326" s="35">
        <v>45875</v>
      </c>
      <c r="F326" s="34" t="s">
        <v>1173</v>
      </c>
      <c r="H326" s="57">
        <v>234102.62461</v>
      </c>
      <c r="I326" s="72">
        <v>3.6101083032999998E-2</v>
      </c>
      <c r="J326" s="38">
        <v>2.0057662843999999</v>
      </c>
      <c r="L326" s="58">
        <v>0.29399708048000001</v>
      </c>
      <c r="M326" s="58">
        <v>8.9844548432000002E-2</v>
      </c>
      <c r="N326" s="38">
        <v>1.7467220265000001</v>
      </c>
      <c r="O326" s="38">
        <v>6.3477825469000004</v>
      </c>
      <c r="P326" s="38">
        <v>3.1187146345E-2</v>
      </c>
      <c r="Q326" s="60">
        <v>3.0560957215E-2</v>
      </c>
      <c r="S326" s="60">
        <v>-3.3307692307000002E-2</v>
      </c>
      <c r="T326" s="60">
        <v>0.24445986592999999</v>
      </c>
      <c r="U326" s="60">
        <v>0.55856431228000003</v>
      </c>
    </row>
    <row r="327" spans="2:21" x14ac:dyDescent="0.2">
      <c r="B327" s="37" t="s">
        <v>263</v>
      </c>
      <c r="C327" s="114" t="s">
        <v>937</v>
      </c>
      <c r="D327" s="34" t="s">
        <v>580</v>
      </c>
      <c r="E327" s="35">
        <v>45875</v>
      </c>
      <c r="F327" s="34" t="s">
        <v>1149</v>
      </c>
      <c r="H327" s="57">
        <v>436200.20905</v>
      </c>
      <c r="I327" s="72">
        <v>1.7450105851999999E-2</v>
      </c>
      <c r="J327" s="38">
        <v>5.4822209384000002</v>
      </c>
      <c r="L327" s="58">
        <v>0.27192991061999999</v>
      </c>
      <c r="M327" s="58">
        <v>5.3986606322000003E-2</v>
      </c>
      <c r="N327" s="38">
        <v>0.76808098618999998</v>
      </c>
      <c r="O327" s="38">
        <v>4.3472001301000001</v>
      </c>
      <c r="P327" s="38">
        <v>2.7530919293E-2</v>
      </c>
      <c r="Q327" s="60">
        <v>2.7764870154000001E-2</v>
      </c>
      <c r="S327" s="60">
        <v>2.1990600230999999E-2</v>
      </c>
      <c r="T327" s="60">
        <v>0.26737193121000002</v>
      </c>
      <c r="U327" s="60">
        <v>0.23248040321999999</v>
      </c>
    </row>
    <row r="328" spans="2:21" x14ac:dyDescent="0.2">
      <c r="B328" s="37" t="s">
        <v>264</v>
      </c>
      <c r="C328" s="114" t="s">
        <v>938</v>
      </c>
      <c r="D328" s="34" t="s">
        <v>581</v>
      </c>
      <c r="E328" s="35">
        <v>45875</v>
      </c>
      <c r="F328" s="34" t="s">
        <v>1181</v>
      </c>
      <c r="H328" s="57">
        <v>307512.31063000002</v>
      </c>
      <c r="I328" s="72">
        <v>0</v>
      </c>
      <c r="J328" s="38">
        <v>7.0626189956000003</v>
      </c>
      <c r="L328" s="58">
        <v>0.52032586796000002</v>
      </c>
      <c r="M328" s="58">
        <v>0.1081259733</v>
      </c>
      <c r="N328" s="38">
        <v>1.4171506793999999</v>
      </c>
      <c r="O328" s="38">
        <v>7.6556443007999997</v>
      </c>
      <c r="P328" s="38">
        <v>4.7632034566999999E-2</v>
      </c>
      <c r="Q328" s="60">
        <v>5.3952710160999999E-2</v>
      </c>
      <c r="S328" s="60">
        <v>-2.9342723003999999E-2</v>
      </c>
      <c r="T328" s="60">
        <v>-3.5755926934000003E-2</v>
      </c>
      <c r="U328" s="60">
        <v>0.60064516129000001</v>
      </c>
    </row>
    <row r="329" spans="2:21" x14ac:dyDescent="0.2">
      <c r="B329" s="37" t="s">
        <v>265</v>
      </c>
      <c r="C329" s="114" t="s">
        <v>939</v>
      </c>
      <c r="D329" s="34" t="s">
        <v>582</v>
      </c>
      <c r="E329" s="35">
        <v>45875</v>
      </c>
      <c r="F329" s="34" t="s">
        <v>1147</v>
      </c>
      <c r="H329" s="57">
        <v>530988.25491000002</v>
      </c>
      <c r="I329" s="72">
        <v>2.4266048602E-2</v>
      </c>
      <c r="J329" s="38">
        <v>17.732008049000001</v>
      </c>
      <c r="L329" s="58">
        <v>0.54597832924</v>
      </c>
      <c r="M329" s="58">
        <v>7.1109519556999998E-2</v>
      </c>
      <c r="N329" s="38">
        <v>2.5690261852999998</v>
      </c>
      <c r="O329" s="38">
        <v>3.1472585409999998</v>
      </c>
      <c r="P329" s="38">
        <v>6.8129892169999998E-2</v>
      </c>
      <c r="Q329" s="60">
        <v>5.7415680327999999E-2</v>
      </c>
      <c r="S329" s="60">
        <v>-0.10913888222</v>
      </c>
      <c r="T329" s="60">
        <v>0.66479283972000003</v>
      </c>
      <c r="U329" s="60">
        <v>1.1193668783999999</v>
      </c>
    </row>
    <row r="330" spans="2:21" x14ac:dyDescent="0.2">
      <c r="B330" s="37" t="s">
        <v>266</v>
      </c>
      <c r="C330" s="114" t="s">
        <v>940</v>
      </c>
      <c r="D330" s="34" t="s">
        <v>583</v>
      </c>
      <c r="E330" s="35">
        <v>45875</v>
      </c>
      <c r="F330" s="34" t="s">
        <v>1239</v>
      </c>
      <c r="H330" s="57">
        <v>280101.74806000001</v>
      </c>
      <c r="I330" s="72">
        <v>1.4603894371000001E-2</v>
      </c>
      <c r="J330" s="38">
        <v>1.5926832473999999</v>
      </c>
      <c r="L330" s="58">
        <v>0.40684035435999999</v>
      </c>
      <c r="M330" s="58">
        <v>8.5125567568999999E-2</v>
      </c>
      <c r="N330" s="38">
        <v>-6.8988876539999994E-2</v>
      </c>
      <c r="O330" s="38">
        <v>2.9432828082000002</v>
      </c>
      <c r="P330" s="38">
        <v>3.6757445296000002E-2</v>
      </c>
      <c r="Q330" s="60">
        <v>4.2436099397999999E-2</v>
      </c>
      <c r="S330" s="60">
        <v>-3.1802614105000002E-2</v>
      </c>
      <c r="T330" s="60">
        <v>0.19726077236</v>
      </c>
      <c r="U330" s="60">
        <v>-6.0389035144999999E-2</v>
      </c>
    </row>
    <row r="331" spans="2:21" x14ac:dyDescent="0.2">
      <c r="B331" s="37" t="s">
        <v>267</v>
      </c>
      <c r="C331" s="114" t="s">
        <v>941</v>
      </c>
      <c r="D331" s="34" t="s">
        <v>584</v>
      </c>
      <c r="E331" s="35">
        <v>45875</v>
      </c>
      <c r="F331" s="34" t="s">
        <v>1146</v>
      </c>
      <c r="H331" s="57">
        <v>28178820.499000002</v>
      </c>
      <c r="I331" s="72">
        <v>3.8369304556E-4</v>
      </c>
      <c r="J331" s="38">
        <v>52.214830098999997</v>
      </c>
      <c r="L331" s="58">
        <v>0.53549874745000003</v>
      </c>
      <c r="M331" s="58">
        <v>6.2636090000999997E-2</v>
      </c>
      <c r="N331" s="38">
        <v>1.6969789159999999</v>
      </c>
      <c r="O331" s="38">
        <v>17.243368552</v>
      </c>
      <c r="P331" s="38">
        <v>3.1487494672000002E-2</v>
      </c>
      <c r="Q331" s="60">
        <v>5.5096337971999997E-2</v>
      </c>
      <c r="S331" s="60">
        <v>8.7142294923999997E-3</v>
      </c>
      <c r="T331" s="60">
        <v>0.33627942205</v>
      </c>
      <c r="U331" s="60">
        <v>0.72159884881000003</v>
      </c>
    </row>
    <row r="332" spans="2:21" x14ac:dyDescent="0.2">
      <c r="B332" s="37" t="s">
        <v>268</v>
      </c>
      <c r="C332" s="114" t="s">
        <v>942</v>
      </c>
      <c r="D332" s="34" t="s">
        <v>585</v>
      </c>
      <c r="E332" s="35">
        <v>45875</v>
      </c>
      <c r="F332" s="34" t="s">
        <v>1197</v>
      </c>
      <c r="H332" s="57">
        <v>143961.21345000001</v>
      </c>
      <c r="I332" s="72">
        <v>0</v>
      </c>
      <c r="J332" s="38">
        <v>5.9844865458000003</v>
      </c>
      <c r="L332" s="58">
        <v>0.26672625656999999</v>
      </c>
      <c r="M332" s="58">
        <v>8.4263034795999999E-3</v>
      </c>
      <c r="N332" s="38">
        <v>-0.2731962792</v>
      </c>
      <c r="O332" s="38">
        <v>2.1265190252999999</v>
      </c>
      <c r="P332" s="38">
        <v>3.0896986037000002E-2</v>
      </c>
      <c r="Q332" s="60">
        <v>2.7632776901000002E-2</v>
      </c>
      <c r="S332" s="60">
        <v>4.2481015274E-2</v>
      </c>
      <c r="T332" s="60">
        <v>-3.7743461834E-2</v>
      </c>
      <c r="U332" s="60">
        <v>-5.2848962733E-2</v>
      </c>
    </row>
    <row r="333" spans="2:21" x14ac:dyDescent="0.2">
      <c r="B333" s="37" t="s">
        <v>269</v>
      </c>
      <c r="C333" s="114" t="s">
        <v>943</v>
      </c>
      <c r="D333" s="34" t="s">
        <v>1109</v>
      </c>
      <c r="E333" s="35">
        <v>45875</v>
      </c>
      <c r="F333" s="34" t="s">
        <v>1145</v>
      </c>
      <c r="H333" s="57">
        <v>475884.66652000003</v>
      </c>
      <c r="I333" s="72">
        <v>0</v>
      </c>
      <c r="J333" s="38">
        <v>-66.096438954000007</v>
      </c>
      <c r="L333" s="58">
        <v>0.20087041897999999</v>
      </c>
      <c r="M333" s="58">
        <v>4.1566507842999999E-2</v>
      </c>
      <c r="N333" s="38">
        <v>1.7708200762999999</v>
      </c>
      <c r="O333" s="38">
        <v>2.8818654468</v>
      </c>
      <c r="P333" s="38">
        <v>2.1298048113000002E-2</v>
      </c>
      <c r="Q333" s="60">
        <v>2.0816739061000001E-2</v>
      </c>
      <c r="S333" s="60">
        <v>6.2245728234999999E-2</v>
      </c>
      <c r="T333" s="60">
        <v>0.32113341204000001</v>
      </c>
      <c r="U333" s="60">
        <v>0.40970035094000001</v>
      </c>
    </row>
    <row r="334" spans="2:21" x14ac:dyDescent="0.2">
      <c r="B334" s="37" t="s">
        <v>270</v>
      </c>
      <c r="C334" s="114" t="s">
        <v>944</v>
      </c>
      <c r="D334" s="34" t="s">
        <v>586</v>
      </c>
      <c r="E334" s="35">
        <v>45875</v>
      </c>
      <c r="F334" s="34" t="s">
        <v>1162</v>
      </c>
      <c r="H334" s="57">
        <v>503010.57053000003</v>
      </c>
      <c r="I334" s="72">
        <v>1.6390522001999999E-2</v>
      </c>
      <c r="J334" s="38">
        <v>1.5259706259000001</v>
      </c>
      <c r="L334" s="58">
        <v>0.35373655822</v>
      </c>
      <c r="M334" s="58">
        <v>3.4393027510999999E-2</v>
      </c>
      <c r="N334" s="38">
        <v>-0.58516531559999996</v>
      </c>
      <c r="O334" s="38">
        <v>1.2884255981999999</v>
      </c>
      <c r="P334" s="38">
        <v>3.3736022624000002E-2</v>
      </c>
      <c r="Q334" s="60">
        <v>3.6297014678999998E-2</v>
      </c>
      <c r="S334" s="60">
        <v>-3.1861629495000002E-2</v>
      </c>
      <c r="T334" s="60">
        <v>-0.12981439968</v>
      </c>
      <c r="U334" s="60">
        <v>-0.22726216388000001</v>
      </c>
    </row>
    <row r="335" spans="2:21" x14ac:dyDescent="0.2">
      <c r="B335" s="37" t="s">
        <v>1082</v>
      </c>
      <c r="C335" s="114" t="s">
        <v>1090</v>
      </c>
      <c r="D335" s="34" t="s">
        <v>1097</v>
      </c>
      <c r="E335" s="35">
        <v>45875</v>
      </c>
      <c r="F335" s="34" t="s">
        <v>1223</v>
      </c>
      <c r="H335" s="57">
        <v>289351.91492000001</v>
      </c>
      <c r="I335" s="72">
        <v>5.4584049327999996E-3</v>
      </c>
      <c r="J335" s="38">
        <v>7.5240722301999998</v>
      </c>
      <c r="L335" s="58">
        <v>0.39839023623000003</v>
      </c>
      <c r="M335" s="58">
        <v>4.4308546414999997E-2</v>
      </c>
      <c r="N335" s="38">
        <v>-0.60796377060999995</v>
      </c>
      <c r="O335" s="38">
        <v>-0.10680724433</v>
      </c>
      <c r="P335" s="38">
        <v>4.1919719234000001E-2</v>
      </c>
      <c r="Q335" s="60">
        <v>4.1214479544000003E-2</v>
      </c>
      <c r="S335" s="60">
        <v>4.5561139031999997E-3</v>
      </c>
      <c r="T335" s="60">
        <v>-0.14722995021999999</v>
      </c>
      <c r="U335" s="60">
        <v>-0.23779904074</v>
      </c>
    </row>
    <row r="336" spans="2:21" x14ac:dyDescent="0.2">
      <c r="B336" s="37" t="s">
        <v>271</v>
      </c>
      <c r="C336" s="114" t="s">
        <v>945</v>
      </c>
      <c r="D336" s="34" t="s">
        <v>587</v>
      </c>
      <c r="E336" s="35">
        <v>45875</v>
      </c>
      <c r="F336" s="34" t="s">
        <v>1225</v>
      </c>
      <c r="H336" s="57">
        <v>292336.13139</v>
      </c>
      <c r="I336" s="72">
        <v>3.0644631717E-2</v>
      </c>
      <c r="J336" s="38">
        <v>3.1722455780000001</v>
      </c>
      <c r="L336" s="58">
        <v>0.30115225456</v>
      </c>
      <c r="M336" s="58">
        <v>9.4851333334000001E-3</v>
      </c>
      <c r="N336" s="38">
        <v>-0.59104456902000002</v>
      </c>
      <c r="O336" s="38">
        <v>-0.35585615325999997</v>
      </c>
      <c r="P336" s="38">
        <v>3.2210625473E-2</v>
      </c>
      <c r="Q336" s="60">
        <v>3.0874725953999999E-2</v>
      </c>
      <c r="S336" s="60">
        <v>1.2491325467E-2</v>
      </c>
      <c r="T336" s="60">
        <v>-0.13669447316</v>
      </c>
      <c r="U336" s="60">
        <v>-0.17496963081</v>
      </c>
    </row>
    <row r="337" spans="2:21" x14ac:dyDescent="0.2">
      <c r="B337" s="37" t="s">
        <v>1363</v>
      </c>
      <c r="C337" s="114" t="s">
        <v>1378</v>
      </c>
      <c r="D337" s="34" t="s">
        <v>1393</v>
      </c>
      <c r="E337" s="35">
        <v>45875</v>
      </c>
      <c r="F337" s="34" t="s">
        <v>1146</v>
      </c>
      <c r="H337" s="57">
        <v>506831.81795</v>
      </c>
      <c r="I337" s="72">
        <v>0</v>
      </c>
      <c r="J337" s="38">
        <v>2.4723269134999999</v>
      </c>
      <c r="L337" s="58">
        <v>0.58597006823999997</v>
      </c>
      <c r="M337" s="58">
        <v>0.16642059055</v>
      </c>
      <c r="N337" s="38">
        <v>-0.41658092230999999</v>
      </c>
      <c r="O337" s="38">
        <v>2.5989085246000001</v>
      </c>
      <c r="P337" s="38">
        <v>6.0830013773E-2</v>
      </c>
      <c r="Q337" s="60">
        <v>6.064950501E-2</v>
      </c>
      <c r="S337" s="60">
        <v>-0.16643009226</v>
      </c>
      <c r="T337" s="60">
        <v>-0.25487708168000001</v>
      </c>
      <c r="U337" s="60">
        <v>-0.31426069187</v>
      </c>
    </row>
    <row r="338" spans="2:21" x14ac:dyDescent="0.2">
      <c r="B338" s="37" t="s">
        <v>272</v>
      </c>
      <c r="C338" s="114" t="s">
        <v>946</v>
      </c>
      <c r="D338" s="34" t="s">
        <v>588</v>
      </c>
      <c r="E338" s="35">
        <v>45875</v>
      </c>
      <c r="F338" s="34" t="s">
        <v>1168</v>
      </c>
      <c r="H338" s="57">
        <v>301527.61547999998</v>
      </c>
      <c r="I338" s="72">
        <v>4.9562682215999999E-2</v>
      </c>
      <c r="J338" s="38">
        <v>2.1525928261999998</v>
      </c>
      <c r="L338" s="58">
        <v>0.32461655992999999</v>
      </c>
      <c r="M338" s="58">
        <v>3.9007693183999999E-2</v>
      </c>
      <c r="N338" s="38">
        <v>-0.1855857702</v>
      </c>
      <c r="O338" s="38">
        <v>-0.61826077452999995</v>
      </c>
      <c r="P338" s="38">
        <v>2.6180800008999999E-2</v>
      </c>
      <c r="Q338" s="60">
        <v>3.2992008157E-2</v>
      </c>
      <c r="S338" s="60">
        <v>-7.2150962013000003E-2</v>
      </c>
      <c r="T338" s="60">
        <v>-0.22338565757000001</v>
      </c>
      <c r="U338" s="60">
        <v>-4.3038271846000002E-2</v>
      </c>
    </row>
    <row r="339" spans="2:21" x14ac:dyDescent="0.2">
      <c r="B339" s="37" t="s">
        <v>273</v>
      </c>
      <c r="C339" s="114" t="s">
        <v>947</v>
      </c>
      <c r="D339" s="34" t="s">
        <v>589</v>
      </c>
      <c r="E339" s="35">
        <v>45875</v>
      </c>
      <c r="F339" s="34" t="s">
        <v>1144</v>
      </c>
      <c r="H339" s="57">
        <v>2656135.3933000001</v>
      </c>
      <c r="I339" s="72">
        <v>1.40394665E-2</v>
      </c>
      <c r="J339" s="38">
        <v>35.161592323999997</v>
      </c>
      <c r="L339" s="58">
        <v>0.43399993134999998</v>
      </c>
      <c r="M339" s="58">
        <v>0.10937686091</v>
      </c>
      <c r="N339" s="38">
        <v>2.6320737833000001</v>
      </c>
      <c r="O339" s="38">
        <v>20.736173118</v>
      </c>
      <c r="P339" s="38">
        <v>4.2424824383999998E-2</v>
      </c>
      <c r="Q339" s="60">
        <v>4.5075332777000002E-2</v>
      </c>
      <c r="S339" s="60">
        <v>1.0481932458E-2</v>
      </c>
      <c r="T339" s="60">
        <v>0.55143947932000004</v>
      </c>
      <c r="U339" s="60">
        <v>1.0210061975</v>
      </c>
    </row>
    <row r="340" spans="2:21" x14ac:dyDescent="0.2">
      <c r="B340" s="37" t="s">
        <v>1116</v>
      </c>
      <c r="C340" s="114" t="s">
        <v>1122</v>
      </c>
      <c r="D340" s="34" t="s">
        <v>1127</v>
      </c>
      <c r="E340" s="35">
        <v>45875</v>
      </c>
      <c r="F340" s="34" t="s">
        <v>1202</v>
      </c>
      <c r="H340" s="57">
        <v>269397.83885</v>
      </c>
      <c r="I340" s="72">
        <v>1.7025377449000002E-2</v>
      </c>
      <c r="J340" s="38">
        <v>-6.3955698328999997</v>
      </c>
      <c r="L340" s="58">
        <v>0.25026447185</v>
      </c>
      <c r="M340" s="58">
        <v>8.1097616863999994E-2</v>
      </c>
      <c r="N340" s="38">
        <v>-0.36878221044999998</v>
      </c>
      <c r="O340" s="38">
        <v>-1.0846574004</v>
      </c>
      <c r="P340" s="38">
        <v>3.0311215882999998E-2</v>
      </c>
      <c r="Q340" s="60">
        <v>2.5187868275000001E-2</v>
      </c>
      <c r="S340" s="60">
        <v>1.4937565643E-2</v>
      </c>
      <c r="T340" s="60">
        <v>-5.3085142496999999E-2</v>
      </c>
      <c r="U340" s="60">
        <v>-5.3346122897999997E-2</v>
      </c>
    </row>
    <row r="341" spans="2:21" x14ac:dyDescent="0.2">
      <c r="B341" s="37" t="s">
        <v>274</v>
      </c>
      <c r="C341" s="114" t="s">
        <v>948</v>
      </c>
      <c r="D341" s="34" t="s">
        <v>590</v>
      </c>
      <c r="E341" s="35">
        <v>45875</v>
      </c>
      <c r="F341" s="34" t="s">
        <v>1206</v>
      </c>
      <c r="H341" s="57">
        <v>269446.43708</v>
      </c>
      <c r="I341" s="72">
        <v>4.6163849154999999E-2</v>
      </c>
      <c r="J341" s="38">
        <v>2.698431008</v>
      </c>
      <c r="L341" s="58">
        <v>0.28478600374000002</v>
      </c>
      <c r="M341" s="58">
        <v>2.1378805506999998E-2</v>
      </c>
      <c r="N341" s="38">
        <v>0.22807034616999999</v>
      </c>
      <c r="O341" s="38">
        <v>1.6796165256</v>
      </c>
      <c r="P341" s="38">
        <v>2.7098633545999999E-2</v>
      </c>
      <c r="Q341" s="60">
        <v>2.9561337595000001E-2</v>
      </c>
      <c r="S341" s="60">
        <v>-1.4074524098E-2</v>
      </c>
      <c r="T341" s="60">
        <v>-5.7779084082999997E-2</v>
      </c>
      <c r="U341" s="60">
        <v>9.8911947567000003E-2</v>
      </c>
    </row>
    <row r="342" spans="2:21" x14ac:dyDescent="0.2">
      <c r="B342" s="37" t="s">
        <v>275</v>
      </c>
      <c r="C342" s="114" t="s">
        <v>949</v>
      </c>
      <c r="D342" s="34" t="s">
        <v>591</v>
      </c>
      <c r="E342" s="35">
        <v>45875</v>
      </c>
      <c r="F342" s="34" t="s">
        <v>1170</v>
      </c>
      <c r="H342" s="57">
        <v>141991.02077</v>
      </c>
      <c r="I342" s="72">
        <v>2.542329791E-2</v>
      </c>
      <c r="J342" s="38">
        <v>3.8365912761000001</v>
      </c>
      <c r="L342" s="58">
        <v>0.25565196489999997</v>
      </c>
      <c r="M342" s="58">
        <v>1.9701223143000001E-2</v>
      </c>
      <c r="N342" s="38">
        <v>-7.9540355137999993E-2</v>
      </c>
      <c r="O342" s="38">
        <v>1.277067344</v>
      </c>
      <c r="P342" s="38">
        <v>2.5337847883E-2</v>
      </c>
      <c r="Q342" s="60">
        <v>2.6373699837000001E-2</v>
      </c>
      <c r="S342" s="60">
        <v>-7.8967741938000009E-3</v>
      </c>
      <c r="T342" s="60">
        <v>-0.13499456679999999</v>
      </c>
      <c r="U342" s="60">
        <v>1.6057181729E-3</v>
      </c>
    </row>
    <row r="343" spans="2:21" x14ac:dyDescent="0.2">
      <c r="B343" s="37" t="s">
        <v>1497</v>
      </c>
      <c r="C343" s="114" t="s">
        <v>1530</v>
      </c>
      <c r="D343" s="34" t="s">
        <v>1518</v>
      </c>
      <c r="E343" s="35">
        <v>45875</v>
      </c>
      <c r="F343" s="34" t="s">
        <v>1144</v>
      </c>
      <c r="H343" s="57">
        <v>10460409.439999999</v>
      </c>
      <c r="I343" s="72">
        <v>0</v>
      </c>
      <c r="J343" s="38">
        <v>71.463273169000004</v>
      </c>
      <c r="L343" s="58">
        <v>0.70391196840000003</v>
      </c>
      <c r="M343" s="58">
        <v>4.9931890850999999E-2</v>
      </c>
      <c r="N343" s="38">
        <v>10.138664898</v>
      </c>
      <c r="O343" s="38">
        <v>13.880091499000001</v>
      </c>
      <c r="P343" s="38">
        <v>5.2526380898999997E-2</v>
      </c>
      <c r="Q343" s="60">
        <v>7.4623678169999999E-2</v>
      </c>
      <c r="S343" s="60">
        <v>0.1338174929</v>
      </c>
      <c r="T343" s="60">
        <v>1.3739256908999999</v>
      </c>
      <c r="U343" s="60">
        <v>5.7521624670999998</v>
      </c>
    </row>
    <row r="344" spans="2:21" x14ac:dyDescent="0.2">
      <c r="B344" s="37" t="s">
        <v>1425</v>
      </c>
      <c r="C344" s="114" t="s">
        <v>1434</v>
      </c>
      <c r="D344" s="34" t="s">
        <v>1429</v>
      </c>
      <c r="E344" s="35">
        <v>45875</v>
      </c>
      <c r="F344" s="34" t="s">
        <v>1201</v>
      </c>
      <c r="H344" s="57">
        <v>1198226.504</v>
      </c>
      <c r="I344" s="72">
        <v>0</v>
      </c>
      <c r="J344" s="38">
        <v>15.831611783</v>
      </c>
      <c r="L344" s="58">
        <v>0.36913127806000001</v>
      </c>
      <c r="M344" s="58">
        <v>9.4955332258E-2</v>
      </c>
      <c r="N344" s="38">
        <v>0.42170601056000001</v>
      </c>
      <c r="O344" s="38">
        <v>-0.81337057408000002</v>
      </c>
      <c r="P344" s="38">
        <v>3.5826353088000001E-2</v>
      </c>
      <c r="Q344" s="60">
        <v>3.8219189127000001E-2</v>
      </c>
      <c r="S344" s="60">
        <v>-4.0898617525999999E-3</v>
      </c>
      <c r="T344" s="60">
        <v>-4.9846120027E-2</v>
      </c>
      <c r="U344" s="60">
        <v>0.14523233862000001</v>
      </c>
    </row>
    <row r="345" spans="2:21" x14ac:dyDescent="0.2">
      <c r="B345" s="37" t="s">
        <v>1318</v>
      </c>
      <c r="C345" s="114" t="s">
        <v>1319</v>
      </c>
      <c r="D345" s="34" t="s">
        <v>1323</v>
      </c>
      <c r="E345" s="35">
        <v>45875</v>
      </c>
      <c r="F345" s="34" t="s">
        <v>1207</v>
      </c>
      <c r="H345" s="57">
        <v>121472.69624</v>
      </c>
      <c r="I345" s="72">
        <v>1.9138755981E-2</v>
      </c>
      <c r="J345" s="38">
        <v>0.44553736957000001</v>
      </c>
      <c r="L345" s="58">
        <v>0.30171160726000001</v>
      </c>
      <c r="M345" s="58">
        <v>8.0875407102000002E-2</v>
      </c>
      <c r="N345" s="38">
        <v>0.10786376709999999</v>
      </c>
      <c r="O345" s="38">
        <v>-0.47313100929000002</v>
      </c>
      <c r="P345" s="38">
        <v>2.9838597872000001E-2</v>
      </c>
      <c r="Q345" s="60">
        <v>3.1063664243999999E-2</v>
      </c>
      <c r="S345" s="60">
        <v>-0.12171837709</v>
      </c>
      <c r="T345" s="60">
        <v>6.4459327602999994E-2</v>
      </c>
      <c r="U345" s="60">
        <v>7.5334048878999998E-2</v>
      </c>
    </row>
    <row r="346" spans="2:21" x14ac:dyDescent="0.2">
      <c r="B346" s="37" t="s">
        <v>276</v>
      </c>
      <c r="C346" s="114" t="s">
        <v>950</v>
      </c>
      <c r="D346" s="34" t="s">
        <v>1306</v>
      </c>
      <c r="E346" s="35">
        <v>45875</v>
      </c>
      <c r="F346" s="34" t="s">
        <v>1240</v>
      </c>
      <c r="H346" s="57">
        <v>432724.70006</v>
      </c>
      <c r="I346" s="72">
        <v>1.2914559282999999E-2</v>
      </c>
      <c r="J346" s="38">
        <v>6.6520837041999998</v>
      </c>
      <c r="L346" s="58">
        <v>0.32761094726000001</v>
      </c>
      <c r="M346" s="58">
        <v>4.5658586554999998E-2</v>
      </c>
      <c r="N346" s="38">
        <v>1.0425445072999999</v>
      </c>
      <c r="O346" s="38">
        <v>3.2554879934000001</v>
      </c>
      <c r="P346" s="38">
        <v>2.0385565686000001E-2</v>
      </c>
      <c r="Q346" s="60">
        <v>3.4077643443000002E-2</v>
      </c>
      <c r="S346" s="60">
        <v>-4.7506489957999998E-2</v>
      </c>
      <c r="T346" s="60">
        <v>0.10174543131</v>
      </c>
      <c r="U346" s="60">
        <v>0.35969386374000001</v>
      </c>
    </row>
    <row r="347" spans="2:21" x14ac:dyDescent="0.2">
      <c r="B347" s="37" t="s">
        <v>277</v>
      </c>
      <c r="C347" s="114" t="s">
        <v>951</v>
      </c>
      <c r="D347" s="34" t="s">
        <v>1479</v>
      </c>
      <c r="E347" s="35">
        <v>45875</v>
      </c>
      <c r="F347" s="34" t="s">
        <v>1155</v>
      </c>
      <c r="H347" s="57">
        <v>321246.75559000002</v>
      </c>
      <c r="I347" s="72">
        <v>4.0728318159999999E-2</v>
      </c>
      <c r="J347" s="38">
        <v>12.135493727</v>
      </c>
      <c r="L347" s="58">
        <v>0.23946486701</v>
      </c>
      <c r="M347" s="58">
        <v>3.3484850024E-2</v>
      </c>
      <c r="N347" s="38">
        <v>0.45959298497000001</v>
      </c>
      <c r="O347" s="38">
        <v>-0.80421960362</v>
      </c>
      <c r="P347" s="38">
        <v>2.6105586587000001E-2</v>
      </c>
      <c r="Q347" s="60">
        <v>2.4580690036999999E-2</v>
      </c>
      <c r="S347" s="60">
        <v>-3.6374974018000002E-2</v>
      </c>
      <c r="T347" s="60">
        <v>1.3180986079E-2</v>
      </c>
      <c r="U347" s="60">
        <v>0.15123758559</v>
      </c>
    </row>
    <row r="348" spans="2:21" x14ac:dyDescent="0.2">
      <c r="B348" s="37" t="s">
        <v>1083</v>
      </c>
      <c r="C348" s="114" t="s">
        <v>1091</v>
      </c>
      <c r="D348" s="34" t="s">
        <v>1098</v>
      </c>
      <c r="E348" s="35">
        <v>45875</v>
      </c>
      <c r="F348" s="34" t="s">
        <v>1144</v>
      </c>
      <c r="H348" s="57">
        <v>144744.20092999999</v>
      </c>
      <c r="I348" s="72">
        <v>9.4696969697000005E-3</v>
      </c>
      <c r="J348" s="38">
        <v>7.4452136854999997</v>
      </c>
      <c r="L348" s="58">
        <v>0.39062300437000003</v>
      </c>
      <c r="M348" s="58">
        <v>4.7319559705E-2</v>
      </c>
      <c r="N348" s="38">
        <v>1.1587572105999999</v>
      </c>
      <c r="O348" s="38">
        <v>-0.21569046198</v>
      </c>
      <c r="P348" s="38">
        <v>3.2178202697000002E-2</v>
      </c>
      <c r="Q348" s="60">
        <v>4.1527961693999998E-2</v>
      </c>
      <c r="S348" s="60">
        <v>-3.5760559731000001E-2</v>
      </c>
      <c r="T348" s="60">
        <v>9.2742339174999994E-2</v>
      </c>
      <c r="U348" s="60">
        <v>0.41957865103000003</v>
      </c>
    </row>
    <row r="349" spans="2:21" x14ac:dyDescent="0.2">
      <c r="B349" s="37" t="s">
        <v>278</v>
      </c>
      <c r="C349" s="114" t="s">
        <v>952</v>
      </c>
      <c r="D349" s="34" t="s">
        <v>592</v>
      </c>
      <c r="E349" s="35">
        <v>45875</v>
      </c>
      <c r="F349" s="34" t="s">
        <v>1151</v>
      </c>
      <c r="H349" s="57">
        <v>733889.22959</v>
      </c>
      <c r="I349" s="72">
        <v>0</v>
      </c>
      <c r="J349" s="38">
        <v>3.3420736096999999</v>
      </c>
      <c r="L349" s="58">
        <v>0.37559209083</v>
      </c>
      <c r="M349" s="58">
        <v>5.5410672262999998E-2</v>
      </c>
      <c r="N349" s="38">
        <v>0.22875727302000001</v>
      </c>
      <c r="O349" s="38">
        <v>0.29293098914999999</v>
      </c>
      <c r="P349" s="38">
        <v>3.3773597619999998E-2</v>
      </c>
      <c r="Q349" s="60">
        <v>3.8367281444999998E-2</v>
      </c>
      <c r="S349" s="60">
        <v>9.5986038394999997E-3</v>
      </c>
      <c r="T349" s="60">
        <v>-0.18664323374</v>
      </c>
      <c r="U349" s="60">
        <v>0.10629482071</v>
      </c>
    </row>
    <row r="350" spans="2:21" x14ac:dyDescent="0.2">
      <c r="B350" s="37" t="s">
        <v>279</v>
      </c>
      <c r="C350" s="114" t="s">
        <v>953</v>
      </c>
      <c r="D350" s="34" t="s">
        <v>1317</v>
      </c>
      <c r="E350" s="35">
        <v>45875</v>
      </c>
      <c r="F350" s="34" t="s">
        <v>1177</v>
      </c>
      <c r="H350" s="57">
        <v>1290600.973</v>
      </c>
      <c r="I350" s="72">
        <v>3.1813438460000003E-2</v>
      </c>
      <c r="J350" s="38">
        <v>10.481485461</v>
      </c>
      <c r="L350" s="58">
        <v>0.21264236462</v>
      </c>
      <c r="M350" s="58">
        <v>1.2231956773E-2</v>
      </c>
      <c r="N350" s="38">
        <v>-0.81511438886999998</v>
      </c>
      <c r="O350" s="38">
        <v>1.6074321471999999</v>
      </c>
      <c r="P350" s="38">
        <v>2.4705659299999998E-2</v>
      </c>
      <c r="Q350" s="60">
        <v>2.1994657891999999E-2</v>
      </c>
      <c r="S350" s="60">
        <v>2.0881670533999998E-2</v>
      </c>
      <c r="T350" s="60">
        <v>-5.5616707059000001E-2</v>
      </c>
      <c r="U350" s="60">
        <v>-0.15398876979000001</v>
      </c>
    </row>
    <row r="351" spans="2:21" x14ac:dyDescent="0.2">
      <c r="B351" s="37" t="s">
        <v>280</v>
      </c>
      <c r="C351" s="114" t="s">
        <v>954</v>
      </c>
      <c r="D351" s="34" t="s">
        <v>593</v>
      </c>
      <c r="E351" s="35">
        <v>45875</v>
      </c>
      <c r="F351" s="34" t="s">
        <v>1143</v>
      </c>
      <c r="H351" s="57">
        <v>1008909.2770999999</v>
      </c>
      <c r="I351" s="72">
        <v>5.8321964529E-2</v>
      </c>
      <c r="J351" s="38">
        <v>1.5339173402999999</v>
      </c>
      <c r="L351" s="58">
        <v>0.24471162345</v>
      </c>
      <c r="M351" s="58">
        <v>2.4642771845000001E-2</v>
      </c>
      <c r="N351" s="38">
        <v>-0.49133803529999998</v>
      </c>
      <c r="O351" s="38">
        <v>1.4257538728000001</v>
      </c>
      <c r="P351" s="38">
        <v>2.6705095232000001E-2</v>
      </c>
      <c r="Q351" s="60">
        <v>2.5255865467E-2</v>
      </c>
      <c r="S351" s="60">
        <v>2.7479604979999999E-2</v>
      </c>
      <c r="T351" s="60">
        <v>-4.9474972478E-2</v>
      </c>
      <c r="U351" s="60">
        <v>-0.12656480849999999</v>
      </c>
    </row>
    <row r="352" spans="2:21" x14ac:dyDescent="0.2">
      <c r="B352" s="37" t="s">
        <v>1364</v>
      </c>
      <c r="C352" s="114" t="s">
        <v>1379</v>
      </c>
      <c r="D352" s="34" t="s">
        <v>1394</v>
      </c>
      <c r="E352" s="35">
        <v>45875</v>
      </c>
      <c r="F352" s="34" t="s">
        <v>1147</v>
      </c>
      <c r="H352" s="57">
        <v>372137.06296000001</v>
      </c>
      <c r="I352" s="72">
        <v>4.7725996631E-3</v>
      </c>
      <c r="J352" s="38">
        <v>1.3672183863</v>
      </c>
      <c r="L352" s="58">
        <v>0.29132079703000002</v>
      </c>
      <c r="M352" s="58">
        <v>0.11241992621000001</v>
      </c>
      <c r="N352" s="38">
        <v>-0.67784938465</v>
      </c>
      <c r="O352" s="38">
        <v>-1.2325086949999999</v>
      </c>
      <c r="P352" s="38">
        <v>3.1201269752999999E-2</v>
      </c>
      <c r="Q352" s="60">
        <v>2.9755507245999999E-2</v>
      </c>
      <c r="S352" s="60">
        <v>7.9172610556E-2</v>
      </c>
      <c r="T352" s="60">
        <v>-0.24779939394</v>
      </c>
      <c r="U352" s="60">
        <v>-0.14621249737</v>
      </c>
    </row>
    <row r="353" spans="2:21" x14ac:dyDescent="0.2">
      <c r="B353" s="37" t="s">
        <v>281</v>
      </c>
      <c r="C353" s="114" t="s">
        <v>955</v>
      </c>
      <c r="D353" s="34" t="s">
        <v>594</v>
      </c>
      <c r="E353" s="35">
        <v>45875</v>
      </c>
      <c r="F353" s="34" t="s">
        <v>1156</v>
      </c>
      <c r="H353" s="57">
        <v>996188.22157000005</v>
      </c>
      <c r="I353" s="72">
        <v>4.7285464098000003E-2</v>
      </c>
      <c r="J353" s="38">
        <v>-21.721778725</v>
      </c>
      <c r="L353" s="58">
        <v>0.26639926036</v>
      </c>
      <c r="M353" s="58">
        <v>5.7245729087E-2</v>
      </c>
      <c r="N353" s="38">
        <v>1.9953732756</v>
      </c>
      <c r="O353" s="38">
        <v>-0.50351967705</v>
      </c>
      <c r="P353" s="38">
        <v>2.7396638232999999E-2</v>
      </c>
      <c r="Q353" s="60">
        <v>2.7724072926000001E-2</v>
      </c>
      <c r="S353" s="60">
        <v>1.7921365437E-2</v>
      </c>
      <c r="T353" s="60">
        <v>0.41032290275</v>
      </c>
      <c r="U353" s="60">
        <v>0.51963735469000005</v>
      </c>
    </row>
    <row r="354" spans="2:21" x14ac:dyDescent="0.2">
      <c r="B354" s="37" t="s">
        <v>282</v>
      </c>
      <c r="C354" s="114" t="s">
        <v>956</v>
      </c>
      <c r="D354" s="34" t="s">
        <v>595</v>
      </c>
      <c r="E354" s="35">
        <v>45875</v>
      </c>
      <c r="F354" s="34" t="s">
        <v>1187</v>
      </c>
      <c r="H354" s="57">
        <v>396679.57034999999</v>
      </c>
      <c r="I354" s="72">
        <v>3.4941388637999997E-2</v>
      </c>
      <c r="J354" s="38">
        <v>1.7616766183999999</v>
      </c>
      <c r="L354" s="58">
        <v>0.36177627335000001</v>
      </c>
      <c r="M354" s="58">
        <v>3.5104845858999999E-2</v>
      </c>
      <c r="N354" s="38">
        <v>-0.13999151101999999</v>
      </c>
      <c r="O354" s="38">
        <v>2.2024612984999998</v>
      </c>
      <c r="P354" s="38">
        <v>3.6062666341999998E-2</v>
      </c>
      <c r="Q354" s="60">
        <v>3.7010781759000001E-2</v>
      </c>
      <c r="S354" s="60">
        <v>-3.0263796730999999E-2</v>
      </c>
      <c r="T354" s="60">
        <v>7.1579216900999998E-2</v>
      </c>
      <c r="U354" s="60">
        <v>-6.6787037714000005E-2</v>
      </c>
    </row>
    <row r="355" spans="2:21" x14ac:dyDescent="0.2">
      <c r="B355" s="37" t="s">
        <v>283</v>
      </c>
      <c r="C355" s="114" t="s">
        <v>957</v>
      </c>
      <c r="D355" s="34" t="s">
        <v>596</v>
      </c>
      <c r="E355" s="35">
        <v>45875</v>
      </c>
      <c r="F355" s="34" t="s">
        <v>1147</v>
      </c>
      <c r="H355" s="57">
        <v>102905.87270000001</v>
      </c>
      <c r="I355" s="72">
        <v>4.1959681200000001E-2</v>
      </c>
      <c r="J355" s="38">
        <v>1.6429196629</v>
      </c>
      <c r="L355" s="58">
        <v>0.17483853744</v>
      </c>
      <c r="M355" s="58">
        <v>2.0911332102E-2</v>
      </c>
      <c r="N355" s="38">
        <v>0.52902039885999996</v>
      </c>
      <c r="O355" s="38">
        <v>-0.16504594881000001</v>
      </c>
      <c r="P355" s="38">
        <v>1.7411694977999999E-2</v>
      </c>
      <c r="Q355" s="60">
        <v>1.8058092686000001E-2</v>
      </c>
      <c r="S355" s="60">
        <v>3.1596544998999998E-2</v>
      </c>
      <c r="T355" s="60">
        <v>0.12492973667</v>
      </c>
      <c r="U355" s="60">
        <v>0.12945557896000001</v>
      </c>
    </row>
    <row r="356" spans="2:21" x14ac:dyDescent="0.2">
      <c r="B356" s="37" t="s">
        <v>284</v>
      </c>
      <c r="C356" s="114" t="s">
        <v>958</v>
      </c>
      <c r="D356" s="34" t="s">
        <v>597</v>
      </c>
      <c r="E356" s="35">
        <v>45875</v>
      </c>
      <c r="F356" s="34" t="s">
        <v>1173</v>
      </c>
      <c r="H356" s="57">
        <v>406668.38718999998</v>
      </c>
      <c r="I356" s="72">
        <v>3.8441066886999997E-2</v>
      </c>
      <c r="J356" s="38">
        <v>1.2947752047000001</v>
      </c>
      <c r="L356" s="58">
        <v>0.26335371714</v>
      </c>
      <c r="M356" s="58">
        <v>3.2285973975E-2</v>
      </c>
      <c r="N356" s="38">
        <v>0.43108346870999997</v>
      </c>
      <c r="O356" s="38">
        <v>3.7990780308000001</v>
      </c>
      <c r="P356" s="38">
        <v>2.1513384677000001E-2</v>
      </c>
      <c r="Q356" s="60">
        <v>2.7201349789E-2</v>
      </c>
      <c r="S356" s="60">
        <v>-8.9872286743999993E-3</v>
      </c>
      <c r="T356" s="60">
        <v>4.7234002850000002E-3</v>
      </c>
      <c r="U356" s="60">
        <v>0.15551628289</v>
      </c>
    </row>
    <row r="357" spans="2:21" x14ac:dyDescent="0.2">
      <c r="B357" s="37" t="s">
        <v>1252</v>
      </c>
      <c r="C357" s="114" t="s">
        <v>1256</v>
      </c>
      <c r="D357" s="34" t="s">
        <v>1260</v>
      </c>
      <c r="E357" s="35">
        <v>45875</v>
      </c>
      <c r="F357" s="34" t="s">
        <v>1263</v>
      </c>
      <c r="H357" s="57">
        <v>188752.38951000001</v>
      </c>
      <c r="I357" s="72">
        <v>1.368008349E-2</v>
      </c>
      <c r="J357" s="38">
        <v>8.9582944565999991</v>
      </c>
      <c r="L357" s="58">
        <v>0.30342826178999999</v>
      </c>
      <c r="M357" s="58">
        <v>3.5447277743000001E-2</v>
      </c>
      <c r="N357" s="38">
        <v>-0.40956709323000001</v>
      </c>
      <c r="O357" s="38">
        <v>0.76505461720000001</v>
      </c>
      <c r="P357" s="38">
        <v>3.0777753472E-2</v>
      </c>
      <c r="Q357" s="60">
        <v>3.1430384664E-2</v>
      </c>
      <c r="S357" s="60">
        <v>4.6082949302000001E-3</v>
      </c>
      <c r="T357" s="60">
        <v>-8.5156595961000003E-2</v>
      </c>
      <c r="U357" s="60">
        <v>-0.11416346347</v>
      </c>
    </row>
    <row r="358" spans="2:21" x14ac:dyDescent="0.2">
      <c r="B358" s="37" t="s">
        <v>285</v>
      </c>
      <c r="C358" s="114" t="s">
        <v>959</v>
      </c>
      <c r="D358" s="34" t="s">
        <v>1486</v>
      </c>
      <c r="E358" s="35">
        <v>45875</v>
      </c>
      <c r="F358" s="34" t="s">
        <v>1241</v>
      </c>
      <c r="H358" s="57">
        <v>204887.20623000001</v>
      </c>
      <c r="I358" s="72">
        <v>2.2845624054999999E-2</v>
      </c>
      <c r="J358" s="38">
        <v>3.1479445690999999</v>
      </c>
      <c r="L358" s="58">
        <v>0.28105235272000001</v>
      </c>
      <c r="M358" s="58">
        <v>4.3267140441000003E-2</v>
      </c>
      <c r="N358" s="38">
        <v>-0.35092295687000002</v>
      </c>
      <c r="O358" s="38">
        <v>-0.32393661827999998</v>
      </c>
      <c r="P358" s="38">
        <v>2.7471566231E-2</v>
      </c>
      <c r="Q358" s="60">
        <v>2.9236579049000001E-2</v>
      </c>
      <c r="S358" s="60">
        <v>1.7061611379000001E-3</v>
      </c>
      <c r="T358" s="60">
        <v>-0.1045819644</v>
      </c>
      <c r="U358" s="60">
        <v>-9.1592319290999993E-2</v>
      </c>
    </row>
    <row r="359" spans="2:21" x14ac:dyDescent="0.2">
      <c r="B359" s="37" t="s">
        <v>286</v>
      </c>
      <c r="C359" s="114" t="s">
        <v>960</v>
      </c>
      <c r="D359" s="34" t="s">
        <v>598</v>
      </c>
      <c r="E359" s="35">
        <v>45875</v>
      </c>
      <c r="F359" s="34" t="s">
        <v>1147</v>
      </c>
      <c r="H359" s="57">
        <v>191445.72687000001</v>
      </c>
      <c r="I359" s="72">
        <v>2.6050281178000002E-2</v>
      </c>
      <c r="J359" s="38">
        <v>1.8706699159</v>
      </c>
      <c r="L359" s="58">
        <v>0.18075637737</v>
      </c>
      <c r="M359" s="58">
        <v>3.1358637315999999E-2</v>
      </c>
      <c r="N359" s="38">
        <v>0.93840139273000001</v>
      </c>
      <c r="O359" s="38">
        <v>-0.12959392432</v>
      </c>
      <c r="P359" s="38">
        <v>1.8543321889E-2</v>
      </c>
      <c r="Q359" s="60">
        <v>1.8633199026999999E-2</v>
      </c>
      <c r="S359" s="60">
        <v>1.2888764360000001E-2</v>
      </c>
      <c r="T359" s="60">
        <v>0.12265765754999999</v>
      </c>
      <c r="U359" s="60">
        <v>0.22463150598000001</v>
      </c>
    </row>
    <row r="360" spans="2:21" x14ac:dyDescent="0.2">
      <c r="B360" s="37" t="s">
        <v>287</v>
      </c>
      <c r="C360" s="114" t="s">
        <v>961</v>
      </c>
      <c r="D360" s="34" t="s">
        <v>599</v>
      </c>
      <c r="E360" s="35">
        <v>45875</v>
      </c>
      <c r="F360" s="34" t="s">
        <v>1160</v>
      </c>
      <c r="H360" s="57">
        <v>155020.37899</v>
      </c>
      <c r="I360" s="72">
        <v>4.8320338820000003E-2</v>
      </c>
      <c r="J360" s="38">
        <v>2.1993013586000001</v>
      </c>
      <c r="L360" s="58">
        <v>0.28490256104</v>
      </c>
      <c r="M360" s="58">
        <v>4.7507877272000001E-3</v>
      </c>
      <c r="N360" s="38">
        <v>0.19750086581000001</v>
      </c>
      <c r="O360" s="38">
        <v>4.2064699816999997</v>
      </c>
      <c r="P360" s="38">
        <v>2.3016203959999999E-2</v>
      </c>
      <c r="Q360" s="60">
        <v>2.9631158173000001E-2</v>
      </c>
      <c r="S360" s="60">
        <v>3.9132577624999998E-2</v>
      </c>
      <c r="T360" s="60">
        <v>-4.1914643039999998E-2</v>
      </c>
      <c r="U360" s="60">
        <v>6.6339508212000006E-2</v>
      </c>
    </row>
    <row r="361" spans="2:21" x14ac:dyDescent="0.2">
      <c r="B361" s="37" t="s">
        <v>288</v>
      </c>
      <c r="C361" s="114" t="s">
        <v>962</v>
      </c>
      <c r="D361" s="34" t="s">
        <v>600</v>
      </c>
      <c r="E361" s="35">
        <v>45875</v>
      </c>
      <c r="F361" s="34" t="s">
        <v>1148</v>
      </c>
      <c r="H361" s="57">
        <v>92648.414946000004</v>
      </c>
      <c r="I361" s="72">
        <v>4.0343464630999998E-2</v>
      </c>
      <c r="J361" s="38">
        <v>1.5085099254000001</v>
      </c>
      <c r="L361" s="58">
        <v>0.28674062572999998</v>
      </c>
      <c r="M361" s="58">
        <v>2.1952738340999998E-2</v>
      </c>
      <c r="N361" s="38">
        <v>0.20175246633999999</v>
      </c>
      <c r="O361" s="38">
        <v>0.21058280918</v>
      </c>
      <c r="P361" s="38">
        <v>2.3321199749000002E-2</v>
      </c>
      <c r="Q361" s="60">
        <v>2.9525145108E-2</v>
      </c>
      <c r="S361" s="60">
        <v>-1.3105486315E-2</v>
      </c>
      <c r="T361" s="60">
        <v>1.1176550673E-2</v>
      </c>
      <c r="U361" s="60">
        <v>8.5505753234000004E-2</v>
      </c>
    </row>
    <row r="362" spans="2:21" x14ac:dyDescent="0.2">
      <c r="B362" s="37" t="s">
        <v>289</v>
      </c>
      <c r="C362" s="114" t="s">
        <v>963</v>
      </c>
      <c r="D362" s="34" t="s">
        <v>601</v>
      </c>
      <c r="E362" s="35">
        <v>45875</v>
      </c>
      <c r="F362" s="34" t="s">
        <v>1189</v>
      </c>
      <c r="H362" s="57">
        <v>1268053.2026</v>
      </c>
      <c r="I362" s="72">
        <v>2.4549943482999999E-2</v>
      </c>
      <c r="J362" s="38">
        <v>6.9949584329999999</v>
      </c>
      <c r="L362" s="58">
        <v>0.18584013805999999</v>
      </c>
      <c r="M362" s="58">
        <v>3.4898362370999997E-2</v>
      </c>
      <c r="N362" s="38">
        <v>-0.48360238035000003</v>
      </c>
      <c r="O362" s="38">
        <v>-0.96015618905</v>
      </c>
      <c r="P362" s="38">
        <v>1.6527339342999998E-2</v>
      </c>
      <c r="Q362" s="60">
        <v>1.9117209885999999E-2</v>
      </c>
      <c r="S362" s="60">
        <v>1.5883564831000001E-2</v>
      </c>
      <c r="T362" s="60">
        <v>-7.0634291742999997E-2</v>
      </c>
      <c r="U362" s="60">
        <v>-6.7619858966999999E-2</v>
      </c>
    </row>
    <row r="363" spans="2:21" x14ac:dyDescent="0.2">
      <c r="B363" s="37" t="s">
        <v>290</v>
      </c>
      <c r="C363" s="114" t="s">
        <v>964</v>
      </c>
      <c r="D363" s="34" t="s">
        <v>602</v>
      </c>
      <c r="E363" s="35">
        <v>45875</v>
      </c>
      <c r="F363" s="34" t="s">
        <v>1148</v>
      </c>
      <c r="H363" s="57">
        <v>905108.89933000004</v>
      </c>
      <c r="I363" s="72">
        <v>2.2891847699E-2</v>
      </c>
      <c r="J363" s="38">
        <v>4.4503228039999998</v>
      </c>
      <c r="L363" s="58">
        <v>0.24672841481999999</v>
      </c>
      <c r="M363" s="58">
        <v>5.0599586512E-2</v>
      </c>
      <c r="N363" s="38">
        <v>0.76484406231000002</v>
      </c>
      <c r="O363" s="38">
        <v>-2.022526552</v>
      </c>
      <c r="P363" s="38">
        <v>2.2012025054999999E-2</v>
      </c>
      <c r="Q363" s="60">
        <v>2.5275676383E-2</v>
      </c>
      <c r="S363" s="60">
        <v>2.2640885802999999E-2</v>
      </c>
      <c r="T363" s="60">
        <v>5.3678290384000002E-2</v>
      </c>
      <c r="U363" s="60">
        <v>0.17996320745</v>
      </c>
    </row>
    <row r="364" spans="2:21" x14ac:dyDescent="0.2">
      <c r="B364" s="37" t="s">
        <v>291</v>
      </c>
      <c r="C364" s="114" t="s">
        <v>965</v>
      </c>
      <c r="D364" s="34" t="s">
        <v>603</v>
      </c>
      <c r="E364" s="35">
        <v>45875</v>
      </c>
      <c r="F364" s="34" t="s">
        <v>1154</v>
      </c>
      <c r="H364" s="57">
        <v>457348.62284999999</v>
      </c>
      <c r="I364" s="72">
        <v>3.2548533663999998E-2</v>
      </c>
      <c r="J364" s="38">
        <v>1.8606536938</v>
      </c>
      <c r="L364" s="58">
        <v>0.28853080422999999</v>
      </c>
      <c r="M364" s="58">
        <v>1.6080475313000001E-2</v>
      </c>
      <c r="N364" s="38">
        <v>-0.29530463673000001</v>
      </c>
      <c r="O364" s="38">
        <v>0.31069737578000001</v>
      </c>
      <c r="P364" s="38">
        <v>2.2750126482000001E-2</v>
      </c>
      <c r="Q364" s="60">
        <v>2.9751406801999999E-2</v>
      </c>
      <c r="S364" s="60">
        <v>-9.8333021169000005E-3</v>
      </c>
      <c r="T364" s="60">
        <v>1.8823658186999999E-2</v>
      </c>
      <c r="U364" s="60">
        <v>-9.5941206661999998E-2</v>
      </c>
    </row>
    <row r="365" spans="2:21" x14ac:dyDescent="0.2">
      <c r="B365" s="37" t="s">
        <v>292</v>
      </c>
      <c r="C365" s="114" t="s">
        <v>966</v>
      </c>
      <c r="D365" s="34" t="s">
        <v>1346</v>
      </c>
      <c r="E365" s="35">
        <v>45875</v>
      </c>
      <c r="F365" s="34" t="s">
        <v>1148</v>
      </c>
      <c r="H365" s="57">
        <v>168333.96904</v>
      </c>
      <c r="I365" s="72">
        <v>4.9509574964999997E-2</v>
      </c>
      <c r="J365" s="38">
        <v>1.2047714342</v>
      </c>
      <c r="L365" s="58">
        <v>0.27397689415999998</v>
      </c>
      <c r="M365" s="58">
        <v>2.8808179125999998E-2</v>
      </c>
      <c r="N365" s="38">
        <v>-8.513504911E-2</v>
      </c>
      <c r="O365" s="38">
        <v>0.57332827971</v>
      </c>
      <c r="P365" s="38">
        <v>2.2108856462E-2</v>
      </c>
      <c r="Q365" s="60">
        <v>2.8237547793999999E-2</v>
      </c>
      <c r="S365" s="60">
        <v>4.8271867163E-3</v>
      </c>
      <c r="T365" s="60">
        <v>-9.9900715897000003E-2</v>
      </c>
      <c r="U365" s="60">
        <v>1.8274494567000001E-2</v>
      </c>
    </row>
    <row r="366" spans="2:21" x14ac:dyDescent="0.2">
      <c r="B366" s="37" t="s">
        <v>1279</v>
      </c>
      <c r="C366" s="114" t="s">
        <v>1280</v>
      </c>
      <c r="D366" s="34" t="s">
        <v>1282</v>
      </c>
      <c r="E366" s="35">
        <v>45875</v>
      </c>
      <c r="F366" s="34" t="s">
        <v>1144</v>
      </c>
      <c r="H366" s="57">
        <v>203918.57311</v>
      </c>
      <c r="I366" s="72">
        <v>0</v>
      </c>
      <c r="J366" s="38">
        <v>7.3654463171</v>
      </c>
      <c r="L366" s="58">
        <v>0.32730744907999998</v>
      </c>
      <c r="M366" s="58">
        <v>9.7617112490000005E-2</v>
      </c>
      <c r="N366" s="38">
        <v>0.76894143663000003</v>
      </c>
      <c r="O366" s="38">
        <v>5.8376050805000004</v>
      </c>
      <c r="P366" s="38">
        <v>4.5693890548E-2</v>
      </c>
      <c r="Q366" s="60">
        <v>3.4399021403000003E-2</v>
      </c>
      <c r="S366" s="60">
        <v>4.1897490809999997E-3</v>
      </c>
      <c r="T366" s="60">
        <v>0.17316582368</v>
      </c>
      <c r="U366" s="60">
        <v>0.27563571851000002</v>
      </c>
    </row>
    <row r="367" spans="2:21" x14ac:dyDescent="0.2">
      <c r="B367" s="37" t="s">
        <v>293</v>
      </c>
      <c r="C367" s="114" t="s">
        <v>967</v>
      </c>
      <c r="D367" s="34" t="s">
        <v>604</v>
      </c>
      <c r="E367" s="35">
        <v>45875</v>
      </c>
      <c r="F367" s="34" t="s">
        <v>1147</v>
      </c>
      <c r="H367" s="57">
        <v>237346.34714</v>
      </c>
      <c r="I367" s="72">
        <v>3.1369548584999997E-2</v>
      </c>
      <c r="J367" s="38">
        <v>2.570268762</v>
      </c>
      <c r="L367" s="58">
        <v>0.22588269785000001</v>
      </c>
      <c r="M367" s="58">
        <v>4.7698923953000003E-2</v>
      </c>
      <c r="N367" s="38">
        <v>0.29712959509999998</v>
      </c>
      <c r="O367" s="38">
        <v>1.9390279194</v>
      </c>
      <c r="P367" s="38">
        <v>1.8901884817E-2</v>
      </c>
      <c r="Q367" s="60">
        <v>2.3187833761999999E-2</v>
      </c>
      <c r="S367" s="60">
        <v>-4.3657422876000003E-2</v>
      </c>
      <c r="T367" s="60">
        <v>3.2605502005000002E-2</v>
      </c>
      <c r="U367" s="60">
        <v>0.12865052014</v>
      </c>
    </row>
    <row r="368" spans="2:21" x14ac:dyDescent="0.2">
      <c r="B368" s="37" t="s">
        <v>294</v>
      </c>
      <c r="C368" s="114" t="s">
        <v>968</v>
      </c>
      <c r="D368" s="34" t="s">
        <v>605</v>
      </c>
      <c r="E368" s="35">
        <v>45875</v>
      </c>
      <c r="F368" s="34" t="s">
        <v>1154</v>
      </c>
      <c r="H368" s="57">
        <v>246484.28294</v>
      </c>
      <c r="I368" s="72">
        <v>3.8382804504000001E-2</v>
      </c>
      <c r="J368" s="38">
        <v>5.2675491915999997</v>
      </c>
      <c r="L368" s="58">
        <v>0.23200575089</v>
      </c>
      <c r="M368" s="58">
        <v>4.5899025325000002E-2</v>
      </c>
      <c r="N368" s="38">
        <v>-0.32466671598000002</v>
      </c>
      <c r="O368" s="38">
        <v>-0.88905864251</v>
      </c>
      <c r="P368" s="38">
        <v>2.1895007365999999E-2</v>
      </c>
      <c r="Q368" s="60">
        <v>2.3907654476999999E-2</v>
      </c>
      <c r="S368" s="60">
        <v>3.4860631022000002E-2</v>
      </c>
      <c r="T368" s="60">
        <v>-4.1212098808000003E-2</v>
      </c>
      <c r="U368" s="60">
        <v>-6.5215205531999998E-2</v>
      </c>
    </row>
    <row r="369" spans="2:21" x14ac:dyDescent="0.2">
      <c r="B369" s="37" t="s">
        <v>295</v>
      </c>
      <c r="C369" s="114" t="s">
        <v>969</v>
      </c>
      <c r="D369" s="34" t="s">
        <v>1561</v>
      </c>
      <c r="E369" s="35">
        <v>45875</v>
      </c>
      <c r="F369" s="34" t="s">
        <v>1197</v>
      </c>
      <c r="H369" s="57">
        <v>218436.50357999999</v>
      </c>
      <c r="I369" s="72">
        <v>6.9551152446000004E-3</v>
      </c>
      <c r="J369" s="38">
        <v>1.9162998613</v>
      </c>
      <c r="L369" s="58">
        <v>0.34897062218000002</v>
      </c>
      <c r="M369" s="58">
        <v>5.1039375735000003E-3</v>
      </c>
      <c r="N369" s="38">
        <v>-8.7484060614000006E-2</v>
      </c>
      <c r="O369" s="38">
        <v>2.8522910331000002</v>
      </c>
      <c r="P369" s="38">
        <v>3.9800883038000001E-2</v>
      </c>
      <c r="Q369" s="60">
        <v>3.6265443692E-2</v>
      </c>
      <c r="S369" s="60">
        <v>6.4736096349999994E-2</v>
      </c>
      <c r="T369" s="60">
        <v>0.10876495538</v>
      </c>
      <c r="U369" s="60">
        <v>-2.0259729862999998E-2</v>
      </c>
    </row>
    <row r="370" spans="2:21" x14ac:dyDescent="0.2">
      <c r="B370" s="37" t="s">
        <v>296</v>
      </c>
      <c r="C370" s="114" t="s">
        <v>970</v>
      </c>
      <c r="D370" s="34" t="s">
        <v>606</v>
      </c>
      <c r="E370" s="35">
        <v>45875</v>
      </c>
      <c r="F370" s="34" t="s">
        <v>1165</v>
      </c>
      <c r="H370" s="57">
        <v>1266505.8822000001</v>
      </c>
      <c r="I370" s="72">
        <v>2.1673387097000001E-2</v>
      </c>
      <c r="J370" s="38">
        <v>5.8852703149999996</v>
      </c>
      <c r="L370" s="58">
        <v>0.38763166418</v>
      </c>
      <c r="M370" s="58">
        <v>7.3870254940999996E-2</v>
      </c>
      <c r="N370" s="38">
        <v>-0.15768530989000001</v>
      </c>
      <c r="O370" s="38">
        <v>0.72967176916999998</v>
      </c>
      <c r="P370" s="38">
        <v>2.9253147763E-2</v>
      </c>
      <c r="Q370" s="60">
        <v>4.0008230704000003E-2</v>
      </c>
      <c r="S370" s="60">
        <v>-6.2687380751000003E-3</v>
      </c>
      <c r="T370" s="60">
        <v>-3.9791944437000001E-2</v>
      </c>
      <c r="U370" s="60">
        <v>-6.0956021690000001E-2</v>
      </c>
    </row>
    <row r="371" spans="2:21" x14ac:dyDescent="0.2">
      <c r="B371" s="37" t="s">
        <v>297</v>
      </c>
      <c r="C371" s="114" t="s">
        <v>971</v>
      </c>
      <c r="D371" s="34" t="s">
        <v>607</v>
      </c>
      <c r="E371" s="35">
        <v>45875</v>
      </c>
      <c r="F371" s="34" t="s">
        <v>1242</v>
      </c>
      <c r="H371" s="57">
        <v>432930.80248000001</v>
      </c>
      <c r="I371" s="72">
        <v>1.1692134015999999E-3</v>
      </c>
      <c r="J371" s="38">
        <v>7.3084640915000003</v>
      </c>
      <c r="L371" s="58">
        <v>0.39887207940000002</v>
      </c>
      <c r="M371" s="58">
        <v>6.3276092845999998E-2</v>
      </c>
      <c r="N371" s="38">
        <v>1.6094736697000001</v>
      </c>
      <c r="O371" s="38">
        <v>5.1203854453000002</v>
      </c>
      <c r="P371" s="38">
        <v>2.3823542771999998E-2</v>
      </c>
      <c r="Q371" s="60">
        <v>4.0468647500000003E-2</v>
      </c>
      <c r="S371" s="60">
        <v>-4.5872011424999998E-2</v>
      </c>
      <c r="T371" s="60">
        <v>0.22678436034999999</v>
      </c>
      <c r="U371" s="60">
        <v>0.56369097178000005</v>
      </c>
    </row>
    <row r="372" spans="2:21" x14ac:dyDescent="0.2">
      <c r="B372" s="37" t="s">
        <v>298</v>
      </c>
      <c r="C372" s="114" t="s">
        <v>972</v>
      </c>
      <c r="D372" s="34" t="s">
        <v>608</v>
      </c>
      <c r="E372" s="35">
        <v>45875</v>
      </c>
      <c r="F372" s="34" t="s">
        <v>1230</v>
      </c>
      <c r="H372" s="57">
        <v>195290.29251</v>
      </c>
      <c r="I372" s="72">
        <v>2.1104227653000001E-2</v>
      </c>
      <c r="J372" s="38">
        <v>2.6719613524999999</v>
      </c>
      <c r="L372" s="58">
        <v>0.22272047658999999</v>
      </c>
      <c r="M372" s="58">
        <v>4.7232601389999997E-2</v>
      </c>
      <c r="N372" s="38">
        <v>0.77862797610000001</v>
      </c>
      <c r="O372" s="38">
        <v>-0.28370126299999998</v>
      </c>
      <c r="P372" s="38">
        <v>2.4228901340000001E-2</v>
      </c>
      <c r="Q372" s="60">
        <v>2.3207521214999999E-2</v>
      </c>
      <c r="S372" s="60">
        <v>3.3391075802E-2</v>
      </c>
      <c r="T372" s="60">
        <v>0.16327280405</v>
      </c>
      <c r="U372" s="60">
        <v>0.20063171683</v>
      </c>
    </row>
    <row r="373" spans="2:21" x14ac:dyDescent="0.2">
      <c r="B373" s="37" t="s">
        <v>299</v>
      </c>
      <c r="C373" s="114" t="s">
        <v>973</v>
      </c>
      <c r="D373" s="34" t="s">
        <v>609</v>
      </c>
      <c r="E373" s="35">
        <v>45875</v>
      </c>
      <c r="F373" s="34" t="s">
        <v>1190</v>
      </c>
      <c r="H373" s="57">
        <v>197304.78912999999</v>
      </c>
      <c r="I373" s="72">
        <v>2.053652622E-2</v>
      </c>
      <c r="J373" s="38">
        <v>7.2289304911999999</v>
      </c>
      <c r="L373" s="58">
        <v>0.39342867462999997</v>
      </c>
      <c r="M373" s="58">
        <v>3.9208386158E-2</v>
      </c>
      <c r="N373" s="38">
        <v>2.5317744031</v>
      </c>
      <c r="O373" s="38">
        <v>6.0316372788999999</v>
      </c>
      <c r="P373" s="38">
        <v>2.8867638715000001E-2</v>
      </c>
      <c r="Q373" s="60">
        <v>4.0427347352000001E-2</v>
      </c>
      <c r="S373" s="60">
        <v>1.4092050209E-2</v>
      </c>
      <c r="T373" s="60">
        <v>0.32085932413000001</v>
      </c>
      <c r="U373" s="60">
        <v>0.86396836883000006</v>
      </c>
    </row>
    <row r="374" spans="2:21" x14ac:dyDescent="0.2">
      <c r="B374" s="37" t="s">
        <v>300</v>
      </c>
      <c r="C374" s="114" t="s">
        <v>974</v>
      </c>
      <c r="D374" s="34" t="s">
        <v>610</v>
      </c>
      <c r="E374" s="35">
        <v>45875</v>
      </c>
      <c r="F374" s="34" t="s">
        <v>1174</v>
      </c>
      <c r="H374" s="57">
        <v>166767.80481</v>
      </c>
      <c r="I374" s="72">
        <v>1.344459898E-2</v>
      </c>
      <c r="J374" s="38">
        <v>2.7622813429000002</v>
      </c>
      <c r="L374" s="58">
        <v>0.28422770928000002</v>
      </c>
      <c r="M374" s="58">
        <v>3.7316602243999998E-2</v>
      </c>
      <c r="N374" s="38">
        <v>1.8507589046999999</v>
      </c>
      <c r="O374" s="38">
        <v>4.4529750111000004</v>
      </c>
      <c r="P374" s="38">
        <v>2.1677866430000001E-2</v>
      </c>
      <c r="Q374" s="60">
        <v>2.9555169286000001E-2</v>
      </c>
      <c r="S374" s="60">
        <v>-2.2138455087999998E-3</v>
      </c>
      <c r="T374" s="60">
        <v>8.0575022659000003E-2</v>
      </c>
      <c r="U374" s="60">
        <v>0.56202847089999997</v>
      </c>
    </row>
    <row r="375" spans="2:21" x14ac:dyDescent="0.2">
      <c r="B375" s="37" t="s">
        <v>301</v>
      </c>
      <c r="C375" s="114" t="s">
        <v>975</v>
      </c>
      <c r="D375" s="34" t="s">
        <v>611</v>
      </c>
      <c r="E375" s="35">
        <v>45875</v>
      </c>
      <c r="F375" s="34" t="s">
        <v>1154</v>
      </c>
      <c r="H375" s="57">
        <v>307786.95455000002</v>
      </c>
      <c r="I375" s="72">
        <v>5.2829252150999997E-2</v>
      </c>
      <c r="J375" s="38">
        <v>1.2998858714999999</v>
      </c>
      <c r="L375" s="58">
        <v>0.18282407798</v>
      </c>
      <c r="M375" s="58">
        <v>1.9704889848E-2</v>
      </c>
      <c r="N375" s="38">
        <v>-0.20486798112999999</v>
      </c>
      <c r="O375" s="38">
        <v>0.22134059733</v>
      </c>
      <c r="P375" s="38">
        <v>1.7399093344E-2</v>
      </c>
      <c r="Q375" s="60">
        <v>1.8848302119000002E-2</v>
      </c>
      <c r="S375" s="60">
        <v>1.8778754407000001E-2</v>
      </c>
      <c r="T375" s="60">
        <v>0.10684114364</v>
      </c>
      <c r="U375" s="60">
        <v>-4.7146691785999997E-3</v>
      </c>
    </row>
    <row r="376" spans="2:21" x14ac:dyDescent="0.2">
      <c r="B376" s="37" t="s">
        <v>302</v>
      </c>
      <c r="C376" s="114" t="s">
        <v>976</v>
      </c>
      <c r="D376" s="34" t="s">
        <v>612</v>
      </c>
      <c r="E376" s="35">
        <v>45875</v>
      </c>
      <c r="F376" s="34" t="s">
        <v>1154</v>
      </c>
      <c r="H376" s="57">
        <v>80902.821857000003</v>
      </c>
      <c r="I376" s="72">
        <v>3.9905430577000002E-2</v>
      </c>
      <c r="J376" s="38">
        <v>1.9898470583000001</v>
      </c>
      <c r="L376" s="58">
        <v>0.19450788575</v>
      </c>
      <c r="M376" s="58">
        <v>1.2109517076E-2</v>
      </c>
      <c r="N376" s="38">
        <v>0.32486746004</v>
      </c>
      <c r="O376" s="38">
        <v>0.46184305220999999</v>
      </c>
      <c r="P376" s="38">
        <v>1.8405771376E-2</v>
      </c>
      <c r="Q376" s="60">
        <v>2.0092437585000001E-2</v>
      </c>
      <c r="S376" s="60">
        <v>2.5210084032999999E-2</v>
      </c>
      <c r="T376" s="60">
        <v>9.4806791511999992E-3</v>
      </c>
      <c r="U376" s="60">
        <v>8.9266320955999998E-2</v>
      </c>
    </row>
    <row r="377" spans="2:21" x14ac:dyDescent="0.2">
      <c r="B377" s="37" t="s">
        <v>303</v>
      </c>
      <c r="C377" s="114" t="s">
        <v>977</v>
      </c>
      <c r="D377" s="34" t="s">
        <v>613</v>
      </c>
      <c r="E377" s="35">
        <v>45875</v>
      </c>
      <c r="F377" s="34" t="s">
        <v>1143</v>
      </c>
      <c r="H377" s="57">
        <v>662425.05376000004</v>
      </c>
      <c r="I377" s="72">
        <v>1.6507376734E-3</v>
      </c>
      <c r="J377" s="38">
        <v>2.0019067617999999</v>
      </c>
      <c r="L377" s="58">
        <v>0.39781508987000003</v>
      </c>
      <c r="M377" s="58">
        <v>2.0880146044999999E-2</v>
      </c>
      <c r="N377" s="38">
        <v>-1.1921953594000001</v>
      </c>
      <c r="O377" s="38">
        <v>0.15238088739</v>
      </c>
      <c r="P377" s="38">
        <v>5.1716192280000003E-2</v>
      </c>
      <c r="Q377" s="60">
        <v>3.9848997609999999E-2</v>
      </c>
      <c r="S377" s="60">
        <v>1.7728156052E-2</v>
      </c>
      <c r="T377" s="60">
        <v>-0.21852994309000001</v>
      </c>
      <c r="U377" s="60">
        <v>-0.47789365344000001</v>
      </c>
    </row>
    <row r="378" spans="2:21" x14ac:dyDescent="0.2">
      <c r="B378" s="37" t="s">
        <v>304</v>
      </c>
      <c r="C378" s="114" t="s">
        <v>978</v>
      </c>
      <c r="D378" s="34" t="s">
        <v>614</v>
      </c>
      <c r="E378" s="35">
        <v>45875</v>
      </c>
      <c r="F378" s="34" t="s">
        <v>1173</v>
      </c>
      <c r="H378" s="57">
        <v>252395.73556</v>
      </c>
      <c r="I378" s="72">
        <v>6.5553407443000006E-2</v>
      </c>
      <c r="J378" s="38">
        <v>1.2956193987</v>
      </c>
      <c r="L378" s="58">
        <v>0.30230424623000002</v>
      </c>
      <c r="M378" s="58">
        <v>5.1075758657000002E-2</v>
      </c>
      <c r="N378" s="38">
        <v>0.81764699721</v>
      </c>
      <c r="O378" s="38">
        <v>4.5148633193999999</v>
      </c>
      <c r="P378" s="38">
        <v>2.7014938081000001E-2</v>
      </c>
      <c r="Q378" s="60">
        <v>3.1308240874999997E-2</v>
      </c>
      <c r="S378" s="60">
        <v>-1.5791551519999999E-2</v>
      </c>
      <c r="T378" s="60">
        <v>9.9785972663000003E-2</v>
      </c>
      <c r="U378" s="60">
        <v>0.2754020982</v>
      </c>
    </row>
    <row r="379" spans="2:21" x14ac:dyDescent="0.2">
      <c r="B379" s="37" t="s">
        <v>305</v>
      </c>
      <c r="C379" s="114" t="s">
        <v>979</v>
      </c>
      <c r="D379" s="34" t="s">
        <v>615</v>
      </c>
      <c r="E379" s="35">
        <v>45875</v>
      </c>
      <c r="F379" s="34" t="s">
        <v>1243</v>
      </c>
      <c r="H379" s="57">
        <v>341035.14484000002</v>
      </c>
      <c r="I379" s="72">
        <v>1.1794611082000001E-2</v>
      </c>
      <c r="J379" s="38">
        <v>6.1078254357999997</v>
      </c>
      <c r="L379" s="58">
        <v>0.18443441769999999</v>
      </c>
      <c r="M379" s="58">
        <v>3.6199489305999998E-2</v>
      </c>
      <c r="N379" s="38">
        <v>0.94866962421000001</v>
      </c>
      <c r="O379" s="38">
        <v>-1.1606929041</v>
      </c>
      <c r="P379" s="38">
        <v>2.0741029450999999E-2</v>
      </c>
      <c r="Q379" s="60">
        <v>1.8994526593000001E-2</v>
      </c>
      <c r="S379" s="60">
        <v>2.111424236E-2</v>
      </c>
      <c r="T379" s="60">
        <v>0.17967494519999999</v>
      </c>
      <c r="U379" s="60">
        <v>0.21002975761000001</v>
      </c>
    </row>
    <row r="380" spans="2:21" x14ac:dyDescent="0.2">
      <c r="B380" s="37" t="s">
        <v>306</v>
      </c>
      <c r="C380" s="114" t="s">
        <v>980</v>
      </c>
      <c r="D380" s="34" t="s">
        <v>616</v>
      </c>
      <c r="E380" s="35">
        <v>45875</v>
      </c>
      <c r="F380" s="34" t="s">
        <v>1141</v>
      </c>
      <c r="H380" s="57">
        <v>237036.40202000001</v>
      </c>
      <c r="I380" s="72">
        <v>9.6878855732999997E-3</v>
      </c>
      <c r="J380" s="38">
        <v>7.4268493272000002</v>
      </c>
      <c r="L380" s="58">
        <v>0.29436501640000001</v>
      </c>
      <c r="M380" s="58">
        <v>1.0248705113E-2</v>
      </c>
      <c r="N380" s="38">
        <v>1.0790129601</v>
      </c>
      <c r="O380" s="38">
        <v>4.2779917396</v>
      </c>
      <c r="P380" s="38">
        <v>1.8670450843000001E-2</v>
      </c>
      <c r="Q380" s="60">
        <v>3.0499189916000001E-2</v>
      </c>
      <c r="S380" s="60">
        <v>3.1330440538999998E-2</v>
      </c>
      <c r="T380" s="60">
        <v>0.23179762278999999</v>
      </c>
      <c r="U380" s="60">
        <v>0.29316773219999998</v>
      </c>
    </row>
    <row r="381" spans="2:21" x14ac:dyDescent="0.2">
      <c r="B381" s="37" t="s">
        <v>1418</v>
      </c>
      <c r="C381" s="114" t="s">
        <v>1419</v>
      </c>
      <c r="D381" s="34" t="s">
        <v>1420</v>
      </c>
      <c r="E381" s="35">
        <v>45875</v>
      </c>
      <c r="F381" s="34" t="s">
        <v>1149</v>
      </c>
      <c r="H381" s="57">
        <v>120961.51343000001</v>
      </c>
      <c r="I381" s="72">
        <v>2.3327501457999999E-3</v>
      </c>
      <c r="J381" s="38">
        <v>1.3399654155</v>
      </c>
      <c r="L381" s="58">
        <v>0.35582966985999998</v>
      </c>
      <c r="M381" s="58">
        <v>6.6378579004000002E-2</v>
      </c>
      <c r="N381" s="38">
        <v>-0.75118045126999999</v>
      </c>
      <c r="O381" s="38">
        <v>-0.35675896912999999</v>
      </c>
      <c r="P381" s="38">
        <v>4.2694343877000003E-2</v>
      </c>
      <c r="Q381" s="60">
        <v>3.6748688465999997E-2</v>
      </c>
      <c r="S381" s="60">
        <v>-2.2753128554999998E-2</v>
      </c>
      <c r="T381" s="60">
        <v>-0.22876444974999999</v>
      </c>
      <c r="U381" s="60">
        <v>-0.28244403767999998</v>
      </c>
    </row>
    <row r="382" spans="2:21" x14ac:dyDescent="0.2">
      <c r="B382" s="37" t="s">
        <v>307</v>
      </c>
      <c r="C382" s="114" t="s">
        <v>981</v>
      </c>
      <c r="D382" s="34" t="s">
        <v>617</v>
      </c>
      <c r="E382" s="35">
        <v>45875</v>
      </c>
      <c r="F382" s="34" t="s">
        <v>1149</v>
      </c>
      <c r="H382" s="57">
        <v>303190.11326000001</v>
      </c>
      <c r="I382" s="72">
        <v>2.0656378355000001E-2</v>
      </c>
      <c r="J382" s="38">
        <v>10.671040503</v>
      </c>
      <c r="L382" s="58">
        <v>0.34107059560000003</v>
      </c>
      <c r="M382" s="58">
        <v>5.7559491629000002E-2</v>
      </c>
      <c r="N382" s="38">
        <v>0.90769345325999995</v>
      </c>
      <c r="O382" s="38">
        <v>6.1208312000999996</v>
      </c>
      <c r="P382" s="38">
        <v>3.2158203170000003E-2</v>
      </c>
      <c r="Q382" s="60">
        <v>3.5848526186999997E-2</v>
      </c>
      <c r="S382" s="60">
        <v>-6.5508515539000001E-2</v>
      </c>
      <c r="T382" s="60">
        <v>0.16009789725000001</v>
      </c>
      <c r="U382" s="60">
        <v>0.33464844979000002</v>
      </c>
    </row>
    <row r="383" spans="2:21" x14ac:dyDescent="0.2">
      <c r="B383" s="37" t="s">
        <v>308</v>
      </c>
      <c r="C383" s="114" t="s">
        <v>982</v>
      </c>
      <c r="D383" s="34" t="s">
        <v>1284</v>
      </c>
      <c r="E383" s="35">
        <v>45875</v>
      </c>
      <c r="F383" s="34" t="s">
        <v>1244</v>
      </c>
      <c r="H383" s="57">
        <v>97301.582202999998</v>
      </c>
      <c r="I383" s="72">
        <v>1.3479623824E-2</v>
      </c>
      <c r="J383" s="38">
        <v>19.578915137999999</v>
      </c>
      <c r="L383" s="58">
        <v>0.20903221452000001</v>
      </c>
      <c r="M383" s="58">
        <v>1.4796286317E-2</v>
      </c>
      <c r="N383" s="38">
        <v>0.88738260666000002</v>
      </c>
      <c r="O383" s="38">
        <v>0.52742707560000002</v>
      </c>
      <c r="P383" s="38">
        <v>1.8464981173000002E-2</v>
      </c>
      <c r="Q383" s="60">
        <v>2.1511974914E-2</v>
      </c>
      <c r="S383" s="60">
        <v>1.8508817880999999E-2</v>
      </c>
      <c r="T383" s="60">
        <v>0.26620285334999999</v>
      </c>
      <c r="U383" s="60">
        <v>0.23437476535999999</v>
      </c>
    </row>
    <row r="384" spans="2:21" x14ac:dyDescent="0.2">
      <c r="B384" s="37" t="s">
        <v>309</v>
      </c>
      <c r="C384" s="114" t="s">
        <v>983</v>
      </c>
      <c r="D384" s="34" t="s">
        <v>618</v>
      </c>
      <c r="E384" s="35">
        <v>45875</v>
      </c>
      <c r="F384" s="34" t="s">
        <v>1149</v>
      </c>
      <c r="H384" s="57">
        <v>310886.55177999998</v>
      </c>
      <c r="I384" s="72">
        <v>4.6319527541000003E-3</v>
      </c>
      <c r="J384" s="38">
        <v>2.9671202720999998</v>
      </c>
      <c r="L384" s="58">
        <v>0.20053885631000001</v>
      </c>
      <c r="M384" s="58">
        <v>8.9789447960999993E-3</v>
      </c>
      <c r="N384" s="38">
        <v>0.14431819210999999</v>
      </c>
      <c r="O384" s="38">
        <v>-1.3565319061000001</v>
      </c>
      <c r="P384" s="38">
        <v>1.5438784150000001E-2</v>
      </c>
      <c r="Q384" s="60">
        <v>2.0737770863E-2</v>
      </c>
      <c r="S384" s="60">
        <v>-1.5552325582000001E-2</v>
      </c>
      <c r="T384" s="60">
        <v>4.5500911714000003E-2</v>
      </c>
      <c r="U384" s="60">
        <v>5.0416031716000002E-2</v>
      </c>
    </row>
    <row r="385" spans="2:21" x14ac:dyDescent="0.2">
      <c r="B385" s="37" t="s">
        <v>310</v>
      </c>
      <c r="C385" s="114" t="s">
        <v>984</v>
      </c>
      <c r="D385" s="34" t="s">
        <v>619</v>
      </c>
      <c r="E385" s="35">
        <v>45875</v>
      </c>
      <c r="F385" s="34" t="s">
        <v>1209</v>
      </c>
      <c r="H385" s="57">
        <v>438013.28970000002</v>
      </c>
      <c r="I385" s="72">
        <v>1.1279018833999999E-2</v>
      </c>
      <c r="J385" s="38">
        <v>8.6420574249000008</v>
      </c>
      <c r="L385" s="58">
        <v>0.26366846244999997</v>
      </c>
      <c r="M385" s="58">
        <v>7.5433860227999999E-2</v>
      </c>
      <c r="N385" s="38">
        <v>0.31720572762999999</v>
      </c>
      <c r="O385" s="38">
        <v>0.54525519034000003</v>
      </c>
      <c r="P385" s="38">
        <v>3.1109937054E-2</v>
      </c>
      <c r="Q385" s="60">
        <v>2.7196721699999999E-2</v>
      </c>
      <c r="S385" s="60">
        <v>7.3311850006999996E-2</v>
      </c>
      <c r="T385" s="60">
        <v>-2.5290114462999998E-2</v>
      </c>
      <c r="U385" s="60">
        <v>8.1567139454000001E-2</v>
      </c>
    </row>
    <row r="386" spans="2:21" x14ac:dyDescent="0.2">
      <c r="B386" s="37" t="s">
        <v>311</v>
      </c>
      <c r="C386" s="114" t="s">
        <v>985</v>
      </c>
      <c r="D386" s="34" t="s">
        <v>620</v>
      </c>
      <c r="E386" s="35">
        <v>45875</v>
      </c>
      <c r="F386" s="34" t="s">
        <v>1181</v>
      </c>
      <c r="H386" s="57">
        <v>672266.94927999994</v>
      </c>
      <c r="I386" s="72">
        <v>1.6305071210000001E-2</v>
      </c>
      <c r="J386" s="38">
        <v>9.3004022265999993</v>
      </c>
      <c r="L386" s="58">
        <v>0.42832371430999999</v>
      </c>
      <c r="M386" s="58">
        <v>9.4511757126999996E-2</v>
      </c>
      <c r="N386" s="38">
        <v>2.6502061928999998</v>
      </c>
      <c r="O386" s="38">
        <v>8.6902604553000007</v>
      </c>
      <c r="P386" s="38">
        <v>3.3705729327999999E-2</v>
      </c>
      <c r="Q386" s="60">
        <v>4.4585541738999999E-2</v>
      </c>
      <c r="S386" s="60">
        <v>-1.2111869632E-2</v>
      </c>
      <c r="T386" s="60">
        <v>0.36982505760000001</v>
      </c>
      <c r="U386" s="60">
        <v>1.1128567302000001</v>
      </c>
    </row>
    <row r="387" spans="2:21" x14ac:dyDescent="0.2">
      <c r="B387" s="37" t="s">
        <v>1106</v>
      </c>
      <c r="C387" s="114" t="s">
        <v>1108</v>
      </c>
      <c r="D387" s="34" t="s">
        <v>1423</v>
      </c>
      <c r="E387" s="35">
        <v>45875</v>
      </c>
      <c r="F387" s="34" t="s">
        <v>1175</v>
      </c>
      <c r="H387" s="57">
        <v>769190.64769000001</v>
      </c>
      <c r="I387" s="72">
        <v>2.2465034964999998E-2</v>
      </c>
      <c r="J387" s="38">
        <v>3.3410989063000001</v>
      </c>
      <c r="L387" s="58">
        <v>0.25924017361000001</v>
      </c>
      <c r="M387" s="58">
        <v>3.9499988664000001E-2</v>
      </c>
      <c r="N387" s="38">
        <v>1.4250801500000001</v>
      </c>
      <c r="O387" s="38">
        <v>5.8431747503000002</v>
      </c>
      <c r="P387" s="38">
        <v>2.0787753528999999E-2</v>
      </c>
      <c r="Q387" s="60">
        <v>2.6483362492999998E-2</v>
      </c>
      <c r="S387" s="60">
        <v>-1.1550422034E-2</v>
      </c>
      <c r="T387" s="60">
        <v>0.35962897621000001</v>
      </c>
      <c r="U387" s="60">
        <v>0.39004062606000001</v>
      </c>
    </row>
    <row r="388" spans="2:21" x14ac:dyDescent="0.2">
      <c r="B388" s="37" t="s">
        <v>312</v>
      </c>
      <c r="C388" s="114" t="s">
        <v>986</v>
      </c>
      <c r="D388" s="34" t="s">
        <v>621</v>
      </c>
      <c r="E388" s="35">
        <v>45875</v>
      </c>
      <c r="F388" s="34" t="s">
        <v>1151</v>
      </c>
      <c r="H388" s="57">
        <v>588786.00098999997</v>
      </c>
      <c r="I388" s="72">
        <v>7.8001167931999998E-3</v>
      </c>
      <c r="J388" s="38">
        <v>5.1673300987999999</v>
      </c>
      <c r="L388" s="58">
        <v>0.21993642433999999</v>
      </c>
      <c r="M388" s="58">
        <v>9.8720100371000007E-3</v>
      </c>
      <c r="N388" s="38">
        <v>0.64377734296</v>
      </c>
      <c r="O388" s="38">
        <v>3.2249162083999998</v>
      </c>
      <c r="P388" s="38">
        <v>1.7497406335999999E-2</v>
      </c>
      <c r="Q388" s="60">
        <v>2.2693662435000001E-2</v>
      </c>
      <c r="S388" s="60">
        <v>2.0794774086999999E-2</v>
      </c>
      <c r="T388" s="60">
        <v>0.13371359970999999</v>
      </c>
      <c r="U388" s="60">
        <v>0.18177894734</v>
      </c>
    </row>
    <row r="389" spans="2:21" x14ac:dyDescent="0.2">
      <c r="B389" s="37" t="s">
        <v>313</v>
      </c>
      <c r="C389" s="114" t="s">
        <v>987</v>
      </c>
      <c r="D389" s="34" t="s">
        <v>1337</v>
      </c>
      <c r="E389" s="35">
        <v>45875</v>
      </c>
      <c r="F389" s="34" t="s">
        <v>1144</v>
      </c>
      <c r="H389" s="57">
        <v>1937724.3293999999</v>
      </c>
      <c r="I389" s="72">
        <v>6.8450633336000002E-3</v>
      </c>
      <c r="J389" s="38">
        <v>3.9470604622000001</v>
      </c>
      <c r="L389" s="58">
        <v>0.31847750604000002</v>
      </c>
      <c r="M389" s="58">
        <v>3.5600749316999997E-2</v>
      </c>
      <c r="N389" s="38">
        <v>-4.5890686541000002E-2</v>
      </c>
      <c r="O389" s="38">
        <v>-1.2726502606000001</v>
      </c>
      <c r="P389" s="38">
        <v>2.5488185247E-2</v>
      </c>
      <c r="Q389" s="60">
        <v>3.3155977251000002E-2</v>
      </c>
      <c r="S389" s="60">
        <v>-3.5458522046000002E-2</v>
      </c>
      <c r="T389" s="60">
        <v>-0.25236370027999999</v>
      </c>
      <c r="U389" s="60">
        <v>5.1234400380000003E-2</v>
      </c>
    </row>
    <row r="390" spans="2:21" x14ac:dyDescent="0.2">
      <c r="B390" s="37" t="s">
        <v>314</v>
      </c>
      <c r="C390" s="114" t="s">
        <v>988</v>
      </c>
      <c r="D390" s="34" t="s">
        <v>622</v>
      </c>
      <c r="E390" s="35">
        <v>45875</v>
      </c>
      <c r="F390" s="34" t="s">
        <v>1154</v>
      </c>
      <c r="H390" s="57">
        <v>174003.80879000001</v>
      </c>
      <c r="I390" s="72">
        <v>1.8972403775999999E-2</v>
      </c>
      <c r="J390" s="38">
        <v>-4.7579993242</v>
      </c>
      <c r="L390" s="58">
        <v>0.25294604358</v>
      </c>
      <c r="M390" s="58">
        <v>2.3350113471000002E-2</v>
      </c>
      <c r="N390" s="38">
        <v>-1.3494459841000001E-2</v>
      </c>
      <c r="O390" s="38">
        <v>-1.4673395982999999</v>
      </c>
      <c r="P390" s="38">
        <v>2.3103752827000001E-2</v>
      </c>
      <c r="Q390" s="60">
        <v>2.6182665813000001E-2</v>
      </c>
      <c r="S390" s="60">
        <v>-2.2027411890000001E-2</v>
      </c>
      <c r="T390" s="60">
        <v>8.9132107510999994E-2</v>
      </c>
      <c r="U390" s="60">
        <v>1.6548453859000001E-2</v>
      </c>
    </row>
    <row r="391" spans="2:21" x14ac:dyDescent="0.2">
      <c r="B391" s="37" t="s">
        <v>315</v>
      </c>
      <c r="C391" s="114" t="s">
        <v>989</v>
      </c>
      <c r="D391" s="34" t="s">
        <v>623</v>
      </c>
      <c r="E391" s="35">
        <v>45875</v>
      </c>
      <c r="F391" s="34" t="s">
        <v>1214</v>
      </c>
      <c r="H391" s="57">
        <v>537243.77368999994</v>
      </c>
      <c r="I391" s="72">
        <v>2.5806451612999999E-2</v>
      </c>
      <c r="J391" s="38">
        <v>2.1870769542000001</v>
      </c>
      <c r="L391" s="58">
        <v>0.36390728993999999</v>
      </c>
      <c r="M391" s="58">
        <v>2.410861228E-2</v>
      </c>
      <c r="N391" s="38">
        <v>-0.61702676350999996</v>
      </c>
      <c r="O391" s="38">
        <v>-0.14345256375000001</v>
      </c>
      <c r="P391" s="38">
        <v>3.2579543838999997E-2</v>
      </c>
      <c r="Q391" s="60">
        <v>3.7466472110000003E-2</v>
      </c>
      <c r="S391" s="60">
        <v>-2.7810650887999999E-2</v>
      </c>
      <c r="T391" s="60">
        <v>-0.12969283811000001</v>
      </c>
      <c r="U391" s="60">
        <v>-0.22122318444</v>
      </c>
    </row>
    <row r="392" spans="2:21" x14ac:dyDescent="0.2">
      <c r="B392" s="37" t="s">
        <v>316</v>
      </c>
      <c r="C392" s="114" t="s">
        <v>990</v>
      </c>
      <c r="D392" s="34" t="s">
        <v>624</v>
      </c>
      <c r="E392" s="35">
        <v>45875</v>
      </c>
      <c r="F392" s="34" t="s">
        <v>1174</v>
      </c>
      <c r="H392" s="57">
        <v>716909.79119000002</v>
      </c>
      <c r="I392" s="72">
        <v>1.6560509554E-2</v>
      </c>
      <c r="J392" s="38">
        <v>4.3499535933000004</v>
      </c>
      <c r="L392" s="58">
        <v>0.26238685716999999</v>
      </c>
      <c r="M392" s="58">
        <v>3.2371017235000001E-2</v>
      </c>
      <c r="N392" s="38">
        <v>1.8368062784000001</v>
      </c>
      <c r="O392" s="38">
        <v>5.5115466575000003</v>
      </c>
      <c r="P392" s="38">
        <v>1.5435838399E-2</v>
      </c>
      <c r="Q392" s="60">
        <v>2.7214436538E-2</v>
      </c>
      <c r="S392" s="60">
        <v>-1.0436918038999999E-2</v>
      </c>
      <c r="T392" s="60">
        <v>0.31526404806000002</v>
      </c>
      <c r="U392" s="60">
        <v>0.56157550251999999</v>
      </c>
    </row>
    <row r="393" spans="2:21" x14ac:dyDescent="0.2">
      <c r="B393" s="37" t="s">
        <v>317</v>
      </c>
      <c r="C393" s="114" t="s">
        <v>991</v>
      </c>
      <c r="D393" s="34" t="s">
        <v>1430</v>
      </c>
      <c r="E393" s="35">
        <v>45875</v>
      </c>
      <c r="F393" s="34" t="s">
        <v>1168</v>
      </c>
      <c r="H393" s="57">
        <v>279139.59992000001</v>
      </c>
      <c r="I393" s="72">
        <v>3.2835820895999998E-2</v>
      </c>
      <c r="J393" s="38">
        <v>1.7178707921</v>
      </c>
      <c r="L393" s="58">
        <v>0.31808709625999998</v>
      </c>
      <c r="M393" s="58">
        <v>4.4385903809000003E-2</v>
      </c>
      <c r="N393" s="38">
        <v>0.24053240759</v>
      </c>
      <c r="O393" s="38">
        <v>2.0282888908999999</v>
      </c>
      <c r="P393" s="38">
        <v>1.9240109690999999E-2</v>
      </c>
      <c r="Q393" s="60">
        <v>3.1518636825000002E-2</v>
      </c>
      <c r="S393" s="60">
        <v>-6.4887365333999997E-3</v>
      </c>
      <c r="T393" s="60">
        <v>-5.8330892809000001E-2</v>
      </c>
      <c r="U393" s="60">
        <v>8.7510311218E-2</v>
      </c>
    </row>
    <row r="394" spans="2:21" x14ac:dyDescent="0.2">
      <c r="B394" s="37" t="s">
        <v>1084</v>
      </c>
      <c r="C394" s="114" t="s">
        <v>1092</v>
      </c>
      <c r="D394" s="34" t="s">
        <v>1099</v>
      </c>
      <c r="E394" s="35">
        <v>45875</v>
      </c>
      <c r="F394" s="34" t="s">
        <v>1144</v>
      </c>
      <c r="H394" s="57">
        <v>1320952.9983000001</v>
      </c>
      <c r="I394" s="72">
        <v>0</v>
      </c>
      <c r="J394" s="38">
        <v>17.358258324000001</v>
      </c>
      <c r="L394" s="58">
        <v>0.38904542932000002</v>
      </c>
      <c r="M394" s="58">
        <v>4.2023024635000003E-2</v>
      </c>
      <c r="N394" s="38">
        <v>0.38971926471000001</v>
      </c>
      <c r="O394" s="38">
        <v>-0.79933984475999997</v>
      </c>
      <c r="P394" s="38">
        <v>2.7011789376999999E-2</v>
      </c>
      <c r="Q394" s="60">
        <v>4.0564923762000001E-2</v>
      </c>
      <c r="S394" s="60">
        <v>-3.2668165239999998E-2</v>
      </c>
      <c r="T394" s="60">
        <v>-0.13942761197</v>
      </c>
      <c r="U394" s="60">
        <v>0.15052651490999999</v>
      </c>
    </row>
    <row r="395" spans="2:21" x14ac:dyDescent="0.2">
      <c r="B395" s="37" t="s">
        <v>318</v>
      </c>
      <c r="C395" s="114" t="s">
        <v>992</v>
      </c>
      <c r="D395" s="34" t="s">
        <v>1110</v>
      </c>
      <c r="E395" s="35">
        <v>45875</v>
      </c>
      <c r="F395" s="34" t="s">
        <v>1154</v>
      </c>
      <c r="H395" s="57">
        <v>259468.29401000001</v>
      </c>
      <c r="I395" s="72">
        <v>5.3683939822000003E-2</v>
      </c>
      <c r="J395" s="38">
        <v>20.988334397999999</v>
      </c>
      <c r="L395" s="58">
        <v>0.26544115964999998</v>
      </c>
      <c r="M395" s="58">
        <v>1.0423891443000001E-2</v>
      </c>
      <c r="N395" s="38">
        <v>0.40044921427000002</v>
      </c>
      <c r="O395" s="38">
        <v>1.0197269509</v>
      </c>
      <c r="P395" s="38">
        <v>2.4598008633000001E-2</v>
      </c>
      <c r="Q395" s="60">
        <v>2.7248635766999998E-2</v>
      </c>
      <c r="S395" s="60">
        <v>2.2834116857E-2</v>
      </c>
      <c r="T395" s="60">
        <v>-2.1608052193000001E-3</v>
      </c>
      <c r="U395" s="60">
        <v>0.13165098356999999</v>
      </c>
    </row>
    <row r="396" spans="2:21" x14ac:dyDescent="0.2">
      <c r="B396" s="37" t="s">
        <v>319</v>
      </c>
      <c r="C396" s="114" t="s">
        <v>993</v>
      </c>
      <c r="D396" s="34" t="s">
        <v>625</v>
      </c>
      <c r="E396" s="35">
        <v>45875</v>
      </c>
      <c r="F396" s="34" t="s">
        <v>1146</v>
      </c>
      <c r="H396" s="57">
        <v>230425.40096999999</v>
      </c>
      <c r="I396" s="72">
        <v>2.8217273001999998E-2</v>
      </c>
      <c r="J396" s="38">
        <v>1.7933162208</v>
      </c>
      <c r="L396" s="58">
        <v>0.51420894618000001</v>
      </c>
      <c r="M396" s="58">
        <v>6.5613416273999997E-2</v>
      </c>
      <c r="N396" s="38">
        <v>-0.47570976745999999</v>
      </c>
      <c r="O396" s="38">
        <v>0.48306801224000001</v>
      </c>
      <c r="P396" s="38">
        <v>2.8906263676999999E-2</v>
      </c>
      <c r="Q396" s="60">
        <v>5.1701951108000001E-2</v>
      </c>
      <c r="S396" s="60">
        <v>-1.4881820834E-2</v>
      </c>
      <c r="T396" s="60">
        <v>-0.22275655532999999</v>
      </c>
      <c r="U396" s="60">
        <v>-0.29528806062000001</v>
      </c>
    </row>
    <row r="397" spans="2:21" x14ac:dyDescent="0.2">
      <c r="B397" s="37" t="s">
        <v>321</v>
      </c>
      <c r="C397" s="114" t="s">
        <v>995</v>
      </c>
      <c r="D397" s="34" t="s">
        <v>626</v>
      </c>
      <c r="E397" s="35">
        <v>45875</v>
      </c>
      <c r="F397" s="34" t="s">
        <v>1199</v>
      </c>
      <c r="H397" s="57">
        <v>106168.19353999999</v>
      </c>
      <c r="I397" s="72">
        <v>3.0398707688000001E-2</v>
      </c>
      <c r="J397" s="38">
        <v>2.9568604753000001</v>
      </c>
      <c r="L397" s="58">
        <v>0.25990487558000003</v>
      </c>
      <c r="M397" s="58">
        <v>2.5425330578000001E-2</v>
      </c>
      <c r="N397" s="38">
        <v>0.69801212865999995</v>
      </c>
      <c r="O397" s="38">
        <v>0.73469614494000002</v>
      </c>
      <c r="P397" s="38">
        <v>2.4018512228999998E-2</v>
      </c>
      <c r="Q397" s="60">
        <v>2.7068191644000001E-2</v>
      </c>
      <c r="S397" s="60">
        <v>6.2268439233E-3</v>
      </c>
      <c r="T397" s="60">
        <v>-3.5663262279999997E-2</v>
      </c>
      <c r="U397" s="60">
        <v>0.21732749041999999</v>
      </c>
    </row>
    <row r="398" spans="2:21" x14ac:dyDescent="0.2">
      <c r="B398" s="37" t="s">
        <v>1498</v>
      </c>
      <c r="C398" s="114" t="s">
        <v>1531</v>
      </c>
      <c r="D398" s="34" t="s">
        <v>1519</v>
      </c>
      <c r="E398" s="35">
        <v>45875</v>
      </c>
      <c r="F398" s="34" t="s">
        <v>1141</v>
      </c>
      <c r="H398" s="57">
        <v>65836.104806000003</v>
      </c>
      <c r="I398" s="72">
        <v>0</v>
      </c>
      <c r="J398" s="38">
        <v>3.8485345982000001</v>
      </c>
      <c r="L398" s="58">
        <v>0.31748935422000002</v>
      </c>
      <c r="M398" s="58">
        <v>4.217921249E-2</v>
      </c>
      <c r="N398" s="38">
        <v>0.85155099657</v>
      </c>
      <c r="O398" s="38">
        <v>1.7797254404</v>
      </c>
      <c r="P398" s="38">
        <v>2.9299769611E-2</v>
      </c>
      <c r="Q398" s="60">
        <v>3.2928487596999997E-2</v>
      </c>
      <c r="S398" s="60">
        <v>1.6956278027000001E-2</v>
      </c>
      <c r="T398" s="60">
        <v>9.8546775655999994E-2</v>
      </c>
      <c r="U398" s="60">
        <v>0.26318537859000002</v>
      </c>
    </row>
    <row r="399" spans="2:21" x14ac:dyDescent="0.2">
      <c r="B399" s="37" t="s">
        <v>341</v>
      </c>
      <c r="C399" s="114" t="s">
        <v>1015</v>
      </c>
      <c r="D399" s="34" t="s">
        <v>1347</v>
      </c>
      <c r="E399" s="35">
        <v>45875</v>
      </c>
      <c r="F399" s="34" t="s">
        <v>1147</v>
      </c>
      <c r="H399" s="57">
        <v>498424.20084</v>
      </c>
      <c r="I399" s="72">
        <v>3.3545401965999998E-2</v>
      </c>
      <c r="J399" s="38">
        <v>2.7891513174</v>
      </c>
      <c r="L399" s="58">
        <v>0.18114722307</v>
      </c>
      <c r="M399" s="58">
        <v>1.0991192063E-2</v>
      </c>
      <c r="N399" s="38">
        <v>0.54627920923999995</v>
      </c>
      <c r="O399" s="38">
        <v>0.97845354782000005</v>
      </c>
      <c r="P399" s="38">
        <v>1.7571924871999999E-2</v>
      </c>
      <c r="Q399" s="60">
        <v>1.8689714497999999E-2</v>
      </c>
      <c r="S399" s="60">
        <v>2.1168501279999999E-3</v>
      </c>
      <c r="T399" s="60">
        <v>0.16966132326</v>
      </c>
      <c r="U399" s="60">
        <v>0.13231031090000001</v>
      </c>
    </row>
    <row r="400" spans="2:21" x14ac:dyDescent="0.2">
      <c r="B400" s="37" t="s">
        <v>322</v>
      </c>
      <c r="C400" s="114" t="s">
        <v>996</v>
      </c>
      <c r="D400" s="34" t="s">
        <v>1333</v>
      </c>
      <c r="E400" s="35">
        <v>45875</v>
      </c>
      <c r="F400" s="34" t="s">
        <v>1152</v>
      </c>
      <c r="H400" s="57">
        <v>377063.29736999999</v>
      </c>
      <c r="I400" s="72">
        <v>2.958093673E-2</v>
      </c>
      <c r="J400" s="38">
        <v>2.1163391109999998</v>
      </c>
      <c r="L400" s="58">
        <v>0.40653601210000001</v>
      </c>
      <c r="M400" s="58">
        <v>1.0412081298E-2</v>
      </c>
      <c r="N400" s="38">
        <v>0.69159957422999996</v>
      </c>
      <c r="O400" s="38">
        <v>0.10598707612</v>
      </c>
      <c r="P400" s="38">
        <v>4.0524932880000003E-2</v>
      </c>
      <c r="Q400" s="60">
        <v>4.1925093280999998E-2</v>
      </c>
      <c r="S400" s="60">
        <v>-3.9443905594000003E-2</v>
      </c>
      <c r="T400" s="60">
        <v>-0.10594010257</v>
      </c>
      <c r="U400" s="60">
        <v>0.24904001617999999</v>
      </c>
    </row>
    <row r="401" spans="2:21" x14ac:dyDescent="0.2">
      <c r="B401" s="37" t="s">
        <v>323</v>
      </c>
      <c r="C401" s="114" t="s">
        <v>997</v>
      </c>
      <c r="D401" s="34" t="s">
        <v>627</v>
      </c>
      <c r="E401" s="35">
        <v>45875</v>
      </c>
      <c r="F401" s="34" t="s">
        <v>1199</v>
      </c>
      <c r="H401" s="57">
        <v>170516.27877</v>
      </c>
      <c r="I401" s="72">
        <v>3.4074381882000002E-2</v>
      </c>
      <c r="J401" s="38">
        <v>1.1654225262</v>
      </c>
      <c r="L401" s="58">
        <v>0.42611864209</v>
      </c>
      <c r="M401" s="58">
        <v>2.1154300554E-2</v>
      </c>
      <c r="N401" s="38">
        <v>-0.54977892699999997</v>
      </c>
      <c r="O401" s="38">
        <v>2.1743710371999998</v>
      </c>
      <c r="P401" s="38">
        <v>4.7879213421000003E-2</v>
      </c>
      <c r="Q401" s="60">
        <v>4.3975895537000001E-2</v>
      </c>
      <c r="S401" s="60">
        <v>9.1648189209000003E-3</v>
      </c>
      <c r="T401" s="60">
        <v>-0.13017977648000001</v>
      </c>
      <c r="U401" s="60">
        <v>-0.26188591570999997</v>
      </c>
    </row>
    <row r="402" spans="2:21" x14ac:dyDescent="0.2">
      <c r="B402" s="37" t="s">
        <v>324</v>
      </c>
      <c r="C402" s="114" t="s">
        <v>998</v>
      </c>
      <c r="D402" s="34" t="s">
        <v>628</v>
      </c>
      <c r="E402" s="35">
        <v>45875</v>
      </c>
      <c r="F402" s="34" t="s">
        <v>1188</v>
      </c>
      <c r="H402" s="57">
        <v>888186.87711</v>
      </c>
      <c r="I402" s="72">
        <v>3.1842908319000003E-2</v>
      </c>
      <c r="J402" s="38">
        <v>-13.157459797</v>
      </c>
      <c r="L402" s="58">
        <v>0.39375504660999999</v>
      </c>
      <c r="M402" s="58">
        <v>4.9261500803E-2</v>
      </c>
      <c r="N402" s="38">
        <v>0.57615252482000001</v>
      </c>
      <c r="O402" s="38">
        <v>1.2601220302</v>
      </c>
      <c r="P402" s="38">
        <v>3.0695631601000001E-2</v>
      </c>
      <c r="Q402" s="60">
        <v>4.2182596252999999E-2</v>
      </c>
      <c r="S402" s="60">
        <v>-1.9066846125E-3</v>
      </c>
      <c r="T402" s="60">
        <v>-1.2571296575E-2</v>
      </c>
      <c r="U402" s="60">
        <v>0.21013836529999999</v>
      </c>
    </row>
    <row r="403" spans="2:21" x14ac:dyDescent="0.2">
      <c r="B403" s="37" t="s">
        <v>325</v>
      </c>
      <c r="C403" s="114" t="s">
        <v>999</v>
      </c>
      <c r="D403" s="34" t="s">
        <v>629</v>
      </c>
      <c r="E403" s="35">
        <v>45875</v>
      </c>
      <c r="F403" s="34" t="s">
        <v>1173</v>
      </c>
      <c r="H403" s="57">
        <v>201324.50088000001</v>
      </c>
      <c r="I403" s="72">
        <v>3.9413976404000003E-2</v>
      </c>
      <c r="J403" s="38">
        <v>1.3300789685000001</v>
      </c>
      <c r="L403" s="58">
        <v>0.27621117962000002</v>
      </c>
      <c r="M403" s="58">
        <v>4.4539179678000002E-2</v>
      </c>
      <c r="N403" s="38">
        <v>1.6035513426000001</v>
      </c>
      <c r="O403" s="38">
        <v>5.1437084913</v>
      </c>
      <c r="P403" s="38">
        <v>2.5199709750999999E-2</v>
      </c>
      <c r="Q403" s="60">
        <v>2.8383622537999999E-2</v>
      </c>
      <c r="S403" s="60">
        <v>-8.8590604028000002E-3</v>
      </c>
      <c r="T403" s="60">
        <v>0.15527651307000001</v>
      </c>
      <c r="U403" s="60">
        <v>0.48285891666000003</v>
      </c>
    </row>
    <row r="404" spans="2:21" x14ac:dyDescent="0.2">
      <c r="B404" s="37" t="s">
        <v>1406</v>
      </c>
      <c r="C404" s="114" t="s">
        <v>1416</v>
      </c>
      <c r="D404" s="34" t="s">
        <v>1411</v>
      </c>
      <c r="E404" s="35">
        <v>45875</v>
      </c>
      <c r="F404" s="34" t="s">
        <v>1239</v>
      </c>
      <c r="H404" s="57">
        <v>184679.28693</v>
      </c>
      <c r="I404" s="72">
        <v>1.5688838045E-2</v>
      </c>
      <c r="J404" s="38">
        <v>2.0799033633000001</v>
      </c>
      <c r="L404" s="58">
        <v>0.38262555467999998</v>
      </c>
      <c r="M404" s="58">
        <v>3.5095263836999999E-2</v>
      </c>
      <c r="N404" s="38">
        <v>0.13108125672000001</v>
      </c>
      <c r="O404" s="38">
        <v>-0.62477234319999997</v>
      </c>
      <c r="P404" s="38">
        <v>3.6458121814000002E-2</v>
      </c>
      <c r="Q404" s="60">
        <v>4.0037939452000001E-2</v>
      </c>
      <c r="S404" s="60">
        <v>-4.1784258387999998E-2</v>
      </c>
      <c r="T404" s="60">
        <v>7.9989775910000005E-2</v>
      </c>
      <c r="U404" s="60">
        <v>1.4444668428000001E-2</v>
      </c>
    </row>
    <row r="405" spans="2:21" x14ac:dyDescent="0.2">
      <c r="B405" s="37" t="s">
        <v>326</v>
      </c>
      <c r="C405" s="114" t="s">
        <v>1000</v>
      </c>
      <c r="D405" s="34" t="s">
        <v>630</v>
      </c>
      <c r="E405" s="35">
        <v>45875</v>
      </c>
      <c r="F405" s="34" t="s">
        <v>1141</v>
      </c>
      <c r="H405" s="57">
        <v>464209.22568999999</v>
      </c>
      <c r="I405" s="72">
        <v>1.0289149904999999E-2</v>
      </c>
      <c r="J405" s="38">
        <v>6.7643008028000002</v>
      </c>
      <c r="L405" s="58">
        <v>0.21202831954000001</v>
      </c>
      <c r="M405" s="58">
        <v>3.3439004256999999E-2</v>
      </c>
      <c r="N405" s="38">
        <v>0.61501776069000003</v>
      </c>
      <c r="O405" s="38">
        <v>-0.26496746477999999</v>
      </c>
      <c r="P405" s="38">
        <v>1.7856673281000001E-2</v>
      </c>
      <c r="Q405" s="60">
        <v>2.1932010213000001E-2</v>
      </c>
      <c r="S405" s="60">
        <v>-4.5298296539999998E-2</v>
      </c>
      <c r="T405" s="60">
        <v>4.5993328304999997E-2</v>
      </c>
      <c r="U405" s="60">
        <v>0.172483635</v>
      </c>
    </row>
    <row r="406" spans="2:21" x14ac:dyDescent="0.2">
      <c r="B406" s="37" t="s">
        <v>1499</v>
      </c>
      <c r="C406" s="114" t="s">
        <v>1532</v>
      </c>
      <c r="D406" s="34" t="s">
        <v>1520</v>
      </c>
      <c r="E406" s="35">
        <v>45875</v>
      </c>
      <c r="F406" s="34" t="s">
        <v>1163</v>
      </c>
      <c r="H406" s="57">
        <v>2110337.1146999998</v>
      </c>
      <c r="I406" s="72">
        <v>0</v>
      </c>
      <c r="J406" s="38">
        <v>4.3529712905000002</v>
      </c>
      <c r="L406" s="58">
        <v>1.1595546205</v>
      </c>
      <c r="M406" s="58">
        <v>0.20056304222999999</v>
      </c>
      <c r="N406" s="38">
        <v>0.44014541645999999</v>
      </c>
      <c r="O406" s="38">
        <v>5.4323334214000001</v>
      </c>
      <c r="P406" s="38">
        <v>8.4386086821999995E-2</v>
      </c>
      <c r="Q406" s="60">
        <v>0.11885238691</v>
      </c>
      <c r="S406" s="60">
        <v>-0.20654570119999999</v>
      </c>
      <c r="T406" s="60">
        <v>0.53510498687999997</v>
      </c>
      <c r="U406" s="60">
        <v>-0.24157940805</v>
      </c>
    </row>
    <row r="407" spans="2:21" x14ac:dyDescent="0.2">
      <c r="B407" s="37" t="s">
        <v>327</v>
      </c>
      <c r="C407" s="114" t="s">
        <v>1001</v>
      </c>
      <c r="D407" s="34" t="s">
        <v>631</v>
      </c>
      <c r="E407" s="35">
        <v>45875</v>
      </c>
      <c r="F407" s="34" t="s">
        <v>1158</v>
      </c>
      <c r="H407" s="57">
        <v>225806.29188</v>
      </c>
      <c r="I407" s="72">
        <v>2.4825095915000001E-2</v>
      </c>
      <c r="J407" s="38">
        <v>1.6806224882</v>
      </c>
      <c r="L407" s="58">
        <v>0.42640576129000002</v>
      </c>
      <c r="M407" s="58">
        <v>6.1047446363000003E-2</v>
      </c>
      <c r="N407" s="38">
        <v>1.4491231741999999</v>
      </c>
      <c r="O407" s="38">
        <v>6.2213561655999996</v>
      </c>
      <c r="P407" s="38">
        <v>3.1936018012000002E-2</v>
      </c>
      <c r="Q407" s="60">
        <v>4.4554889415999999E-2</v>
      </c>
      <c r="S407" s="60">
        <v>1.1794960446000001E-3</v>
      </c>
      <c r="T407" s="60">
        <v>8.3010483058000004E-2</v>
      </c>
      <c r="U407" s="60">
        <v>0.59593007829</v>
      </c>
    </row>
    <row r="408" spans="2:21" x14ac:dyDescent="0.2">
      <c r="B408" s="37" t="s">
        <v>328</v>
      </c>
      <c r="C408" s="114" t="s">
        <v>1002</v>
      </c>
      <c r="D408" s="34" t="s">
        <v>1312</v>
      </c>
      <c r="E408" s="35">
        <v>45875</v>
      </c>
      <c r="F408" s="34" t="s">
        <v>1144</v>
      </c>
      <c r="H408" s="57">
        <v>905183.91147000005</v>
      </c>
      <c r="I408" s="72">
        <v>0</v>
      </c>
      <c r="J408" s="38">
        <v>9.7596173234000005</v>
      </c>
      <c r="L408" s="58">
        <v>0.40566313061999998</v>
      </c>
      <c r="M408" s="58">
        <v>9.1290346253000004E-2</v>
      </c>
      <c r="N408" s="38">
        <v>0.76331987929</v>
      </c>
      <c r="O408" s="38">
        <v>5.7518924753</v>
      </c>
      <c r="P408" s="38">
        <v>3.8299803900999997E-2</v>
      </c>
      <c r="Q408" s="60">
        <v>4.1687153260999997E-2</v>
      </c>
      <c r="S408" s="60">
        <v>-1.1981625017E-2</v>
      </c>
      <c r="T408" s="60">
        <v>0.28951705950000001</v>
      </c>
      <c r="U408" s="60">
        <v>0.25328901258999997</v>
      </c>
    </row>
    <row r="409" spans="2:21" x14ac:dyDescent="0.2">
      <c r="B409" s="37" t="s">
        <v>329</v>
      </c>
      <c r="C409" s="114" t="s">
        <v>1003</v>
      </c>
      <c r="D409" s="34" t="s">
        <v>632</v>
      </c>
      <c r="E409" s="35">
        <v>45875</v>
      </c>
      <c r="F409" s="34" t="s">
        <v>1200</v>
      </c>
      <c r="H409" s="57">
        <v>217199.7849</v>
      </c>
      <c r="I409" s="72">
        <v>2.7530256683E-2</v>
      </c>
      <c r="J409" s="38">
        <v>20.737533349</v>
      </c>
      <c r="L409" s="58">
        <v>0.20619205559000001</v>
      </c>
      <c r="M409" s="58">
        <v>1.3739321682E-2</v>
      </c>
      <c r="N409" s="38">
        <v>0.35496515367999998</v>
      </c>
      <c r="O409" s="38">
        <v>4.7760178514999998</v>
      </c>
      <c r="P409" s="38">
        <v>1.8043612789000001E-2</v>
      </c>
      <c r="Q409" s="60">
        <v>2.1245077282000001E-2</v>
      </c>
      <c r="S409" s="60">
        <v>2.3492462310999999E-2</v>
      </c>
      <c r="T409" s="60">
        <v>8.7615864210000005E-2</v>
      </c>
      <c r="U409" s="60">
        <v>0.11344434683</v>
      </c>
    </row>
    <row r="410" spans="2:21" x14ac:dyDescent="0.2">
      <c r="B410" s="37" t="s">
        <v>330</v>
      </c>
      <c r="C410" s="114" t="s">
        <v>1004</v>
      </c>
      <c r="D410" s="34" t="s">
        <v>633</v>
      </c>
      <c r="E410" s="35">
        <v>45875</v>
      </c>
      <c r="F410" s="34" t="s">
        <v>1144</v>
      </c>
      <c r="H410" s="57">
        <v>485139.45327</v>
      </c>
      <c r="I410" s="72">
        <v>0</v>
      </c>
      <c r="J410" s="38">
        <v>18.759222229999999</v>
      </c>
      <c r="L410" s="58">
        <v>0.29790251340000001</v>
      </c>
      <c r="M410" s="58">
        <v>6.5484776127999994E-2</v>
      </c>
      <c r="N410" s="38">
        <v>2.0532098315999998</v>
      </c>
      <c r="O410" s="38">
        <v>-0.45922228347999999</v>
      </c>
      <c r="P410" s="38">
        <v>2.1719678074E-2</v>
      </c>
      <c r="Q410" s="60">
        <v>3.1188053077E-2</v>
      </c>
      <c r="S410" s="60">
        <v>2.011403942E-2</v>
      </c>
      <c r="T410" s="60">
        <v>0.23430030422000001</v>
      </c>
      <c r="U410" s="60">
        <v>0.62165441439000002</v>
      </c>
    </row>
    <row r="411" spans="2:21" x14ac:dyDescent="0.2">
      <c r="B411" s="37" t="s">
        <v>331</v>
      </c>
      <c r="C411" s="114" t="s">
        <v>1005</v>
      </c>
      <c r="D411" s="34" t="s">
        <v>634</v>
      </c>
      <c r="E411" s="35">
        <v>45875</v>
      </c>
      <c r="F411" s="34" t="s">
        <v>1245</v>
      </c>
      <c r="H411" s="57">
        <v>346021.28846000001</v>
      </c>
      <c r="I411" s="72">
        <v>3.7756202805E-2</v>
      </c>
      <c r="J411" s="38">
        <v>15.542097684</v>
      </c>
      <c r="L411" s="58">
        <v>0.41376009877999997</v>
      </c>
      <c r="M411" s="58">
        <v>6.9389634825999996E-2</v>
      </c>
      <c r="N411" s="38">
        <v>5.5079091442000001</v>
      </c>
      <c r="O411" s="38">
        <v>13.776806125</v>
      </c>
      <c r="P411" s="38">
        <v>3.4853713554E-2</v>
      </c>
      <c r="Q411" s="60">
        <v>4.3338489441000001E-2</v>
      </c>
      <c r="S411" s="60">
        <v>3.8137554384000003E-2</v>
      </c>
      <c r="T411" s="60">
        <v>0.73174431866</v>
      </c>
      <c r="U411" s="60">
        <v>2.0941772238</v>
      </c>
    </row>
    <row r="412" spans="2:21" x14ac:dyDescent="0.2">
      <c r="B412" s="37" t="s">
        <v>1365</v>
      </c>
      <c r="C412" s="114" t="s">
        <v>1380</v>
      </c>
      <c r="D412" s="34" t="s">
        <v>1395</v>
      </c>
      <c r="E412" s="35">
        <v>45875</v>
      </c>
      <c r="F412" s="34" t="s">
        <v>1228</v>
      </c>
      <c r="H412" s="57">
        <v>286198.04839000001</v>
      </c>
      <c r="I412" s="72">
        <v>2.6591703389E-2</v>
      </c>
      <c r="J412" s="38">
        <v>14.506346332</v>
      </c>
      <c r="L412" s="58">
        <v>0.36378994977000001</v>
      </c>
      <c r="M412" s="58">
        <v>6.0396380349000002E-2</v>
      </c>
      <c r="N412" s="38">
        <v>0.76184973496999997</v>
      </c>
      <c r="O412" s="38">
        <v>0.64877044575999998</v>
      </c>
      <c r="P412" s="38">
        <v>2.7574600551E-2</v>
      </c>
      <c r="Q412" s="60">
        <v>3.7047458759E-2</v>
      </c>
      <c r="S412" s="60">
        <v>-2.0191094284E-2</v>
      </c>
      <c r="T412" s="60">
        <v>-7.2485801185999996E-2</v>
      </c>
      <c r="U412" s="60">
        <v>0.26356057944</v>
      </c>
    </row>
    <row r="413" spans="2:21" x14ac:dyDescent="0.2">
      <c r="B413" s="37" t="s">
        <v>332</v>
      </c>
      <c r="C413" s="114" t="s">
        <v>1006</v>
      </c>
      <c r="D413" s="34" t="s">
        <v>635</v>
      </c>
      <c r="E413" s="35">
        <v>45875</v>
      </c>
      <c r="F413" s="34" t="s">
        <v>1193</v>
      </c>
      <c r="H413" s="57">
        <v>638463.66839999997</v>
      </c>
      <c r="I413" s="72">
        <v>3.3470302578000002E-2</v>
      </c>
      <c r="J413" s="38">
        <v>3.2122301158000002</v>
      </c>
      <c r="L413" s="58">
        <v>0.41956658701999999</v>
      </c>
      <c r="M413" s="58">
        <v>1.3797895451E-2</v>
      </c>
      <c r="N413" s="38">
        <v>-0.41205558857000002</v>
      </c>
      <c r="O413" s="38">
        <v>2.0846449137</v>
      </c>
      <c r="P413" s="38">
        <v>3.4732746023E-2</v>
      </c>
      <c r="Q413" s="60">
        <v>4.1904039981999999E-2</v>
      </c>
      <c r="S413" s="60">
        <v>4.8656716418999997E-2</v>
      </c>
      <c r="T413" s="60">
        <v>-0.20473530805000001</v>
      </c>
      <c r="U413" s="60">
        <v>-0.18469840303999999</v>
      </c>
    </row>
    <row r="414" spans="2:21" x14ac:dyDescent="0.2">
      <c r="B414" s="37" t="s">
        <v>1131</v>
      </c>
      <c r="C414" s="114" t="s">
        <v>1133</v>
      </c>
      <c r="D414" s="34" t="s">
        <v>1135</v>
      </c>
      <c r="E414" s="35">
        <v>45875</v>
      </c>
      <c r="F414" s="34" t="s">
        <v>1149</v>
      </c>
      <c r="H414" s="57">
        <v>201668.10935000001</v>
      </c>
      <c r="I414" s="72">
        <v>0</v>
      </c>
      <c r="J414" s="38">
        <v>2.4789587044000001</v>
      </c>
      <c r="L414" s="58">
        <v>0.22769166991000001</v>
      </c>
      <c r="M414" s="58">
        <v>3.1489830678999998E-2</v>
      </c>
      <c r="N414" s="38">
        <v>1.4879283694000001</v>
      </c>
      <c r="O414" s="38">
        <v>4.8498575547999998</v>
      </c>
      <c r="P414" s="38">
        <v>1.511358893E-2</v>
      </c>
      <c r="Q414" s="60">
        <v>2.3590329295999999E-2</v>
      </c>
      <c r="S414" s="60">
        <v>-3.7385212872000002E-3</v>
      </c>
      <c r="T414" s="60">
        <v>0.18277206817</v>
      </c>
      <c r="U414" s="60">
        <v>0.35032223151000003</v>
      </c>
    </row>
    <row r="415" spans="2:21" x14ac:dyDescent="0.2">
      <c r="B415" s="37" t="s">
        <v>1253</v>
      </c>
      <c r="C415" s="114" t="s">
        <v>1257</v>
      </c>
      <c r="D415" s="34" t="s">
        <v>1261</v>
      </c>
      <c r="E415" s="35">
        <v>45875</v>
      </c>
      <c r="F415" s="34" t="s">
        <v>1149</v>
      </c>
      <c r="H415" s="57">
        <v>331517.22019000002</v>
      </c>
      <c r="I415" s="72">
        <v>4.0567951317999999E-3</v>
      </c>
      <c r="J415" s="38">
        <v>5.9298888980999998</v>
      </c>
      <c r="L415" s="58">
        <v>0.53666109208000001</v>
      </c>
      <c r="M415" s="58">
        <v>8.6798818006000006E-2</v>
      </c>
      <c r="N415" s="38">
        <v>-1.6399148113999999E-2</v>
      </c>
      <c r="O415" s="38">
        <v>6.5450109431000003</v>
      </c>
      <c r="P415" s="38">
        <v>5.3530427649999997E-2</v>
      </c>
      <c r="Q415" s="60">
        <v>5.5479033212999997E-2</v>
      </c>
      <c r="S415" s="60">
        <v>-2.3736386484000001E-2</v>
      </c>
      <c r="T415" s="60">
        <v>-0.16493473813000001</v>
      </c>
      <c r="U415" s="60">
        <v>-0.10946666558</v>
      </c>
    </row>
    <row r="416" spans="2:21" x14ac:dyDescent="0.2">
      <c r="B416" s="37" t="s">
        <v>1254</v>
      </c>
      <c r="C416" s="114" t="s">
        <v>1258</v>
      </c>
      <c r="D416" s="34" t="s">
        <v>1262</v>
      </c>
      <c r="E416" s="35">
        <v>45875</v>
      </c>
      <c r="F416" s="34" t="s">
        <v>1206</v>
      </c>
      <c r="H416" s="57">
        <v>33692256.692000002</v>
      </c>
      <c r="I416" s="72">
        <v>0</v>
      </c>
      <c r="J416" s="38">
        <v>13.327678059</v>
      </c>
      <c r="L416" s="58">
        <v>0.71012244587999995</v>
      </c>
      <c r="M416" s="58">
        <v>5.0619445439000002E-2</v>
      </c>
      <c r="N416" s="38">
        <v>1.1226891564999999</v>
      </c>
      <c r="O416" s="38">
        <v>1.8345682658</v>
      </c>
      <c r="P416" s="38">
        <v>6.1279491582000002E-2</v>
      </c>
      <c r="Q416" s="60">
        <v>7.4393146027999998E-2</v>
      </c>
      <c r="S416" s="60">
        <v>3.7759107276000001E-2</v>
      </c>
      <c r="T416" s="60">
        <v>-0.20782983360000001</v>
      </c>
      <c r="U416" s="60">
        <v>0.59444776715000003</v>
      </c>
    </row>
    <row r="417" spans="2:21" x14ac:dyDescent="0.2">
      <c r="B417" s="37" t="s">
        <v>333</v>
      </c>
      <c r="C417" s="114" t="s">
        <v>1007</v>
      </c>
      <c r="D417" s="34" t="s">
        <v>636</v>
      </c>
      <c r="E417" s="35">
        <v>45875</v>
      </c>
      <c r="F417" s="34" t="s">
        <v>1146</v>
      </c>
      <c r="H417" s="57">
        <v>1337034.6566000001</v>
      </c>
      <c r="I417" s="72">
        <v>2.9098689489000001E-2</v>
      </c>
      <c r="J417" s="38">
        <v>10.296533817</v>
      </c>
      <c r="L417" s="58">
        <v>0.40665037478999999</v>
      </c>
      <c r="M417" s="58">
        <v>0.10561986035</v>
      </c>
      <c r="N417" s="38">
        <v>0.17455645488999999</v>
      </c>
      <c r="O417" s="38">
        <v>2.2684930819</v>
      </c>
      <c r="P417" s="38">
        <v>4.0789601430000003E-2</v>
      </c>
      <c r="Q417" s="60">
        <v>4.198026178E-2</v>
      </c>
      <c r="S417" s="60">
        <v>2.678670054E-2</v>
      </c>
      <c r="T417" s="60">
        <v>1.4600956656000001E-2</v>
      </c>
      <c r="U417" s="60">
        <v>2.4340008981999998E-2</v>
      </c>
    </row>
    <row r="418" spans="2:21" x14ac:dyDescent="0.2">
      <c r="B418" s="37" t="s">
        <v>1544</v>
      </c>
      <c r="C418" s="114" t="s">
        <v>1575</v>
      </c>
      <c r="D418" s="34" t="s">
        <v>1562</v>
      </c>
      <c r="E418" s="35">
        <v>45875</v>
      </c>
      <c r="F418" s="34" t="s">
        <v>1160</v>
      </c>
      <c r="H418" s="57">
        <v>161388.87719999999</v>
      </c>
      <c r="I418" s="72">
        <v>7.7239559074999999E-3</v>
      </c>
      <c r="J418" s="38"/>
      <c r="L418" s="58">
        <v>0.51948466967999996</v>
      </c>
      <c r="M418" s="58">
        <v>2.81712621E-2</v>
      </c>
      <c r="N418" s="38">
        <v>0.62920997214999996</v>
      </c>
      <c r="O418" s="38">
        <v>-2.1350913711000001</v>
      </c>
      <c r="P418" s="38">
        <v>3.5621762957000001E-2</v>
      </c>
      <c r="Q418" s="60">
        <v>5.3364745839999998E-2</v>
      </c>
      <c r="S418" s="60">
        <v>-1.8086414015E-2</v>
      </c>
      <c r="T418" s="60">
        <v>-0.13825531108</v>
      </c>
      <c r="U418" s="60">
        <v>0.23595645151</v>
      </c>
    </row>
    <row r="419" spans="2:21" x14ac:dyDescent="0.2">
      <c r="B419" s="37" t="s">
        <v>334</v>
      </c>
      <c r="C419" s="114" t="s">
        <v>1008</v>
      </c>
      <c r="D419" s="34" t="s">
        <v>637</v>
      </c>
      <c r="E419" s="35">
        <v>45875</v>
      </c>
      <c r="F419" s="34" t="s">
        <v>1175</v>
      </c>
      <c r="H419" s="57">
        <v>125848.26205</v>
      </c>
      <c r="I419" s="72">
        <v>9.4596192503000002E-4</v>
      </c>
      <c r="J419" s="38">
        <v>1.8816548848000001</v>
      </c>
      <c r="L419" s="58">
        <v>0.28716529759999998</v>
      </c>
      <c r="M419" s="58">
        <v>4.8192403921999999E-2</v>
      </c>
      <c r="N419" s="38">
        <v>-0.33316090660999997</v>
      </c>
      <c r="O419" s="38">
        <v>2.0342629256999998</v>
      </c>
      <c r="P419" s="38">
        <v>2.7088220185000001E-2</v>
      </c>
      <c r="Q419" s="60">
        <v>2.9476069390000002E-2</v>
      </c>
      <c r="S419" s="60">
        <v>-3.8575286107999998E-3</v>
      </c>
      <c r="T419" s="60">
        <v>1.3354088615999999E-2</v>
      </c>
      <c r="U419" s="60">
        <v>-8.3026914785000003E-2</v>
      </c>
    </row>
    <row r="420" spans="2:21" x14ac:dyDescent="0.2">
      <c r="B420" s="37" t="s">
        <v>335</v>
      </c>
      <c r="C420" s="114" t="s">
        <v>1009</v>
      </c>
      <c r="D420" s="34" t="s">
        <v>1487</v>
      </c>
      <c r="E420" s="35">
        <v>45875</v>
      </c>
      <c r="F420" s="34" t="s">
        <v>1173</v>
      </c>
      <c r="H420" s="57">
        <v>383213.45275</v>
      </c>
      <c r="I420" s="72">
        <v>3.119472584E-2</v>
      </c>
      <c r="J420" s="38">
        <v>1.8679686958999999</v>
      </c>
      <c r="L420" s="58">
        <v>0.23722803583999999</v>
      </c>
      <c r="M420" s="58">
        <v>4.5388845189999999E-2</v>
      </c>
      <c r="N420" s="38">
        <v>2.4918249635</v>
      </c>
      <c r="O420" s="38">
        <v>7.9402097407000003</v>
      </c>
      <c r="P420" s="38">
        <v>1.6884758113000001E-2</v>
      </c>
      <c r="Q420" s="60">
        <v>2.4532241819E-2</v>
      </c>
      <c r="S420" s="60">
        <v>8.2799408592000006E-3</v>
      </c>
      <c r="T420" s="60">
        <v>0.35418754311</v>
      </c>
      <c r="U420" s="60">
        <v>0.68329247821000005</v>
      </c>
    </row>
    <row r="421" spans="2:21" x14ac:dyDescent="0.2">
      <c r="B421" s="37" t="s">
        <v>54</v>
      </c>
      <c r="C421" s="114" t="s">
        <v>728</v>
      </c>
      <c r="D421" s="34" t="s">
        <v>1488</v>
      </c>
      <c r="E421" s="35">
        <v>45875</v>
      </c>
      <c r="F421" s="34" t="s">
        <v>1175</v>
      </c>
      <c r="H421" s="57">
        <v>1752382.4846999999</v>
      </c>
      <c r="I421" s="72">
        <v>0</v>
      </c>
      <c r="J421" s="38">
        <v>-51.403026922000002</v>
      </c>
      <c r="L421" s="58">
        <v>0.3817725273</v>
      </c>
      <c r="M421" s="58">
        <v>2.1092007518999999E-2</v>
      </c>
      <c r="N421" s="38">
        <v>1.1995185378</v>
      </c>
      <c r="O421" s="38">
        <v>4.1388368968</v>
      </c>
      <c r="P421" s="38">
        <v>2.8270352323999999E-2</v>
      </c>
      <c r="Q421" s="60">
        <v>3.9569788654000002E-2</v>
      </c>
      <c r="S421" s="60">
        <v>1.4424810672999999E-2</v>
      </c>
      <c r="T421" s="60">
        <v>0.27141242937999999</v>
      </c>
      <c r="U421" s="60">
        <v>0.36354823072999998</v>
      </c>
    </row>
    <row r="422" spans="2:21" x14ac:dyDescent="0.2">
      <c r="B422" s="37" t="s">
        <v>63</v>
      </c>
      <c r="C422" s="114" t="s">
        <v>737</v>
      </c>
      <c r="D422" s="34" t="s">
        <v>1536</v>
      </c>
      <c r="E422" s="35">
        <v>45875</v>
      </c>
      <c r="F422" s="34" t="s">
        <v>1179</v>
      </c>
      <c r="H422" s="57">
        <v>171481.07419000001</v>
      </c>
      <c r="I422" s="72">
        <v>3.1576789010000002E-2</v>
      </c>
      <c r="J422" s="38">
        <v>2.5187506975999998</v>
      </c>
      <c r="L422" s="58">
        <v>0.25269113211999999</v>
      </c>
      <c r="M422" s="58">
        <v>6.8568969701999993E-2</v>
      </c>
      <c r="N422" s="38">
        <v>-1.2349607026</v>
      </c>
      <c r="O422" s="38">
        <v>-1.0096778013000001</v>
      </c>
      <c r="P422" s="38">
        <v>2.6005771649999999E-2</v>
      </c>
      <c r="Q422" s="60">
        <v>2.6025841962000001E-2</v>
      </c>
      <c r="S422" s="60">
        <v>2.4122807017000002E-2</v>
      </c>
      <c r="T422" s="60">
        <v>-0.19438339752</v>
      </c>
      <c r="U422" s="60">
        <v>-0.30280726996000001</v>
      </c>
    </row>
    <row r="423" spans="2:21" x14ac:dyDescent="0.2">
      <c r="B423" s="37" t="s">
        <v>79</v>
      </c>
      <c r="C423" s="114" t="s">
        <v>753</v>
      </c>
      <c r="D423" s="34" t="s">
        <v>1400</v>
      </c>
      <c r="E423" s="35">
        <v>45875</v>
      </c>
      <c r="F423" s="34" t="s">
        <v>1148</v>
      </c>
      <c r="H423" s="57">
        <v>583314.23592999997</v>
      </c>
      <c r="I423" s="72">
        <v>1.7674390355E-2</v>
      </c>
      <c r="J423" s="38">
        <v>1.7933509594999999</v>
      </c>
      <c r="L423" s="58">
        <v>0.2992378383</v>
      </c>
      <c r="M423" s="58">
        <v>0.11464292333999999</v>
      </c>
      <c r="N423" s="38">
        <v>-0.78910543086999996</v>
      </c>
      <c r="O423" s="38">
        <v>-1.6735560292</v>
      </c>
      <c r="P423" s="38">
        <v>3.4428211929000002E-2</v>
      </c>
      <c r="Q423" s="60">
        <v>3.0646002780999999E-2</v>
      </c>
      <c r="S423" s="60">
        <v>9.6491884214999993E-3</v>
      </c>
      <c r="T423" s="60">
        <v>-1.2844710495E-2</v>
      </c>
      <c r="U423" s="60">
        <v>-0.16550765259</v>
      </c>
    </row>
    <row r="424" spans="2:21" x14ac:dyDescent="0.2">
      <c r="B424" s="37" t="s">
        <v>336</v>
      </c>
      <c r="C424" s="114" t="s">
        <v>1010</v>
      </c>
      <c r="D424" s="34" t="s">
        <v>1442</v>
      </c>
      <c r="E424" s="35">
        <v>45875</v>
      </c>
      <c r="F424" s="34" t="s">
        <v>1189</v>
      </c>
      <c r="H424" s="57">
        <v>233687.26495000001</v>
      </c>
      <c r="I424" s="72">
        <v>3.4071074495999998E-2</v>
      </c>
      <c r="J424" s="38">
        <v>572.60475216999998</v>
      </c>
      <c r="L424" s="58">
        <v>0.21030498777000001</v>
      </c>
      <c r="M424" s="58">
        <v>5.7680790827999998E-2</v>
      </c>
      <c r="N424" s="38">
        <v>-0.57253908239999995</v>
      </c>
      <c r="O424" s="38">
        <v>-1.2611781316999999</v>
      </c>
      <c r="P424" s="38">
        <v>2.2045965022999998E-2</v>
      </c>
      <c r="Q424" s="60">
        <v>2.1588274386999999E-2</v>
      </c>
      <c r="S424" s="60">
        <v>-4.7785919105E-4</v>
      </c>
      <c r="T424" s="60">
        <v>-0.21456148469</v>
      </c>
      <c r="U424" s="60">
        <v>-9.4815250606999996E-2</v>
      </c>
    </row>
    <row r="425" spans="2:21" x14ac:dyDescent="0.2">
      <c r="B425" s="37" t="s">
        <v>337</v>
      </c>
      <c r="C425" s="114" t="s">
        <v>1011</v>
      </c>
      <c r="D425" s="34" t="s">
        <v>1313</v>
      </c>
      <c r="E425" s="35">
        <v>45875</v>
      </c>
      <c r="F425" s="34" t="s">
        <v>1141</v>
      </c>
      <c r="H425" s="57">
        <v>190018.92374999999</v>
      </c>
      <c r="I425" s="72">
        <v>0</v>
      </c>
      <c r="J425" s="38">
        <v>1.6436875669</v>
      </c>
      <c r="L425" s="58">
        <v>0.33305503739999998</v>
      </c>
      <c r="M425" s="58">
        <v>3.2251022951999997E-2</v>
      </c>
      <c r="N425" s="38">
        <v>-0.79291651728000001</v>
      </c>
      <c r="O425" s="38">
        <v>-1.2009800897</v>
      </c>
      <c r="P425" s="38">
        <v>4.0372483660999998E-2</v>
      </c>
      <c r="Q425" s="60">
        <v>3.4045817825999997E-2</v>
      </c>
      <c r="S425" s="60">
        <v>-3.6355920213999998E-2</v>
      </c>
      <c r="T425" s="60">
        <v>-0.25900141412</v>
      </c>
      <c r="U425" s="60">
        <v>-0.26348794464000003</v>
      </c>
    </row>
    <row r="426" spans="2:21" x14ac:dyDescent="0.2">
      <c r="B426" s="37" t="s">
        <v>164</v>
      </c>
      <c r="C426" s="114" t="s">
        <v>838</v>
      </c>
      <c r="D426" s="34" t="s">
        <v>1264</v>
      </c>
      <c r="E426" s="35">
        <v>45875</v>
      </c>
      <c r="F426" s="34" t="s">
        <v>1174</v>
      </c>
      <c r="H426" s="57">
        <v>1408038.7289</v>
      </c>
      <c r="I426" s="72">
        <v>2.5519969375999998E-2</v>
      </c>
      <c r="J426" s="38">
        <v>2.0412512882999998</v>
      </c>
      <c r="L426" s="58">
        <v>0.33247884582999998</v>
      </c>
      <c r="M426" s="58">
        <v>7.2400531064999996E-2</v>
      </c>
      <c r="N426" s="38">
        <v>1.6445883147</v>
      </c>
      <c r="O426" s="38">
        <v>9.4288773665000001</v>
      </c>
      <c r="P426" s="38">
        <v>2.2230258289E-2</v>
      </c>
      <c r="Q426" s="60">
        <v>3.4628519720000001E-2</v>
      </c>
      <c r="S426" s="60">
        <v>1.5892978081E-3</v>
      </c>
      <c r="T426" s="60">
        <v>0.27827209412999998</v>
      </c>
      <c r="U426" s="60">
        <v>0.57360825078</v>
      </c>
    </row>
    <row r="427" spans="2:21" x14ac:dyDescent="0.2">
      <c r="B427" s="37" t="s">
        <v>166</v>
      </c>
      <c r="C427" s="114" t="s">
        <v>840</v>
      </c>
      <c r="D427" s="34" t="s">
        <v>1563</v>
      </c>
      <c r="E427" s="35">
        <v>45875</v>
      </c>
      <c r="F427" s="34" t="s">
        <v>1148</v>
      </c>
      <c r="H427" s="57">
        <v>200624.37802999999</v>
      </c>
      <c r="I427" s="72">
        <v>1.9313100561E-2</v>
      </c>
      <c r="J427" s="38">
        <v>2.1296150854000002</v>
      </c>
      <c r="L427" s="58">
        <v>0.22749476713</v>
      </c>
      <c r="M427" s="58">
        <v>2.5622411247000001E-2</v>
      </c>
      <c r="N427" s="38">
        <v>0.95277924783000001</v>
      </c>
      <c r="O427" s="38">
        <v>0.32796123800999999</v>
      </c>
      <c r="P427" s="38">
        <v>2.0091455048000001E-2</v>
      </c>
      <c r="Q427" s="60">
        <v>2.3351074736E-2</v>
      </c>
      <c r="S427" s="60">
        <v>3.5533403005999997E-2</v>
      </c>
      <c r="T427" s="60">
        <v>0.18737687908</v>
      </c>
      <c r="U427" s="60">
        <v>0.24611713055000001</v>
      </c>
    </row>
    <row r="428" spans="2:21" x14ac:dyDescent="0.2">
      <c r="B428" s="37" t="s">
        <v>338</v>
      </c>
      <c r="C428" s="114" t="s">
        <v>1012</v>
      </c>
      <c r="D428" s="34" t="s">
        <v>1309</v>
      </c>
      <c r="E428" s="35">
        <v>45875</v>
      </c>
      <c r="F428" s="34" t="s">
        <v>1229</v>
      </c>
      <c r="H428" s="57">
        <v>206366.55898999999</v>
      </c>
      <c r="I428" s="72">
        <v>2.7247498108E-2</v>
      </c>
      <c r="J428" s="38">
        <v>1.9075073467999999</v>
      </c>
      <c r="L428" s="58">
        <v>0.29728586966999998</v>
      </c>
      <c r="M428" s="58">
        <v>9.4100153448000004E-2</v>
      </c>
      <c r="N428" s="38">
        <v>-0.17883799678000001</v>
      </c>
      <c r="O428" s="38">
        <v>-0.20854270957000001</v>
      </c>
      <c r="P428" s="38">
        <v>4.0216592666999999E-2</v>
      </c>
      <c r="Q428" s="60">
        <v>3.0008150516999999E-2</v>
      </c>
      <c r="S428" s="60">
        <v>1.5744363705E-2</v>
      </c>
      <c r="T428" s="60">
        <v>-3.1408694666999997E-4</v>
      </c>
      <c r="U428" s="60">
        <v>-5.6568294296999999E-2</v>
      </c>
    </row>
    <row r="429" spans="2:21" x14ac:dyDescent="0.2">
      <c r="B429" s="37" t="s">
        <v>340</v>
      </c>
      <c r="C429" s="114" t="s">
        <v>1014</v>
      </c>
      <c r="D429" s="34" t="s">
        <v>638</v>
      </c>
      <c r="E429" s="35">
        <v>45875</v>
      </c>
      <c r="F429" s="34" t="s">
        <v>1203</v>
      </c>
      <c r="H429" s="57">
        <v>559881.87447000004</v>
      </c>
      <c r="I429" s="72">
        <v>8.7469487387999995E-3</v>
      </c>
      <c r="J429" s="38">
        <v>19.870634169999999</v>
      </c>
      <c r="L429" s="58">
        <v>0.23710289424</v>
      </c>
      <c r="M429" s="58">
        <v>4.6652476138999997E-2</v>
      </c>
      <c r="N429" s="38">
        <v>-2.6915533812E-2</v>
      </c>
      <c r="O429" s="38">
        <v>-0.13077094597</v>
      </c>
      <c r="P429" s="38">
        <v>2.3053758662000001E-2</v>
      </c>
      <c r="Q429" s="60">
        <v>2.4544831938999999E-2</v>
      </c>
      <c r="S429" s="60">
        <v>5.9991537716999999E-2</v>
      </c>
      <c r="T429" s="60">
        <v>3.6291102074999998E-2</v>
      </c>
      <c r="U429" s="60">
        <v>2.7622068433999999E-2</v>
      </c>
    </row>
    <row r="430" spans="2:21" x14ac:dyDescent="0.2">
      <c r="B430" s="37" t="s">
        <v>342</v>
      </c>
      <c r="C430" s="114" t="s">
        <v>1016</v>
      </c>
      <c r="D430" s="34" t="s">
        <v>1310</v>
      </c>
      <c r="E430" s="35">
        <v>45875</v>
      </c>
      <c r="F430" s="34" t="s">
        <v>1209</v>
      </c>
      <c r="H430" s="57">
        <v>657424.35450999998</v>
      </c>
      <c r="I430" s="72">
        <v>1.4166895165E-2</v>
      </c>
      <c r="J430" s="38">
        <v>17.354930534000001</v>
      </c>
      <c r="L430" s="58">
        <v>0.18919369248000001</v>
      </c>
      <c r="M430" s="58">
        <v>3.5389191888E-2</v>
      </c>
      <c r="N430" s="38">
        <v>0.94406049819000004</v>
      </c>
      <c r="O430" s="38">
        <v>0.57585055174999999</v>
      </c>
      <c r="P430" s="38">
        <v>1.839105555E-2</v>
      </c>
      <c r="Q430" s="60">
        <v>1.9635591756E-2</v>
      </c>
      <c r="S430" s="60">
        <v>6.0788565003999998E-2</v>
      </c>
      <c r="T430" s="60">
        <v>0.10032135306999999</v>
      </c>
      <c r="U430" s="60">
        <v>0.22294693013</v>
      </c>
    </row>
    <row r="431" spans="2:21" x14ac:dyDescent="0.2">
      <c r="B431" s="37" t="s">
        <v>343</v>
      </c>
      <c r="C431" s="114" t="s">
        <v>1017</v>
      </c>
      <c r="D431" s="34" t="s">
        <v>639</v>
      </c>
      <c r="E431" s="35">
        <v>45875</v>
      </c>
      <c r="F431" s="34" t="s">
        <v>1149</v>
      </c>
      <c r="H431" s="57">
        <v>1212962.6307999999</v>
      </c>
      <c r="I431" s="72">
        <v>2.7241619880000001E-3</v>
      </c>
      <c r="J431" s="38">
        <v>3.3561368704999999</v>
      </c>
      <c r="L431" s="58">
        <v>0.29760020525000003</v>
      </c>
      <c r="M431" s="58">
        <v>7.7714577435000001E-2</v>
      </c>
      <c r="N431" s="38">
        <v>-0.85067796885000002</v>
      </c>
      <c r="O431" s="38">
        <v>1.3971882384000001</v>
      </c>
      <c r="P431" s="38">
        <v>3.8943968157999997E-2</v>
      </c>
      <c r="Q431" s="60">
        <v>3.0913454936999998E-2</v>
      </c>
      <c r="S431" s="60">
        <v>-4.0070133425000001E-2</v>
      </c>
      <c r="T431" s="60">
        <v>-0.13541062732</v>
      </c>
      <c r="U431" s="60">
        <v>-0.25184260029</v>
      </c>
    </row>
    <row r="432" spans="2:21" x14ac:dyDescent="0.2">
      <c r="B432" s="37" t="s">
        <v>1545</v>
      </c>
      <c r="C432" s="114" t="s">
        <v>1576</v>
      </c>
      <c r="D432" s="34" t="s">
        <v>1564</v>
      </c>
      <c r="E432" s="35">
        <v>45875</v>
      </c>
      <c r="F432" s="34" t="s">
        <v>1232</v>
      </c>
      <c r="H432" s="57">
        <v>157295.77945</v>
      </c>
      <c r="I432" s="72">
        <v>6.9699192956999998E-3</v>
      </c>
      <c r="J432" s="38">
        <v>6.3663336159000004</v>
      </c>
      <c r="L432" s="58">
        <v>0.32195121316000003</v>
      </c>
      <c r="M432" s="58">
        <v>0.10506001703999999</v>
      </c>
      <c r="N432" s="38">
        <v>1.5089028864</v>
      </c>
      <c r="O432" s="38">
        <v>-0.97099296252</v>
      </c>
      <c r="P432" s="38">
        <v>2.7762452563000001E-2</v>
      </c>
      <c r="Q432" s="60">
        <v>3.3177103332000003E-2</v>
      </c>
      <c r="S432" s="60">
        <v>-7.3805130646E-2</v>
      </c>
      <c r="T432" s="60">
        <v>0.10051007443</v>
      </c>
      <c r="U432" s="60">
        <v>0.43427629015000002</v>
      </c>
    </row>
    <row r="433" spans="2:21" x14ac:dyDescent="0.2">
      <c r="B433" s="37" t="s">
        <v>344</v>
      </c>
      <c r="C433" s="114" t="s">
        <v>1018</v>
      </c>
      <c r="D433" s="34" t="s">
        <v>640</v>
      </c>
      <c r="E433" s="35">
        <v>45875</v>
      </c>
      <c r="F433" s="34" t="s">
        <v>1247</v>
      </c>
      <c r="H433" s="57">
        <v>1053053.7468999999</v>
      </c>
      <c r="I433" s="72">
        <v>1.7328557884999998E-2</v>
      </c>
      <c r="J433" s="38">
        <v>4.4450092253999998</v>
      </c>
      <c r="L433" s="58">
        <v>0.28051560556999999</v>
      </c>
      <c r="M433" s="58">
        <v>8.7523991545000006E-3</v>
      </c>
      <c r="N433" s="38">
        <v>0.88478222434999998</v>
      </c>
      <c r="O433" s="38">
        <v>-0.87656959111999999</v>
      </c>
      <c r="P433" s="38">
        <v>2.4797254349E-2</v>
      </c>
      <c r="Q433" s="60">
        <v>2.8637938044999998E-2</v>
      </c>
      <c r="S433" s="60">
        <v>3.3975084934000001E-3</v>
      </c>
      <c r="T433" s="60">
        <v>9.1403317134000003E-2</v>
      </c>
      <c r="U433" s="60">
        <v>0.27758434083</v>
      </c>
    </row>
    <row r="434" spans="2:21" x14ac:dyDescent="0.2">
      <c r="B434" s="37" t="s">
        <v>345</v>
      </c>
      <c r="C434" s="114" t="s">
        <v>1019</v>
      </c>
      <c r="D434" s="34" t="s">
        <v>641</v>
      </c>
      <c r="E434" s="35">
        <v>45875</v>
      </c>
      <c r="F434" s="34" t="s">
        <v>1203</v>
      </c>
      <c r="H434" s="57">
        <v>316514.42667000002</v>
      </c>
      <c r="I434" s="72">
        <v>1.7306361049000001E-2</v>
      </c>
      <c r="J434" s="38">
        <v>14.306550660999999</v>
      </c>
      <c r="L434" s="58">
        <v>0.28800278310999999</v>
      </c>
      <c r="M434" s="58">
        <v>1.2504394626E-2</v>
      </c>
      <c r="N434" s="38">
        <v>0.72649273543000004</v>
      </c>
      <c r="O434" s="38">
        <v>3.7273360838</v>
      </c>
      <c r="P434" s="38">
        <v>2.6639883307000001E-2</v>
      </c>
      <c r="Q434" s="60">
        <v>2.9703721089999999E-2</v>
      </c>
      <c r="S434" s="60">
        <v>5.7945566285999998E-2</v>
      </c>
      <c r="T434" s="60">
        <v>0.14533540034</v>
      </c>
      <c r="U434" s="60">
        <v>0.17798747839000001</v>
      </c>
    </row>
    <row r="435" spans="2:21" x14ac:dyDescent="0.2">
      <c r="B435" s="37" t="s">
        <v>1546</v>
      </c>
      <c r="C435" s="114" t="s">
        <v>1577</v>
      </c>
      <c r="D435" s="34" t="s">
        <v>1565</v>
      </c>
      <c r="E435" s="35">
        <v>45875</v>
      </c>
      <c r="F435" s="34" t="s">
        <v>1155</v>
      </c>
      <c r="H435" s="57">
        <v>834781.31137000001</v>
      </c>
      <c r="I435" s="72">
        <v>0</v>
      </c>
      <c r="J435" s="38">
        <v>16.358035360999999</v>
      </c>
      <c r="L435" s="58">
        <v>0.65980634325999998</v>
      </c>
      <c r="M435" s="58">
        <v>9.7165678275E-2</v>
      </c>
      <c r="N435" s="38">
        <v>0.33314807228999999</v>
      </c>
      <c r="O435" s="38">
        <v>11.389365449</v>
      </c>
      <c r="P435" s="38">
        <v>5.9079053602999997E-2</v>
      </c>
      <c r="Q435" s="60">
        <v>6.4817550601999993E-2</v>
      </c>
      <c r="S435" s="60">
        <v>3.0128794848E-2</v>
      </c>
      <c r="T435" s="60">
        <v>-0.23781162255999999</v>
      </c>
      <c r="U435" s="60">
        <v>5.6492510907999997E-2</v>
      </c>
    </row>
    <row r="436" spans="2:21" x14ac:dyDescent="0.2">
      <c r="B436" s="37" t="s">
        <v>346</v>
      </c>
      <c r="C436" s="114" t="s">
        <v>1020</v>
      </c>
      <c r="D436" s="34" t="s">
        <v>642</v>
      </c>
      <c r="E436" s="35">
        <v>45875</v>
      </c>
      <c r="F436" s="34" t="s">
        <v>1175</v>
      </c>
      <c r="H436" s="57">
        <v>420043.79323000001</v>
      </c>
      <c r="I436" s="72">
        <v>6.0612427971999998E-2</v>
      </c>
      <c r="J436" s="38">
        <v>-15.727906243</v>
      </c>
      <c r="L436" s="58">
        <v>0.29343407037000002</v>
      </c>
      <c r="M436" s="58">
        <v>8.6923526491000006E-2</v>
      </c>
      <c r="N436" s="38">
        <v>0.61578233060999998</v>
      </c>
      <c r="O436" s="38">
        <v>0.10045319569</v>
      </c>
      <c r="P436" s="38">
        <v>3.0193669990000001E-2</v>
      </c>
      <c r="Q436" s="60">
        <v>2.9799043678999999E-2</v>
      </c>
      <c r="S436" s="60">
        <v>-0.12884373872999999</v>
      </c>
      <c r="T436" s="60">
        <v>0.1056909286</v>
      </c>
      <c r="U436" s="60">
        <v>0.1956066856</v>
      </c>
    </row>
    <row r="437" spans="2:21" x14ac:dyDescent="0.2">
      <c r="B437" s="37" t="s">
        <v>347</v>
      </c>
      <c r="C437" s="114" t="s">
        <v>1021</v>
      </c>
      <c r="D437" s="34" t="s">
        <v>643</v>
      </c>
      <c r="E437" s="35">
        <v>45875</v>
      </c>
      <c r="F437" s="34" t="s">
        <v>1148</v>
      </c>
      <c r="H437" s="57">
        <v>322331.42874</v>
      </c>
      <c r="I437" s="72">
        <v>2.0405223736999999E-2</v>
      </c>
      <c r="J437" s="38">
        <v>2.0538409024000002</v>
      </c>
      <c r="L437" s="58">
        <v>0.24843057305999999</v>
      </c>
      <c r="M437" s="58">
        <v>2.5753479209000001E-2</v>
      </c>
      <c r="N437" s="38">
        <v>1.0868069618</v>
      </c>
      <c r="O437" s="38">
        <v>-5.5519319556999999E-2</v>
      </c>
      <c r="P437" s="38">
        <v>2.1620780284E-2</v>
      </c>
      <c r="Q437" s="60">
        <v>2.571321113E-2</v>
      </c>
      <c r="S437" s="60">
        <v>2.8204734092E-2</v>
      </c>
      <c r="T437" s="60">
        <v>0.11994248135</v>
      </c>
      <c r="U437" s="60">
        <v>0.30640050319000001</v>
      </c>
    </row>
    <row r="438" spans="2:21" x14ac:dyDescent="0.2">
      <c r="B438" s="37" t="s">
        <v>1267</v>
      </c>
      <c r="C438" s="114" t="s">
        <v>1270</v>
      </c>
      <c r="D438" s="34" t="s">
        <v>1268</v>
      </c>
      <c r="E438" s="35">
        <v>45875</v>
      </c>
      <c r="F438" s="34" t="s">
        <v>1149</v>
      </c>
      <c r="H438" s="57">
        <v>120790.90505</v>
      </c>
      <c r="I438" s="72">
        <v>0</v>
      </c>
      <c r="J438" s="38">
        <v>3.5288264087000001</v>
      </c>
      <c r="L438" s="58">
        <v>0.33044022442999998</v>
      </c>
      <c r="M438" s="58">
        <v>3.9743960289999998E-2</v>
      </c>
      <c r="N438" s="38">
        <v>1.9202557627000001</v>
      </c>
      <c r="O438" s="38">
        <v>10.337132463</v>
      </c>
      <c r="P438" s="38">
        <v>2.0426288317999999E-2</v>
      </c>
      <c r="Q438" s="60">
        <v>3.4905163707000003E-2</v>
      </c>
      <c r="S438" s="60">
        <v>2.860889259E-3</v>
      </c>
      <c r="T438" s="60">
        <v>0.19063119162</v>
      </c>
      <c r="U438" s="60">
        <v>0.63264117989000002</v>
      </c>
    </row>
    <row r="439" spans="2:21" x14ac:dyDescent="0.2">
      <c r="B439" s="37" t="s">
        <v>1085</v>
      </c>
      <c r="C439" s="114" t="s">
        <v>1093</v>
      </c>
      <c r="D439" s="34" t="s">
        <v>1100</v>
      </c>
      <c r="E439" s="35">
        <v>45875</v>
      </c>
      <c r="F439" s="34" t="s">
        <v>1173</v>
      </c>
      <c r="H439" s="57">
        <v>320262.14981999999</v>
      </c>
      <c r="I439" s="72">
        <v>4.9939975990000003E-2</v>
      </c>
      <c r="J439" s="38">
        <v>0.94104502625999997</v>
      </c>
      <c r="L439" s="58">
        <v>0.30641092293</v>
      </c>
      <c r="M439" s="58">
        <v>4.1988759913000002E-2</v>
      </c>
      <c r="N439" s="38">
        <v>0.17406013254</v>
      </c>
      <c r="O439" s="38">
        <v>2.2931853926999999</v>
      </c>
      <c r="P439" s="38">
        <v>2.4353696115999999E-2</v>
      </c>
      <c r="Q439" s="60">
        <v>3.1681727936999998E-2</v>
      </c>
      <c r="S439" s="60">
        <v>-1.6014641957999998E-2</v>
      </c>
      <c r="T439" s="60">
        <v>1.6048837786000001E-2</v>
      </c>
      <c r="U439" s="60">
        <v>8.3693552618999995E-2</v>
      </c>
    </row>
    <row r="440" spans="2:21" x14ac:dyDescent="0.2">
      <c r="B440" s="37" t="s">
        <v>1132</v>
      </c>
      <c r="C440" s="114" t="s">
        <v>1134</v>
      </c>
      <c r="D440" s="34" t="s">
        <v>1136</v>
      </c>
      <c r="E440" s="35">
        <v>45875</v>
      </c>
      <c r="F440" s="34" t="s">
        <v>1144</v>
      </c>
      <c r="H440" s="57">
        <v>174305.25889999999</v>
      </c>
      <c r="I440" s="72">
        <v>0</v>
      </c>
      <c r="J440" s="38">
        <v>7.2582331479000004</v>
      </c>
      <c r="L440" s="58">
        <v>0.24846401779999999</v>
      </c>
      <c r="M440" s="58">
        <v>2.4895542037E-2</v>
      </c>
      <c r="N440" s="38">
        <v>0.27905544098000001</v>
      </c>
      <c r="O440" s="38">
        <v>2.1700172766999999</v>
      </c>
      <c r="P440" s="38">
        <v>2.2486016747000001E-2</v>
      </c>
      <c r="Q440" s="60">
        <v>2.5747446247000001E-2</v>
      </c>
      <c r="S440" s="60">
        <v>4.6530723963000002E-2</v>
      </c>
      <c r="T440" s="60">
        <v>6.0904550499000003E-2</v>
      </c>
      <c r="U440" s="60">
        <v>7.2078229325000007E-2</v>
      </c>
    </row>
    <row r="441" spans="2:21" x14ac:dyDescent="0.2">
      <c r="B441" s="37" t="s">
        <v>348</v>
      </c>
      <c r="C441" s="114" t="s">
        <v>1022</v>
      </c>
      <c r="D441" s="34" t="s">
        <v>644</v>
      </c>
      <c r="E441" s="35">
        <v>45875</v>
      </c>
      <c r="F441" s="34" t="s">
        <v>1221</v>
      </c>
      <c r="H441" s="57">
        <v>155310.89366999999</v>
      </c>
      <c r="I441" s="72">
        <v>3.2174195645000001E-2</v>
      </c>
      <c r="J441" s="38">
        <v>1.0877952628000001</v>
      </c>
      <c r="L441" s="58">
        <v>0.22932954404</v>
      </c>
      <c r="M441" s="58">
        <v>5.5935633574999997E-2</v>
      </c>
      <c r="N441" s="38">
        <v>-0.34280478911000001</v>
      </c>
      <c r="O441" s="38">
        <v>0.18086901187000001</v>
      </c>
      <c r="P441" s="38">
        <v>1.9923583059000001E-2</v>
      </c>
      <c r="Q441" s="60">
        <v>2.3573833357000001E-2</v>
      </c>
      <c r="S441" s="60">
        <v>7.2084130019000006E-2</v>
      </c>
      <c r="T441" s="60">
        <v>-6.9345979227000004E-3</v>
      </c>
      <c r="U441" s="60">
        <v>-5.8861734983999998E-2</v>
      </c>
    </row>
    <row r="442" spans="2:21" x14ac:dyDescent="0.2">
      <c r="B442" s="37" t="s">
        <v>1452</v>
      </c>
      <c r="C442" s="114" t="s">
        <v>1475</v>
      </c>
      <c r="D442" s="34" t="s">
        <v>1465</v>
      </c>
      <c r="E442" s="35">
        <v>45875</v>
      </c>
      <c r="F442" s="34" t="s">
        <v>1151</v>
      </c>
      <c r="H442" s="57">
        <v>1860169.0086000001</v>
      </c>
      <c r="I442" s="72">
        <v>0</v>
      </c>
      <c r="J442" s="38">
        <v>8.2562181478000003</v>
      </c>
      <c r="L442" s="58">
        <v>0.40583370029999999</v>
      </c>
      <c r="M442" s="58">
        <v>6.7157907328999997E-2</v>
      </c>
      <c r="N442" s="38">
        <v>1.1569057022</v>
      </c>
      <c r="O442" s="38">
        <v>0.55147485903000004</v>
      </c>
      <c r="P442" s="38">
        <v>3.3014795547999999E-2</v>
      </c>
      <c r="Q442" s="60">
        <v>4.2094840814999999E-2</v>
      </c>
      <c r="S442" s="60">
        <v>1.6752136750999999E-2</v>
      </c>
      <c r="T442" s="60">
        <v>0.47911140584</v>
      </c>
      <c r="U442" s="60">
        <v>0.37536611684999999</v>
      </c>
    </row>
    <row r="443" spans="2:21" x14ac:dyDescent="0.2">
      <c r="B443" s="37" t="s">
        <v>349</v>
      </c>
      <c r="C443" s="114" t="s">
        <v>1023</v>
      </c>
      <c r="D443" s="34" t="s">
        <v>645</v>
      </c>
      <c r="E443" s="35">
        <v>45875</v>
      </c>
      <c r="F443" s="34" t="s">
        <v>1154</v>
      </c>
      <c r="H443" s="57">
        <v>93136.739931999997</v>
      </c>
      <c r="I443" s="72">
        <v>4.1484716157000001E-2</v>
      </c>
      <c r="J443" s="38">
        <v>3.8193299932000002</v>
      </c>
      <c r="L443" s="58">
        <v>0.22414720892000001</v>
      </c>
      <c r="M443" s="58">
        <v>5.6563353537999999E-3</v>
      </c>
      <c r="N443" s="38">
        <v>-0.24805972251</v>
      </c>
      <c r="O443" s="38">
        <v>-1.9154292988999999</v>
      </c>
      <c r="P443" s="38">
        <v>1.8780250737000001E-2</v>
      </c>
      <c r="Q443" s="60">
        <v>2.3125502852000001E-2</v>
      </c>
      <c r="S443" s="60">
        <v>-2.4433698141E-2</v>
      </c>
      <c r="T443" s="60">
        <v>-8.8762489451000001E-2</v>
      </c>
      <c r="U443" s="60">
        <v>-3.1019062428E-2</v>
      </c>
    </row>
    <row r="444" spans="2:21" x14ac:dyDescent="0.2">
      <c r="B444" s="37" t="s">
        <v>350</v>
      </c>
      <c r="C444" s="114" t="s">
        <v>1024</v>
      </c>
      <c r="D444" s="34" t="s">
        <v>646</v>
      </c>
      <c r="E444" s="35">
        <v>45875</v>
      </c>
      <c r="F444" s="34" t="s">
        <v>1180</v>
      </c>
      <c r="H444" s="57">
        <v>344820.79255999997</v>
      </c>
      <c r="I444" s="72">
        <v>0</v>
      </c>
      <c r="J444" s="38">
        <v>9.6236167304000002</v>
      </c>
      <c r="L444" s="58">
        <v>0.38360117108000003</v>
      </c>
      <c r="M444" s="58">
        <v>4.6770594609000002E-2</v>
      </c>
      <c r="N444" s="38">
        <v>1.7133094164</v>
      </c>
      <c r="O444" s="38">
        <v>7.0800583496999998</v>
      </c>
      <c r="P444" s="38">
        <v>3.1607258707999998E-2</v>
      </c>
      <c r="Q444" s="60">
        <v>4.0475215373000001E-2</v>
      </c>
      <c r="S444" s="60">
        <v>2.2912176482000001E-3</v>
      </c>
      <c r="T444" s="60">
        <v>0.18683466304999999</v>
      </c>
      <c r="U444" s="60">
        <v>0.58136756326000005</v>
      </c>
    </row>
    <row r="445" spans="2:21" x14ac:dyDescent="0.2">
      <c r="B445" s="37" t="s">
        <v>351</v>
      </c>
      <c r="C445" s="114" t="s">
        <v>1025</v>
      </c>
      <c r="D445" s="34" t="s">
        <v>647</v>
      </c>
      <c r="E445" s="35">
        <v>45875</v>
      </c>
      <c r="F445" s="34" t="s">
        <v>1194</v>
      </c>
      <c r="H445" s="57">
        <v>830497.08411000005</v>
      </c>
      <c r="I445" s="72">
        <v>2.2469084050000001E-2</v>
      </c>
      <c r="J445" s="38">
        <v>8.2855733195999992</v>
      </c>
      <c r="L445" s="58">
        <v>0.2374851151</v>
      </c>
      <c r="M445" s="58">
        <v>3.0685302732E-2</v>
      </c>
      <c r="N445" s="38">
        <v>-0.25212910279</v>
      </c>
      <c r="O445" s="38">
        <v>1.1361252615999999</v>
      </c>
      <c r="P445" s="38">
        <v>2.3590822037000001E-2</v>
      </c>
      <c r="Q445" s="60">
        <v>2.4614225659E-2</v>
      </c>
      <c r="S445" s="60">
        <v>1.572284543E-2</v>
      </c>
      <c r="T445" s="60">
        <v>1.4495458527000001E-4</v>
      </c>
      <c r="U445" s="60">
        <v>-3.3286461609E-2</v>
      </c>
    </row>
    <row r="446" spans="2:21" x14ac:dyDescent="0.2">
      <c r="B446" s="37" t="s">
        <v>352</v>
      </c>
      <c r="C446" s="114" t="s">
        <v>1026</v>
      </c>
      <c r="D446" s="34" t="s">
        <v>648</v>
      </c>
      <c r="E446" s="35">
        <v>45875</v>
      </c>
      <c r="F446" s="34" t="s">
        <v>1152</v>
      </c>
      <c r="H446" s="57">
        <v>608757.82616000006</v>
      </c>
      <c r="I446" s="72">
        <v>0</v>
      </c>
      <c r="J446" s="38">
        <v>2.3058550295</v>
      </c>
      <c r="L446" s="58">
        <v>0.56781616845000005</v>
      </c>
      <c r="M446" s="58">
        <v>4.6762948812000001E-2</v>
      </c>
      <c r="N446" s="38">
        <v>2.570639898</v>
      </c>
      <c r="O446" s="38">
        <v>2.5775829375999999</v>
      </c>
      <c r="P446" s="38">
        <v>5.3197930331000003E-2</v>
      </c>
      <c r="Q446" s="60">
        <v>5.9890322848999998E-2</v>
      </c>
      <c r="S446" s="60">
        <v>6.3412976997000003E-3</v>
      </c>
      <c r="T446" s="60">
        <v>-8.4757981462999996E-2</v>
      </c>
      <c r="U446" s="60">
        <v>1.2904639174999999</v>
      </c>
    </row>
    <row r="447" spans="2:21" x14ac:dyDescent="0.2">
      <c r="B447" s="37" t="s">
        <v>353</v>
      </c>
      <c r="C447" s="114" t="s">
        <v>1027</v>
      </c>
      <c r="D447" s="34" t="s">
        <v>1431</v>
      </c>
      <c r="E447" s="35">
        <v>45875</v>
      </c>
      <c r="F447" s="34" t="s">
        <v>1248</v>
      </c>
      <c r="H447" s="57">
        <v>581898.42882000003</v>
      </c>
      <c r="I447" s="72">
        <v>5.2530120482000002E-2</v>
      </c>
      <c r="J447" s="38">
        <v>4.6372260804999996</v>
      </c>
      <c r="L447" s="58">
        <v>0.32417603901000003</v>
      </c>
      <c r="M447" s="58">
        <v>8.4056269995999994E-2</v>
      </c>
      <c r="N447" s="38">
        <v>-0.81455603698000001</v>
      </c>
      <c r="O447" s="38">
        <v>-0.67972748653000004</v>
      </c>
      <c r="P447" s="38">
        <v>3.4426671449000003E-2</v>
      </c>
      <c r="Q447" s="60">
        <v>3.2725654779000003E-2</v>
      </c>
      <c r="S447" s="60">
        <v>1.0445682454999999E-3</v>
      </c>
      <c r="T447" s="60">
        <v>-0.29481474616999997</v>
      </c>
      <c r="U447" s="60">
        <v>-0.26775554292999998</v>
      </c>
    </row>
    <row r="448" spans="2:21" x14ac:dyDescent="0.2">
      <c r="B448" s="37" t="s">
        <v>354</v>
      </c>
      <c r="C448" s="114" t="s">
        <v>1028</v>
      </c>
      <c r="D448" s="34" t="s">
        <v>649</v>
      </c>
      <c r="E448" s="35">
        <v>45875</v>
      </c>
      <c r="F448" s="34" t="s">
        <v>1236</v>
      </c>
      <c r="H448" s="57">
        <v>420077.60680000001</v>
      </c>
      <c r="I448" s="72">
        <v>1.0033444815999999E-2</v>
      </c>
      <c r="J448" s="38">
        <v>6.1960231194000004</v>
      </c>
      <c r="L448" s="58">
        <v>0.36862492751999998</v>
      </c>
      <c r="M448" s="58">
        <v>7.4963850238999999E-2</v>
      </c>
      <c r="N448" s="38">
        <v>0.76636577333</v>
      </c>
      <c r="O448" s="38">
        <v>6.7665162052000003</v>
      </c>
      <c r="P448" s="38">
        <v>3.1967526444E-2</v>
      </c>
      <c r="Q448" s="60">
        <v>3.8467514321999997E-2</v>
      </c>
      <c r="S448" s="60">
        <v>-2.4554329853E-2</v>
      </c>
      <c r="T448" s="60">
        <v>0.22857598981999999</v>
      </c>
      <c r="U448" s="60">
        <v>0.27486429808000001</v>
      </c>
    </row>
    <row r="449" spans="2:21" x14ac:dyDescent="0.2">
      <c r="B449" s="37" t="s">
        <v>355</v>
      </c>
      <c r="C449" s="114" t="s">
        <v>1029</v>
      </c>
      <c r="D449" s="34" t="s">
        <v>650</v>
      </c>
      <c r="E449" s="35">
        <v>45875</v>
      </c>
      <c r="F449" s="34" t="s">
        <v>1148</v>
      </c>
      <c r="H449" s="57">
        <v>5840339.8053000001</v>
      </c>
      <c r="I449" s="72">
        <v>1.4973167942E-2</v>
      </c>
      <c r="J449" s="38">
        <v>2.3655590101000001</v>
      </c>
      <c r="L449" s="58">
        <v>0.48209528691999998</v>
      </c>
      <c r="M449" s="58">
        <v>0.11327402503</v>
      </c>
      <c r="N449" s="38">
        <v>-1.1921374519000001</v>
      </c>
      <c r="O449" s="38">
        <v>-1.4015238601</v>
      </c>
      <c r="P449" s="38">
        <v>6.0576848083999997E-2</v>
      </c>
      <c r="Q449" s="60">
        <v>4.7197669203000003E-2</v>
      </c>
      <c r="S449" s="60">
        <v>-1.5146658118000001E-2</v>
      </c>
      <c r="T449" s="60">
        <v>-0.50859410623000001</v>
      </c>
      <c r="U449" s="60">
        <v>-0.55938969357000001</v>
      </c>
    </row>
    <row r="450" spans="2:21" x14ac:dyDescent="0.2">
      <c r="B450" s="37" t="s">
        <v>356</v>
      </c>
      <c r="C450" s="114" t="s">
        <v>1030</v>
      </c>
      <c r="D450" s="34" t="s">
        <v>1466</v>
      </c>
      <c r="E450" s="35">
        <v>45875</v>
      </c>
      <c r="F450" s="34" t="s">
        <v>1216</v>
      </c>
      <c r="H450" s="57">
        <v>158729.07592999999</v>
      </c>
      <c r="I450" s="72">
        <v>3.7716279288999999E-3</v>
      </c>
      <c r="J450" s="38">
        <v>1.5660393734</v>
      </c>
      <c r="L450" s="58">
        <v>0.34668542253000001</v>
      </c>
      <c r="M450" s="58">
        <v>2.7232697342000001E-2</v>
      </c>
      <c r="N450" s="38">
        <v>-0.7047253671</v>
      </c>
      <c r="O450" s="38">
        <v>-1.1021740178999999</v>
      </c>
      <c r="P450" s="38">
        <v>3.4514398368E-2</v>
      </c>
      <c r="Q450" s="60">
        <v>3.5408490743000003E-2</v>
      </c>
      <c r="S450" s="60">
        <v>-1.7843196155000001E-2</v>
      </c>
      <c r="T450" s="60">
        <v>-8.6841345235000006E-2</v>
      </c>
      <c r="U450" s="60">
        <v>-0.22615617630000001</v>
      </c>
    </row>
    <row r="451" spans="2:21" x14ac:dyDescent="0.2">
      <c r="B451" s="37" t="s">
        <v>357</v>
      </c>
      <c r="C451" s="114" t="s">
        <v>1031</v>
      </c>
      <c r="D451" s="34" t="s">
        <v>651</v>
      </c>
      <c r="E451" s="35">
        <v>45875</v>
      </c>
      <c r="F451" s="34" t="s">
        <v>1173</v>
      </c>
      <c r="H451" s="57">
        <v>450199.75513000001</v>
      </c>
      <c r="I451" s="72">
        <v>4.7996160306999998E-2</v>
      </c>
      <c r="J451" s="38">
        <v>1.3008819699</v>
      </c>
      <c r="L451" s="58">
        <v>0.28898369937000001</v>
      </c>
      <c r="M451" s="58">
        <v>2.7138581469999999E-2</v>
      </c>
      <c r="N451" s="38">
        <v>0.27021674732000001</v>
      </c>
      <c r="O451" s="38">
        <v>1.9067189065000001</v>
      </c>
      <c r="P451" s="38">
        <v>2.2641196291999999E-2</v>
      </c>
      <c r="Q451" s="60">
        <v>2.9730673773E-2</v>
      </c>
      <c r="S451" s="60">
        <v>-1.1565836299E-2</v>
      </c>
      <c r="T451" s="60">
        <v>-4.9364259277E-2</v>
      </c>
      <c r="U451" s="60">
        <v>0.11484878627</v>
      </c>
    </row>
    <row r="452" spans="2:21" x14ac:dyDescent="0.2">
      <c r="B452" s="37" t="s">
        <v>358</v>
      </c>
      <c r="C452" s="114" t="s">
        <v>1032</v>
      </c>
      <c r="D452" s="34" t="s">
        <v>652</v>
      </c>
      <c r="E452" s="35">
        <v>45875</v>
      </c>
      <c r="F452" s="34" t="s">
        <v>1187</v>
      </c>
      <c r="H452" s="57">
        <v>425191.46023000003</v>
      </c>
      <c r="I452" s="72">
        <v>2.9963050049999999E-2</v>
      </c>
      <c r="J452" s="38">
        <v>1.736044892</v>
      </c>
      <c r="L452" s="58">
        <v>0.38207598540999999</v>
      </c>
      <c r="M452" s="58">
        <v>3.0489286577000001E-2</v>
      </c>
      <c r="N452" s="38">
        <v>-0.12484297861</v>
      </c>
      <c r="O452" s="38">
        <v>2.4554083923999999</v>
      </c>
      <c r="P452" s="38">
        <v>3.5189394508000002E-2</v>
      </c>
      <c r="Q452" s="60">
        <v>3.9030413008000003E-2</v>
      </c>
      <c r="S452" s="60">
        <v>-2.8038744447E-2</v>
      </c>
      <c r="T452" s="60">
        <v>0.11592039636</v>
      </c>
      <c r="U452" s="60">
        <v>-7.3972078156000001E-2</v>
      </c>
    </row>
    <row r="453" spans="2:21" x14ac:dyDescent="0.2">
      <c r="B453" s="37" t="s">
        <v>359</v>
      </c>
      <c r="C453" s="114" t="s">
        <v>1033</v>
      </c>
      <c r="D453" s="34" t="s">
        <v>653</v>
      </c>
      <c r="E453" s="35">
        <v>45875</v>
      </c>
      <c r="F453" s="34" t="s">
        <v>1154</v>
      </c>
      <c r="H453" s="57">
        <v>201575.6844</v>
      </c>
      <c r="I453" s="72">
        <v>3.2534546090999997E-2</v>
      </c>
      <c r="J453" s="38">
        <v>2.6813163274999998</v>
      </c>
      <c r="L453" s="58">
        <v>0.22313936291</v>
      </c>
      <c r="M453" s="58">
        <v>2.9523908876999998E-2</v>
      </c>
      <c r="N453" s="38">
        <v>0.91399645583</v>
      </c>
      <c r="O453" s="38">
        <v>1.1210751199</v>
      </c>
      <c r="P453" s="38">
        <v>1.5817048611000001E-2</v>
      </c>
      <c r="Q453" s="60">
        <v>2.3060547272999998E-2</v>
      </c>
      <c r="S453" s="60">
        <v>1.9648704970999999E-2</v>
      </c>
      <c r="T453" s="60">
        <v>0.18037313388000001</v>
      </c>
      <c r="U453" s="60">
        <v>0.23396809247</v>
      </c>
    </row>
    <row r="454" spans="2:21" x14ac:dyDescent="0.2">
      <c r="B454" s="37" t="s">
        <v>1500</v>
      </c>
      <c r="C454" s="114" t="s">
        <v>1533</v>
      </c>
      <c r="D454" s="34" t="s">
        <v>1521</v>
      </c>
      <c r="E454" s="35">
        <v>45875</v>
      </c>
      <c r="F454" s="34" t="s">
        <v>1149</v>
      </c>
      <c r="H454" s="57">
        <v>121807.69904000001</v>
      </c>
      <c r="I454" s="72">
        <v>4.0338071456000003E-3</v>
      </c>
      <c r="J454" s="38">
        <v>10.041507059000001</v>
      </c>
      <c r="L454" s="58">
        <v>0.20998478899</v>
      </c>
      <c r="M454" s="58">
        <v>1.5531920882E-2</v>
      </c>
      <c r="N454" s="38">
        <v>0.12801295174999999</v>
      </c>
      <c r="O454" s="38">
        <v>3.5339939534</v>
      </c>
      <c r="P454" s="38">
        <v>1.6753618792000002E-2</v>
      </c>
      <c r="Q454" s="60">
        <v>2.1651350087000001E-2</v>
      </c>
      <c r="S454" s="60">
        <v>2.5279023181000001E-2</v>
      </c>
      <c r="T454" s="60">
        <v>5.7638508738999998E-2</v>
      </c>
      <c r="U454" s="60">
        <v>3.6535258090000002E-2</v>
      </c>
    </row>
    <row r="455" spans="2:21" x14ac:dyDescent="0.2">
      <c r="B455" s="37" t="s">
        <v>360</v>
      </c>
      <c r="C455" s="114" t="s">
        <v>1034</v>
      </c>
      <c r="D455" s="34" t="s">
        <v>654</v>
      </c>
      <c r="E455" s="35">
        <v>45875</v>
      </c>
      <c r="F455" s="34" t="s">
        <v>1184</v>
      </c>
      <c r="H455" s="57">
        <v>238405.13539000001</v>
      </c>
      <c r="I455" s="72">
        <v>4.3463535787000001E-3</v>
      </c>
      <c r="J455" s="38">
        <v>-12.867568461999999</v>
      </c>
      <c r="L455" s="58">
        <v>0.24757043415999999</v>
      </c>
      <c r="M455" s="58">
        <v>5.4025166484999998E-2</v>
      </c>
      <c r="N455" s="38">
        <v>2.1157817515000001</v>
      </c>
      <c r="O455" s="38">
        <v>-0.41447934101</v>
      </c>
      <c r="P455" s="38">
        <v>3.0620388871E-2</v>
      </c>
      <c r="Q455" s="60">
        <v>2.5538296145999999E-2</v>
      </c>
      <c r="S455" s="60">
        <v>1.6178822480000001E-2</v>
      </c>
      <c r="T455" s="60">
        <v>0.32375844943999998</v>
      </c>
      <c r="U455" s="60">
        <v>0.54642723355</v>
      </c>
    </row>
    <row r="456" spans="2:21" x14ac:dyDescent="0.2">
      <c r="B456" s="37" t="s">
        <v>361</v>
      </c>
      <c r="C456" s="114" t="s">
        <v>1035</v>
      </c>
      <c r="D456" s="34" t="s">
        <v>655</v>
      </c>
      <c r="E456" s="35">
        <v>45875</v>
      </c>
      <c r="F456" s="34" t="s">
        <v>1169</v>
      </c>
      <c r="H456" s="57">
        <v>279200.12862999999</v>
      </c>
      <c r="I456" s="72">
        <v>6.4382616692999998E-3</v>
      </c>
      <c r="J456" s="38">
        <v>118.91717267</v>
      </c>
      <c r="L456" s="58">
        <v>0.20932107442</v>
      </c>
      <c r="M456" s="58">
        <v>4.2741373726000002E-2</v>
      </c>
      <c r="N456" s="38">
        <v>-1.0649803625999999E-2</v>
      </c>
      <c r="O456" s="38">
        <v>-1.6078907991</v>
      </c>
      <c r="P456" s="38">
        <v>2.3544897201999999E-2</v>
      </c>
      <c r="Q456" s="60">
        <v>2.1505671345000001E-2</v>
      </c>
      <c r="S456" s="60">
        <v>-4.9262674463999997E-2</v>
      </c>
      <c r="T456" s="60">
        <v>-3.5059644674000003E-2</v>
      </c>
      <c r="U456" s="60">
        <v>2.1396510240999998E-2</v>
      </c>
    </row>
    <row r="457" spans="2:21" x14ac:dyDescent="0.2">
      <c r="B457" s="37" t="s">
        <v>362</v>
      </c>
      <c r="C457" s="114" t="s">
        <v>1036</v>
      </c>
      <c r="D457" s="34" t="s">
        <v>656</v>
      </c>
      <c r="E457" s="35">
        <v>45875</v>
      </c>
      <c r="F457" s="34" t="s">
        <v>1167</v>
      </c>
      <c r="H457" s="57">
        <v>749670.89289000002</v>
      </c>
      <c r="I457" s="72">
        <v>6.7312468952000007E-2</v>
      </c>
      <c r="J457" s="38">
        <v>1.7325456819</v>
      </c>
      <c r="L457" s="58">
        <v>0.21683198607000001</v>
      </c>
      <c r="M457" s="58">
        <v>8.3569423792000004E-3</v>
      </c>
      <c r="N457" s="38">
        <v>0.46377489861999999</v>
      </c>
      <c r="O457" s="38">
        <v>-0.72997012536000006</v>
      </c>
      <c r="P457" s="38">
        <v>1.7412250188000002E-2</v>
      </c>
      <c r="Q457" s="60">
        <v>2.2300025675000001E-2</v>
      </c>
      <c r="S457" s="60">
        <v>-9.5884003749000003E-3</v>
      </c>
      <c r="T457" s="60">
        <v>0.11275708016</v>
      </c>
      <c r="U457" s="60">
        <v>0.12253587454000001</v>
      </c>
    </row>
    <row r="458" spans="2:21" x14ac:dyDescent="0.2">
      <c r="B458" s="37" t="s">
        <v>363</v>
      </c>
      <c r="C458" s="114" t="s">
        <v>1037</v>
      </c>
      <c r="D458" s="34" t="s">
        <v>657</v>
      </c>
      <c r="E458" s="35">
        <v>45875</v>
      </c>
      <c r="F458" s="34" t="s">
        <v>1143</v>
      </c>
      <c r="H458" s="57">
        <v>707422.68591999996</v>
      </c>
      <c r="I458" s="72">
        <v>0</v>
      </c>
      <c r="J458" s="38">
        <v>5.7660278750999998</v>
      </c>
      <c r="L458" s="58">
        <v>0.37438403215999999</v>
      </c>
      <c r="M458" s="58">
        <v>8.7995234377999998E-2</v>
      </c>
      <c r="N458" s="38">
        <v>-0.41717931484999998</v>
      </c>
      <c r="O458" s="38">
        <v>-0.86405796221999998</v>
      </c>
      <c r="P458" s="38">
        <v>4.937483988E-2</v>
      </c>
      <c r="Q458" s="60">
        <v>3.6774081230999997E-2</v>
      </c>
      <c r="S458" s="60">
        <v>-0.15588679492999999</v>
      </c>
      <c r="T458" s="60">
        <v>-4.2339210331E-2</v>
      </c>
      <c r="U458" s="60">
        <v>-0.1868898775</v>
      </c>
    </row>
    <row r="459" spans="2:21" x14ac:dyDescent="0.2">
      <c r="B459" s="37" t="s">
        <v>1139</v>
      </c>
      <c r="C459" s="114" t="s">
        <v>1140</v>
      </c>
      <c r="D459" s="34" t="s">
        <v>1265</v>
      </c>
      <c r="E459" s="35">
        <v>45875</v>
      </c>
      <c r="F459" s="34" t="s">
        <v>1143</v>
      </c>
      <c r="H459" s="57">
        <v>109532.1251</v>
      </c>
      <c r="I459" s="72">
        <v>4.2290748899000002E-2</v>
      </c>
      <c r="J459" s="38">
        <v>0.66738080519999998</v>
      </c>
      <c r="L459" s="58">
        <v>0.36634337001</v>
      </c>
      <c r="M459" s="58">
        <v>1.5346914962E-2</v>
      </c>
      <c r="N459" s="38">
        <v>-0.50445547278000002</v>
      </c>
      <c r="O459" s="38">
        <v>0.64698700716000002</v>
      </c>
      <c r="P459" s="38">
        <v>3.4135039813E-2</v>
      </c>
      <c r="Q459" s="60">
        <v>3.7526475444999999E-2</v>
      </c>
      <c r="S459" s="60">
        <v>1.1441647584E-3</v>
      </c>
      <c r="T459" s="60">
        <v>-0.27814823719999998</v>
      </c>
      <c r="U459" s="60">
        <v>-0.19267209157000001</v>
      </c>
    </row>
    <row r="460" spans="2:21" x14ac:dyDescent="0.2">
      <c r="B460" s="37" t="s">
        <v>1366</v>
      </c>
      <c r="C460" s="114" t="s">
        <v>1381</v>
      </c>
      <c r="D460" s="34" t="s">
        <v>1396</v>
      </c>
      <c r="E460" s="35">
        <v>45875</v>
      </c>
      <c r="F460" s="34" t="s">
        <v>1154</v>
      </c>
      <c r="H460" s="57">
        <v>188537.37676000001</v>
      </c>
      <c r="I460" s="72">
        <v>5.5095541401000002E-2</v>
      </c>
      <c r="J460" s="38">
        <v>1.2907534044</v>
      </c>
      <c r="L460" s="58">
        <v>0.18755778433</v>
      </c>
      <c r="M460" s="58">
        <v>1.7226527892999999E-2</v>
      </c>
      <c r="N460" s="38">
        <v>0.43012609600000001</v>
      </c>
      <c r="O460" s="38">
        <v>1.3671648352000001</v>
      </c>
      <c r="P460" s="38">
        <v>1.7408011793E-2</v>
      </c>
      <c r="Q460" s="60">
        <v>1.9391857924E-2</v>
      </c>
      <c r="S460" s="60">
        <v>1.2576687117E-2</v>
      </c>
      <c r="T460" s="60">
        <v>0.16092673703999999</v>
      </c>
      <c r="U460" s="60">
        <v>0.10950806327</v>
      </c>
    </row>
    <row r="461" spans="2:21" x14ac:dyDescent="0.2">
      <c r="B461" s="37" t="s">
        <v>364</v>
      </c>
      <c r="C461" s="114" t="s">
        <v>1038</v>
      </c>
      <c r="D461" s="34" t="s">
        <v>658</v>
      </c>
      <c r="E461" s="35">
        <v>45875</v>
      </c>
      <c r="F461" s="34" t="s">
        <v>1151</v>
      </c>
      <c r="H461" s="57">
        <v>2269240.0392999998</v>
      </c>
      <c r="I461" s="72">
        <v>8.8670332222999994E-3</v>
      </c>
      <c r="J461" s="38">
        <v>16.587057780999999</v>
      </c>
      <c r="L461" s="58">
        <v>0.22494883762000001</v>
      </c>
      <c r="M461" s="58">
        <v>5.21037275E-3</v>
      </c>
      <c r="N461" s="38">
        <v>1.2592711080000001</v>
      </c>
      <c r="O461" s="38">
        <v>-0.48594233976000001</v>
      </c>
      <c r="P461" s="38">
        <v>2.1553736407999999E-2</v>
      </c>
      <c r="Q461" s="60">
        <v>2.3159858689000001E-2</v>
      </c>
      <c r="S461" s="60">
        <v>-1.6586100095E-2</v>
      </c>
      <c r="T461" s="60">
        <v>7.8587627239999999E-2</v>
      </c>
      <c r="U461" s="60">
        <v>0.32505915265000002</v>
      </c>
    </row>
    <row r="462" spans="2:21" x14ac:dyDescent="0.2">
      <c r="B462" s="37" t="s">
        <v>1501</v>
      </c>
      <c r="C462" s="114" t="s">
        <v>1534</v>
      </c>
      <c r="D462" s="34" t="s">
        <v>1522</v>
      </c>
      <c r="E462" s="35">
        <v>45875</v>
      </c>
      <c r="F462" s="34" t="s">
        <v>1147</v>
      </c>
      <c r="H462" s="57">
        <v>945356.10574000003</v>
      </c>
      <c r="I462" s="72">
        <v>5.9752654927000002E-3</v>
      </c>
      <c r="J462" s="38">
        <v>28.982906553999999</v>
      </c>
      <c r="L462" s="58">
        <v>0.72673713708999998</v>
      </c>
      <c r="M462" s="58">
        <v>9.2675775626999995E-2</v>
      </c>
      <c r="N462" s="38">
        <v>3.0364204474999998</v>
      </c>
      <c r="O462" s="38">
        <v>6.7258558315999997</v>
      </c>
      <c r="P462" s="38">
        <v>4.4668883700000002E-2</v>
      </c>
      <c r="Q462" s="60">
        <v>7.3060721667999998E-2</v>
      </c>
      <c r="S462" s="60">
        <v>-3.6875419583000002E-2</v>
      </c>
      <c r="T462" s="60">
        <v>0.45865353402999998</v>
      </c>
      <c r="U462" s="60">
        <v>1.7097953044</v>
      </c>
    </row>
    <row r="463" spans="2:21" x14ac:dyDescent="0.2">
      <c r="B463" s="37" t="s">
        <v>365</v>
      </c>
      <c r="C463" s="114" t="s">
        <v>1039</v>
      </c>
      <c r="D463" s="34" t="s">
        <v>659</v>
      </c>
      <c r="E463" s="35">
        <v>45875</v>
      </c>
      <c r="F463" s="34" t="s">
        <v>1233</v>
      </c>
      <c r="H463" s="57">
        <v>268818.86888999998</v>
      </c>
      <c r="I463" s="72">
        <v>3.7377102462E-3</v>
      </c>
      <c r="J463" s="38">
        <v>4.4248211672000002</v>
      </c>
      <c r="L463" s="58">
        <v>0.25705542003999998</v>
      </c>
      <c r="M463" s="58">
        <v>2.7922355268999999E-2</v>
      </c>
      <c r="N463" s="38">
        <v>0.52683396205999999</v>
      </c>
      <c r="O463" s="38">
        <v>1.0501986290000001</v>
      </c>
      <c r="P463" s="38">
        <v>1.9999442704E-2</v>
      </c>
      <c r="Q463" s="60">
        <v>2.6673745759999999E-2</v>
      </c>
      <c r="S463" s="60">
        <v>2.5193869005000001E-2</v>
      </c>
      <c r="T463" s="60">
        <v>9.4701240135999995E-2</v>
      </c>
      <c r="U463" s="60">
        <v>0.14815124562000001</v>
      </c>
    </row>
    <row r="464" spans="2:21" x14ac:dyDescent="0.2">
      <c r="B464" s="37" t="s">
        <v>1086</v>
      </c>
      <c r="C464" s="114" t="s">
        <v>1094</v>
      </c>
      <c r="D464" s="34" t="s">
        <v>1334</v>
      </c>
      <c r="E464" s="35">
        <v>45875</v>
      </c>
      <c r="F464" s="34" t="s">
        <v>1148</v>
      </c>
      <c r="H464" s="57">
        <v>131445.33752999999</v>
      </c>
      <c r="I464" s="72">
        <v>2.722323049E-2</v>
      </c>
      <c r="J464" s="38">
        <v>2.8794930380000001</v>
      </c>
      <c r="L464" s="58">
        <v>0.22412538113</v>
      </c>
      <c r="M464" s="58">
        <v>3.7366011191999997E-2</v>
      </c>
      <c r="N464" s="38">
        <v>1.2550214939</v>
      </c>
      <c r="O464" s="38">
        <v>-0.62875809277000005</v>
      </c>
      <c r="P464" s="38">
        <v>1.7706735404000001E-2</v>
      </c>
      <c r="Q464" s="60">
        <v>2.3173750452E-2</v>
      </c>
      <c r="S464" s="60">
        <v>2.5287022236E-2</v>
      </c>
      <c r="T464" s="60">
        <v>0.21529308976</v>
      </c>
      <c r="U464" s="60">
        <v>0.31069355265999998</v>
      </c>
    </row>
    <row r="465" spans="2:21" x14ac:dyDescent="0.2">
      <c r="B465" s="37" t="s">
        <v>366</v>
      </c>
      <c r="C465" s="114" t="s">
        <v>1040</v>
      </c>
      <c r="D465" s="34" t="s">
        <v>660</v>
      </c>
      <c r="E465" s="35">
        <v>45875</v>
      </c>
      <c r="F465" s="34" t="s">
        <v>1249</v>
      </c>
      <c r="H465" s="57">
        <v>288749.3222</v>
      </c>
      <c r="I465" s="72">
        <v>6.6760439190999997E-3</v>
      </c>
      <c r="J465" s="38">
        <v>12.555964906</v>
      </c>
      <c r="L465" s="58">
        <v>0.24217042787000001</v>
      </c>
      <c r="M465" s="58">
        <v>3.2176734718999997E-2</v>
      </c>
      <c r="N465" s="38">
        <v>-0.10743161561</v>
      </c>
      <c r="O465" s="38">
        <v>-1.0264626654</v>
      </c>
      <c r="P465" s="38">
        <v>2.7771833084000001E-2</v>
      </c>
      <c r="Q465" s="60">
        <v>2.4834850472E-2</v>
      </c>
      <c r="S465" s="60">
        <v>-7.6254881967000004E-2</v>
      </c>
      <c r="T465" s="60">
        <v>-8.5170846184999996E-2</v>
      </c>
      <c r="U465" s="60">
        <v>1.4316159307E-2</v>
      </c>
    </row>
    <row r="466" spans="2:21" x14ac:dyDescent="0.2">
      <c r="B466" s="37" t="s">
        <v>367</v>
      </c>
      <c r="C466" s="114" t="s">
        <v>1041</v>
      </c>
      <c r="D466" s="34" t="s">
        <v>661</v>
      </c>
      <c r="E466" s="35">
        <v>45875</v>
      </c>
      <c r="F466" s="34" t="s">
        <v>1196</v>
      </c>
      <c r="H466" s="57">
        <v>90915.849780000004</v>
      </c>
      <c r="I466" s="72">
        <v>4.5829514207000002E-2</v>
      </c>
      <c r="J466" s="38">
        <v>1.4241750429</v>
      </c>
      <c r="L466" s="58">
        <v>0.53116969062999997</v>
      </c>
      <c r="M466" s="58">
        <v>2.6420971560000002E-3</v>
      </c>
      <c r="N466" s="38">
        <v>0.46195540268000002</v>
      </c>
      <c r="O466" s="38">
        <v>3.6363086081999998</v>
      </c>
      <c r="P466" s="38">
        <v>8.2453549918999995E-3</v>
      </c>
      <c r="Q466" s="60">
        <v>5.7228102832999998E-2</v>
      </c>
      <c r="S466" s="60">
        <v>1.6323024056000002E-2</v>
      </c>
      <c r="T466" s="60">
        <v>0.26795284029999999</v>
      </c>
      <c r="U466" s="60">
        <v>0.14391683198999999</v>
      </c>
    </row>
    <row r="467" spans="2:21" x14ac:dyDescent="0.2">
      <c r="B467" s="37" t="s">
        <v>368</v>
      </c>
      <c r="C467" s="114" t="s">
        <v>1042</v>
      </c>
      <c r="D467" s="34" t="s">
        <v>662</v>
      </c>
      <c r="E467" s="35">
        <v>45875</v>
      </c>
      <c r="F467" s="34" t="s">
        <v>1193</v>
      </c>
      <c r="H467" s="57">
        <v>1597103.6831</v>
      </c>
      <c r="I467" s="72">
        <v>1.306465899E-2</v>
      </c>
      <c r="J467" s="38">
        <v>9.8889114666999998</v>
      </c>
      <c r="L467" s="58">
        <v>0.24115290388999999</v>
      </c>
      <c r="M467" s="58">
        <v>2.7385582320999999E-2</v>
      </c>
      <c r="N467" s="38">
        <v>2.223401333</v>
      </c>
      <c r="O467" s="38">
        <v>1.1315328984999999</v>
      </c>
      <c r="P467" s="38">
        <v>1.7001365078E-2</v>
      </c>
      <c r="Q467" s="60">
        <v>2.5047356167999999E-2</v>
      </c>
      <c r="S467" s="60">
        <v>5.4909165135999999E-2</v>
      </c>
      <c r="T467" s="60">
        <v>0.14991070326</v>
      </c>
      <c r="U467" s="60">
        <v>0.54148422086000003</v>
      </c>
    </row>
    <row r="468" spans="2:21" x14ac:dyDescent="0.2">
      <c r="B468" s="37" t="s">
        <v>369</v>
      </c>
      <c r="C468" s="114" t="s">
        <v>1043</v>
      </c>
      <c r="D468" s="34" t="s">
        <v>663</v>
      </c>
      <c r="E468" s="35">
        <v>45875</v>
      </c>
      <c r="F468" s="34" t="s">
        <v>1250</v>
      </c>
      <c r="H468" s="57">
        <v>1115398.8437000001</v>
      </c>
      <c r="I468" s="72">
        <v>1.1114816049E-2</v>
      </c>
      <c r="J468" s="38">
        <v>1.8969851357</v>
      </c>
      <c r="L468" s="58">
        <v>0.29654667263000001</v>
      </c>
      <c r="M468" s="58">
        <v>6.3157400912000006E-2</v>
      </c>
      <c r="N468" s="38">
        <v>0.88238347042999998</v>
      </c>
      <c r="O468" s="38">
        <v>5.0879011322999999</v>
      </c>
      <c r="P468" s="38">
        <v>2.9911812422999999E-2</v>
      </c>
      <c r="Q468" s="60">
        <v>3.0884289134000001E-2</v>
      </c>
      <c r="S468" s="60">
        <v>-3.3078666777999997E-2</v>
      </c>
      <c r="T468" s="60">
        <v>3.8716929178999999E-2</v>
      </c>
      <c r="U468" s="60">
        <v>0.29124853440999998</v>
      </c>
    </row>
    <row r="469" spans="2:21" x14ac:dyDescent="0.2">
      <c r="B469" s="37" t="s">
        <v>1326</v>
      </c>
      <c r="C469" s="114" t="s">
        <v>1327</v>
      </c>
      <c r="D469" s="34" t="s">
        <v>1330</v>
      </c>
      <c r="E469" s="35">
        <v>45875</v>
      </c>
      <c r="F469" s="34" t="s">
        <v>1186</v>
      </c>
      <c r="H469" s="57">
        <v>668840.84455000004</v>
      </c>
      <c r="I469" s="72">
        <v>0</v>
      </c>
      <c r="J469" s="38">
        <v>0.92790033899000002</v>
      </c>
      <c r="L469" s="58">
        <v>0.55731581356000004</v>
      </c>
      <c r="M469" s="58">
        <v>7.9412078705E-2</v>
      </c>
      <c r="N469" s="38">
        <v>1.5503119206</v>
      </c>
      <c r="O469" s="38">
        <v>11.833781387</v>
      </c>
      <c r="P469" s="38">
        <v>3.8762420356999998E-2</v>
      </c>
      <c r="Q469" s="60">
        <v>5.8151556705000003E-2</v>
      </c>
      <c r="S469" s="60">
        <v>-2.8853454822E-2</v>
      </c>
      <c r="T469" s="60">
        <v>0.21002838221</v>
      </c>
      <c r="U469" s="60">
        <v>0.68956406868999998</v>
      </c>
    </row>
    <row r="470" spans="2:21" x14ac:dyDescent="0.2">
      <c r="B470" s="37" t="s">
        <v>370</v>
      </c>
      <c r="C470" s="114" t="s">
        <v>1044</v>
      </c>
      <c r="D470" s="34" t="s">
        <v>664</v>
      </c>
      <c r="E470" s="35">
        <v>45875</v>
      </c>
      <c r="F470" s="34" t="s">
        <v>1243</v>
      </c>
      <c r="H470" s="57">
        <v>384384.14727999998</v>
      </c>
      <c r="I470" s="72">
        <v>1.5506547208E-2</v>
      </c>
      <c r="J470" s="38">
        <v>10.129082408</v>
      </c>
      <c r="L470" s="58">
        <v>0.18033856717999999</v>
      </c>
      <c r="M470" s="58">
        <v>2.5871309863E-2</v>
      </c>
      <c r="N470" s="38">
        <v>0.67975296520999995</v>
      </c>
      <c r="O470" s="38">
        <v>-0.32174574209000001</v>
      </c>
      <c r="P470" s="38">
        <v>1.7739948644000001E-2</v>
      </c>
      <c r="Q470" s="60">
        <v>1.8697283357000001E-2</v>
      </c>
      <c r="S470" s="60">
        <v>1.0647582475E-2</v>
      </c>
      <c r="T470" s="60">
        <v>0.15598218273</v>
      </c>
      <c r="U470" s="60">
        <v>0.15632898503000001</v>
      </c>
    </row>
    <row r="471" spans="2:21" x14ac:dyDescent="0.2">
      <c r="B471" s="37" t="s">
        <v>371</v>
      </c>
      <c r="C471" s="114" t="s">
        <v>1045</v>
      </c>
      <c r="D471" s="34" t="s">
        <v>665</v>
      </c>
      <c r="E471" s="35">
        <v>45875</v>
      </c>
      <c r="F471" s="34" t="s">
        <v>1149</v>
      </c>
      <c r="H471" s="57">
        <v>235766.36298000001</v>
      </c>
      <c r="I471" s="72">
        <v>0</v>
      </c>
      <c r="J471" s="38">
        <v>7.6519920239000001</v>
      </c>
      <c r="L471" s="58">
        <v>0.39297949837000001</v>
      </c>
      <c r="M471" s="58">
        <v>8.1571948776999997E-2</v>
      </c>
      <c r="N471" s="38">
        <v>-0.30426497591000001</v>
      </c>
      <c r="O471" s="38">
        <v>-1.2862678107000001</v>
      </c>
      <c r="P471" s="38">
        <v>4.2472870289E-2</v>
      </c>
      <c r="Q471" s="60">
        <v>4.1080268431000003E-2</v>
      </c>
      <c r="S471" s="60">
        <v>-3.8232442164999998E-2</v>
      </c>
      <c r="T471" s="60">
        <v>-0.25138821500000003</v>
      </c>
      <c r="U471" s="60">
        <v>-0.16068784187999999</v>
      </c>
    </row>
    <row r="472" spans="2:21" x14ac:dyDescent="0.2">
      <c r="B472" s="37" t="s">
        <v>372</v>
      </c>
      <c r="C472" s="114" t="s">
        <v>1046</v>
      </c>
      <c r="D472" s="34" t="s">
        <v>666</v>
      </c>
      <c r="E472" s="35">
        <v>45875</v>
      </c>
      <c r="F472" s="34" t="s">
        <v>1147</v>
      </c>
      <c r="H472" s="57">
        <v>222535.86309999999</v>
      </c>
      <c r="I472" s="72">
        <v>3.9052786254999999E-2</v>
      </c>
      <c r="J472" s="38">
        <v>2.6709621438000002</v>
      </c>
      <c r="L472" s="58">
        <v>0.16840353222000001</v>
      </c>
      <c r="M472" s="58">
        <v>3.1195528869999999E-2</v>
      </c>
      <c r="N472" s="38">
        <v>1.361879383</v>
      </c>
      <c r="O472" s="38">
        <v>2.6229172336000001E-2</v>
      </c>
      <c r="P472" s="38">
        <v>1.7150423296E-2</v>
      </c>
      <c r="Q472" s="60">
        <v>1.7386588436000001E-2</v>
      </c>
      <c r="S472" s="60">
        <v>5.9589292267999997E-3</v>
      </c>
      <c r="T472" s="60">
        <v>0.18719720445999999</v>
      </c>
      <c r="U472" s="60">
        <v>0.28482324201999998</v>
      </c>
    </row>
    <row r="473" spans="2:21" x14ac:dyDescent="0.2">
      <c r="B473" s="37" t="s">
        <v>373</v>
      </c>
      <c r="C473" s="114" t="s">
        <v>1047</v>
      </c>
      <c r="D473" s="34" t="s">
        <v>667</v>
      </c>
      <c r="E473" s="35">
        <v>45875</v>
      </c>
      <c r="F473" s="34" t="s">
        <v>1173</v>
      </c>
      <c r="H473" s="57">
        <v>1303786.9053</v>
      </c>
      <c r="I473" s="72">
        <v>3.0557677617000002E-2</v>
      </c>
      <c r="J473" s="38">
        <v>1.5352735185999999</v>
      </c>
      <c r="L473" s="58">
        <v>0.32429357558999999</v>
      </c>
      <c r="M473" s="58">
        <v>4.3951391373999997E-2</v>
      </c>
      <c r="N473" s="38">
        <v>1.4206693907000001</v>
      </c>
      <c r="O473" s="38">
        <v>1.0722945843</v>
      </c>
      <c r="P473" s="38">
        <v>2.4399260284E-2</v>
      </c>
      <c r="Q473" s="60">
        <v>3.3653360546000002E-2</v>
      </c>
      <c r="S473" s="60">
        <v>-3.7455041548000001E-2</v>
      </c>
      <c r="T473" s="60">
        <v>0.11647283584</v>
      </c>
      <c r="U473" s="60">
        <v>0.51786592040000001</v>
      </c>
    </row>
    <row r="474" spans="2:21" x14ac:dyDescent="0.2">
      <c r="B474" s="37" t="s">
        <v>374</v>
      </c>
      <c r="C474" s="114" t="s">
        <v>1048</v>
      </c>
      <c r="D474" s="34" t="s">
        <v>668</v>
      </c>
      <c r="E474" s="35">
        <v>45875</v>
      </c>
      <c r="F474" s="34" t="s">
        <v>1154</v>
      </c>
      <c r="H474" s="57">
        <v>440660.78651000001</v>
      </c>
      <c r="I474" s="72">
        <v>2.3312456507E-2</v>
      </c>
      <c r="J474" s="38">
        <v>3.0777169703</v>
      </c>
      <c r="L474" s="58">
        <v>0.21886940904999999</v>
      </c>
      <c r="M474" s="58">
        <v>3.0913199366999999E-2</v>
      </c>
      <c r="N474" s="38">
        <v>2.0981838193</v>
      </c>
      <c r="O474" s="38">
        <v>2.8487419897000001</v>
      </c>
      <c r="P474" s="38">
        <v>2.1133104308999999E-2</v>
      </c>
      <c r="Q474" s="60">
        <v>2.2629508017000002E-2</v>
      </c>
      <c r="S474" s="60">
        <v>2.3565759980999999E-2</v>
      </c>
      <c r="T474" s="60">
        <v>0.35286164789000002</v>
      </c>
      <c r="U474" s="60">
        <v>0.49903452994000003</v>
      </c>
    </row>
    <row r="475" spans="2:21" x14ac:dyDescent="0.2">
      <c r="B475" s="37" t="s">
        <v>1117</v>
      </c>
      <c r="C475" s="114" t="s">
        <v>1123</v>
      </c>
      <c r="D475" s="34" t="s">
        <v>1128</v>
      </c>
      <c r="E475" s="35">
        <v>45875</v>
      </c>
      <c r="F475" s="34" t="s">
        <v>1141</v>
      </c>
      <c r="H475" s="57">
        <v>159693.83016000001</v>
      </c>
      <c r="I475" s="72">
        <v>2.7589831176999999E-3</v>
      </c>
      <c r="J475" s="38">
        <v>5.8200361782999996</v>
      </c>
      <c r="L475" s="58">
        <v>0.63944861384999996</v>
      </c>
      <c r="M475" s="58">
        <v>4.0269023388000001E-2</v>
      </c>
      <c r="N475" s="38">
        <v>-0.18385846367</v>
      </c>
      <c r="O475" s="38">
        <v>1.7510295276000001</v>
      </c>
      <c r="P475" s="38">
        <v>5.7384198020999998E-2</v>
      </c>
      <c r="Q475" s="60">
        <v>5.9837175213999998E-2</v>
      </c>
      <c r="S475" s="60">
        <v>-8.2755161747999992E-3</v>
      </c>
      <c r="T475" s="60">
        <v>-0.27383633019999998</v>
      </c>
      <c r="U475" s="60">
        <v>-0.21823980831000001</v>
      </c>
    </row>
    <row r="476" spans="2:21" x14ac:dyDescent="0.2">
      <c r="B476" s="37" t="s">
        <v>375</v>
      </c>
      <c r="C476" s="114" t="s">
        <v>1049</v>
      </c>
      <c r="D476" s="34" t="s">
        <v>669</v>
      </c>
      <c r="E476" s="35">
        <v>45875</v>
      </c>
      <c r="F476" s="34" t="s">
        <v>1163</v>
      </c>
      <c r="H476" s="57">
        <v>408139.01423999999</v>
      </c>
      <c r="I476" s="72">
        <v>1.7427675148E-3</v>
      </c>
      <c r="J476" s="38">
        <v>4.9570112980000003</v>
      </c>
      <c r="L476" s="58">
        <v>0.57476461501999998</v>
      </c>
      <c r="M476" s="58">
        <v>0.13058488229000001</v>
      </c>
      <c r="N476" s="38">
        <v>0.84330028963000003</v>
      </c>
      <c r="O476" s="38">
        <v>20.763164531000001</v>
      </c>
      <c r="P476" s="38">
        <v>3.4001796687999998E-2</v>
      </c>
      <c r="Q476" s="60">
        <v>5.6100393316000002E-2</v>
      </c>
      <c r="S476" s="60">
        <v>-6.2396746725999999E-2</v>
      </c>
      <c r="T476" s="60">
        <v>0.23960204129000001</v>
      </c>
      <c r="U476" s="60">
        <v>0.28820965008999999</v>
      </c>
    </row>
    <row r="477" spans="2:21" x14ac:dyDescent="0.2">
      <c r="B477" s="37" t="s">
        <v>376</v>
      </c>
      <c r="C477" s="114" t="s">
        <v>1050</v>
      </c>
      <c r="D477" s="34" t="s">
        <v>1324</v>
      </c>
      <c r="E477" s="35">
        <v>45875</v>
      </c>
      <c r="F477" s="34" t="s">
        <v>1205</v>
      </c>
      <c r="H477" s="57">
        <v>205693.26061</v>
      </c>
      <c r="I477" s="72">
        <v>5.9390259997000004E-3</v>
      </c>
      <c r="J477" s="38">
        <v>2.9841351963</v>
      </c>
      <c r="L477" s="58">
        <v>0.27796349987000002</v>
      </c>
      <c r="M477" s="58">
        <v>4.9254788452000001E-2</v>
      </c>
      <c r="N477" s="38">
        <v>0.87804457036000005</v>
      </c>
      <c r="O477" s="38">
        <v>-0.14439890092999999</v>
      </c>
      <c r="P477" s="38">
        <v>2.2450695178E-2</v>
      </c>
      <c r="Q477" s="60">
        <v>2.8566263211E-2</v>
      </c>
      <c r="S477" s="60">
        <v>-1.9265816193E-2</v>
      </c>
      <c r="T477" s="60">
        <v>-3.9966666627000002E-3</v>
      </c>
      <c r="U477" s="60">
        <v>0.24893912566000001</v>
      </c>
    </row>
    <row r="478" spans="2:21" x14ac:dyDescent="0.2">
      <c r="B478" s="37" t="s">
        <v>377</v>
      </c>
      <c r="C478" s="114" t="s">
        <v>1051</v>
      </c>
      <c r="D478" s="34" t="s">
        <v>1467</v>
      </c>
      <c r="E478" s="35">
        <v>45875</v>
      </c>
      <c r="F478" s="34" t="s">
        <v>1154</v>
      </c>
      <c r="H478" s="57">
        <v>114872.84784</v>
      </c>
      <c r="I478" s="72">
        <v>2.5916561314999999E-2</v>
      </c>
      <c r="J478" s="38">
        <v>1.9456872270000001</v>
      </c>
      <c r="L478" s="58">
        <v>0.26887802663999999</v>
      </c>
      <c r="M478" s="58">
        <v>1.8569722957E-2</v>
      </c>
      <c r="N478" s="38">
        <v>-0.56117163687000005</v>
      </c>
      <c r="O478" s="38">
        <v>9.6856365449000004E-2</v>
      </c>
      <c r="P478" s="38">
        <v>2.6939309174999999E-2</v>
      </c>
      <c r="Q478" s="60">
        <v>2.7757419017999999E-2</v>
      </c>
      <c r="S478" s="60">
        <v>1.9960079841000001E-2</v>
      </c>
      <c r="T478" s="60">
        <v>-7.8580193216999994E-2</v>
      </c>
      <c r="U478" s="60">
        <v>-0.16966962265999999</v>
      </c>
    </row>
    <row r="479" spans="2:21" x14ac:dyDescent="0.2">
      <c r="B479" s="37" t="s">
        <v>378</v>
      </c>
      <c r="C479" s="114" t="s">
        <v>1052</v>
      </c>
      <c r="D479" s="34" t="s">
        <v>670</v>
      </c>
      <c r="E479" s="35">
        <v>45875</v>
      </c>
      <c r="F479" s="34" t="s">
        <v>1228</v>
      </c>
      <c r="H479" s="57">
        <v>459952.36810000002</v>
      </c>
      <c r="I479" s="72">
        <v>4.5528834928999999E-2</v>
      </c>
      <c r="J479" s="38">
        <v>5.7727819128000002</v>
      </c>
      <c r="L479" s="58">
        <v>0.27179111894000002</v>
      </c>
      <c r="M479" s="58">
        <v>3.9022369203E-2</v>
      </c>
      <c r="N479" s="38">
        <v>1.4467609768</v>
      </c>
      <c r="O479" s="38">
        <v>6.4796165049000001E-2</v>
      </c>
      <c r="P479" s="38">
        <v>2.4754853002000001E-2</v>
      </c>
      <c r="Q479" s="60">
        <v>2.7845816302E-2</v>
      </c>
      <c r="S479" s="60">
        <v>-2.1851542952000001E-2</v>
      </c>
      <c r="T479" s="60">
        <v>0.10242259813</v>
      </c>
      <c r="U479" s="60">
        <v>0.42007456589999997</v>
      </c>
    </row>
    <row r="480" spans="2:21" x14ac:dyDescent="0.2">
      <c r="B480" s="37" t="s">
        <v>1547</v>
      </c>
      <c r="C480" s="114" t="s">
        <v>1578</v>
      </c>
      <c r="D480" s="34" t="s">
        <v>1566</v>
      </c>
      <c r="E480" s="35">
        <v>45875</v>
      </c>
      <c r="F480" s="34" t="s">
        <v>1581</v>
      </c>
      <c r="H480" s="57">
        <v>269578.34148</v>
      </c>
      <c r="I480" s="72">
        <v>1.7688933630999999E-2</v>
      </c>
      <c r="J480" s="38">
        <v>11.472172513</v>
      </c>
      <c r="L480" s="58">
        <v>0.50322127790000004</v>
      </c>
      <c r="M480" s="58">
        <v>5.2834619674000001E-2</v>
      </c>
      <c r="N480" s="38">
        <v>1.1380547023000001</v>
      </c>
      <c r="O480" s="38">
        <v>5.3396302453000004</v>
      </c>
      <c r="P480" s="38">
        <v>3.8155189042E-2</v>
      </c>
      <c r="Q480" s="60">
        <v>5.3357683911999999E-2</v>
      </c>
      <c r="S480" s="60">
        <v>7.3242448542999994E-2</v>
      </c>
      <c r="T480" s="60">
        <v>9.6684200698000003E-2</v>
      </c>
      <c r="U480" s="60">
        <v>0.46616963546000001</v>
      </c>
    </row>
    <row r="481" spans="2:21" x14ac:dyDescent="0.2">
      <c r="B481" s="37" t="s">
        <v>1548</v>
      </c>
      <c r="C481" s="114" t="s">
        <v>1579</v>
      </c>
      <c r="D481" s="34" t="s">
        <v>1567</v>
      </c>
      <c r="E481" s="35">
        <v>45875</v>
      </c>
      <c r="F481" s="34" t="s">
        <v>1169</v>
      </c>
      <c r="H481" s="57">
        <v>572417.16567000002</v>
      </c>
      <c r="I481" s="72">
        <v>0</v>
      </c>
      <c r="J481" s="38">
        <v>6.8320753447999998</v>
      </c>
      <c r="L481" s="58">
        <v>0.35764299393999999</v>
      </c>
      <c r="M481" s="58">
        <v>1.8367857615E-2</v>
      </c>
      <c r="N481" s="38">
        <v>0.19701269965000001</v>
      </c>
      <c r="O481" s="38">
        <v>-0.73816887308000001</v>
      </c>
      <c r="P481" s="38">
        <v>3.5686556521000001E-2</v>
      </c>
      <c r="Q481" s="60">
        <v>3.7020112775000003E-2</v>
      </c>
      <c r="S481" s="60">
        <v>-1.3078733973E-3</v>
      </c>
      <c r="T481" s="60">
        <v>-0.11219625624</v>
      </c>
      <c r="U481" s="60">
        <v>8.4402366864999995E-2</v>
      </c>
    </row>
    <row r="482" spans="2:21" x14ac:dyDescent="0.2">
      <c r="B482" s="37" t="s">
        <v>379</v>
      </c>
      <c r="C482" s="114" t="s">
        <v>1053</v>
      </c>
      <c r="D482" s="34" t="s">
        <v>671</v>
      </c>
      <c r="E482" s="35">
        <v>45875</v>
      </c>
      <c r="F482" s="34" t="s">
        <v>1219</v>
      </c>
      <c r="H482" s="57">
        <v>212294.34456</v>
      </c>
      <c r="I482" s="72">
        <v>1.3107877834E-2</v>
      </c>
      <c r="J482" s="38">
        <v>-31.627354849</v>
      </c>
      <c r="L482" s="58">
        <v>0.40733204968999998</v>
      </c>
      <c r="M482" s="58">
        <v>7.0652398549000003E-2</v>
      </c>
      <c r="N482" s="38">
        <v>1.1232575046</v>
      </c>
      <c r="O482" s="38">
        <v>5.1312904241000004</v>
      </c>
      <c r="P482" s="38">
        <v>3.5992929120000003E-2</v>
      </c>
      <c r="Q482" s="60">
        <v>4.2576264926000001E-2</v>
      </c>
      <c r="S482" s="60">
        <v>-1.6692653397999999E-2</v>
      </c>
      <c r="T482" s="60">
        <v>0.25094921351999999</v>
      </c>
      <c r="U482" s="60">
        <v>0.42124689254999997</v>
      </c>
    </row>
    <row r="483" spans="2:21" x14ac:dyDescent="0.2">
      <c r="B483" s="37" t="s">
        <v>380</v>
      </c>
      <c r="C483" s="114" t="s">
        <v>1054</v>
      </c>
      <c r="D483" s="34" t="s">
        <v>672</v>
      </c>
      <c r="E483" s="35">
        <v>45875</v>
      </c>
      <c r="F483" s="34" t="s">
        <v>1147</v>
      </c>
      <c r="H483" s="57">
        <v>235562.45571000001</v>
      </c>
      <c r="I483" s="72">
        <v>3.8627722087999999E-2</v>
      </c>
      <c r="J483" s="38">
        <v>2.0169148863999999</v>
      </c>
      <c r="L483" s="58">
        <v>0.20113880911000001</v>
      </c>
      <c r="M483" s="58">
        <v>4.1616226552E-2</v>
      </c>
      <c r="N483" s="38">
        <v>1.2394510573999999</v>
      </c>
      <c r="O483" s="38">
        <v>0.71830919492</v>
      </c>
      <c r="P483" s="38">
        <v>2.0699788444999999E-2</v>
      </c>
      <c r="Q483" s="60">
        <v>2.0752388515000001E-2</v>
      </c>
      <c r="S483" s="60">
        <v>-1.9063180815999999E-3</v>
      </c>
      <c r="T483" s="60">
        <v>0.11293740029</v>
      </c>
      <c r="U483" s="60">
        <v>0.30997325646000001</v>
      </c>
    </row>
    <row r="484" spans="2:21" x14ac:dyDescent="0.2">
      <c r="B484" s="37" t="s">
        <v>381</v>
      </c>
      <c r="C484" s="114" t="s">
        <v>1055</v>
      </c>
      <c r="D484" s="34" t="s">
        <v>673</v>
      </c>
      <c r="E484" s="35">
        <v>45875</v>
      </c>
      <c r="F484" s="34" t="s">
        <v>1205</v>
      </c>
      <c r="H484" s="57">
        <v>156613.96304999999</v>
      </c>
      <c r="I484" s="72">
        <v>1.1931862783E-2</v>
      </c>
      <c r="J484" s="38">
        <v>3.1560476973</v>
      </c>
      <c r="L484" s="58">
        <v>0.25941157338999998</v>
      </c>
      <c r="M484" s="58">
        <v>4.9919025992000002E-2</v>
      </c>
      <c r="N484" s="38">
        <v>0.49148803946000003</v>
      </c>
      <c r="O484" s="38">
        <v>3.9343711385</v>
      </c>
      <c r="P484" s="38">
        <v>2.6938540633E-2</v>
      </c>
      <c r="Q484" s="60">
        <v>2.6934427128E-2</v>
      </c>
      <c r="S484" s="60">
        <v>-6.9146729356000004E-3</v>
      </c>
      <c r="T484" s="60">
        <v>0.24569463452000001</v>
      </c>
      <c r="U484" s="60">
        <v>0.14071201691999999</v>
      </c>
    </row>
    <row r="485" spans="2:21" x14ac:dyDescent="0.2">
      <c r="B485" s="37" t="s">
        <v>382</v>
      </c>
      <c r="C485" s="114" t="s">
        <v>1056</v>
      </c>
      <c r="D485" s="34" t="s">
        <v>1432</v>
      </c>
      <c r="E485" s="35">
        <v>45875</v>
      </c>
      <c r="F485" s="34" t="s">
        <v>1188</v>
      </c>
      <c r="H485" s="57">
        <v>276285.71111999999</v>
      </c>
      <c r="I485" s="72">
        <v>2.0168067227E-2</v>
      </c>
      <c r="J485" s="38">
        <v>-5.0548779644000001</v>
      </c>
      <c r="L485" s="58">
        <v>0.22616730271999999</v>
      </c>
      <c r="M485" s="58">
        <v>2.5032548267E-2</v>
      </c>
      <c r="N485" s="38">
        <v>0.16166526713000001</v>
      </c>
      <c r="O485" s="38">
        <v>-0.88833992052999999</v>
      </c>
      <c r="P485" s="38">
        <v>2.0612728346999998E-2</v>
      </c>
      <c r="Q485" s="60">
        <v>2.3393811322E-2</v>
      </c>
      <c r="S485" s="60">
        <v>-1.9493583072000002E-2</v>
      </c>
      <c r="T485" s="60">
        <v>6.3688836124000003E-2</v>
      </c>
      <c r="U485" s="60">
        <v>5.3061504354999997E-2</v>
      </c>
    </row>
    <row r="486" spans="2:21" x14ac:dyDescent="0.2">
      <c r="B486" s="37" t="s">
        <v>1087</v>
      </c>
      <c r="C486" s="114" t="s">
        <v>1095</v>
      </c>
      <c r="D486" s="34" t="s">
        <v>1101</v>
      </c>
      <c r="E486" s="35">
        <v>45875</v>
      </c>
      <c r="F486" s="34" t="s">
        <v>1205</v>
      </c>
      <c r="H486" s="57">
        <v>163957.03041000001</v>
      </c>
      <c r="I486" s="72">
        <v>0</v>
      </c>
      <c r="J486" s="38">
        <v>4.3347795293000004</v>
      </c>
      <c r="L486" s="58">
        <v>0.41844481142000001</v>
      </c>
      <c r="M486" s="58">
        <v>8.2836824544000001E-2</v>
      </c>
      <c r="N486" s="38">
        <v>4.1587845964000001E-3</v>
      </c>
      <c r="O486" s="38">
        <v>3.3244876018</v>
      </c>
      <c r="P486" s="38">
        <v>4.2961438385000002E-2</v>
      </c>
      <c r="Q486" s="60">
        <v>4.2685659106000001E-2</v>
      </c>
      <c r="S486" s="60">
        <v>-9.0584626276000002E-2</v>
      </c>
      <c r="T486" s="60">
        <v>-0.20172440578</v>
      </c>
      <c r="U486" s="60">
        <v>-2.6061410159000001E-2</v>
      </c>
    </row>
    <row r="487" spans="2:21" x14ac:dyDescent="0.2">
      <c r="B487" s="37" t="s">
        <v>383</v>
      </c>
      <c r="C487" s="114" t="s">
        <v>1057</v>
      </c>
      <c r="D487" s="34" t="s">
        <v>674</v>
      </c>
      <c r="E487" s="35">
        <v>45875</v>
      </c>
      <c r="F487" s="34" t="s">
        <v>1141</v>
      </c>
      <c r="H487" s="57">
        <v>195471.67152</v>
      </c>
      <c r="I487" s="72">
        <v>8.7615223144999997E-3</v>
      </c>
      <c r="J487" s="38">
        <v>1.4638532483</v>
      </c>
      <c r="L487" s="58">
        <v>0.27181499890999999</v>
      </c>
      <c r="M487" s="58">
        <v>5.5040550129000004E-3</v>
      </c>
      <c r="N487" s="38">
        <v>-0.70131495592000004</v>
      </c>
      <c r="O487" s="38">
        <v>-0.24725000197999999</v>
      </c>
      <c r="P487" s="38">
        <v>2.3042109687E-2</v>
      </c>
      <c r="Q487" s="60">
        <v>2.7599594658999999E-2</v>
      </c>
      <c r="S487" s="60">
        <v>-5.4555373708E-3</v>
      </c>
      <c r="T487" s="60">
        <v>-0.13299098266000001</v>
      </c>
      <c r="U487" s="60">
        <v>-0.1604243407</v>
      </c>
    </row>
    <row r="488" spans="2:21" x14ac:dyDescent="0.2">
      <c r="B488" s="37" t="s">
        <v>384</v>
      </c>
      <c r="C488" s="114" t="s">
        <v>1058</v>
      </c>
      <c r="D488" s="34" t="s">
        <v>675</v>
      </c>
      <c r="E488" s="35">
        <v>45875</v>
      </c>
      <c r="F488" s="34" t="s">
        <v>1143</v>
      </c>
      <c r="H488" s="57">
        <v>510206.00280000002</v>
      </c>
      <c r="I488" s="72">
        <v>1.0426898375E-2</v>
      </c>
      <c r="J488" s="38">
        <v>13.104878393</v>
      </c>
      <c r="L488" s="58">
        <v>0.25665075894</v>
      </c>
      <c r="M488" s="58">
        <v>3.6269820564999999E-2</v>
      </c>
      <c r="N488" s="38">
        <v>-0.84830381349999995</v>
      </c>
      <c r="O488" s="38">
        <v>-0.30382173842999999</v>
      </c>
      <c r="P488" s="38">
        <v>2.7642082698999999E-2</v>
      </c>
      <c r="Q488" s="60">
        <v>2.6405664358E-2</v>
      </c>
      <c r="S488" s="60">
        <v>4.8700185198000002E-3</v>
      </c>
      <c r="T488" s="60">
        <v>-9.2053280905999998E-2</v>
      </c>
      <c r="U488" s="60">
        <v>-0.19972853126000001</v>
      </c>
    </row>
    <row r="489" spans="2:21" x14ac:dyDescent="0.2">
      <c r="B489" s="37"/>
      <c r="C489" s="114"/>
      <c r="D489" s="34"/>
      <c r="E489" s="35"/>
      <c r="F489" s="34"/>
      <c r="H489" s="57"/>
      <c r="I489" s="72"/>
      <c r="J489" s="38"/>
      <c r="L489" s="58"/>
      <c r="M489" s="58"/>
      <c r="N489" s="38"/>
      <c r="O489" s="38"/>
      <c r="P489" s="38"/>
      <c r="Q489" s="60"/>
      <c r="S489" s="60"/>
      <c r="T489" s="60"/>
      <c r="U489" s="60"/>
    </row>
    <row r="490" spans="2:21" x14ac:dyDescent="0.2">
      <c r="E490" s="111"/>
    </row>
    <row r="491" spans="2:21" x14ac:dyDescent="0.2">
      <c r="E491" s="111"/>
    </row>
    <row r="492" spans="2:21" x14ac:dyDescent="0.2">
      <c r="E492" s="111"/>
    </row>
    <row r="493" spans="2:21" x14ac:dyDescent="0.2">
      <c r="E493" s="111"/>
    </row>
    <row r="494" spans="2:21" x14ac:dyDescent="0.2">
      <c r="E494" s="111"/>
    </row>
    <row r="495" spans="2:21" x14ac:dyDescent="0.2">
      <c r="E495" s="111"/>
    </row>
    <row r="496" spans="2:21" x14ac:dyDescent="0.2">
      <c r="E496" s="111"/>
    </row>
    <row r="497" spans="5:5" x14ac:dyDescent="0.2">
      <c r="E497" s="111"/>
    </row>
    <row r="498" spans="5:5" x14ac:dyDescent="0.2">
      <c r="E498" s="111"/>
    </row>
    <row r="499" spans="5:5" x14ac:dyDescent="0.2">
      <c r="E499" s="111"/>
    </row>
    <row r="500" spans="5:5" x14ac:dyDescent="0.2">
      <c r="E500" s="111"/>
    </row>
    <row r="501" spans="5:5" x14ac:dyDescent="0.2">
      <c r="E501" s="111"/>
    </row>
    <row r="503" spans="5:5" x14ac:dyDescent="0.2">
      <c r="E503" s="111"/>
    </row>
    <row r="504" spans="5:5" x14ac:dyDescent="0.2">
      <c r="E504" s="111"/>
    </row>
    <row r="505" spans="5:5" x14ac:dyDescent="0.2">
      <c r="E505" s="111"/>
    </row>
    <row r="506" spans="5:5" x14ac:dyDescent="0.2">
      <c r="E506" s="111"/>
    </row>
    <row r="507" spans="5:5" x14ac:dyDescent="0.2">
      <c r="E507" s="111"/>
    </row>
    <row r="508" spans="5:5" x14ac:dyDescent="0.2">
      <c r="E508" s="111"/>
    </row>
    <row r="512" spans="5:5" x14ac:dyDescent="0.2">
      <c r="E512" s="111"/>
    </row>
    <row r="513" spans="5:5" x14ac:dyDescent="0.2">
      <c r="E513" s="111"/>
    </row>
    <row r="514" spans="5:5" x14ac:dyDescent="0.2">
      <c r="E514" s="111"/>
    </row>
    <row r="515" spans="5:5" x14ac:dyDescent="0.2">
      <c r="E515" s="111"/>
    </row>
    <row r="516" spans="5:5" x14ac:dyDescent="0.2">
      <c r="E516" s="111"/>
    </row>
    <row r="518" spans="5:5" x14ac:dyDescent="0.2">
      <c r="E518" s="111"/>
    </row>
    <row r="519" spans="5:5" x14ac:dyDescent="0.2">
      <c r="E519" s="111"/>
    </row>
    <row r="520" spans="5:5" x14ac:dyDescent="0.2">
      <c r="E520" s="111"/>
    </row>
    <row r="521" spans="5:5" x14ac:dyDescent="0.2">
      <c r="E521" s="111"/>
    </row>
    <row r="522" spans="5:5" x14ac:dyDescent="0.2">
      <c r="E522" s="111"/>
    </row>
    <row r="523" spans="5:5" x14ac:dyDescent="0.2">
      <c r="E523" s="111"/>
    </row>
    <row r="524" spans="5:5" x14ac:dyDescent="0.2">
      <c r="E524" s="111"/>
    </row>
    <row r="525" spans="5:5" x14ac:dyDescent="0.2">
      <c r="E525" s="111"/>
    </row>
    <row r="526" spans="5:5" x14ac:dyDescent="0.2">
      <c r="E526" s="111"/>
    </row>
    <row r="527" spans="5:5" x14ac:dyDescent="0.2">
      <c r="E527" s="111"/>
    </row>
    <row r="530" spans="5:5" x14ac:dyDescent="0.2">
      <c r="E530" s="111"/>
    </row>
    <row r="531" spans="5:5" x14ac:dyDescent="0.2">
      <c r="E531" s="111"/>
    </row>
    <row r="533" spans="5:5" x14ac:dyDescent="0.2">
      <c r="E533" s="111"/>
    </row>
    <row r="535" spans="5:5" x14ac:dyDescent="0.2">
      <c r="E535" s="111"/>
    </row>
    <row r="536" spans="5:5" x14ac:dyDescent="0.2">
      <c r="E536" s="111"/>
    </row>
    <row r="537" spans="5:5" x14ac:dyDescent="0.2">
      <c r="E537" s="111"/>
    </row>
    <row r="542" spans="5:5" x14ac:dyDescent="0.2">
      <c r="E542" s="111"/>
    </row>
    <row r="543" spans="5:5" x14ac:dyDescent="0.2">
      <c r="E543" s="111"/>
    </row>
    <row r="545" spans="5:5" x14ac:dyDescent="0.2">
      <c r="E545" s="111"/>
    </row>
    <row r="546" spans="5:5" x14ac:dyDescent="0.2">
      <c r="E546" s="111"/>
    </row>
    <row r="547" spans="5:5" x14ac:dyDescent="0.2">
      <c r="E547" s="111"/>
    </row>
    <row r="548" spans="5:5" x14ac:dyDescent="0.2">
      <c r="E548" s="111"/>
    </row>
    <row r="549" spans="5:5" x14ac:dyDescent="0.2">
      <c r="E549" s="111"/>
    </row>
    <row r="551" spans="5:5" x14ac:dyDescent="0.2">
      <c r="E551" s="111"/>
    </row>
    <row r="552" spans="5:5" x14ac:dyDescent="0.2">
      <c r="E552" s="111"/>
    </row>
    <row r="553" spans="5:5" x14ac:dyDescent="0.2">
      <c r="E553" s="111"/>
    </row>
    <row r="554" spans="5:5" x14ac:dyDescent="0.2">
      <c r="E554" s="111"/>
    </row>
    <row r="555" spans="5:5" x14ac:dyDescent="0.2">
      <c r="E555" s="111"/>
    </row>
    <row r="561" spans="5:5" x14ac:dyDescent="0.2">
      <c r="E561" s="111"/>
    </row>
    <row r="562" spans="5:5" x14ac:dyDescent="0.2">
      <c r="E562" s="111"/>
    </row>
    <row r="569" spans="5:5" x14ac:dyDescent="0.2">
      <c r="E569" s="111"/>
    </row>
    <row r="574" spans="5:5" x14ac:dyDescent="0.2">
      <c r="E574" s="111"/>
    </row>
    <row r="575" spans="5:5" x14ac:dyDescent="0.2">
      <c r="E575" s="111"/>
    </row>
    <row r="576" spans="5:5" x14ac:dyDescent="0.2">
      <c r="E576" s="111"/>
    </row>
    <row r="577" spans="5:5" x14ac:dyDescent="0.2">
      <c r="E577" s="111"/>
    </row>
    <row r="578" spans="5:5" x14ac:dyDescent="0.2">
      <c r="E578" s="111"/>
    </row>
    <row r="580" spans="5:5" x14ac:dyDescent="0.2">
      <c r="E580" s="111"/>
    </row>
    <row r="583" spans="5:5" x14ac:dyDescent="0.2">
      <c r="E583" s="111"/>
    </row>
    <row r="584" spans="5:5" x14ac:dyDescent="0.2">
      <c r="E584" s="111"/>
    </row>
    <row r="585" spans="5:5" x14ac:dyDescent="0.2">
      <c r="E585" s="111"/>
    </row>
    <row r="587" spans="5:5" x14ac:dyDescent="0.2">
      <c r="E587" s="111"/>
    </row>
    <row r="588" spans="5:5" x14ac:dyDescent="0.2">
      <c r="E588" s="111"/>
    </row>
    <row r="589" spans="5:5" x14ac:dyDescent="0.2">
      <c r="E589" s="111"/>
    </row>
    <row r="590" spans="5:5" x14ac:dyDescent="0.2">
      <c r="E590" s="111"/>
    </row>
    <row r="591" spans="5:5" x14ac:dyDescent="0.2">
      <c r="E591" s="111"/>
    </row>
    <row r="596" spans="5:5" x14ac:dyDescent="0.2">
      <c r="E596" s="111"/>
    </row>
    <row r="597" spans="5:5" x14ac:dyDescent="0.2">
      <c r="E597" s="111"/>
    </row>
    <row r="598" spans="5:5" x14ac:dyDescent="0.2">
      <c r="E598" s="111"/>
    </row>
    <row r="599" spans="5:5" x14ac:dyDescent="0.2">
      <c r="E599" s="111"/>
    </row>
    <row r="600" spans="5:5" x14ac:dyDescent="0.2">
      <c r="E600" s="111"/>
    </row>
    <row r="603" spans="5:5" x14ac:dyDescent="0.2">
      <c r="E603" s="111"/>
    </row>
    <row r="604" spans="5:5" x14ac:dyDescent="0.2">
      <c r="E604" s="111"/>
    </row>
    <row r="605" spans="5:5" x14ac:dyDescent="0.2">
      <c r="E605" s="111"/>
    </row>
    <row r="607" spans="5:5" x14ac:dyDescent="0.2">
      <c r="E607" s="111"/>
    </row>
    <row r="608" spans="5:5" x14ac:dyDescent="0.2">
      <c r="E608" s="111"/>
    </row>
    <row r="610" spans="5:5" x14ac:dyDescent="0.2">
      <c r="E610" s="111"/>
    </row>
    <row r="611" spans="5:5" x14ac:dyDescent="0.2">
      <c r="E611" s="111"/>
    </row>
    <row r="612" spans="5:5" x14ac:dyDescent="0.2">
      <c r="E612" s="111"/>
    </row>
    <row r="614" spans="5:5" x14ac:dyDescent="0.2">
      <c r="E614" s="111"/>
    </row>
    <row r="617" spans="5:5" x14ac:dyDescent="0.2">
      <c r="E617" s="111"/>
    </row>
    <row r="618" spans="5:5" x14ac:dyDescent="0.2">
      <c r="E618" s="111"/>
    </row>
    <row r="622" spans="5:5" x14ac:dyDescent="0.2">
      <c r="E622" s="111"/>
    </row>
    <row r="625" spans="5:5" x14ac:dyDescent="0.2">
      <c r="E625" s="111"/>
    </row>
    <row r="627" spans="5:5" x14ac:dyDescent="0.2">
      <c r="E627" s="111"/>
    </row>
    <row r="630" spans="5:5" x14ac:dyDescent="0.2">
      <c r="E630" s="111"/>
    </row>
    <row r="631" spans="5:5" x14ac:dyDescent="0.2">
      <c r="E631" s="111"/>
    </row>
    <row r="637" spans="5:5" x14ac:dyDescent="0.2">
      <c r="E637" s="111"/>
    </row>
    <row r="638" spans="5:5" x14ac:dyDescent="0.2">
      <c r="E638" s="111"/>
    </row>
    <row r="639" spans="5:5" x14ac:dyDescent="0.2">
      <c r="E639" s="111"/>
    </row>
    <row r="640" spans="5:5" x14ac:dyDescent="0.2">
      <c r="E640" s="111"/>
    </row>
    <row r="642" spans="5:5" x14ac:dyDescent="0.2">
      <c r="E642" s="111"/>
    </row>
    <row r="643" spans="5:5" x14ac:dyDescent="0.2">
      <c r="E643" s="111"/>
    </row>
    <row r="644" spans="5:5" x14ac:dyDescent="0.2">
      <c r="E644" s="111"/>
    </row>
    <row r="649" spans="5:5" x14ac:dyDescent="0.2">
      <c r="E649" s="111"/>
    </row>
    <row r="650" spans="5:5" x14ac:dyDescent="0.2">
      <c r="E650" s="111"/>
    </row>
    <row r="655" spans="5:5" x14ac:dyDescent="0.2">
      <c r="E655" s="111"/>
    </row>
    <row r="656" spans="5:5" x14ac:dyDescent="0.2">
      <c r="E656" s="111"/>
    </row>
    <row r="658" spans="5:5" x14ac:dyDescent="0.2">
      <c r="E658" s="111"/>
    </row>
    <row r="665" spans="5:5" x14ac:dyDescent="0.2">
      <c r="E665" s="111"/>
    </row>
    <row r="666" spans="5:5" x14ac:dyDescent="0.2">
      <c r="E666" s="111"/>
    </row>
    <row r="667" spans="5:5" x14ac:dyDescent="0.2">
      <c r="E667" s="111"/>
    </row>
    <row r="669" spans="5:5" x14ac:dyDescent="0.2">
      <c r="E669" s="111"/>
    </row>
    <row r="670" spans="5:5" x14ac:dyDescent="0.2">
      <c r="E670" s="111"/>
    </row>
    <row r="671" spans="5:5" x14ac:dyDescent="0.2">
      <c r="E671" s="111"/>
    </row>
    <row r="673" spans="5:5" x14ac:dyDescent="0.2">
      <c r="E673" s="111"/>
    </row>
    <row r="674" spans="5:5" x14ac:dyDescent="0.2">
      <c r="E674" s="111"/>
    </row>
    <row r="675" spans="5:5" x14ac:dyDescent="0.2">
      <c r="E675" s="111"/>
    </row>
    <row r="677" spans="5:5" x14ac:dyDescent="0.2">
      <c r="E677" s="111"/>
    </row>
    <row r="678" spans="5:5" x14ac:dyDescent="0.2">
      <c r="E678" s="111"/>
    </row>
    <row r="679" spans="5:5" x14ac:dyDescent="0.2">
      <c r="E679" s="111"/>
    </row>
    <row r="682" spans="5:5" x14ac:dyDescent="0.2">
      <c r="E682" s="111"/>
    </row>
    <row r="683" spans="5:5" x14ac:dyDescent="0.2">
      <c r="E683" s="111"/>
    </row>
    <row r="684" spans="5:5" x14ac:dyDescent="0.2">
      <c r="E684" s="111"/>
    </row>
    <row r="685" spans="5:5" x14ac:dyDescent="0.2">
      <c r="E685" s="111"/>
    </row>
    <row r="686" spans="5:5" x14ac:dyDescent="0.2">
      <c r="E686" s="111"/>
    </row>
    <row r="687" spans="5:5" x14ac:dyDescent="0.2">
      <c r="E687" s="111"/>
    </row>
    <row r="688" spans="5:5" x14ac:dyDescent="0.2">
      <c r="E688" s="111"/>
    </row>
    <row r="689" spans="5:5" x14ac:dyDescent="0.2">
      <c r="E689" s="111"/>
    </row>
    <row r="690" spans="5:5" x14ac:dyDescent="0.2">
      <c r="E690" s="111"/>
    </row>
    <row r="695" spans="5:5" x14ac:dyDescent="0.2">
      <c r="E695" s="111"/>
    </row>
    <row r="697" spans="5:5" x14ac:dyDescent="0.2">
      <c r="E697" s="111"/>
    </row>
    <row r="698" spans="5:5" x14ac:dyDescent="0.2">
      <c r="E698" s="111"/>
    </row>
    <row r="699" spans="5:5" x14ac:dyDescent="0.2">
      <c r="E699" s="111"/>
    </row>
    <row r="700" spans="5:5" x14ac:dyDescent="0.2">
      <c r="E700" s="111"/>
    </row>
    <row r="717" spans="5:5" x14ac:dyDescent="0.2">
      <c r="E717" s="111"/>
    </row>
    <row r="719" spans="5:5" x14ac:dyDescent="0.2">
      <c r="E719" s="111"/>
    </row>
    <row r="720" spans="5:5" x14ac:dyDescent="0.2">
      <c r="E720" s="111"/>
    </row>
    <row r="721" spans="5:5" x14ac:dyDescent="0.2">
      <c r="E721" s="111"/>
    </row>
    <row r="722" spans="5:5" x14ac:dyDescent="0.2">
      <c r="E722" s="111"/>
    </row>
    <row r="723" spans="5:5" x14ac:dyDescent="0.2">
      <c r="E723" s="111"/>
    </row>
    <row r="724" spans="5:5" x14ac:dyDescent="0.2">
      <c r="E724" s="111"/>
    </row>
    <row r="725" spans="5:5" x14ac:dyDescent="0.2">
      <c r="E725" s="111"/>
    </row>
    <row r="726" spans="5:5" x14ac:dyDescent="0.2">
      <c r="E726" s="111"/>
    </row>
    <row r="727" spans="5:5" x14ac:dyDescent="0.2">
      <c r="E727" s="111"/>
    </row>
    <row r="728" spans="5:5" x14ac:dyDescent="0.2">
      <c r="E728" s="111"/>
    </row>
    <row r="734" spans="5:5" x14ac:dyDescent="0.2">
      <c r="E734" s="111"/>
    </row>
    <row r="735" spans="5:5" x14ac:dyDescent="0.2">
      <c r="E735" s="111"/>
    </row>
    <row r="736" spans="5:5" x14ac:dyDescent="0.2">
      <c r="E736" s="111"/>
    </row>
    <row r="738" spans="5:5" x14ac:dyDescent="0.2">
      <c r="E738" s="111"/>
    </row>
    <row r="740" spans="5:5" x14ac:dyDescent="0.2">
      <c r="E740" s="111"/>
    </row>
    <row r="741" spans="5:5" x14ac:dyDescent="0.2">
      <c r="E741" s="111"/>
    </row>
    <row r="742" spans="5:5" x14ac:dyDescent="0.2">
      <c r="E742" s="111"/>
    </row>
    <row r="743" spans="5:5" x14ac:dyDescent="0.2">
      <c r="E743" s="111"/>
    </row>
    <row r="744" spans="5:5" x14ac:dyDescent="0.2">
      <c r="E744" s="111"/>
    </row>
    <row r="745" spans="5:5" x14ac:dyDescent="0.2">
      <c r="E745" s="111"/>
    </row>
    <row r="747" spans="5:5" x14ac:dyDescent="0.2">
      <c r="E747" s="111"/>
    </row>
    <row r="748" spans="5:5" x14ac:dyDescent="0.2">
      <c r="E748" s="111"/>
    </row>
    <row r="749" spans="5:5" x14ac:dyDescent="0.2">
      <c r="E749" s="111"/>
    </row>
    <row r="750" spans="5:5" x14ac:dyDescent="0.2">
      <c r="E750" s="111"/>
    </row>
    <row r="751" spans="5:5" x14ac:dyDescent="0.2">
      <c r="E751" s="111"/>
    </row>
    <row r="752" spans="5:5" x14ac:dyDescent="0.2">
      <c r="E752" s="111"/>
    </row>
    <row r="753" spans="5:5" x14ac:dyDescent="0.2">
      <c r="E753" s="111"/>
    </row>
    <row r="754" spans="5:5" x14ac:dyDescent="0.2">
      <c r="E754" s="111"/>
    </row>
    <row r="755" spans="5:5" x14ac:dyDescent="0.2">
      <c r="E755" s="111"/>
    </row>
    <row r="756" spans="5:5" x14ac:dyDescent="0.2">
      <c r="E756" s="111"/>
    </row>
    <row r="757" spans="5:5" x14ac:dyDescent="0.2">
      <c r="E757" s="111"/>
    </row>
    <row r="758" spans="5:5" x14ac:dyDescent="0.2">
      <c r="E758" s="111"/>
    </row>
    <row r="759" spans="5:5" x14ac:dyDescent="0.2">
      <c r="E759" s="111"/>
    </row>
    <row r="760" spans="5:5" x14ac:dyDescent="0.2">
      <c r="E760" s="111"/>
    </row>
    <row r="761" spans="5:5" x14ac:dyDescent="0.2">
      <c r="E761" s="111"/>
    </row>
    <row r="762" spans="5:5" x14ac:dyDescent="0.2">
      <c r="E762" s="111"/>
    </row>
    <row r="767" spans="5:5" x14ac:dyDescent="0.2">
      <c r="E767" s="111"/>
    </row>
    <row r="768" spans="5:5" x14ac:dyDescent="0.2">
      <c r="E768" s="111"/>
    </row>
    <row r="769" spans="5:5" x14ac:dyDescent="0.2">
      <c r="E769" s="111"/>
    </row>
    <row r="770" spans="5:5" x14ac:dyDescent="0.2">
      <c r="E770" s="111"/>
    </row>
    <row r="771" spans="5:5" x14ac:dyDescent="0.2">
      <c r="E771" s="111"/>
    </row>
    <row r="772" spans="5:5" x14ac:dyDescent="0.2">
      <c r="E772" s="111"/>
    </row>
    <row r="773" spans="5:5" x14ac:dyDescent="0.2">
      <c r="E773" s="111"/>
    </row>
    <row r="774" spans="5:5" x14ac:dyDescent="0.2">
      <c r="E774" s="111"/>
    </row>
    <row r="779" spans="5:5" x14ac:dyDescent="0.2">
      <c r="E779" s="111"/>
    </row>
    <row r="780" spans="5:5" x14ac:dyDescent="0.2">
      <c r="E780" s="111"/>
    </row>
    <row r="782" spans="5:5" x14ac:dyDescent="0.2">
      <c r="E782" s="111"/>
    </row>
    <row r="783" spans="5:5" x14ac:dyDescent="0.2">
      <c r="E783" s="111"/>
    </row>
    <row r="785" spans="5:5" x14ac:dyDescent="0.2">
      <c r="E785" s="111"/>
    </row>
    <row r="786" spans="5:5" x14ac:dyDescent="0.2">
      <c r="E786" s="111"/>
    </row>
    <row r="787" spans="5:5" x14ac:dyDescent="0.2">
      <c r="E787" s="111"/>
    </row>
    <row r="789" spans="5:5" x14ac:dyDescent="0.2">
      <c r="E789" s="111"/>
    </row>
    <row r="790" spans="5:5" x14ac:dyDescent="0.2">
      <c r="E790" s="111"/>
    </row>
    <row r="791" spans="5:5" x14ac:dyDescent="0.2">
      <c r="E791" s="111"/>
    </row>
    <row r="793" spans="5:5" x14ac:dyDescent="0.2">
      <c r="E793" s="111"/>
    </row>
    <row r="794" spans="5:5" x14ac:dyDescent="0.2">
      <c r="E794" s="111"/>
    </row>
    <row r="795" spans="5:5" x14ac:dyDescent="0.2">
      <c r="E795" s="111"/>
    </row>
    <row r="797" spans="5:5" x14ac:dyDescent="0.2">
      <c r="E797" s="111"/>
    </row>
    <row r="798" spans="5:5" x14ac:dyDescent="0.2">
      <c r="E798" s="111"/>
    </row>
    <row r="806" spans="5:5" x14ac:dyDescent="0.2">
      <c r="E806" s="111"/>
    </row>
    <row r="808" spans="5:5" x14ac:dyDescent="0.2">
      <c r="E808" s="111"/>
    </row>
    <row r="810" spans="5:5" x14ac:dyDescent="0.2">
      <c r="E810" s="111"/>
    </row>
    <row r="811" spans="5:5" x14ac:dyDescent="0.2">
      <c r="E811" s="111"/>
    </row>
    <row r="812" spans="5:5" x14ac:dyDescent="0.2">
      <c r="E812" s="111"/>
    </row>
    <row r="813" spans="5:5" x14ac:dyDescent="0.2">
      <c r="E813" s="111"/>
    </row>
    <row r="814" spans="5:5" x14ac:dyDescent="0.2">
      <c r="E814" s="111"/>
    </row>
    <row r="815" spans="5:5" x14ac:dyDescent="0.2">
      <c r="E815" s="111"/>
    </row>
    <row r="816" spans="5:5" x14ac:dyDescent="0.2">
      <c r="E816" s="111"/>
    </row>
    <row r="817" spans="5:5" x14ac:dyDescent="0.2">
      <c r="E817" s="111"/>
    </row>
    <row r="818" spans="5:5" x14ac:dyDescent="0.2">
      <c r="E818" s="111"/>
    </row>
    <row r="819" spans="5:5" x14ac:dyDescent="0.2">
      <c r="E819" s="111"/>
    </row>
  </sheetData>
  <autoFilter ref="H5:U5" xr:uid="{00000000-0009-0000-0000-000001000000}"/>
  <sortState xmlns:xlrd2="http://schemas.microsoft.com/office/spreadsheetml/2017/richdata2" ref="B6:S57">
    <sortCondition ref="D6:D57"/>
  </sortState>
  <phoneticPr fontId="35" type="noConversion"/>
  <conditionalFormatting sqref="B6:F489 H6:J489 L6:Q489 S6:U489">
    <cfRule type="expression" dxfId="0" priority="1">
      <formula>MOD(ROW(),2)</formula>
    </cfRule>
  </conditionalFormatting>
  <dataValidations count="2"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L6:Q37 H6:J37" xr:uid="{00000000-0002-0000-0100-000000000000}">
      <formula1>FALSE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D6:F37" xr:uid="{00000000-0002-0000-0100-000001000000}">
      <formula1>"FALSE"</formula1>
    </dataValidation>
  </dataValidations>
  <pageMargins left="0.51181102362204722" right="0.51181102362204722" top="0.78740157480314965" bottom="0.78740157480314965" header="0.31496062992125984" footer="0.31496062992125984"/>
  <pageSetup paperSize="9" scale="11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TOP 10</vt:lpstr>
      <vt:lpstr>Stock Guide</vt:lpstr>
      <vt:lpstr>'TOP 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Emery Ventura</cp:lastModifiedBy>
  <cp:lastPrinted>2019-06-10T20:02:00Z</cp:lastPrinted>
  <dcterms:created xsi:type="dcterms:W3CDTF">2018-01-04T12:44:39Z</dcterms:created>
  <dcterms:modified xsi:type="dcterms:W3CDTF">2025-08-07T14:34:32Z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1439042995</vt:lpwstr>
  </property>
  <property fmtid="{D5CDD505-2E9C-101B-9397-08002B2CF9AE}" pid="3" name="EcoUpdateMessage">
    <vt:lpwstr>2025/08/07-14:09:55</vt:lpwstr>
  </property>
  <property fmtid="{D5CDD505-2E9C-101B-9397-08002B2CF9AE}" pid="4" name="EcoUpdateStatus">
    <vt:lpwstr>2025-08-06=BRA:St,ME,Fd,TP;USA:St,ME;ARG:St,ME,Fd,TP;MEX:St,ME,Fd,TP;CHL:St,ME,Fd;COL:St,ME;SAU:St|2022-10-17=USA:TP|2021-11-17=CHL:TP|2014-02-26=VEN:St|2002-11-08=JPN:St|2025-07-30=GBR:St,ME|2016-08-18=NNN:St|2025-08-05=COL:Fd;PER:St,ME|2025-08-04=PER:Fd,TP|2007-01-31=ESP:St|2003-01-29=CHN:St|2003-01-28=TWN:St|2003-01-30=HKG:St;KOR:St|2023-01-19=OTH:St|2025-06-24=PAN:St|2024-06-24=SAU:ME</vt:lpwstr>
  </property>
</Properties>
</file>