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emery\My Drive\G-WORKING FOLDER\Excel Gallery\"/>
    </mc:Choice>
  </mc:AlternateContent>
  <xr:revisionPtr revIDLastSave="0" documentId="13_ncr:1_{7CE95758-DA7B-4A4A-A673-4A4DBC994698}" xr6:coauthVersionLast="47" xr6:coauthVersionMax="47" xr10:uidLastSave="{00000000-0000-0000-0000-000000000000}"/>
  <bookViews>
    <workbookView xWindow="38280" yWindow="-285" windowWidth="38640" windowHeight="21120" xr2:uid="{00000000-000D-0000-FFFF-FFFF00000000}"/>
  </bookViews>
  <sheets>
    <sheet name="Risk x Return" sheetId="1" r:id="rId1"/>
    <sheet name="Base" sheetId="3" r:id="rId2"/>
  </sheets>
  <externalReferences>
    <externalReference r:id="rId3"/>
  </externalReferences>
  <definedNames>
    <definedName name="_ECO_RANGE_ID1a253be96dfb4827b890f5ce0c4de154" localSheetId="0" hidden="1">'Risk x Return'!$C$8:$C$37</definedName>
    <definedName name="_ECO_RANGE_IDb055cbffd6bc4ccea0ea6668be142deb" localSheetId="0" hidden="1">'Risk x Return'!$D$8:$D$37</definedName>
    <definedName name="_xlnm._FilterDatabase" localSheetId="0" hidden="1">'Risk x Return'!$N$2:$Q$5</definedName>
    <definedName name="Codigos" localSheetId="1">OFFSET('[1]Risco e Retorno'!$C$7,0,0,COUNTA('[1]Risco e Retorno'!$C:$C)-4)</definedName>
    <definedName name="Codigos">OFFSET('Risk x Return'!$C$8,0,0,COUNTA('Risk x Return'!$C:$C)-4)</definedName>
    <definedName name="_xlnm.Print_Area" localSheetId="0">'Risk x Return'!$A$1:$Q$33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8" i="1"/>
  <c r="B36" i="1"/>
  <c r="B30" i="1"/>
  <c r="B35" i="1"/>
  <c r="B14" i="1"/>
  <c r="B8" i="1"/>
  <c r="B12" i="1"/>
  <c r="B10" i="1"/>
  <c r="C3" i="1"/>
  <c r="D7" i="1" s="1"/>
  <c r="Q3" i="1"/>
  <c r="B28" i="1"/>
  <c r="P5" i="1"/>
  <c r="Q5" i="1"/>
  <c r="B33" i="1"/>
  <c r="B27" i="1"/>
  <c r="B11" i="1"/>
  <c r="B15" i="1"/>
  <c r="B21" i="1"/>
  <c r="P3" i="1"/>
  <c r="P4" i="1"/>
  <c r="Q4" i="1"/>
  <c r="B32" i="1"/>
  <c r="B25" i="1"/>
  <c r="B26" i="1"/>
  <c r="B16" i="1"/>
  <c r="B9" i="1"/>
  <c r="B20" i="1"/>
  <c r="B23" i="1"/>
  <c r="B24" i="1"/>
  <c r="C7" i="1"/>
  <c r="B13" i="1"/>
  <c r="B17" i="1"/>
  <c r="B37" i="1"/>
  <c r="B22" i="1"/>
  <c r="B34" i="1"/>
  <c r="B29" i="1"/>
  <c r="B19" i="1"/>
  <c r="B18" i="1"/>
  <c r="B31" i="1"/>
</calcChain>
</file>

<file path=xl/sharedStrings.xml><?xml version="1.0" encoding="utf-8"?>
<sst xmlns="http://schemas.openxmlformats.org/spreadsheetml/2006/main" count="47" uniqueCount="45">
  <si>
    <t>12M</t>
  </si>
  <si>
    <t>MMM&lt;XNYS&gt;</t>
  </si>
  <si>
    <t>AXP&lt;XNYS&gt;</t>
  </si>
  <si>
    <t>AAPL&lt;XNAS&gt;</t>
  </si>
  <si>
    <t>BA&lt;XNYS&gt;</t>
  </si>
  <si>
    <t>CAT&lt;XNYS&gt;</t>
  </si>
  <si>
    <t>CVX&lt;XNYS&gt;</t>
  </si>
  <si>
    <t>CSCO&lt;XNAS&gt;</t>
  </si>
  <si>
    <t>KO&lt;XNYS&gt;</t>
  </si>
  <si>
    <t>DD&lt;XNYS&gt;</t>
  </si>
  <si>
    <t>XOM&lt;XNYS&gt;</t>
  </si>
  <si>
    <t>GE&lt;XNYS&gt;</t>
  </si>
  <si>
    <t>GS&lt;XNYS&gt;</t>
  </si>
  <si>
    <t>HD&lt;XNYS&gt;</t>
  </si>
  <si>
    <t>INTC&lt;XNAS&gt;</t>
  </si>
  <si>
    <t>IBM&lt;XNYS&gt;</t>
  </si>
  <si>
    <t>JNJ&lt;XNYS&gt;</t>
  </si>
  <si>
    <t>JPM&lt;XNYS&gt;</t>
  </si>
  <si>
    <t>MCD&lt;XNYS&gt;</t>
  </si>
  <si>
    <t>MRK&lt;XNYS&gt;</t>
  </si>
  <si>
    <t>MSFT&lt;XNAS&gt;</t>
  </si>
  <si>
    <t>NKE&lt;XNYS&gt;</t>
  </si>
  <si>
    <t>PFE&lt;XNYS&gt;</t>
  </si>
  <si>
    <t>PG&lt;XNYS&gt;</t>
  </si>
  <si>
    <t>TRV&lt;XNYS&gt;</t>
  </si>
  <si>
    <t>UNH&lt;XNYS&gt;</t>
  </si>
  <si>
    <t>VZ&lt;XNYS&gt;</t>
  </si>
  <si>
    <t>V&lt;XNYS&gt;</t>
  </si>
  <si>
    <t>WMT&lt;XNYS&gt;</t>
  </si>
  <si>
    <t>DIS&lt;XNYS&gt;</t>
  </si>
  <si>
    <t>← Enter Date</t>
  </si>
  <si>
    <t>← Do not modify</t>
  </si>
  <si>
    <t>← Select (D=days; W=weeks; M=months; Q=quarters; Y=year)</t>
  </si>
  <si>
    <t>Start Date:</t>
  </si>
  <si>
    <t>Date:</t>
  </si>
  <si>
    <t>Custom Date:</t>
  </si>
  <si>
    <t>DJIA</t>
  </si>
  <si>
    <t>NASDAQ</t>
  </si>
  <si>
    <t>S&amp;P 500</t>
  </si>
  <si>
    <t>Ticker</t>
  </si>
  <si>
    <t>Return</t>
  </si>
  <si>
    <t>Volatility</t>
  </si>
  <si>
    <t>Market Indices</t>
  </si>
  <si>
    <t>Please do not modify (pivot list)</t>
  </si>
  <si>
    <t>RTX&lt;XNYS&gt;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</si>
</sst>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6B66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rgb="FF006B66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AE2DD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rgb="FF006B66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rgb="FF006B66"/>
      </bottom>
      <diagonal/>
    </border>
    <border>
      <left style="thin">
        <color theme="0"/>
      </left>
      <right/>
      <top/>
      <bottom style="thin">
        <color rgb="FF006B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4" fillId="0" borderId="2" xfId="0" applyFont="1" applyBorder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2" fillId="2" borderId="1" xfId="0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3" fillId="0" borderId="0" xfId="1" applyNumberFormat="1" applyFont="1" applyAlignment="1">
      <alignment horizontal="center"/>
    </xf>
    <xf numFmtId="2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11" fillId="0" borderId="0" xfId="0" applyFont="1"/>
    <xf numFmtId="2" fontId="5" fillId="0" borderId="0" xfId="1" applyNumberFormat="1" applyFont="1" applyAlignment="1">
      <alignment horizontal="left"/>
    </xf>
    <xf numFmtId="2" fontId="10" fillId="0" borderId="0" xfId="1" applyNumberFormat="1" applyFont="1" applyAlignment="1">
      <alignment horizontal="left"/>
    </xf>
    <xf numFmtId="0" fontId="5" fillId="0" borderId="0" xfId="0" applyFont="1"/>
    <xf numFmtId="2" fontId="5" fillId="0" borderId="0" xfId="0" applyNumberFormat="1" applyFont="1" applyAlignment="1">
      <alignment horizontal="left" vertical="center"/>
    </xf>
    <xf numFmtId="2" fontId="5" fillId="0" borderId="0" xfId="1" applyNumberFormat="1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4" fontId="5" fillId="0" borderId="6" xfId="1" applyNumberFormat="1" applyFont="1" applyBorder="1" applyAlignment="1">
      <alignment horizontal="left"/>
    </xf>
  </cellXfs>
  <cellStyles count="2">
    <cellStyle name="Normal" xfId="0" builtinId="0"/>
    <cellStyle name="Percent" xfId="1" builtinId="5"/>
  </cellStyles>
  <dxfs count="2"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colors>
    <mruColors>
      <color rgb="FF006B66"/>
      <color rgb="FFDAE2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5c41818039a848228beee65c164347e9">
      <tp>
        <v>3</v>
        <stp/>
        <stp>1aebd8b9-38e0-40d7-b2b8-107d1ccab324</stp>
        <tr r="B16" s="1"/>
      </tp>
      <tp>
        <v>3</v>
        <stp/>
        <stp>ed6330f8-2ca5-4789-bb4b-e2fca6d9902d</stp>
        <tr r="B32" s="1"/>
      </tp>
      <tp>
        <v>3</v>
        <stp/>
        <stp>ed65253b-46e8-4e66-85c7-38c7db134598</stp>
        <tr r="B35" s="1"/>
      </tp>
    </main>
    <main first="rtdsrv_eco_5c41818039a848228beee65c164347e9">
      <tp>
        <v>3</v>
        <stp/>
        <stp>8a12dc3a-9e5d-4e59-b2fc-f867700c735a</stp>
        <tr r="B21" s="1"/>
      </tp>
    </main>
    <main first="rtdsrv_eco_5c41818039a848228beee65c164347e9">
      <tp>
        <v>2</v>
        <stp/>
        <stp>6f4b699d-7965-41ed-8b15-a839594f1a9a</stp>
        <tr r="C7" s="1"/>
      </tp>
    </main>
    <main first="rtdsrv_eco_5c41818039a848228beee65c164347e9">
      <tp>
        <v>3</v>
        <stp/>
        <stp>bb79d8da-adb7-41f0-aead-6c440f59c738</stp>
        <tr r="C3" s="1"/>
      </tp>
    </main>
    <main first="rtdsrv_eco_5c41818039a848228beee65c164347e9">
      <tp>
        <v>3</v>
        <stp/>
        <stp>1e555afb-f985-4971-a43f-dfc19d33b436</stp>
        <tr r="B22" s="1"/>
      </tp>
    </main>
    <main first="rtdsrv_eco_5c41818039a848228beee65c164347e9">
      <tp>
        <v>3</v>
        <stp/>
        <stp>9a9fbdb6-e7a3-4108-8319-f978ac533d51</stp>
        <tr r="B37" s="1"/>
      </tp>
      <tp>
        <v>3</v>
        <stp/>
        <stp>5a20b3c9-cce5-4d9d-a04f-f865b76f795f</stp>
        <tr r="B28" s="1"/>
      </tp>
    </main>
    <main first="rtdsrv_eco_5c41818039a848228beee65c164347e9">
      <tp>
        <v>3</v>
        <stp/>
        <stp>8b4489ca-03d9-432a-a0b8-eaddbda499e9</stp>
        <tr r="B11" s="1"/>
      </tp>
    </main>
    <main first="rtdsrv_eco_5c41818039a848228beee65c164347e9">
      <tp>
        <v>3</v>
        <stp/>
        <stp>df621e20-9ece-4ff7-844d-9a501493b993</stp>
        <tr r="B13" s="1"/>
      </tp>
    </main>
    <main first="rtdsrv_eco_5c41818039a848228beee65c164347e9">
      <tp>
        <v>2</v>
        <stp/>
        <stp>5fafd0b5-d632-4e8d-ab39-662272da14f4</stp>
        <tr r="P5" s="1"/>
      </tp>
    </main>
    <main first="rtdsrv_eco_5c41818039a848228beee65c164347e9">
      <tp>
        <v>3</v>
        <stp/>
        <stp>f5dfa021-08e5-4ee3-846e-c4bef0f6ba4e</stp>
        <tr r="B15" s="1"/>
      </tp>
    </main>
    <main first="rtdsrv_eco_5c41818039a848228beee65c164347e9">
      <tp>
        <v>3</v>
        <stp/>
        <stp>ca61dd98-d9c8-4f76-82f3-5df6a2f3f56d</stp>
        <tr r="B33" s="1"/>
      </tp>
    </main>
    <main first="rtdsrv_eco_5c41818039a848228beee65c164347e9">
      <tp>
        <v>2</v>
        <stp/>
        <stp>f4065a2f-d02a-422d-80ab-321ebe4613af</stp>
        <tr r="P3" s="1"/>
      </tp>
    </main>
    <main first="rtdsrv_eco_5c41818039a848228beee65c164347e9">
      <tp>
        <v>3</v>
        <stp/>
        <stp>1bb67bfb-f58d-4f20-9dad-e531fcbda0cc</stp>
        <tr r="B18" s="1"/>
      </tp>
    </main>
    <main first="rtdsrv_eco_5c41818039a848228beee65c164347e9">
      <tp>
        <v>3</v>
        <stp/>
        <stp>288fa59c-fc08-4530-8df4-0812a2417f0c</stp>
        <tr r="B19" s="1"/>
      </tp>
    </main>
    <main first="rtdsrv_eco_5c41818039a848228beee65c164347e9">
      <tp>
        <v>3</v>
        <stp/>
        <stp>62577da8-ebdd-44a0-bfb1-8cfb480ab4cf</stp>
        <tr r="B9" s="1"/>
      </tp>
    </main>
    <main first="rtdsrv_eco_5c41818039a848228beee65c164347e9">
      <tp>
        <v>3</v>
        <stp/>
        <stp>d7166a6f-0314-48d8-affb-5f7d3f5be7a1</stp>
        <tr r="B27" s="1"/>
      </tp>
    </main>
    <main first="rtdsrv_eco_5c41818039a848228beee65c164347e9">
      <tp>
        <v>3</v>
        <stp/>
        <stp>bc6b788c-ed74-48b2-8851-6a5497da1edb</stp>
        <tr r="B25" s="1"/>
      </tp>
    </main>
    <main first="rtdsrv_eco_5c41818039a848228beee65c164347e9">
      <tp>
        <v>3</v>
        <stp/>
        <stp>9f4de7d9-a002-4a1a-8175-096880021f41</stp>
        <tr r="B10" s="1"/>
      </tp>
    </main>
    <main first="rtdsrv_eco_5c41818039a848228beee65c164347e9">
      <tp>
        <v>2</v>
        <stp/>
        <stp>3c0f9ada-9bbc-48fa-b47f-2f22d7f7f5ef</stp>
        <tr r="Q5" s="1"/>
      </tp>
    </main>
    <main first="rtdsrv_eco_5c41818039a848228beee65c164347e9">
      <tp>
        <v>3</v>
        <stp/>
        <stp>3cc49f14-ab2f-4d73-93a7-cfdc7a5188ee</stp>
        <tr r="B30" s="1"/>
      </tp>
    </main>
    <main first="rtdsrv_eco_5c41818039a848228beee65c164347e9">
      <tp>
        <v>2</v>
        <stp/>
        <stp>b7ff3088-1717-46b2-8039-a393ec56da78</stp>
        <tr r="Q3" s="1"/>
      </tp>
    </main>
    <main first="rtdsrv_eco_5c41818039a848228beee65c164347e9">
      <tp>
        <v>3</v>
        <stp/>
        <stp>819772e6-2fbf-4a3b-ab40-39edd9435ab8</stp>
        <tr r="B34" s="1"/>
      </tp>
    </main>
    <main first="rtdsrv_eco_5c41818039a848228beee65c164347e9">
      <tp>
        <v>2</v>
        <stp/>
        <stp>facebaf8-4db9-4e3a-b10d-962240374df9</stp>
        <tr r="D7" s="1"/>
      </tp>
    </main>
    <main first="rtdsrv_eco_5c41818039a848228beee65c164347e9">
      <tp>
        <v>3</v>
        <stp/>
        <stp>627f31cd-f636-49a5-9771-9db9439e879d</stp>
        <tr r="B36" s="1"/>
      </tp>
    </main>
    <main first="rtdsrv_eco_5c41818039a848228beee65c164347e9">
      <tp>
        <v>3</v>
        <stp/>
        <stp>69a38e8a-af5c-45eb-948d-1c0076071680</stp>
        <tr r="B24" s="1"/>
      </tp>
    </main>
    <main first="rtdsrv_eco_5c41818039a848228beee65c164347e9">
      <tp>
        <v>2</v>
        <stp/>
        <stp>62df9152-da42-4beb-8cb0-7fa2d79b72a4</stp>
        <tr r="Q4" s="1"/>
      </tp>
    </main>
    <main first="rtdsrv_eco_5c41818039a848228beee65c164347e9">
      <tp>
        <v>3</v>
        <stp/>
        <stp>3b58d2c1-7cf2-4be3-9d48-6ac555b9e1be</stp>
        <tr r="B14" s="1"/>
      </tp>
    </main>
    <main first="rtdsrv_eco_5c41818039a848228beee65c164347e9">
      <tp>
        <v>3</v>
        <stp/>
        <stp>9b8ccdd4-9438-4e73-816d-c87d8e5ccb99</stp>
        <tr r="B12" s="1"/>
      </tp>
    </main>
    <main first="rtdsrv_eco_5c41818039a848228beee65c164347e9">
      <tp>
        <v>3</v>
        <stp/>
        <stp>29dec9a5-c76a-4609-8fcf-a635f5d888cd</stp>
        <tr r="B20" s="1"/>
      </tp>
    </main>
    <main first="rtdsrv_eco_5c41818039a848228beee65c164347e9">
      <tp>
        <v>3</v>
        <stp/>
        <stp>5cb3d5c9-7054-4ea9-9591-06936601ac60</stp>
        <tr r="B8" s="1"/>
      </tp>
    </main>
    <main first="rtdsrv_eco_5c41818039a848228beee65c164347e9">
      <tp>
        <v>3</v>
        <stp/>
        <stp>f9ce2d77-9b08-4399-b71a-b92b500b5f35</stp>
        <tr r="B17" s="1"/>
      </tp>
    </main>
    <main first="rtdsrv_eco_5c41818039a848228beee65c164347e9">
      <tp>
        <v>3</v>
        <stp/>
        <stp>97833848-9b01-4b3f-8bc7-e1144658a72d</stp>
        <tr r="B31" s="1"/>
      </tp>
    </main>
    <main first="rtdsrv_eco_5c41818039a848228beee65c164347e9">
      <tp>
        <v>3</v>
        <stp/>
        <stp>0fa0bc0a-52c4-4ffa-b298-39788aa1c3fc</stp>
        <tr r="B26" s="1"/>
      </tp>
    </main>
    <main first="rtdsrv_eco_5c41818039a848228beee65c164347e9">
      <tp>
        <v>2</v>
        <stp/>
        <stp>60756259-4b7c-44f3-afd8-acc0eeda4d76</stp>
        <tr r="P4" s="1"/>
      </tp>
    </main>
    <main first="rtdsrv_eco_5c41818039a848228beee65c164347e9">
      <tp>
        <v>3</v>
        <stp/>
        <stp>885b7167-f414-4a8d-b146-d158a67ad925</stp>
        <tr r="B23" s="1"/>
      </tp>
      <tp>
        <v>3</v>
        <stp/>
        <stp>fa1581ed-193e-43b3-81aa-4b309cdc53e1</stp>
        <tr r="B29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08730175665709E-2"/>
          <c:y val="1.9995451285312476E-2"/>
          <c:w val="0.91672786159182673"/>
          <c:h val="0.86118046219832278"/>
        </c:manualLayout>
      </c:layout>
      <c:scatterChart>
        <c:scatterStyle val="lineMarker"/>
        <c:varyColors val="0"/>
        <c:ser>
          <c:idx val="0"/>
          <c:order val="0"/>
          <c:tx>
            <c:v>Stocks</c:v>
          </c:tx>
          <c:spPr>
            <a:ln w="25400" cap="flat" cmpd="dbl" algn="ctr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006B66"/>
              </a:solidFill>
              <a:ln w="34925" cap="flat" cmpd="dbl" algn="ctr">
                <a:solidFill>
                  <a:srgbClr val="006B66">
                    <a:alpha val="70000"/>
                  </a:srgbClr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1CE003D-42CB-45A8-BE9D-9ED89504D2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A3AF-4199-8F4E-11A768ACC02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DB3EF4D-6143-49FB-9DE1-DD02A48AF6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A3AF-4199-8F4E-11A768ACC02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47C7B66-4366-4669-8B78-1B63735957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A3AF-4199-8F4E-11A768ACC02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4C70321-7EFA-42AD-883C-364CD847AF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A3AF-4199-8F4E-11A768ACC02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6857ED1-F2AA-4A45-94B6-AC69AC4583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A3AF-4199-8F4E-11A768ACC02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6BDE850-ABEE-4B92-9AA9-2348A52C31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A3AF-4199-8F4E-11A768ACC02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6B29B66-2AD5-4EF5-B9B3-1352A635F0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A3AF-4199-8F4E-11A768ACC02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BD9D4D7-532D-44E0-BE3D-931EC1147C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A3AF-4199-8F4E-11A768ACC02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62031D5-0FAC-4AEE-85E9-5852C001C2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A3AF-4199-8F4E-11A768ACC02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6DDD0C1-2416-41CD-B281-6CA7246C23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A3AF-4199-8F4E-11A768ACC02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AE4FF86A-F804-48CC-B763-67ADFD5907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A3AF-4199-8F4E-11A768ACC02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4CC4C6D-BEBC-434F-AF1F-60808DFCDB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A3AF-4199-8F4E-11A768ACC02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28369CD0-8463-48F1-8051-3546FED2664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A3AF-4199-8F4E-11A768ACC02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DB53443A-B2B8-4651-9D4A-90316A0DF9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A3AF-4199-8F4E-11A768ACC02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416674B6-E186-4483-A934-7C2C58ED78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A3AF-4199-8F4E-11A768ACC02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6B7BB909-CBEB-4C79-9FCC-7EAF0E5C87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A3AF-4199-8F4E-11A768ACC02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18D9A378-540D-4C11-8989-BA86EA1EF8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A3AF-4199-8F4E-11A768ACC02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1E7CC9B3-34C6-4F9A-A884-3532DA24F1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A3AF-4199-8F4E-11A768ACC02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630000D8-2DEB-4549-A78F-BA7BE947D6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A3AF-4199-8F4E-11A768ACC02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1E3E40DC-B69B-4F7A-A4B3-DF86E10110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A3AF-4199-8F4E-11A768ACC02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0C974F6E-11CD-407E-971E-6DFC50EF75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A3AF-4199-8F4E-11A768ACC022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EB239C90-1AB4-4BBD-A0ED-FA0D9BF52E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A3AF-4199-8F4E-11A768ACC02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BFE8A1BF-7095-4EEC-8A8A-5B83D101A4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A3AF-4199-8F4E-11A768ACC022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94C0C84A-C200-43F7-B601-567A4DDA97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A3AF-4199-8F4E-11A768ACC022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EA2C-466C-B9F5-CEAC5E3F3506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706763EE-6B0C-41EE-B8F4-A52D44B14E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A3AF-4199-8F4E-11A768ACC022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E1CDF5EC-464A-4265-8170-D01844202A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A3AF-4199-8F4E-11A768ACC022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171C0490-1A86-4B43-B9CA-45C995C9C0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A3AF-4199-8F4E-11A768ACC022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08ECEAE6-8820-4908-9A78-62E1394315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A3AF-4199-8F4E-11A768ACC022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E9AED413-E9C3-4727-BD5E-F6DFDB66D7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A3AF-4199-8F4E-11A768ACC022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EA2C-466C-B9F5-CEAC5E3F3506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F-EA2C-466C-B9F5-CEAC5E3F3506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0-EA2C-466C-B9F5-CEAC5E3F3506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1-EA2C-466C-B9F5-CEAC5E3F3506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2-EA2C-466C-B9F5-CEAC5E3F3506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3-EA2C-466C-B9F5-CEAC5E3F3506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4-EA2C-466C-B9F5-CEAC5E3F3506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5-EA2C-466C-B9F5-CEAC5E3F3506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6-EA2C-466C-B9F5-CEAC5E3F3506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7-EA2C-466C-B9F5-CEAC5E3F3506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8-EA2C-466C-B9F5-CEAC5E3F3506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9-EA2C-466C-B9F5-CEAC5E3F3506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A-EA2C-466C-B9F5-CEAC5E3F3506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B-EA2C-466C-B9F5-CEAC5E3F3506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C-EA2C-466C-B9F5-CEAC5E3F3506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D-EA2C-466C-B9F5-CEAC5E3F3506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E-EA2C-466C-B9F5-CEAC5E3F3506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F-EA2C-466C-B9F5-CEAC5E3F3506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0-EA2C-466C-B9F5-CEAC5E3F3506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1-EA2C-466C-B9F5-CEAC5E3F3506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2-EA2C-466C-B9F5-CEAC5E3F3506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3-EA2C-466C-B9F5-CEAC5E3F3506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4-EA2C-466C-B9F5-CEAC5E3F3506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5-EA2C-466C-B9F5-CEAC5E3F3506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6-EA2C-466C-B9F5-CEAC5E3F3506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7-EA2C-466C-B9F5-CEAC5E3F3506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8-EA2C-466C-B9F5-CEAC5E3F3506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9-EA2C-466C-B9F5-CEAC5E3F3506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A-EA2C-466C-B9F5-CEAC5E3F3506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B-EA2C-466C-B9F5-CEAC5E3F3506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C-EA2C-466C-B9F5-CEAC5E3F3506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D-EA2C-466C-B9F5-CEAC5E3F3506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E-EA2C-466C-B9F5-CEAC5E3F3506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F-EA2C-466C-B9F5-CEAC5E3F3506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0-EA2C-466C-B9F5-CEAC5E3F3506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1-EA2C-466C-B9F5-CEAC5E3F3506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2-EA2C-466C-B9F5-CEAC5E3F3506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3-EA2C-466C-B9F5-CEAC5E3F3506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4-EA2C-466C-B9F5-CEAC5E3F3506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5-EA2C-466C-B9F5-CEAC5E3F3506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6-EA2C-466C-B9F5-CEAC5E3F3506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7-EA2C-466C-B9F5-CEAC5E3F3506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8-EA2C-466C-B9F5-CEAC5E3F3506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9-EA2C-466C-B9F5-CEAC5E3F3506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A-EA2C-466C-B9F5-CEAC5E3F3506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B-EA2C-466C-B9F5-CEAC5E3F3506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C-EA2C-466C-B9F5-CEAC5E3F3506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D-EA2C-466C-B9F5-CEAC5E3F3506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E-EA2C-466C-B9F5-CEAC5E3F3506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F-EA2C-466C-B9F5-CEAC5E3F3506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0-EA2C-466C-B9F5-CEAC5E3F3506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1-EA2C-466C-B9F5-CEAC5E3F3506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2-EA2C-466C-B9F5-CEAC5E3F3506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3-EA2C-466C-B9F5-CEAC5E3F3506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4-EA2C-466C-B9F5-CEAC5E3F3506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5-EA2C-466C-B9F5-CEAC5E3F3506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6-EA2C-466C-B9F5-CEAC5E3F3506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7-EA2C-466C-B9F5-CEAC5E3F3506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8-EA2C-466C-B9F5-CEAC5E3F3506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9-EA2C-466C-B9F5-CEAC5E3F3506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A-EA2C-466C-B9F5-CEAC5E3F3506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B-EA2C-466C-B9F5-CEAC5E3F3506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C-EA2C-466C-B9F5-CEAC5E3F3506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D-EA2C-466C-B9F5-CEAC5E3F3506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E-EA2C-466C-B9F5-CEAC5E3F3506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F-EA2C-466C-B9F5-CEAC5E3F3506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0-EA2C-466C-B9F5-CEAC5E3F3506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1-EA2C-466C-B9F5-CEAC5E3F3506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2-EA2C-466C-B9F5-CEAC5E3F3506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3-EA2C-466C-B9F5-CEAC5E3F3506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4-EA2C-466C-B9F5-CEAC5E3F3506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5-EA2C-466C-B9F5-CEAC5E3F3506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6-EA2C-466C-B9F5-CEAC5E3F3506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7-EA2C-466C-B9F5-CEAC5E3F3506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8-EA2C-466C-B9F5-CEAC5E3F3506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9-EA2C-466C-B9F5-CEAC5E3F3506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A-EA2C-466C-B9F5-CEAC5E3F3506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B-EA2C-466C-B9F5-CEAC5E3F3506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C-EA2C-466C-B9F5-CEAC5E3F3506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D-EA2C-466C-B9F5-CEAC5E3F3506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E-EA2C-466C-B9F5-CEAC5E3F3506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F-EA2C-466C-B9F5-CEAC5E3F3506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70-EA2C-466C-B9F5-CEAC5E3F3506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71-EA2C-466C-B9F5-CEAC5E3F3506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72-EA2C-466C-B9F5-CEAC5E3F3506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73-EA2C-466C-B9F5-CEAC5E3F3506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74-EA2C-466C-B9F5-CEAC5E3F3506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75-EA2C-466C-B9F5-CEAC5E3F3506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76-EA2C-466C-B9F5-CEAC5E3F3506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77-EA2C-466C-B9F5-CEAC5E3F3506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78-EA2C-466C-B9F5-CEAC5E3F3506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79-EA2C-466C-B9F5-CEAC5E3F3506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7A-EA2C-466C-B9F5-CEAC5E3F3506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7B-EA2C-466C-B9F5-CEAC5E3F3506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7C-EA2C-466C-B9F5-CEAC5E3F3506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7D-EA2C-466C-B9F5-CEAC5E3F3506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7E-EA2C-466C-B9F5-CEAC5E3F3506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7F-EA2C-466C-B9F5-CEAC5E3F3506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80-EA2C-466C-B9F5-CEAC5E3F3506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81-EA2C-466C-B9F5-CEAC5E3F3506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82-EA2C-466C-B9F5-CEAC5E3F3506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83-EA2C-466C-B9F5-CEAC5E3F3506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84-EA2C-466C-B9F5-CEAC5E3F3506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85-EA2C-466C-B9F5-CEAC5E3F3506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86-EA2C-466C-B9F5-CEAC5E3F3506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87-EA2C-466C-B9F5-CEAC5E3F3506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88-EA2C-466C-B9F5-CEAC5E3F3506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89-EA2C-466C-B9F5-CEAC5E3F3506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8A-EA2C-466C-B9F5-CEAC5E3F3506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8B-EA2C-466C-B9F5-CEAC5E3F3506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8C-EA2C-466C-B9F5-CEAC5E3F3506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8D-EA2C-466C-B9F5-CEAC5E3F3506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8E-EA2C-466C-B9F5-CEAC5E3F3506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8F-EA2C-466C-B9F5-CEAC5E3F3506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90-EA2C-466C-B9F5-CEAC5E3F3506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91-EA2C-466C-B9F5-CEAC5E3F3506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92-EA2C-466C-B9F5-CEAC5E3F3506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93-EA2C-466C-B9F5-CEAC5E3F3506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94-EA2C-466C-B9F5-CEAC5E3F3506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95-EA2C-466C-B9F5-CEAC5E3F3506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96-EA2C-466C-B9F5-CEAC5E3F3506}"/>
                </c:ext>
              </c:extLst>
            </c:dLbl>
            <c:dLbl>
              <c:idx val="15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97-EA2C-466C-B9F5-CEAC5E3F3506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98-EA2C-466C-B9F5-CEAC5E3F3506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99-EA2C-466C-B9F5-CEAC5E3F3506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9A-EA2C-466C-B9F5-CEAC5E3F3506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9B-EA2C-466C-B9F5-CEAC5E3F3506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9C-EA2C-466C-B9F5-CEAC5E3F3506}"/>
                </c:ext>
              </c:extLst>
            </c:dLbl>
            <c:dLbl>
              <c:idx val="15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9D-EA2C-466C-B9F5-CEAC5E3F3506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9E-EA2C-466C-B9F5-CEAC5E3F3506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9F-EA2C-466C-B9F5-CEAC5E3F3506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A0-EA2C-466C-B9F5-CEAC5E3F3506}"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A1-EA2C-466C-B9F5-CEAC5E3F3506}"/>
                </c:ext>
              </c:extLst>
            </c:dLbl>
            <c:dLbl>
              <c:idx val="16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A2-EA2C-466C-B9F5-CEAC5E3F3506}"/>
                </c:ext>
              </c:extLst>
            </c:dLbl>
            <c:dLbl>
              <c:idx val="16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A3-EA2C-466C-B9F5-CEAC5E3F3506}"/>
                </c:ext>
              </c:extLst>
            </c:dLbl>
            <c:dLbl>
              <c:idx val="16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A4-EA2C-466C-B9F5-CEAC5E3F3506}"/>
                </c:ext>
              </c:extLst>
            </c:dLbl>
            <c:dLbl>
              <c:idx val="16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A5-EA2C-466C-B9F5-CEAC5E3F3506}"/>
                </c:ext>
              </c:extLst>
            </c:dLbl>
            <c:dLbl>
              <c:idx val="16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A6-EA2C-466C-B9F5-CEAC5E3F3506}"/>
                </c:ext>
              </c:extLst>
            </c:dLbl>
            <c:dLbl>
              <c:idx val="16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A7-EA2C-466C-B9F5-CEAC5E3F3506}"/>
                </c:ext>
              </c:extLst>
            </c:dLbl>
            <c:dLbl>
              <c:idx val="16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A8-EA2C-466C-B9F5-CEAC5E3F3506}"/>
                </c:ext>
              </c:extLst>
            </c:dLbl>
            <c:dLbl>
              <c:idx val="16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A9-EA2C-466C-B9F5-CEAC5E3F3506}"/>
                </c:ext>
              </c:extLst>
            </c:dLbl>
            <c:dLbl>
              <c:idx val="17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AA-EA2C-466C-B9F5-CEAC5E3F3506}"/>
                </c:ext>
              </c:extLst>
            </c:dLbl>
            <c:dLbl>
              <c:idx val="17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AB-EA2C-466C-B9F5-CEAC5E3F3506}"/>
                </c:ext>
              </c:extLst>
            </c:dLbl>
            <c:dLbl>
              <c:idx val="17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AC-EA2C-466C-B9F5-CEAC5E3F3506}"/>
                </c:ext>
              </c:extLst>
            </c:dLbl>
            <c:dLbl>
              <c:idx val="17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AD-EA2C-466C-B9F5-CEAC5E3F3506}"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AE-EA2C-466C-B9F5-CEAC5E3F3506}"/>
                </c:ext>
              </c:extLst>
            </c:dLbl>
            <c:dLbl>
              <c:idx val="17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AF-EA2C-466C-B9F5-CEAC5E3F3506}"/>
                </c:ext>
              </c:extLst>
            </c:dLbl>
            <c:dLbl>
              <c:idx val="17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B0-EA2C-466C-B9F5-CEAC5E3F3506}"/>
                </c:ext>
              </c:extLst>
            </c:dLbl>
            <c:dLbl>
              <c:idx val="17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B1-EA2C-466C-B9F5-CEAC5E3F3506}"/>
                </c:ext>
              </c:extLst>
            </c:dLbl>
            <c:dLbl>
              <c:idx val="17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B2-EA2C-466C-B9F5-CEAC5E3F3506}"/>
                </c:ext>
              </c:extLst>
            </c:dLbl>
            <c:dLbl>
              <c:idx val="17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B3-EA2C-466C-B9F5-CEAC5E3F3506}"/>
                </c:ext>
              </c:extLst>
            </c:dLbl>
            <c:dLbl>
              <c:idx val="18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B4-EA2C-466C-B9F5-CEAC5E3F3506}"/>
                </c:ext>
              </c:extLst>
            </c:dLbl>
            <c:dLbl>
              <c:idx val="18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B5-EA2C-466C-B9F5-CEAC5E3F3506}"/>
                </c:ext>
              </c:extLst>
            </c:dLbl>
            <c:dLbl>
              <c:idx val="18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B6-EA2C-466C-B9F5-CEAC5E3F3506}"/>
                </c:ext>
              </c:extLst>
            </c:dLbl>
            <c:dLbl>
              <c:idx val="18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B7-EA2C-466C-B9F5-CEAC5E3F3506}"/>
                </c:ext>
              </c:extLst>
            </c:dLbl>
            <c:dLbl>
              <c:idx val="18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B8-EA2C-466C-B9F5-CEAC5E3F3506}"/>
                </c:ext>
              </c:extLst>
            </c:dLbl>
            <c:dLbl>
              <c:idx val="18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B9-EA2C-466C-B9F5-CEAC5E3F3506}"/>
                </c:ext>
              </c:extLst>
            </c:dLbl>
            <c:dLbl>
              <c:idx val="18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BA-EA2C-466C-B9F5-CEAC5E3F3506}"/>
                </c:ext>
              </c:extLst>
            </c:dLbl>
            <c:dLbl>
              <c:idx val="18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BB-EA2C-466C-B9F5-CEAC5E3F3506}"/>
                </c:ext>
              </c:extLst>
            </c:dLbl>
            <c:dLbl>
              <c:idx val="18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BC-EA2C-466C-B9F5-CEAC5E3F3506}"/>
                </c:ext>
              </c:extLst>
            </c:dLbl>
            <c:dLbl>
              <c:idx val="18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BD-EA2C-466C-B9F5-CEAC5E3F3506}"/>
                </c:ext>
              </c:extLst>
            </c:dLbl>
            <c:dLbl>
              <c:idx val="19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BE-EA2C-466C-B9F5-CEAC5E3F3506}"/>
                </c:ext>
              </c:extLst>
            </c:dLbl>
            <c:dLbl>
              <c:idx val="19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BF-EA2C-466C-B9F5-CEAC5E3F3506}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C0-EA2C-466C-B9F5-CEAC5E3F35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'Risk x Return'!$D$8:$D$200</c:f>
              <c:numCache>
                <c:formatCode>0.00</c:formatCode>
                <c:ptCount val="193"/>
                <c:pt idx="0">
                  <c:v>28.624614548</c:v>
                </c:pt>
                <c:pt idx="1">
                  <c:v>31.672660722</c:v>
                </c:pt>
                <c:pt idx="2">
                  <c:v>31.418368227999999</c:v>
                </c:pt>
                <c:pt idx="3">
                  <c:v>38.177252729999999</c:v>
                </c:pt>
                <c:pt idx="4">
                  <c:v>29.735887796</c:v>
                </c:pt>
                <c:pt idx="5">
                  <c:v>24.899100558000001</c:v>
                </c:pt>
                <c:pt idx="6">
                  <c:v>22.547630576</c:v>
                </c:pt>
                <c:pt idx="7">
                  <c:v>16.959062526</c:v>
                </c:pt>
                <c:pt idx="8">
                  <c:v>33.184427802999998</c:v>
                </c:pt>
                <c:pt idx="9">
                  <c:v>24.360707149</c:v>
                </c:pt>
                <c:pt idx="10">
                  <c:v>32.609356988999998</c:v>
                </c:pt>
                <c:pt idx="11">
                  <c:v>33.247884583000001</c:v>
                </c:pt>
                <c:pt idx="12">
                  <c:v>22.084509728</c:v>
                </c:pt>
                <c:pt idx="13">
                  <c:v>57.850031559000001</c:v>
                </c:pt>
                <c:pt idx="14">
                  <c:v>28.556232597000001</c:v>
                </c:pt>
                <c:pt idx="15">
                  <c:v>19.207575634000001</c:v>
                </c:pt>
                <c:pt idx="16">
                  <c:v>27.344822025999999</c:v>
                </c:pt>
                <c:pt idx="17">
                  <c:v>18.874037067</c:v>
                </c:pt>
                <c:pt idx="18">
                  <c:v>26.946379048000001</c:v>
                </c:pt>
                <c:pt idx="19">
                  <c:v>24.687395786</c:v>
                </c:pt>
                <c:pt idx="20">
                  <c:v>39.714328672000001</c:v>
                </c:pt>
                <c:pt idx="21">
                  <c:v>24.471162345</c:v>
                </c:pt>
                <c:pt idx="22">
                  <c:v>18.584013806000002</c:v>
                </c:pt>
                <c:pt idx="23">
                  <c:v>24.843057305999999</c:v>
                </c:pt>
                <c:pt idx="24">
                  <c:v>25.924017361000001</c:v>
                </c:pt>
                <c:pt idx="25">
                  <c:v>48.209528691999999</c:v>
                </c:pt>
                <c:pt idx="26">
                  <c:v>21.683198607000001</c:v>
                </c:pt>
                <c:pt idx="27">
                  <c:v>22.494883762000001</c:v>
                </c:pt>
                <c:pt idx="28">
                  <c:v>24.115290388999998</c:v>
                </c:pt>
                <c:pt idx="29">
                  <c:v>29.654667263</c:v>
                </c:pt>
              </c:numCache>
            </c:numRef>
          </c:xVal>
          <c:yVal>
            <c:numRef>
              <c:f>'Risk x Return'!$C$8:$C$200</c:f>
              <c:numCache>
                <c:formatCode>0.00</c:formatCode>
                <c:ptCount val="193"/>
                <c:pt idx="0">
                  <c:v>23.261841374999999</c:v>
                </c:pt>
                <c:pt idx="1">
                  <c:v>29.260682021000001</c:v>
                </c:pt>
                <c:pt idx="2">
                  <c:v>3.3862360557</c:v>
                </c:pt>
                <c:pt idx="3">
                  <c:v>36.354823072999999</c:v>
                </c:pt>
                <c:pt idx="4">
                  <c:v>33.099698320000002</c:v>
                </c:pt>
                <c:pt idx="5">
                  <c:v>11.512179754</c:v>
                </c:pt>
                <c:pt idx="6">
                  <c:v>57.457884440000001</c:v>
                </c:pt>
                <c:pt idx="7">
                  <c:v>5.1327257695000004</c:v>
                </c:pt>
                <c:pt idx="8">
                  <c:v>-7.4477952435999999</c:v>
                </c:pt>
                <c:pt idx="9">
                  <c:v>-3.4478574265000002</c:v>
                </c:pt>
                <c:pt idx="10">
                  <c:v>68.876118876000007</c:v>
                </c:pt>
                <c:pt idx="11">
                  <c:v>57.360825077999998</c:v>
                </c:pt>
                <c:pt idx="12">
                  <c:v>11.928947704</c:v>
                </c:pt>
                <c:pt idx="13">
                  <c:v>3.5777721391999999</c:v>
                </c:pt>
                <c:pt idx="14">
                  <c:v>39.142992642999999</c:v>
                </c:pt>
                <c:pt idx="15">
                  <c:v>10.805913160999999</c:v>
                </c:pt>
                <c:pt idx="16">
                  <c:v>48.693472679000003</c:v>
                </c:pt>
                <c:pt idx="17">
                  <c:v>16.598181648000001</c:v>
                </c:pt>
                <c:pt idx="18">
                  <c:v>-26.115939093000001</c:v>
                </c:pt>
                <c:pt idx="19">
                  <c:v>32.370231025999999</c:v>
                </c:pt>
                <c:pt idx="20">
                  <c:v>6.3425192013</c:v>
                </c:pt>
                <c:pt idx="21">
                  <c:v>-12.656480848999999</c:v>
                </c:pt>
                <c:pt idx="22">
                  <c:v>-6.7619858966999997</c:v>
                </c:pt>
                <c:pt idx="23">
                  <c:v>30.640050319</c:v>
                </c:pt>
                <c:pt idx="24">
                  <c:v>39.004062605999998</c:v>
                </c:pt>
                <c:pt idx="25">
                  <c:v>-55.938969356999998</c:v>
                </c:pt>
                <c:pt idx="26">
                  <c:v>12.253587454</c:v>
                </c:pt>
                <c:pt idx="27">
                  <c:v>32.505915264999999</c:v>
                </c:pt>
                <c:pt idx="28">
                  <c:v>54.148422085999997</c:v>
                </c:pt>
                <c:pt idx="29">
                  <c:v>29.124853440999999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'Risk x Return'!$B$8:$B$37</c15:f>
                <c15:dlblRangeCache>
                  <c:ptCount val="30"/>
                  <c:pt idx="0">
                    <c:v>MMM</c:v>
                  </c:pt>
                  <c:pt idx="1">
                    <c:v>AXP</c:v>
                  </c:pt>
                  <c:pt idx="2">
                    <c:v>AAPL</c:v>
                  </c:pt>
                  <c:pt idx="3">
                    <c:v>BA</c:v>
                  </c:pt>
                  <c:pt idx="4">
                    <c:v>CAT</c:v>
                  </c:pt>
                  <c:pt idx="5">
                    <c:v>CVX</c:v>
                  </c:pt>
                  <c:pt idx="6">
                    <c:v>CSCO</c:v>
                  </c:pt>
                  <c:pt idx="7">
                    <c:v>KO</c:v>
                  </c:pt>
                  <c:pt idx="8">
                    <c:v>DD</c:v>
                  </c:pt>
                  <c:pt idx="9">
                    <c:v>XOM</c:v>
                  </c:pt>
                  <c:pt idx="10">
                    <c:v>GE</c:v>
                  </c:pt>
                  <c:pt idx="11">
                    <c:v>GS</c:v>
                  </c:pt>
                  <c:pt idx="12">
                    <c:v>HD</c:v>
                  </c:pt>
                  <c:pt idx="13">
                    <c:v>INTC</c:v>
                  </c:pt>
                  <c:pt idx="14">
                    <c:v>IBM</c:v>
                  </c:pt>
                  <c:pt idx="15">
                    <c:v>JNJ</c:v>
                  </c:pt>
                  <c:pt idx="16">
                    <c:v>JPM</c:v>
                  </c:pt>
                  <c:pt idx="17">
                    <c:v>MCD</c:v>
                  </c:pt>
                  <c:pt idx="18">
                    <c:v>MRK</c:v>
                  </c:pt>
                  <c:pt idx="19">
                    <c:v>MSFT</c:v>
                  </c:pt>
                  <c:pt idx="20">
                    <c:v>NKE</c:v>
                  </c:pt>
                  <c:pt idx="21">
                    <c:v>PFE</c:v>
                  </c:pt>
                  <c:pt idx="22">
                    <c:v>PG</c:v>
                  </c:pt>
                  <c:pt idx="23">
                    <c:v>TRV</c:v>
                  </c:pt>
                  <c:pt idx="24">
                    <c:v>RTX</c:v>
                  </c:pt>
                  <c:pt idx="25">
                    <c:v>UNH</c:v>
                  </c:pt>
                  <c:pt idx="26">
                    <c:v>VZ</c:v>
                  </c:pt>
                  <c:pt idx="27">
                    <c:v>V</c:v>
                  </c:pt>
                  <c:pt idx="28">
                    <c:v>WMT</c:v>
                  </c:pt>
                  <c:pt idx="29">
                    <c:v>DIS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1F1-58E7-4E67-A83D-0854AC9A55CE}"/>
            </c:ext>
          </c:extLst>
        </c:ser>
        <c:ser>
          <c:idx val="3"/>
          <c:order val="1"/>
          <c:tx>
            <c:strRef>
              <c:f>'Risk x Return'!$O$3</c:f>
              <c:strCache>
                <c:ptCount val="1"/>
                <c:pt idx="0">
                  <c:v>DJIA</c:v>
                </c:pt>
              </c:strCache>
            </c:strRef>
          </c:tx>
          <c:spPr>
            <a:ln w="25400" cap="flat" cmpd="dbl" algn="ctr">
              <a:noFill/>
              <a:round/>
            </a:ln>
            <a:effectLst/>
          </c:spPr>
          <c:marker>
            <c:symbol val="circle"/>
            <c:size val="12"/>
            <c:spPr>
              <a:solidFill>
                <a:srgbClr val="C00000"/>
              </a:solidFill>
              <a:ln w="34925" cap="flat" cmpd="dbl" algn="ctr">
                <a:solidFill>
                  <a:srgbClr val="FF0000">
                    <a:alpha val="70000"/>
                  </a:srgbClr>
                </a:solidFill>
                <a:round/>
              </a:ln>
              <a:effectLst/>
            </c:spPr>
          </c:marker>
          <c:xVal>
            <c:numRef>
              <c:f>'Risk x Return'!$Q$3</c:f>
              <c:numCache>
                <c:formatCode>0.0</c:formatCode>
                <c:ptCount val="1"/>
                <c:pt idx="0">
                  <c:v>17.042226985999999</c:v>
                </c:pt>
              </c:numCache>
            </c:numRef>
          </c:xVal>
          <c:yVal>
            <c:numRef>
              <c:f>'Risk x Return'!$P$3</c:f>
              <c:numCache>
                <c:formatCode>0.0</c:formatCode>
                <c:ptCount val="1"/>
                <c:pt idx="0">
                  <c:v>13.322491657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F3-58E7-4E67-A83D-0854AC9A55CE}"/>
            </c:ext>
          </c:extLst>
        </c:ser>
        <c:ser>
          <c:idx val="1"/>
          <c:order val="2"/>
          <c:tx>
            <c:strRef>
              <c:f>'Risk x Return'!$O$4</c:f>
              <c:strCache>
                <c:ptCount val="1"/>
                <c:pt idx="0">
                  <c:v>NASDAQ</c:v>
                </c:pt>
              </c:strCache>
            </c:strRef>
          </c:tx>
          <c:spPr>
            <a:ln w="25400" cap="flat" cmpd="dbl" algn="ctr">
              <a:noFill/>
              <a:round/>
            </a:ln>
            <a:effectLst/>
          </c:spPr>
          <c:marker>
            <c:symbol val="circle"/>
            <c:size val="12"/>
            <c:spPr>
              <a:solidFill>
                <a:srgbClr val="00B0F0"/>
              </a:solidFill>
              <a:ln w="34925" cap="flat" cmpd="dbl" algn="ctr">
                <a:solidFill>
                  <a:srgbClr val="00B0F0">
                    <a:alpha val="70000"/>
                  </a:srgbClr>
                </a:solidFill>
                <a:round/>
              </a:ln>
              <a:effectLst/>
            </c:spPr>
          </c:marker>
          <c:xVal>
            <c:numRef>
              <c:f>'Risk x Return'!$Q$4</c:f>
              <c:numCache>
                <c:formatCode>0.0</c:formatCode>
                <c:ptCount val="1"/>
                <c:pt idx="0">
                  <c:v>24.860792725</c:v>
                </c:pt>
              </c:numCache>
            </c:numRef>
          </c:xVal>
          <c:yVal>
            <c:numRef>
              <c:f>'Risk x Return'!$P$4</c:f>
              <c:numCache>
                <c:formatCode>0.0</c:formatCode>
                <c:ptCount val="1"/>
                <c:pt idx="0">
                  <c:v>29.343276196000001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0BF3-4F07-BBD9-F479DD7161E6}"/>
            </c:ext>
          </c:extLst>
        </c:ser>
        <c:ser>
          <c:idx val="2"/>
          <c:order val="3"/>
          <c:tx>
            <c:strRef>
              <c:f>'Risk x Return'!$O$5</c:f>
              <c:strCache>
                <c:ptCount val="1"/>
                <c:pt idx="0">
                  <c:v>S&amp;P 500</c:v>
                </c:pt>
              </c:strCache>
            </c:strRef>
          </c:tx>
          <c:spPr>
            <a:ln w="25400" cap="flat" cmpd="dbl" algn="ctr">
              <a:noFill/>
              <a:round/>
            </a:ln>
            <a:effectLst/>
          </c:spPr>
          <c:marker>
            <c:symbol val="circle"/>
            <c:size val="12"/>
            <c:spPr>
              <a:solidFill>
                <a:schemeClr val="tx1"/>
              </a:solidFill>
              <a:ln w="34925" cap="flat" cmpd="dbl" algn="ctr">
                <a:solidFill>
                  <a:schemeClr val="tx1">
                    <a:alpha val="70000"/>
                  </a:schemeClr>
                </a:solidFill>
                <a:round/>
              </a:ln>
              <a:effectLst/>
            </c:spPr>
          </c:marker>
          <c:xVal>
            <c:numRef>
              <c:f>'Risk x Return'!$Q$5</c:f>
              <c:numCache>
                <c:formatCode>0.0</c:formatCode>
                <c:ptCount val="1"/>
                <c:pt idx="0">
                  <c:v>19.136734887999999</c:v>
                </c:pt>
              </c:numCache>
            </c:numRef>
          </c:xVal>
          <c:yVal>
            <c:numRef>
              <c:f>'Risk x Return'!$P$5</c:f>
              <c:numCache>
                <c:formatCode>0.0</c:formatCode>
                <c:ptCount val="1"/>
                <c:pt idx="0">
                  <c:v>21.088238044000001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0BF3-4F07-BBD9-F479DD716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7367104"/>
        <c:axId val="917367496"/>
      </c:scatterChart>
      <c:valAx>
        <c:axId val="917367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strRef>
              <c:f>'Risk x Return'!$F$8</c:f>
              <c:strCache>
                <c:ptCount val="1"/>
                <c:pt idx="0">
                  <c:v>Risk 12M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rgbClr val="006B66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367496"/>
        <c:crosses val="autoZero"/>
        <c:crossBetween val="midCat"/>
      </c:valAx>
      <c:valAx>
        <c:axId val="917367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strRef>
              <c:f>'Risk x Return'!$F$9</c:f>
              <c:strCache>
                <c:ptCount val="1"/>
                <c:pt idx="0">
                  <c:v>Return 12M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rgbClr val="006B66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367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161927</xdr:colOff>
      <xdr:row>5</xdr:row>
      <xdr:rowOff>133350</xdr:rowOff>
    </xdr:from>
    <xdr:to>
      <xdr:col>17</xdr:col>
      <xdr:colOff>161925</xdr:colOff>
      <xdr:row>32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200026</xdr:colOff>
      <xdr:row>0</xdr:row>
      <xdr:rowOff>114300</xdr:rowOff>
    </xdr:from>
    <xdr:to>
      <xdr:col>19</xdr:col>
      <xdr:colOff>419100</xdr:colOff>
      <xdr:row>4</xdr:row>
      <xdr:rowOff>142875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439526" y="114300"/>
          <a:ext cx="1800224" cy="1009650"/>
        </a:xfrm>
        <a:prstGeom prst="roundRect">
          <a:avLst/>
        </a:prstGeom>
        <a:solidFill>
          <a:schemeClr val="bg1"/>
        </a:solidFill>
        <a:ln w="28575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just"/>
          <a:r>
            <a:rPr lang="pt-BR" sz="1050">
              <a:solidFill>
                <a:srgbClr val="C00000"/>
              </a:solidFill>
            </a:rPr>
            <a:t>The Data Module in the chart with the tickers is a feature that only works in Excel 2013 and 2016.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0</xdr:row>
          <xdr:rowOff>0</xdr:rowOff>
        </xdr:from>
        <xdr:to>
          <xdr:col>3</xdr:col>
          <xdr:colOff>85725</xdr:colOff>
          <xdr:row>1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aleria%20ADD-IN\A&#231;&#245;es%20Risco%20e%20Retorno%20(Ofici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co e Retorno"/>
      <sheetName val="Base"/>
    </sheetNames>
    <sheetDataSet>
      <sheetData sheetId="0">
        <row r="2">
          <cell r="C2" t="str">
            <v>6M</v>
          </cell>
        </row>
        <row r="3">
          <cell r="C3">
            <v>43375</v>
          </cell>
        </row>
        <row r="4">
          <cell r="C4" t="str">
            <v>Ibovespa</v>
          </cell>
        </row>
        <row r="6">
          <cell r="C6" t="str">
            <v>Código</v>
          </cell>
        </row>
        <row r="7">
          <cell r="C7" t="str">
            <v>ABEV3</v>
          </cell>
        </row>
        <row r="8">
          <cell r="C8" t="str">
            <v>BTOW3</v>
          </cell>
        </row>
        <row r="9">
          <cell r="C9" t="str">
            <v>B3SA3</v>
          </cell>
        </row>
        <row r="10">
          <cell r="C10" t="str">
            <v>BBSE3</v>
          </cell>
        </row>
        <row r="11">
          <cell r="C11" t="str">
            <v>BRML3</v>
          </cell>
        </row>
        <row r="12">
          <cell r="C12" t="str">
            <v>BBDC3</v>
          </cell>
        </row>
        <row r="13">
          <cell r="C13" t="str">
            <v>BBDC4</v>
          </cell>
        </row>
        <row r="14">
          <cell r="C14" t="str">
            <v>BRAP4</v>
          </cell>
        </row>
        <row r="15">
          <cell r="C15" t="str">
            <v>BBAS3</v>
          </cell>
        </row>
        <row r="16">
          <cell r="C16" t="str">
            <v>BRKM5</v>
          </cell>
        </row>
        <row r="17">
          <cell r="C17" t="str">
            <v>BRFS3</v>
          </cell>
        </row>
        <row r="18">
          <cell r="C18" t="str">
            <v>CCRO3</v>
          </cell>
        </row>
        <row r="19">
          <cell r="C19" t="str">
            <v>CMIG4</v>
          </cell>
        </row>
        <row r="20">
          <cell r="C20" t="str">
            <v>CIEL3</v>
          </cell>
        </row>
        <row r="21">
          <cell r="C21" t="str">
            <v>CPLE6</v>
          </cell>
        </row>
        <row r="22">
          <cell r="C22" t="str">
            <v>CSAN3</v>
          </cell>
        </row>
        <row r="23">
          <cell r="C23" t="str">
            <v>CVCB3</v>
          </cell>
        </row>
        <row r="24">
          <cell r="C24" t="str">
            <v>CYRE3</v>
          </cell>
        </row>
        <row r="25">
          <cell r="C25" t="str">
            <v>ECOR3</v>
          </cell>
        </row>
        <row r="26">
          <cell r="C26" t="str">
            <v>ELET3</v>
          </cell>
        </row>
        <row r="27">
          <cell r="C27" t="str">
            <v>ELET6</v>
          </cell>
        </row>
        <row r="28">
          <cell r="C28" t="str">
            <v>EMBR3</v>
          </cell>
        </row>
        <row r="29">
          <cell r="C29" t="str">
            <v>ENBR3</v>
          </cell>
        </row>
        <row r="30">
          <cell r="C30" t="str">
            <v>EGIE3</v>
          </cell>
        </row>
        <row r="31">
          <cell r="C31" t="str">
            <v>EQTL3</v>
          </cell>
        </row>
        <row r="32">
          <cell r="C32" t="str">
            <v>ESTC3</v>
          </cell>
        </row>
        <row r="33">
          <cell r="C33" t="str">
            <v>FIBR3</v>
          </cell>
        </row>
        <row r="34">
          <cell r="C34" t="str">
            <v>FLRY3</v>
          </cell>
        </row>
        <row r="35">
          <cell r="C35" t="str">
            <v>GGBR4</v>
          </cell>
        </row>
        <row r="36">
          <cell r="C36" t="str">
            <v>GOAU4</v>
          </cell>
        </row>
        <row r="37">
          <cell r="C37" t="str">
            <v>GOLL4</v>
          </cell>
        </row>
        <row r="38">
          <cell r="C38" t="str">
            <v>HYPE3</v>
          </cell>
        </row>
        <row r="39">
          <cell r="C39" t="str">
            <v>IGTA3</v>
          </cell>
        </row>
        <row r="40">
          <cell r="C40" t="str">
            <v>ITSA4</v>
          </cell>
        </row>
        <row r="41">
          <cell r="C41" t="str">
            <v>ITUB4</v>
          </cell>
        </row>
        <row r="42">
          <cell r="C42" t="str">
            <v>JBSS3</v>
          </cell>
        </row>
        <row r="43">
          <cell r="C43" t="str">
            <v>KLBN11</v>
          </cell>
        </row>
        <row r="44">
          <cell r="C44" t="str">
            <v>KROT3</v>
          </cell>
        </row>
        <row r="45">
          <cell r="C45" t="str">
            <v>RENT3</v>
          </cell>
        </row>
        <row r="46">
          <cell r="C46" t="str">
            <v>LAME4</v>
          </cell>
        </row>
        <row r="47">
          <cell r="C47" t="str">
            <v>LREN3</v>
          </cell>
        </row>
        <row r="48">
          <cell r="C48" t="str">
            <v>MGLU3</v>
          </cell>
        </row>
        <row r="49">
          <cell r="C49" t="str">
            <v>MRFG3</v>
          </cell>
        </row>
        <row r="50">
          <cell r="C50" t="str">
            <v>MRVE3</v>
          </cell>
        </row>
        <row r="51">
          <cell r="C51" t="str">
            <v>MULT3</v>
          </cell>
        </row>
        <row r="52">
          <cell r="C52" t="str">
            <v>NATU3</v>
          </cell>
        </row>
        <row r="53">
          <cell r="C53" t="str">
            <v>PCAR4</v>
          </cell>
        </row>
        <row r="54">
          <cell r="C54" t="str">
            <v>PETR3</v>
          </cell>
        </row>
        <row r="55">
          <cell r="C55" t="str">
            <v>PETR4</v>
          </cell>
        </row>
        <row r="56">
          <cell r="C56" t="str">
            <v>QUAL3</v>
          </cell>
        </row>
        <row r="57">
          <cell r="C57" t="str">
            <v>RADL3</v>
          </cell>
        </row>
        <row r="58">
          <cell r="C58" t="str">
            <v>RAIL3</v>
          </cell>
        </row>
        <row r="59">
          <cell r="C59" t="str">
            <v>SBSP3</v>
          </cell>
        </row>
        <row r="60">
          <cell r="C60" t="str">
            <v>SANB11</v>
          </cell>
        </row>
        <row r="61">
          <cell r="C61" t="str">
            <v>CSNA3</v>
          </cell>
        </row>
        <row r="62">
          <cell r="C62" t="str">
            <v>SMLS3</v>
          </cell>
        </row>
        <row r="63">
          <cell r="C63" t="str">
            <v>SUZB3</v>
          </cell>
        </row>
        <row r="64">
          <cell r="C64" t="str">
            <v>TAEE11</v>
          </cell>
        </row>
        <row r="65">
          <cell r="C65" t="str">
            <v>VIVT4</v>
          </cell>
        </row>
        <row r="66">
          <cell r="C66" t="str">
            <v>TIMP3</v>
          </cell>
        </row>
        <row r="67">
          <cell r="C67" t="str">
            <v>UGPA3</v>
          </cell>
        </row>
        <row r="68">
          <cell r="C68" t="str">
            <v>USIM5</v>
          </cell>
        </row>
        <row r="69">
          <cell r="C69" t="str">
            <v>VALE3</v>
          </cell>
        </row>
        <row r="70">
          <cell r="C70" t="str">
            <v>VVAR11</v>
          </cell>
        </row>
        <row r="71">
          <cell r="C71" t="str">
            <v>WEGE3</v>
          </cell>
        </row>
        <row r="72">
          <cell r="C72" t="str">
            <v>IBOV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0"/>
  <dimension ref="A1:T202"/>
  <sheetViews>
    <sheetView showGridLines="0" tabSelected="1" zoomScaleNormal="100" workbookViewId="0">
      <selection activeCell="V29" sqref="V29"/>
    </sheetView>
  </sheetViews>
  <sheetFormatPr defaultRowHeight="15" x14ac:dyDescent="0.25"/>
  <cols>
    <col min="1" max="1" width="1.7109375" customWidth="1"/>
    <col min="2" max="2" width="14.5703125" style="13" bestFit="1" customWidth="1"/>
    <col min="3" max="3" width="12" customWidth="1"/>
    <col min="4" max="4" width="13.28515625" style="10" customWidth="1"/>
    <col min="7" max="9" width="9.140625" customWidth="1"/>
    <col min="11" max="11" width="9.140625" customWidth="1"/>
    <col min="13" max="14" width="11.85546875" bestFit="1" customWidth="1"/>
    <col min="17" max="19" width="11.85546875" bestFit="1" customWidth="1"/>
  </cols>
  <sheetData>
    <row r="1" spans="1:20" s="1" customFormat="1" ht="32.25" customHeight="1" thickBot="1" x14ac:dyDescent="0.3">
      <c r="A1" s="24"/>
      <c r="B1" s="11"/>
      <c r="C1" s="7"/>
      <c r="D1" s="9"/>
      <c r="E1"/>
      <c r="F1"/>
      <c r="G1"/>
      <c r="I1"/>
      <c r="O1" s="4" t="s">
        <v>42</v>
      </c>
      <c r="P1" s="5"/>
      <c r="Q1" s="5"/>
    </row>
    <row r="2" spans="1:20" s="1" customFormat="1" ht="15.95" customHeight="1" thickTop="1" x14ac:dyDescent="0.25">
      <c r="B2" s="15" t="s">
        <v>33</v>
      </c>
      <c r="C2" s="22" t="s">
        <v>0</v>
      </c>
      <c r="D2" s="19" t="s">
        <v>32</v>
      </c>
      <c r="O2" s="14" t="s">
        <v>39</v>
      </c>
      <c r="P2" s="14" t="s">
        <v>40</v>
      </c>
      <c r="Q2" s="14" t="s">
        <v>41</v>
      </c>
    </row>
    <row r="3" spans="1:20" s="1" customFormat="1" ht="15.95" customHeight="1" x14ac:dyDescent="0.25">
      <c r="B3" s="15" t="s">
        <v>34</v>
      </c>
      <c r="C3" s="31">
        <f>IF(C4="",_xll.ECONOMATICA("S&amp;P 500","Date of Last Quote"),C4)</f>
        <v>45875</v>
      </c>
      <c r="D3" s="20" t="s">
        <v>31</v>
      </c>
      <c r="F3" s="21"/>
      <c r="G3" s="21"/>
      <c r="H3" s="21"/>
      <c r="I3" s="21"/>
      <c r="J3" s="21"/>
      <c r="K3" s="21"/>
      <c r="L3" s="21"/>
      <c r="M3" s="16"/>
      <c r="N3" s="23"/>
      <c r="O3" s="25" t="s">
        <v>36</v>
      </c>
      <c r="P3" s="26">
        <f>_xll.ECONOMATICA("DJIA&lt;UsaNa&gt;","return",$C$2,$C$3,,,,,"false",,"Retorno")</f>
        <v>13.322491657</v>
      </c>
      <c r="Q3" s="26">
        <f>_xll.ECONOMATICA("DJIA&lt;UsaNa&gt;","volatility",$C$2,$C$3,,,,,"false",,"Volatilidade")</f>
        <v>17.042226985999999</v>
      </c>
      <c r="T3"/>
    </row>
    <row r="4" spans="1:20" s="1" customFormat="1" ht="15.95" customHeight="1" x14ac:dyDescent="0.25">
      <c r="B4" s="15" t="s">
        <v>35</v>
      </c>
      <c r="C4" s="33"/>
      <c r="D4" s="32" t="s">
        <v>30</v>
      </c>
      <c r="E4" s="32"/>
      <c r="F4" s="32"/>
      <c r="G4" s="32"/>
      <c r="H4" s="32"/>
      <c r="I4" s="32"/>
      <c r="J4" s="32"/>
      <c r="K4" s="32"/>
      <c r="L4" s="32"/>
      <c r="M4" s="16"/>
      <c r="N4" s="23"/>
      <c r="O4" s="27" t="s">
        <v>37</v>
      </c>
      <c r="P4" s="26">
        <f>_xll.ECONOMATICA($O$4,"return",$C$2,$C$3,,,,,"false",,"Retorno")</f>
        <v>29.343276196000001</v>
      </c>
      <c r="Q4" s="26">
        <f>_xll.ECONOMATICA($O$4,"volatility",$C$2,$C$3,,,,,"false",,"Volatilidade")</f>
        <v>24.860792725</v>
      </c>
      <c r="T4"/>
    </row>
    <row r="5" spans="1:20" s="1" customFormat="1" ht="15.95" customHeight="1" x14ac:dyDescent="0.25">
      <c r="B5"/>
      <c r="C5"/>
      <c r="D5" s="32"/>
      <c r="E5" s="32"/>
      <c r="F5" s="32"/>
      <c r="G5" s="32"/>
      <c r="H5" s="32"/>
      <c r="I5" s="32"/>
      <c r="J5" s="32"/>
      <c r="K5" s="32"/>
      <c r="L5" s="32"/>
      <c r="N5" s="23"/>
      <c r="O5" s="28" t="s">
        <v>38</v>
      </c>
      <c r="P5" s="29">
        <f>_xll.ECONOMATICA($O$5,"return",$C$2,$C$3,,,,,"false",,"Retorno")</f>
        <v>21.088238044000001</v>
      </c>
      <c r="Q5" s="30">
        <f>_xll.ECONOMATICA($O$5,"volatility",$C$2,$C$3,,,,,"false",,"Volatilidade")</f>
        <v>19.136734887999999</v>
      </c>
      <c r="T5"/>
    </row>
    <row r="6" spans="1:20" s="1" customFormat="1" x14ac:dyDescent="0.25">
      <c r="B6" s="12"/>
      <c r="C6" s="7"/>
      <c r="D6" s="9"/>
      <c r="E6"/>
      <c r="F6"/>
      <c r="G6"/>
      <c r="K6" s="2"/>
    </row>
    <row r="7" spans="1:20" s="1" customFormat="1" ht="27" customHeight="1" x14ac:dyDescent="0.25">
      <c r="B7" s="6" t="s">
        <v>39</v>
      </c>
      <c r="C7" s="8" t="str">
        <f>_xll.ECONOMATICA(Base!A3:A32,"return",$C$2,$C$3,,,,,"false",,"Return")</f>
        <v>Return</v>
      </c>
      <c r="D7" s="8" t="str">
        <f>_xll.ECONOMATICA(Base!A3:A32,"volatility",$C$2,$C$3,,,,,"false",,"Volatility")</f>
        <v>Volatility</v>
      </c>
      <c r="E7"/>
      <c r="F7"/>
      <c r="K7"/>
      <c r="L7"/>
      <c r="M7"/>
      <c r="N7"/>
    </row>
    <row r="8" spans="1:20" s="1" customFormat="1" ht="15.95" customHeight="1" x14ac:dyDescent="0.25">
      <c r="B8" s="11" t="str">
        <f>_xll.ECONOMATICA(Base!A3,"Ticker")</f>
        <v>MMM</v>
      </c>
      <c r="C8" s="7">
        <v>23.261841374999999</v>
      </c>
      <c r="D8" s="9">
        <v>28.624614548</v>
      </c>
      <c r="E8"/>
      <c r="F8" t="str">
        <f>"Risk "&amp;C2</f>
        <v>Risk 12M</v>
      </c>
    </row>
    <row r="9" spans="1:20" s="1" customFormat="1" x14ac:dyDescent="0.25">
      <c r="B9" s="11" t="str">
        <f>_xll.ECONOMATICA(Base!A4,"Ticker")</f>
        <v>AXP</v>
      </c>
      <c r="C9" s="7">
        <v>29.260682021000001</v>
      </c>
      <c r="D9" s="9">
        <v>31.672660722</v>
      </c>
      <c r="E9"/>
      <c r="F9" t="str">
        <f>"Return "&amp;C2</f>
        <v>Return 12M</v>
      </c>
      <c r="G9"/>
    </row>
    <row r="10" spans="1:20" s="1" customFormat="1" x14ac:dyDescent="0.25">
      <c r="B10" s="11" t="str">
        <f>_xll.ECONOMATICA(Base!A5,"Ticker")</f>
        <v>AAPL</v>
      </c>
      <c r="C10" s="7">
        <v>3.3862360557</v>
      </c>
      <c r="D10" s="9">
        <v>31.418368227999999</v>
      </c>
      <c r="E10"/>
      <c r="F10"/>
      <c r="G10"/>
    </row>
    <row r="11" spans="1:20" s="1" customFormat="1" x14ac:dyDescent="0.25">
      <c r="B11" s="11" t="str">
        <f>_xll.ECONOMATICA(Base!A6,"Ticker")</f>
        <v>BA</v>
      </c>
      <c r="C11" s="7">
        <v>36.354823072999999</v>
      </c>
      <c r="D11" s="9">
        <v>38.177252729999999</v>
      </c>
      <c r="E11"/>
      <c r="F11"/>
      <c r="G11"/>
    </row>
    <row r="12" spans="1:20" s="1" customFormat="1" x14ac:dyDescent="0.25">
      <c r="B12" s="11" t="str">
        <f>_xll.ECONOMATICA(Base!A7,"Ticker")</f>
        <v>CAT</v>
      </c>
      <c r="C12" s="7">
        <v>33.099698320000002</v>
      </c>
      <c r="D12" s="9">
        <v>29.735887796</v>
      </c>
      <c r="E12"/>
      <c r="F12"/>
      <c r="G12"/>
    </row>
    <row r="13" spans="1:20" s="1" customFormat="1" x14ac:dyDescent="0.25">
      <c r="B13" s="11" t="str">
        <f>_xll.ECONOMATICA(Base!A8,"Ticker")</f>
        <v>CVX</v>
      </c>
      <c r="C13" s="7">
        <v>11.512179754</v>
      </c>
      <c r="D13" s="9">
        <v>24.899100558000001</v>
      </c>
      <c r="E13"/>
      <c r="F13"/>
      <c r="G13"/>
    </row>
    <row r="14" spans="1:20" s="1" customFormat="1" x14ac:dyDescent="0.25">
      <c r="B14" s="11" t="str">
        <f>_xll.ECONOMATICA(Base!A9,"Ticker")</f>
        <v>CSCO</v>
      </c>
      <c r="C14" s="7">
        <v>57.457884440000001</v>
      </c>
      <c r="D14" s="9">
        <v>22.547630576</v>
      </c>
      <c r="E14"/>
      <c r="F14"/>
      <c r="G14"/>
      <c r="H14" s="3"/>
    </row>
    <row r="15" spans="1:20" s="1" customFormat="1" x14ac:dyDescent="0.25">
      <c r="B15" s="11" t="str">
        <f>_xll.ECONOMATICA(Base!A10,"Ticker")</f>
        <v>KO</v>
      </c>
      <c r="C15" s="7">
        <v>5.1327257695000004</v>
      </c>
      <c r="D15" s="9">
        <v>16.959062526</v>
      </c>
      <c r="E15"/>
      <c r="F15"/>
      <c r="G15"/>
    </row>
    <row r="16" spans="1:20" s="1" customFormat="1" x14ac:dyDescent="0.25">
      <c r="B16" s="11" t="str">
        <f>_xll.ECONOMATICA(Base!A11,"Ticker")</f>
        <v>DD</v>
      </c>
      <c r="C16" s="7">
        <v>-7.4477952435999999</v>
      </c>
      <c r="D16" s="9">
        <v>33.184427802999998</v>
      </c>
      <c r="E16"/>
      <c r="F16"/>
      <c r="G16"/>
    </row>
    <row r="17" spans="2:10" s="1" customFormat="1" x14ac:dyDescent="0.25">
      <c r="B17" s="11" t="str">
        <f>_xll.ECONOMATICA(Base!A12,"Ticker")</f>
        <v>XOM</v>
      </c>
      <c r="C17" s="7">
        <v>-3.4478574265000002</v>
      </c>
      <c r="D17" s="9">
        <v>24.360707149</v>
      </c>
      <c r="E17"/>
      <c r="F17"/>
      <c r="G17"/>
    </row>
    <row r="18" spans="2:10" s="1" customFormat="1" x14ac:dyDescent="0.25">
      <c r="B18" s="11" t="str">
        <f>_xll.ECONOMATICA(Base!A13,"Ticker")</f>
        <v>GE</v>
      </c>
      <c r="C18" s="7">
        <v>68.876118876000007</v>
      </c>
      <c r="D18" s="9">
        <v>32.609356988999998</v>
      </c>
      <c r="E18"/>
      <c r="F18"/>
      <c r="G18"/>
    </row>
    <row r="19" spans="2:10" s="1" customFormat="1" x14ac:dyDescent="0.25">
      <c r="B19" s="11" t="str">
        <f>_xll.ECONOMATICA(Base!A14,"Ticker")</f>
        <v>GS</v>
      </c>
      <c r="C19" s="7">
        <v>57.360825077999998</v>
      </c>
      <c r="D19" s="9">
        <v>33.247884583000001</v>
      </c>
      <c r="E19"/>
      <c r="F19"/>
      <c r="G19"/>
    </row>
    <row r="20" spans="2:10" s="1" customFormat="1" x14ac:dyDescent="0.25">
      <c r="B20" s="11" t="str">
        <f>_xll.ECONOMATICA(Base!A15,"Ticker")</f>
        <v>HD</v>
      </c>
      <c r="C20" s="7">
        <v>11.928947704</v>
      </c>
      <c r="D20" s="9">
        <v>22.084509728</v>
      </c>
      <c r="E20"/>
      <c r="F20"/>
      <c r="G20"/>
    </row>
    <row r="21" spans="2:10" s="1" customFormat="1" x14ac:dyDescent="0.25">
      <c r="B21" s="11" t="str">
        <f>_xll.ECONOMATICA(Base!A16,"Ticker")</f>
        <v>INTC</v>
      </c>
      <c r="C21" s="7">
        <v>3.5777721391999999</v>
      </c>
      <c r="D21" s="9">
        <v>57.850031559000001</v>
      </c>
      <c r="E21"/>
      <c r="F21"/>
      <c r="G21"/>
    </row>
    <row r="22" spans="2:10" s="1" customFormat="1" x14ac:dyDescent="0.25">
      <c r="B22" s="11" t="str">
        <f>_xll.ECONOMATICA(Base!A17,"Ticker")</f>
        <v>IBM</v>
      </c>
      <c r="C22" s="7">
        <v>39.142992642999999</v>
      </c>
      <c r="D22" s="9">
        <v>28.556232597000001</v>
      </c>
      <c r="E22"/>
      <c r="F22"/>
      <c r="G22"/>
    </row>
    <row r="23" spans="2:10" s="1" customFormat="1" x14ac:dyDescent="0.25">
      <c r="B23" s="11" t="str">
        <f>_xll.ECONOMATICA(Base!A18,"Ticker")</f>
        <v>JNJ</v>
      </c>
      <c r="C23" s="7">
        <v>10.805913160999999</v>
      </c>
      <c r="D23" s="9">
        <v>19.207575634000001</v>
      </c>
      <c r="E23"/>
      <c r="F23"/>
      <c r="G23"/>
    </row>
    <row r="24" spans="2:10" s="1" customFormat="1" x14ac:dyDescent="0.25">
      <c r="B24" s="11" t="str">
        <f>_xll.ECONOMATICA(Base!A19,"Ticker")</f>
        <v>JPM</v>
      </c>
      <c r="C24" s="7">
        <v>48.693472679000003</v>
      </c>
      <c r="D24" s="9">
        <v>27.344822025999999</v>
      </c>
      <c r="E24"/>
      <c r="F24"/>
      <c r="G24"/>
    </row>
    <row r="25" spans="2:10" s="1" customFormat="1" x14ac:dyDescent="0.25">
      <c r="B25" s="11" t="str">
        <f>_xll.ECONOMATICA(Base!A20,"Ticker")</f>
        <v>MCD</v>
      </c>
      <c r="C25" s="7">
        <v>16.598181648000001</v>
      </c>
      <c r="D25" s="9">
        <v>18.874037067</v>
      </c>
      <c r="E25"/>
      <c r="F25"/>
      <c r="G25"/>
    </row>
    <row r="26" spans="2:10" s="1" customFormat="1" x14ac:dyDescent="0.25">
      <c r="B26" s="11" t="str">
        <f>_xll.ECONOMATICA(Base!A21,"Ticker")</f>
        <v>MRK</v>
      </c>
      <c r="C26" s="7">
        <v>-26.115939093000001</v>
      </c>
      <c r="D26" s="9">
        <v>26.946379048000001</v>
      </c>
      <c r="E26"/>
      <c r="F26"/>
      <c r="G26"/>
    </row>
    <row r="27" spans="2:10" s="1" customFormat="1" x14ac:dyDescent="0.25">
      <c r="B27" s="11" t="str">
        <f>_xll.ECONOMATICA(Base!A22,"Ticker")</f>
        <v>MSFT</v>
      </c>
      <c r="C27" s="7">
        <v>32.370231025999999</v>
      </c>
      <c r="D27" s="9">
        <v>24.687395786</v>
      </c>
      <c r="E27"/>
      <c r="F27"/>
      <c r="G27"/>
    </row>
    <row r="28" spans="2:10" s="1" customFormat="1" x14ac:dyDescent="0.25">
      <c r="B28" s="11" t="str">
        <f>_xll.ECONOMATICA(Base!A23,"Ticker")</f>
        <v>NKE</v>
      </c>
      <c r="C28" s="7">
        <v>6.3425192013</v>
      </c>
      <c r="D28" s="9">
        <v>39.714328672000001</v>
      </c>
      <c r="E28"/>
      <c r="F28"/>
      <c r="G28"/>
    </row>
    <row r="29" spans="2:10" s="1" customFormat="1" x14ac:dyDescent="0.25">
      <c r="B29" s="11" t="str">
        <f>_xll.ECONOMATICA(Base!A24,"Ticker")</f>
        <v>PFE</v>
      </c>
      <c r="C29" s="7">
        <v>-12.656480848999999</v>
      </c>
      <c r="D29" s="9">
        <v>24.471162345</v>
      </c>
      <c r="E29"/>
      <c r="F29"/>
      <c r="G29"/>
    </row>
    <row r="30" spans="2:10" s="1" customFormat="1" x14ac:dyDescent="0.25">
      <c r="B30" s="11" t="str">
        <f>_xll.ECONOMATICA(Base!A25,"Ticker")</f>
        <v>PG</v>
      </c>
      <c r="C30" s="7">
        <v>-6.7619858966999997</v>
      </c>
      <c r="D30" s="9">
        <v>18.584013806000002</v>
      </c>
      <c r="E30"/>
      <c r="F30"/>
      <c r="G30"/>
    </row>
    <row r="31" spans="2:10" s="1" customFormat="1" x14ac:dyDescent="0.25">
      <c r="B31" s="11" t="str">
        <f>_xll.ECONOMATICA(Base!A26,"Ticker")</f>
        <v>TRV</v>
      </c>
      <c r="C31" s="7">
        <v>30.640050319</v>
      </c>
      <c r="D31" s="9">
        <v>24.843057305999999</v>
      </c>
      <c r="E31"/>
      <c r="F31"/>
      <c r="G31"/>
    </row>
    <row r="32" spans="2:10" s="1" customFormat="1" x14ac:dyDescent="0.25">
      <c r="B32" s="11" t="str">
        <f>_xll.ECONOMATICA(Base!A27,"Ticker")</f>
        <v>RTX</v>
      </c>
      <c r="C32" s="7">
        <v>39.004062605999998</v>
      </c>
      <c r="D32" s="9">
        <v>25.924017361000001</v>
      </c>
      <c r="E32"/>
      <c r="F32"/>
      <c r="G32"/>
      <c r="J32"/>
    </row>
    <row r="33" spans="2:7" s="1" customFormat="1" x14ac:dyDescent="0.25">
      <c r="B33" s="11" t="str">
        <f>_xll.ECONOMATICA(Base!A28,"Ticker")</f>
        <v>UNH</v>
      </c>
      <c r="C33" s="7">
        <v>-55.938969356999998</v>
      </c>
      <c r="D33" s="9">
        <v>48.209528691999999</v>
      </c>
      <c r="E33"/>
      <c r="F33"/>
      <c r="G33"/>
    </row>
    <row r="34" spans="2:7" s="1" customFormat="1" x14ac:dyDescent="0.25">
      <c r="B34" s="11" t="str">
        <f>_xll.ECONOMATICA(Base!A29,"Ticker")</f>
        <v>VZ</v>
      </c>
      <c r="C34" s="7">
        <v>12.253587454</v>
      </c>
      <c r="D34" s="9">
        <v>21.683198607000001</v>
      </c>
      <c r="E34"/>
      <c r="F34"/>
      <c r="G34"/>
    </row>
    <row r="35" spans="2:7" s="1" customFormat="1" x14ac:dyDescent="0.25">
      <c r="B35" s="11" t="str">
        <f>_xll.ECONOMATICA(Base!A30,"Ticker")</f>
        <v>V</v>
      </c>
      <c r="C35" s="7">
        <v>32.505915264999999</v>
      </c>
      <c r="D35" s="9">
        <v>22.494883762000001</v>
      </c>
      <c r="E35"/>
      <c r="F35"/>
      <c r="G35"/>
    </row>
    <row r="36" spans="2:7" s="1" customFormat="1" x14ac:dyDescent="0.25">
      <c r="B36" s="11" t="str">
        <f>_xll.ECONOMATICA(Base!A31,"Ticker")</f>
        <v>WMT</v>
      </c>
      <c r="C36" s="7">
        <v>54.148422085999997</v>
      </c>
      <c r="D36" s="9">
        <v>24.115290388999998</v>
      </c>
      <c r="E36"/>
      <c r="F36"/>
      <c r="G36"/>
    </row>
    <row r="37" spans="2:7" s="1" customFormat="1" x14ac:dyDescent="0.25">
      <c r="B37" s="11" t="str">
        <f>_xll.ECONOMATICA(Base!A32,"Ticker")</f>
        <v>DIS</v>
      </c>
      <c r="C37" s="7">
        <v>29.124853440999999</v>
      </c>
      <c r="D37" s="9">
        <v>29.654667263</v>
      </c>
      <c r="E37"/>
      <c r="F37"/>
      <c r="G37"/>
    </row>
    <row r="38" spans="2:7" s="1" customFormat="1" x14ac:dyDescent="0.25">
      <c r="B38" s="11"/>
      <c r="C38" s="7"/>
      <c r="D38" s="9"/>
      <c r="E38"/>
      <c r="F38"/>
      <c r="G38"/>
    </row>
    <row r="39" spans="2:7" s="1" customFormat="1" x14ac:dyDescent="0.25">
      <c r="B39" s="11"/>
      <c r="C39" s="7"/>
      <c r="D39" s="9"/>
      <c r="E39"/>
      <c r="F39"/>
      <c r="G39"/>
    </row>
    <row r="40" spans="2:7" s="1" customFormat="1" x14ac:dyDescent="0.25">
      <c r="B40" s="11"/>
      <c r="C40" s="7"/>
      <c r="D40" s="9"/>
      <c r="E40"/>
      <c r="F40"/>
      <c r="G40"/>
    </row>
    <row r="41" spans="2:7" s="1" customFormat="1" x14ac:dyDescent="0.25">
      <c r="B41" s="11"/>
      <c r="C41" s="7"/>
      <c r="D41" s="9"/>
      <c r="E41"/>
      <c r="F41"/>
      <c r="G41"/>
    </row>
    <row r="42" spans="2:7" s="1" customFormat="1" x14ac:dyDescent="0.25">
      <c r="B42" s="11"/>
      <c r="C42" s="7"/>
      <c r="D42" s="9"/>
      <c r="E42"/>
      <c r="F42"/>
      <c r="G42"/>
    </row>
    <row r="43" spans="2:7" s="1" customFormat="1" x14ac:dyDescent="0.25">
      <c r="B43" s="11"/>
      <c r="C43" s="7"/>
      <c r="D43" s="9"/>
      <c r="E43"/>
      <c r="F43"/>
      <c r="G43"/>
    </row>
    <row r="44" spans="2:7" s="1" customFormat="1" x14ac:dyDescent="0.25">
      <c r="B44" s="11"/>
      <c r="C44" s="7"/>
      <c r="D44" s="9"/>
      <c r="E44"/>
      <c r="F44"/>
      <c r="G44"/>
    </row>
    <row r="45" spans="2:7" s="1" customFormat="1" x14ac:dyDescent="0.25">
      <c r="B45" s="11"/>
      <c r="C45" s="7"/>
      <c r="D45" s="9"/>
      <c r="E45"/>
      <c r="F45"/>
      <c r="G45"/>
    </row>
    <row r="46" spans="2:7" s="1" customFormat="1" x14ac:dyDescent="0.25">
      <c r="B46" s="11"/>
      <c r="C46" s="7"/>
      <c r="D46" s="9"/>
      <c r="E46"/>
      <c r="F46"/>
      <c r="G46"/>
    </row>
    <row r="47" spans="2:7" s="1" customFormat="1" x14ac:dyDescent="0.25">
      <c r="B47" s="11"/>
      <c r="C47" s="7"/>
      <c r="D47" s="9"/>
      <c r="E47"/>
      <c r="F47"/>
      <c r="G47"/>
    </row>
    <row r="48" spans="2:7" s="1" customFormat="1" x14ac:dyDescent="0.25">
      <c r="B48" s="11"/>
      <c r="C48" s="7"/>
      <c r="D48" s="9"/>
      <c r="E48"/>
      <c r="F48"/>
      <c r="G48"/>
    </row>
    <row r="49" spans="2:7" s="1" customFormat="1" x14ac:dyDescent="0.25">
      <c r="B49" s="11"/>
      <c r="C49" s="7"/>
      <c r="D49" s="9"/>
      <c r="E49"/>
      <c r="F49"/>
      <c r="G49"/>
    </row>
    <row r="50" spans="2:7" s="1" customFormat="1" x14ac:dyDescent="0.25">
      <c r="B50" s="11"/>
      <c r="C50" s="7"/>
      <c r="D50" s="9"/>
      <c r="E50"/>
      <c r="F50"/>
      <c r="G50"/>
    </row>
    <row r="51" spans="2:7" s="1" customFormat="1" x14ac:dyDescent="0.25">
      <c r="B51" s="11"/>
      <c r="C51" s="7"/>
      <c r="D51" s="9"/>
      <c r="E51"/>
      <c r="F51"/>
      <c r="G51"/>
    </row>
    <row r="52" spans="2:7" s="1" customFormat="1" x14ac:dyDescent="0.25">
      <c r="B52" s="11"/>
      <c r="C52" s="7"/>
      <c r="D52" s="9"/>
      <c r="E52"/>
      <c r="F52"/>
      <c r="G52"/>
    </row>
    <row r="53" spans="2:7" s="1" customFormat="1" x14ac:dyDescent="0.25">
      <c r="B53" s="11"/>
      <c r="C53" s="7"/>
      <c r="D53" s="9"/>
      <c r="E53"/>
      <c r="F53"/>
      <c r="G53"/>
    </row>
    <row r="54" spans="2:7" s="1" customFormat="1" x14ac:dyDescent="0.25">
      <c r="B54" s="11"/>
      <c r="C54" s="7"/>
      <c r="D54" s="9"/>
      <c r="E54"/>
      <c r="F54"/>
      <c r="G54"/>
    </row>
    <row r="55" spans="2:7" s="1" customFormat="1" x14ac:dyDescent="0.25">
      <c r="B55" s="11"/>
      <c r="C55" s="7"/>
      <c r="D55" s="9"/>
      <c r="E55"/>
      <c r="F55"/>
      <c r="G55"/>
    </row>
    <row r="56" spans="2:7" s="1" customFormat="1" x14ac:dyDescent="0.25">
      <c r="B56" s="11"/>
      <c r="C56" s="7"/>
      <c r="D56" s="9"/>
      <c r="E56"/>
      <c r="F56"/>
      <c r="G56"/>
    </row>
    <row r="57" spans="2:7" s="1" customFormat="1" x14ac:dyDescent="0.25">
      <c r="B57" s="11"/>
      <c r="C57" s="7"/>
      <c r="D57" s="9"/>
      <c r="E57"/>
      <c r="F57"/>
      <c r="G57"/>
    </row>
    <row r="58" spans="2:7" s="1" customFormat="1" x14ac:dyDescent="0.25">
      <c r="B58" s="11"/>
      <c r="C58" s="7"/>
      <c r="D58" s="9"/>
      <c r="E58"/>
      <c r="F58"/>
      <c r="G58"/>
    </row>
    <row r="59" spans="2:7" s="1" customFormat="1" x14ac:dyDescent="0.25">
      <c r="B59" s="11"/>
      <c r="C59" s="7"/>
      <c r="D59" s="9"/>
      <c r="E59"/>
      <c r="F59"/>
      <c r="G59"/>
    </row>
    <row r="60" spans="2:7" s="1" customFormat="1" x14ac:dyDescent="0.25">
      <c r="B60" s="11"/>
      <c r="C60" s="7"/>
      <c r="D60" s="9"/>
      <c r="E60"/>
      <c r="F60"/>
      <c r="G60"/>
    </row>
    <row r="61" spans="2:7" s="1" customFormat="1" x14ac:dyDescent="0.25">
      <c r="B61" s="11"/>
      <c r="C61" s="7"/>
      <c r="D61" s="9"/>
      <c r="E61"/>
      <c r="F61"/>
      <c r="G61"/>
    </row>
    <row r="62" spans="2:7" s="1" customFormat="1" x14ac:dyDescent="0.25">
      <c r="B62" s="11"/>
      <c r="C62" s="7"/>
      <c r="D62" s="9"/>
      <c r="E62"/>
      <c r="F62"/>
      <c r="G62"/>
    </row>
    <row r="63" spans="2:7" s="1" customFormat="1" x14ac:dyDescent="0.25">
      <c r="B63" s="11"/>
      <c r="C63" s="7"/>
      <c r="D63" s="9"/>
      <c r="E63"/>
      <c r="F63"/>
      <c r="G63"/>
    </row>
    <row r="64" spans="2:7" s="1" customFormat="1" x14ac:dyDescent="0.25">
      <c r="B64" s="11"/>
      <c r="C64" s="7"/>
      <c r="D64" s="9"/>
      <c r="E64"/>
      <c r="F64"/>
      <c r="G64"/>
    </row>
    <row r="65" spans="2:7" s="1" customFormat="1" x14ac:dyDescent="0.25">
      <c r="B65" s="11"/>
      <c r="C65" s="7"/>
      <c r="D65" s="9"/>
      <c r="E65"/>
      <c r="F65"/>
      <c r="G65"/>
    </row>
    <row r="66" spans="2:7" s="1" customFormat="1" x14ac:dyDescent="0.25">
      <c r="B66" s="11"/>
      <c r="C66" s="7"/>
      <c r="D66" s="9"/>
      <c r="E66"/>
      <c r="F66"/>
      <c r="G66"/>
    </row>
    <row r="67" spans="2:7" s="1" customFormat="1" x14ac:dyDescent="0.25">
      <c r="B67" s="11"/>
      <c r="C67" s="7"/>
      <c r="D67" s="9"/>
      <c r="E67"/>
      <c r="F67"/>
      <c r="G67"/>
    </row>
    <row r="68" spans="2:7" s="1" customFormat="1" x14ac:dyDescent="0.25">
      <c r="B68" s="11"/>
      <c r="C68" s="7"/>
      <c r="D68" s="9"/>
      <c r="E68"/>
      <c r="F68"/>
      <c r="G68"/>
    </row>
    <row r="69" spans="2:7" s="1" customFormat="1" x14ac:dyDescent="0.25">
      <c r="B69" s="11"/>
      <c r="C69" s="7"/>
      <c r="D69" s="9"/>
      <c r="E69"/>
      <c r="F69"/>
      <c r="G69"/>
    </row>
    <row r="70" spans="2:7" s="1" customFormat="1" x14ac:dyDescent="0.25">
      <c r="B70" s="11"/>
      <c r="C70" s="7"/>
      <c r="D70" s="9"/>
      <c r="E70"/>
      <c r="F70"/>
      <c r="G70"/>
    </row>
    <row r="71" spans="2:7" s="1" customFormat="1" x14ac:dyDescent="0.25">
      <c r="B71" s="11"/>
      <c r="C71" s="7"/>
      <c r="D71" s="9"/>
      <c r="E71"/>
      <c r="F71"/>
      <c r="G71"/>
    </row>
    <row r="72" spans="2:7" s="1" customFormat="1" x14ac:dyDescent="0.25">
      <c r="B72" s="11"/>
      <c r="C72" s="7"/>
      <c r="D72" s="9"/>
      <c r="E72"/>
      <c r="F72"/>
      <c r="G72"/>
    </row>
    <row r="73" spans="2:7" s="1" customFormat="1" x14ac:dyDescent="0.25">
      <c r="B73" s="11"/>
      <c r="C73" s="7"/>
      <c r="D73" s="9"/>
      <c r="E73"/>
      <c r="F73"/>
      <c r="G73"/>
    </row>
    <row r="74" spans="2:7" s="1" customFormat="1" x14ac:dyDescent="0.25">
      <c r="B74" s="11"/>
      <c r="C74" s="7"/>
      <c r="D74" s="9"/>
      <c r="E74"/>
      <c r="F74"/>
      <c r="G74"/>
    </row>
    <row r="75" spans="2:7" s="1" customFormat="1" x14ac:dyDescent="0.25">
      <c r="B75" s="11"/>
      <c r="C75" s="7"/>
      <c r="D75" s="9"/>
      <c r="E75"/>
      <c r="F75"/>
      <c r="G75"/>
    </row>
    <row r="76" spans="2:7" s="1" customFormat="1" x14ac:dyDescent="0.25">
      <c r="B76" s="11"/>
      <c r="C76" s="7"/>
      <c r="D76" s="9"/>
      <c r="E76"/>
      <c r="F76"/>
      <c r="G76"/>
    </row>
    <row r="77" spans="2:7" s="1" customFormat="1" x14ac:dyDescent="0.25">
      <c r="B77" s="11"/>
      <c r="C77" s="7"/>
      <c r="D77" s="9"/>
      <c r="E77"/>
      <c r="F77"/>
      <c r="G77"/>
    </row>
    <row r="78" spans="2:7" s="1" customFormat="1" x14ac:dyDescent="0.25">
      <c r="B78" s="11"/>
      <c r="C78" s="7"/>
      <c r="D78" s="9"/>
      <c r="E78"/>
      <c r="F78"/>
      <c r="G78"/>
    </row>
    <row r="79" spans="2:7" s="1" customFormat="1" x14ac:dyDescent="0.25">
      <c r="B79" s="11"/>
      <c r="C79" s="7"/>
      <c r="D79" s="9"/>
      <c r="E79"/>
      <c r="F79"/>
      <c r="G79"/>
    </row>
    <row r="80" spans="2:7" s="1" customFormat="1" x14ac:dyDescent="0.25">
      <c r="B80" s="11"/>
      <c r="C80" s="7"/>
      <c r="D80" s="9"/>
      <c r="E80"/>
      <c r="F80"/>
      <c r="G80"/>
    </row>
    <row r="81" spans="2:7" s="1" customFormat="1" x14ac:dyDescent="0.25">
      <c r="B81" s="11"/>
      <c r="C81" s="7"/>
      <c r="D81" s="9"/>
      <c r="E81"/>
      <c r="F81"/>
      <c r="G81"/>
    </row>
    <row r="82" spans="2:7" s="1" customFormat="1" x14ac:dyDescent="0.25">
      <c r="B82" s="11"/>
      <c r="C82" s="7"/>
      <c r="D82" s="9"/>
      <c r="E82"/>
      <c r="F82"/>
      <c r="G82"/>
    </row>
    <row r="83" spans="2:7" s="1" customFormat="1" x14ac:dyDescent="0.25">
      <c r="B83" s="11"/>
      <c r="C83" s="7"/>
      <c r="D83" s="9"/>
      <c r="E83"/>
      <c r="F83"/>
      <c r="G83"/>
    </row>
    <row r="84" spans="2:7" s="1" customFormat="1" x14ac:dyDescent="0.25">
      <c r="B84" s="11"/>
      <c r="C84" s="7"/>
      <c r="D84" s="9"/>
      <c r="E84"/>
      <c r="F84"/>
      <c r="G84"/>
    </row>
    <row r="85" spans="2:7" s="1" customFormat="1" x14ac:dyDescent="0.25">
      <c r="B85" s="11"/>
      <c r="C85" s="7"/>
      <c r="D85" s="9"/>
      <c r="E85"/>
      <c r="F85"/>
      <c r="G85"/>
    </row>
    <row r="86" spans="2:7" s="1" customFormat="1" x14ac:dyDescent="0.25">
      <c r="B86" s="11"/>
      <c r="C86" s="7"/>
      <c r="D86" s="9"/>
      <c r="E86"/>
      <c r="F86"/>
      <c r="G86"/>
    </row>
    <row r="87" spans="2:7" s="1" customFormat="1" x14ac:dyDescent="0.25">
      <c r="B87" s="11"/>
      <c r="C87" s="7"/>
      <c r="D87" s="9"/>
      <c r="E87"/>
      <c r="F87"/>
      <c r="G87"/>
    </row>
    <row r="88" spans="2:7" s="1" customFormat="1" x14ac:dyDescent="0.25">
      <c r="B88" s="11"/>
      <c r="C88" s="7"/>
      <c r="D88" s="9"/>
      <c r="E88"/>
      <c r="F88"/>
      <c r="G88"/>
    </row>
    <row r="89" spans="2:7" s="1" customFormat="1" x14ac:dyDescent="0.25">
      <c r="B89" s="11"/>
      <c r="C89" s="7"/>
      <c r="D89" s="9"/>
      <c r="E89"/>
      <c r="F89"/>
      <c r="G89"/>
    </row>
    <row r="90" spans="2:7" s="1" customFormat="1" x14ac:dyDescent="0.25">
      <c r="B90" s="11"/>
      <c r="C90" s="7"/>
      <c r="D90" s="9"/>
      <c r="E90"/>
      <c r="F90"/>
      <c r="G90"/>
    </row>
    <row r="91" spans="2:7" s="1" customFormat="1" x14ac:dyDescent="0.25">
      <c r="B91" s="11"/>
      <c r="C91" s="7"/>
      <c r="D91" s="9"/>
      <c r="E91"/>
      <c r="F91"/>
      <c r="G91"/>
    </row>
    <row r="92" spans="2:7" s="1" customFormat="1" x14ac:dyDescent="0.25">
      <c r="B92" s="11"/>
      <c r="C92" s="7"/>
      <c r="D92" s="9"/>
      <c r="E92"/>
      <c r="F92"/>
      <c r="G92"/>
    </row>
    <row r="93" spans="2:7" s="1" customFormat="1" x14ac:dyDescent="0.25">
      <c r="B93" s="11"/>
      <c r="C93" s="7"/>
      <c r="D93" s="9"/>
      <c r="E93"/>
      <c r="F93"/>
      <c r="G93"/>
    </row>
    <row r="94" spans="2:7" s="1" customFormat="1" x14ac:dyDescent="0.25">
      <c r="B94" s="11"/>
      <c r="C94" s="7"/>
      <c r="D94" s="9"/>
      <c r="E94"/>
      <c r="F94"/>
      <c r="G94"/>
    </row>
    <row r="95" spans="2:7" s="1" customFormat="1" x14ac:dyDescent="0.25">
      <c r="B95" s="11"/>
      <c r="C95" s="7"/>
      <c r="D95" s="9"/>
      <c r="E95"/>
      <c r="F95"/>
      <c r="G95"/>
    </row>
    <row r="96" spans="2:7" s="1" customFormat="1" x14ac:dyDescent="0.25">
      <c r="B96" s="11"/>
      <c r="C96" s="7"/>
      <c r="D96" s="9"/>
      <c r="E96"/>
      <c r="F96"/>
      <c r="G96"/>
    </row>
    <row r="97" spans="2:7" s="1" customFormat="1" x14ac:dyDescent="0.25">
      <c r="B97" s="11"/>
      <c r="C97" s="7"/>
      <c r="D97" s="9"/>
      <c r="E97"/>
      <c r="F97"/>
      <c r="G97"/>
    </row>
    <row r="98" spans="2:7" s="1" customFormat="1" x14ac:dyDescent="0.25">
      <c r="B98" s="11"/>
      <c r="C98" s="7"/>
      <c r="D98" s="9"/>
      <c r="E98"/>
      <c r="F98"/>
      <c r="G98"/>
    </row>
    <row r="99" spans="2:7" s="1" customFormat="1" x14ac:dyDescent="0.25">
      <c r="B99" s="11"/>
      <c r="C99" s="7"/>
      <c r="D99" s="9"/>
      <c r="E99"/>
      <c r="F99"/>
      <c r="G99"/>
    </row>
    <row r="100" spans="2:7" s="1" customFormat="1" x14ac:dyDescent="0.25">
      <c r="B100" s="11"/>
      <c r="C100" s="7"/>
      <c r="D100" s="9"/>
      <c r="E100"/>
      <c r="F100"/>
      <c r="G100"/>
    </row>
    <row r="101" spans="2:7" s="1" customFormat="1" x14ac:dyDescent="0.25">
      <c r="B101" s="11"/>
      <c r="C101" s="7"/>
      <c r="D101" s="9"/>
      <c r="E101"/>
      <c r="F101"/>
      <c r="G101"/>
    </row>
    <row r="102" spans="2:7" s="1" customFormat="1" x14ac:dyDescent="0.25">
      <c r="B102" s="11"/>
      <c r="C102" s="7"/>
      <c r="D102" s="9"/>
      <c r="E102"/>
      <c r="F102"/>
      <c r="G102"/>
    </row>
    <row r="103" spans="2:7" s="1" customFormat="1" x14ac:dyDescent="0.25">
      <c r="B103" s="11"/>
      <c r="C103" s="7"/>
      <c r="D103" s="9"/>
      <c r="E103"/>
      <c r="F103"/>
      <c r="G103"/>
    </row>
    <row r="104" spans="2:7" s="1" customFormat="1" x14ac:dyDescent="0.25">
      <c r="B104" s="11"/>
      <c r="C104" s="7"/>
      <c r="D104" s="9"/>
      <c r="E104"/>
      <c r="F104"/>
      <c r="G104"/>
    </row>
    <row r="105" spans="2:7" s="1" customFormat="1" x14ac:dyDescent="0.25">
      <c r="B105" s="11"/>
      <c r="C105" s="7"/>
      <c r="D105" s="9"/>
      <c r="E105"/>
      <c r="F105"/>
      <c r="G105"/>
    </row>
    <row r="106" spans="2:7" s="1" customFormat="1" x14ac:dyDescent="0.25">
      <c r="B106" s="11"/>
      <c r="C106" s="7"/>
      <c r="D106" s="9"/>
      <c r="E106"/>
      <c r="F106"/>
      <c r="G106"/>
    </row>
    <row r="107" spans="2:7" s="1" customFormat="1" x14ac:dyDescent="0.25">
      <c r="B107" s="11"/>
      <c r="C107" s="7"/>
      <c r="D107" s="9"/>
      <c r="E107"/>
      <c r="F107"/>
      <c r="G107"/>
    </row>
    <row r="108" spans="2:7" s="1" customFormat="1" x14ac:dyDescent="0.25">
      <c r="B108" s="11"/>
      <c r="C108" s="7"/>
      <c r="D108" s="9"/>
      <c r="E108"/>
      <c r="F108"/>
      <c r="G108"/>
    </row>
    <row r="109" spans="2:7" s="1" customFormat="1" x14ac:dyDescent="0.25">
      <c r="B109" s="11"/>
      <c r="C109" s="7"/>
      <c r="D109" s="9"/>
      <c r="E109"/>
      <c r="F109"/>
      <c r="G109"/>
    </row>
    <row r="110" spans="2:7" s="1" customFormat="1" x14ac:dyDescent="0.25">
      <c r="B110" s="11"/>
      <c r="C110" s="7"/>
      <c r="D110" s="9"/>
      <c r="E110"/>
      <c r="F110"/>
      <c r="G110"/>
    </row>
    <row r="111" spans="2:7" s="1" customFormat="1" x14ac:dyDescent="0.25">
      <c r="B111" s="11"/>
      <c r="C111" s="7"/>
      <c r="D111" s="9"/>
      <c r="E111"/>
      <c r="F111"/>
      <c r="G111"/>
    </row>
    <row r="112" spans="2:7" s="1" customFormat="1" x14ac:dyDescent="0.25">
      <c r="B112" s="11"/>
      <c r="C112" s="7"/>
      <c r="D112" s="9"/>
      <c r="E112"/>
      <c r="F112"/>
      <c r="G112"/>
    </row>
    <row r="113" spans="2:7" s="1" customFormat="1" x14ac:dyDescent="0.25">
      <c r="B113" s="11"/>
      <c r="C113" s="7"/>
      <c r="D113" s="9"/>
      <c r="E113"/>
      <c r="F113"/>
      <c r="G113"/>
    </row>
    <row r="114" spans="2:7" s="1" customFormat="1" x14ac:dyDescent="0.25">
      <c r="B114" s="11"/>
      <c r="C114" s="7"/>
      <c r="D114" s="9"/>
      <c r="E114"/>
      <c r="F114"/>
      <c r="G114"/>
    </row>
    <row r="115" spans="2:7" s="1" customFormat="1" x14ac:dyDescent="0.25">
      <c r="B115" s="11"/>
      <c r="C115" s="7"/>
      <c r="D115" s="9"/>
      <c r="E115"/>
      <c r="F115"/>
      <c r="G115"/>
    </row>
    <row r="116" spans="2:7" s="1" customFormat="1" x14ac:dyDescent="0.25">
      <c r="B116" s="11"/>
      <c r="C116" s="7"/>
      <c r="D116" s="9"/>
      <c r="E116"/>
      <c r="F116"/>
      <c r="G116"/>
    </row>
    <row r="117" spans="2:7" s="1" customFormat="1" x14ac:dyDescent="0.25">
      <c r="B117" s="11"/>
      <c r="C117" s="7"/>
      <c r="D117" s="9"/>
      <c r="E117"/>
      <c r="F117"/>
      <c r="G117"/>
    </row>
    <row r="118" spans="2:7" s="1" customFormat="1" x14ac:dyDescent="0.25">
      <c r="B118" s="11"/>
      <c r="C118" s="7"/>
      <c r="D118" s="9"/>
      <c r="E118"/>
      <c r="F118"/>
      <c r="G118"/>
    </row>
    <row r="119" spans="2:7" s="1" customFormat="1" x14ac:dyDescent="0.25">
      <c r="B119" s="11"/>
      <c r="C119" s="7"/>
      <c r="D119" s="9"/>
      <c r="E119"/>
      <c r="F119"/>
      <c r="G119"/>
    </row>
    <row r="120" spans="2:7" s="1" customFormat="1" x14ac:dyDescent="0.25">
      <c r="B120" s="11"/>
      <c r="C120" s="7"/>
      <c r="D120" s="9"/>
      <c r="E120"/>
      <c r="F120"/>
      <c r="G120"/>
    </row>
    <row r="121" spans="2:7" s="1" customFormat="1" x14ac:dyDescent="0.25">
      <c r="B121" s="11"/>
      <c r="C121" s="7"/>
      <c r="D121" s="9"/>
      <c r="E121"/>
      <c r="F121"/>
      <c r="G121"/>
    </row>
    <row r="122" spans="2:7" s="1" customFormat="1" x14ac:dyDescent="0.25">
      <c r="B122" s="11"/>
      <c r="C122" s="7"/>
      <c r="D122" s="9"/>
      <c r="E122"/>
      <c r="F122"/>
      <c r="G122"/>
    </row>
    <row r="123" spans="2:7" s="1" customFormat="1" x14ac:dyDescent="0.25">
      <c r="B123" s="11"/>
      <c r="C123" s="7"/>
      <c r="D123" s="9"/>
      <c r="E123"/>
      <c r="F123"/>
      <c r="G123"/>
    </row>
    <row r="124" spans="2:7" s="1" customFormat="1" x14ac:dyDescent="0.25">
      <c r="B124" s="11"/>
      <c r="C124" s="7"/>
      <c r="D124" s="9"/>
      <c r="E124"/>
      <c r="F124"/>
      <c r="G124"/>
    </row>
    <row r="125" spans="2:7" s="1" customFormat="1" x14ac:dyDescent="0.25">
      <c r="B125" s="11"/>
      <c r="C125" s="7"/>
      <c r="D125" s="9"/>
      <c r="E125"/>
      <c r="F125"/>
      <c r="G125"/>
    </row>
    <row r="126" spans="2:7" s="1" customFormat="1" x14ac:dyDescent="0.25">
      <c r="B126" s="11"/>
      <c r="C126" s="7"/>
      <c r="D126" s="9"/>
      <c r="E126"/>
      <c r="F126"/>
      <c r="G126"/>
    </row>
    <row r="127" spans="2:7" s="1" customFormat="1" x14ac:dyDescent="0.25">
      <c r="B127" s="11"/>
      <c r="C127" s="7"/>
      <c r="D127" s="9"/>
      <c r="E127"/>
      <c r="F127"/>
      <c r="G127"/>
    </row>
    <row r="128" spans="2:7" s="1" customFormat="1" x14ac:dyDescent="0.25">
      <c r="B128" s="11"/>
      <c r="C128" s="7"/>
      <c r="D128" s="9"/>
      <c r="E128"/>
      <c r="F128"/>
      <c r="G128"/>
    </row>
    <row r="129" spans="2:7" s="1" customFormat="1" x14ac:dyDescent="0.25">
      <c r="B129" s="11"/>
      <c r="C129" s="7"/>
      <c r="D129" s="9"/>
      <c r="E129"/>
      <c r="F129"/>
      <c r="G129"/>
    </row>
    <row r="130" spans="2:7" s="1" customFormat="1" x14ac:dyDescent="0.25">
      <c r="B130" s="11"/>
      <c r="C130" s="7"/>
      <c r="D130" s="9"/>
      <c r="E130"/>
      <c r="F130"/>
      <c r="G130"/>
    </row>
    <row r="131" spans="2:7" s="1" customFormat="1" x14ac:dyDescent="0.25">
      <c r="B131" s="11"/>
      <c r="C131" s="7"/>
      <c r="D131" s="9"/>
      <c r="E131"/>
      <c r="F131"/>
      <c r="G131"/>
    </row>
    <row r="132" spans="2:7" s="1" customFormat="1" x14ac:dyDescent="0.25">
      <c r="B132" s="11"/>
      <c r="C132" s="7"/>
      <c r="D132" s="9"/>
      <c r="E132"/>
      <c r="F132"/>
      <c r="G132"/>
    </row>
    <row r="133" spans="2:7" s="1" customFormat="1" x14ac:dyDescent="0.25">
      <c r="B133" s="11"/>
      <c r="C133" s="7"/>
      <c r="D133" s="9"/>
      <c r="E133"/>
      <c r="F133"/>
      <c r="G133"/>
    </row>
    <row r="134" spans="2:7" s="1" customFormat="1" x14ac:dyDescent="0.25">
      <c r="B134" s="11"/>
      <c r="C134" s="7"/>
      <c r="D134" s="9"/>
      <c r="E134"/>
      <c r="F134"/>
      <c r="G134"/>
    </row>
    <row r="135" spans="2:7" s="1" customFormat="1" x14ac:dyDescent="0.25">
      <c r="B135" s="11"/>
      <c r="C135" s="7"/>
      <c r="D135" s="9"/>
      <c r="E135"/>
      <c r="F135"/>
      <c r="G135"/>
    </row>
    <row r="136" spans="2:7" s="1" customFormat="1" x14ac:dyDescent="0.25">
      <c r="B136" s="11"/>
      <c r="C136" s="7"/>
      <c r="D136" s="9"/>
      <c r="E136"/>
      <c r="F136"/>
      <c r="G136"/>
    </row>
    <row r="137" spans="2:7" s="1" customFormat="1" x14ac:dyDescent="0.25">
      <c r="B137" s="11"/>
      <c r="C137" s="7"/>
      <c r="D137" s="9"/>
      <c r="E137"/>
      <c r="F137"/>
      <c r="G137"/>
    </row>
    <row r="138" spans="2:7" s="1" customFormat="1" x14ac:dyDescent="0.25">
      <c r="B138" s="11"/>
      <c r="C138" s="7"/>
      <c r="D138" s="9"/>
      <c r="E138"/>
      <c r="F138"/>
      <c r="G138"/>
    </row>
    <row r="139" spans="2:7" s="1" customFormat="1" x14ac:dyDescent="0.25">
      <c r="B139" s="11"/>
      <c r="C139" s="7"/>
      <c r="D139" s="9"/>
      <c r="E139"/>
      <c r="F139"/>
      <c r="G139"/>
    </row>
    <row r="140" spans="2:7" s="1" customFormat="1" x14ac:dyDescent="0.25">
      <c r="B140" s="11"/>
      <c r="C140" s="7"/>
      <c r="D140" s="9"/>
      <c r="E140"/>
      <c r="F140"/>
      <c r="G140"/>
    </row>
    <row r="141" spans="2:7" s="1" customFormat="1" x14ac:dyDescent="0.25">
      <c r="B141" s="11"/>
      <c r="C141" s="7"/>
      <c r="D141" s="9"/>
      <c r="E141"/>
      <c r="F141"/>
      <c r="G141"/>
    </row>
    <row r="142" spans="2:7" s="1" customFormat="1" x14ac:dyDescent="0.25">
      <c r="B142" s="11"/>
      <c r="C142" s="7"/>
      <c r="D142" s="9"/>
      <c r="E142"/>
      <c r="F142"/>
      <c r="G142"/>
    </row>
    <row r="143" spans="2:7" s="1" customFormat="1" x14ac:dyDescent="0.25">
      <c r="B143" s="11"/>
      <c r="C143" s="7"/>
      <c r="D143" s="9"/>
      <c r="E143"/>
      <c r="F143"/>
      <c r="G143"/>
    </row>
    <row r="144" spans="2:7" s="1" customFormat="1" x14ac:dyDescent="0.25">
      <c r="B144" s="11"/>
      <c r="C144" s="7"/>
      <c r="D144" s="9"/>
      <c r="E144"/>
      <c r="F144"/>
      <c r="G144"/>
    </row>
    <row r="145" spans="2:7" s="1" customFormat="1" x14ac:dyDescent="0.25">
      <c r="B145" s="11"/>
      <c r="C145" s="7"/>
      <c r="D145" s="9"/>
      <c r="E145"/>
      <c r="F145"/>
      <c r="G145"/>
    </row>
    <row r="146" spans="2:7" s="1" customFormat="1" x14ac:dyDescent="0.25">
      <c r="B146" s="11"/>
      <c r="C146" s="7"/>
      <c r="D146" s="9"/>
      <c r="E146"/>
      <c r="F146"/>
      <c r="G146"/>
    </row>
    <row r="147" spans="2:7" s="1" customFormat="1" x14ac:dyDescent="0.25">
      <c r="B147" s="11"/>
      <c r="C147" s="7"/>
      <c r="D147" s="9"/>
      <c r="E147"/>
      <c r="F147"/>
      <c r="G147"/>
    </row>
    <row r="148" spans="2:7" s="1" customFormat="1" x14ac:dyDescent="0.25">
      <c r="B148" s="11"/>
      <c r="C148" s="7"/>
      <c r="D148" s="9"/>
      <c r="E148"/>
      <c r="F148"/>
      <c r="G148"/>
    </row>
    <row r="149" spans="2:7" s="1" customFormat="1" x14ac:dyDescent="0.25">
      <c r="B149" s="11"/>
      <c r="C149" s="7"/>
      <c r="D149" s="9"/>
      <c r="E149"/>
      <c r="F149"/>
      <c r="G149"/>
    </row>
    <row r="150" spans="2:7" s="1" customFormat="1" x14ac:dyDescent="0.25">
      <c r="B150" s="11"/>
      <c r="C150" s="7"/>
      <c r="D150" s="9"/>
      <c r="E150"/>
      <c r="F150"/>
      <c r="G150"/>
    </row>
    <row r="151" spans="2:7" s="1" customFormat="1" x14ac:dyDescent="0.25">
      <c r="B151" s="11"/>
      <c r="C151" s="7"/>
      <c r="D151" s="9"/>
      <c r="E151"/>
      <c r="F151"/>
      <c r="G151"/>
    </row>
    <row r="152" spans="2:7" s="1" customFormat="1" x14ac:dyDescent="0.25">
      <c r="B152" s="11"/>
      <c r="C152" s="7"/>
      <c r="D152" s="9"/>
      <c r="E152"/>
      <c r="F152"/>
      <c r="G152"/>
    </row>
    <row r="153" spans="2:7" s="1" customFormat="1" x14ac:dyDescent="0.25">
      <c r="B153" s="11"/>
      <c r="C153" s="7"/>
      <c r="D153" s="9"/>
      <c r="E153"/>
      <c r="F153"/>
      <c r="G153"/>
    </row>
    <row r="154" spans="2:7" s="1" customFormat="1" x14ac:dyDescent="0.25">
      <c r="B154" s="11"/>
      <c r="C154" s="7"/>
      <c r="D154" s="9"/>
      <c r="E154"/>
      <c r="F154"/>
      <c r="G154"/>
    </row>
    <row r="155" spans="2:7" s="1" customFormat="1" x14ac:dyDescent="0.25">
      <c r="B155" s="11"/>
      <c r="C155" s="7"/>
      <c r="D155" s="9"/>
      <c r="E155"/>
      <c r="F155"/>
      <c r="G155"/>
    </row>
    <row r="156" spans="2:7" s="1" customFormat="1" x14ac:dyDescent="0.25">
      <c r="B156" s="11"/>
      <c r="C156" s="7"/>
      <c r="D156" s="9"/>
      <c r="E156"/>
      <c r="F156"/>
      <c r="G156"/>
    </row>
    <row r="157" spans="2:7" s="1" customFormat="1" x14ac:dyDescent="0.25">
      <c r="B157" s="11"/>
      <c r="C157" s="7"/>
      <c r="D157" s="9"/>
      <c r="E157"/>
      <c r="F157"/>
      <c r="G157"/>
    </row>
    <row r="158" spans="2:7" s="1" customFormat="1" x14ac:dyDescent="0.25">
      <c r="B158" s="11"/>
      <c r="C158" s="7"/>
      <c r="D158" s="9"/>
      <c r="E158"/>
      <c r="F158"/>
      <c r="G158"/>
    </row>
    <row r="159" spans="2:7" s="1" customFormat="1" x14ac:dyDescent="0.25">
      <c r="B159" s="11"/>
      <c r="C159" s="7"/>
      <c r="D159" s="9"/>
      <c r="E159"/>
      <c r="F159"/>
      <c r="G159"/>
    </row>
    <row r="160" spans="2:7" s="1" customFormat="1" x14ac:dyDescent="0.25">
      <c r="B160" s="11"/>
      <c r="C160" s="7"/>
      <c r="D160" s="9"/>
      <c r="E160"/>
      <c r="F160"/>
      <c r="G160"/>
    </row>
    <row r="161" spans="2:7" s="1" customFormat="1" x14ac:dyDescent="0.25">
      <c r="B161" s="11"/>
      <c r="C161" s="7"/>
      <c r="D161" s="9"/>
      <c r="E161"/>
      <c r="F161"/>
      <c r="G161"/>
    </row>
    <row r="162" spans="2:7" s="1" customFormat="1" x14ac:dyDescent="0.25">
      <c r="B162" s="11"/>
      <c r="C162" s="7"/>
      <c r="D162" s="9"/>
      <c r="E162"/>
      <c r="F162"/>
      <c r="G162"/>
    </row>
    <row r="163" spans="2:7" s="1" customFormat="1" x14ac:dyDescent="0.25">
      <c r="B163" s="11"/>
      <c r="C163" s="7"/>
      <c r="D163" s="9"/>
      <c r="E163"/>
      <c r="F163"/>
      <c r="G163"/>
    </row>
    <row r="164" spans="2:7" s="1" customFormat="1" x14ac:dyDescent="0.25">
      <c r="B164" s="11"/>
      <c r="C164" s="7"/>
      <c r="D164" s="9"/>
      <c r="E164"/>
      <c r="F164"/>
      <c r="G164"/>
    </row>
    <row r="165" spans="2:7" s="1" customFormat="1" x14ac:dyDescent="0.25">
      <c r="B165" s="11"/>
      <c r="C165" s="7"/>
      <c r="D165" s="9"/>
      <c r="E165"/>
      <c r="F165"/>
      <c r="G165"/>
    </row>
    <row r="166" spans="2:7" s="1" customFormat="1" x14ac:dyDescent="0.25">
      <c r="B166" s="11"/>
      <c r="C166" s="7"/>
      <c r="D166" s="9"/>
      <c r="E166"/>
      <c r="F166"/>
      <c r="G166"/>
    </row>
    <row r="167" spans="2:7" s="1" customFormat="1" x14ac:dyDescent="0.25">
      <c r="B167" s="11"/>
      <c r="C167" s="7"/>
      <c r="D167" s="9"/>
      <c r="E167"/>
      <c r="F167"/>
      <c r="G167"/>
    </row>
    <row r="168" spans="2:7" s="1" customFormat="1" x14ac:dyDescent="0.25">
      <c r="B168" s="11"/>
      <c r="C168" s="7"/>
      <c r="D168" s="9"/>
      <c r="E168"/>
      <c r="F168"/>
      <c r="G168"/>
    </row>
    <row r="169" spans="2:7" s="1" customFormat="1" x14ac:dyDescent="0.25">
      <c r="B169" s="11"/>
      <c r="C169" s="7"/>
      <c r="D169" s="9"/>
      <c r="E169"/>
      <c r="F169"/>
      <c r="G169"/>
    </row>
    <row r="170" spans="2:7" s="1" customFormat="1" x14ac:dyDescent="0.25">
      <c r="B170" s="11"/>
      <c r="C170" s="7"/>
      <c r="D170" s="9"/>
      <c r="E170"/>
      <c r="F170"/>
      <c r="G170"/>
    </row>
    <row r="171" spans="2:7" s="1" customFormat="1" x14ac:dyDescent="0.25">
      <c r="B171" s="11"/>
      <c r="C171" s="7"/>
      <c r="D171" s="9"/>
      <c r="E171"/>
      <c r="F171"/>
      <c r="G171"/>
    </row>
    <row r="172" spans="2:7" s="1" customFormat="1" x14ac:dyDescent="0.25">
      <c r="B172" s="11"/>
      <c r="C172" s="7"/>
      <c r="D172" s="9"/>
      <c r="E172"/>
      <c r="F172"/>
      <c r="G172"/>
    </row>
    <row r="173" spans="2:7" s="1" customFormat="1" x14ac:dyDescent="0.25">
      <c r="B173" s="11"/>
      <c r="C173" s="7"/>
      <c r="D173" s="9"/>
      <c r="E173"/>
      <c r="F173"/>
      <c r="G173"/>
    </row>
    <row r="174" spans="2:7" s="1" customFormat="1" x14ac:dyDescent="0.25">
      <c r="B174" s="11"/>
      <c r="C174" s="7"/>
      <c r="D174" s="9"/>
      <c r="E174"/>
      <c r="F174"/>
      <c r="G174"/>
    </row>
    <row r="175" spans="2:7" s="1" customFormat="1" x14ac:dyDescent="0.25">
      <c r="B175" s="11"/>
      <c r="C175" s="7"/>
      <c r="D175" s="9"/>
      <c r="E175"/>
      <c r="F175"/>
      <c r="G175"/>
    </row>
    <row r="176" spans="2:7" s="1" customFormat="1" x14ac:dyDescent="0.25">
      <c r="B176" s="11"/>
      <c r="C176" s="7"/>
      <c r="D176" s="9"/>
      <c r="E176"/>
      <c r="F176"/>
      <c r="G176"/>
    </row>
    <row r="177" spans="2:7" s="1" customFormat="1" x14ac:dyDescent="0.25">
      <c r="B177" s="11"/>
      <c r="C177" s="7"/>
      <c r="D177" s="9"/>
      <c r="E177"/>
      <c r="F177"/>
      <c r="G177"/>
    </row>
    <row r="178" spans="2:7" s="1" customFormat="1" x14ac:dyDescent="0.25">
      <c r="B178" s="11"/>
      <c r="C178" s="7"/>
      <c r="D178" s="9"/>
      <c r="E178"/>
      <c r="F178"/>
      <c r="G178"/>
    </row>
    <row r="179" spans="2:7" s="1" customFormat="1" x14ac:dyDescent="0.25">
      <c r="B179" s="11"/>
      <c r="C179" s="7"/>
      <c r="D179" s="9"/>
      <c r="E179"/>
      <c r="F179"/>
      <c r="G179"/>
    </row>
    <row r="180" spans="2:7" s="1" customFormat="1" x14ac:dyDescent="0.25">
      <c r="B180" s="11"/>
      <c r="C180" s="7"/>
      <c r="D180" s="9"/>
      <c r="E180"/>
      <c r="F180"/>
      <c r="G180"/>
    </row>
    <row r="181" spans="2:7" s="1" customFormat="1" x14ac:dyDescent="0.25">
      <c r="B181" s="11"/>
      <c r="C181" s="7"/>
      <c r="D181" s="9"/>
      <c r="E181"/>
      <c r="F181"/>
      <c r="G181"/>
    </row>
    <row r="182" spans="2:7" s="1" customFormat="1" x14ac:dyDescent="0.25">
      <c r="B182" s="11"/>
      <c r="C182" s="7"/>
      <c r="D182" s="9"/>
      <c r="E182"/>
      <c r="F182"/>
      <c r="G182"/>
    </row>
    <row r="183" spans="2:7" s="1" customFormat="1" x14ac:dyDescent="0.25">
      <c r="B183" s="11"/>
      <c r="C183" s="7"/>
      <c r="D183" s="9"/>
      <c r="E183"/>
      <c r="F183"/>
      <c r="G183"/>
    </row>
    <row r="184" spans="2:7" s="1" customFormat="1" x14ac:dyDescent="0.25">
      <c r="B184" s="11"/>
      <c r="C184" s="7"/>
      <c r="D184" s="9"/>
      <c r="E184"/>
      <c r="F184"/>
      <c r="G184"/>
    </row>
    <row r="185" spans="2:7" s="1" customFormat="1" x14ac:dyDescent="0.25">
      <c r="B185" s="11"/>
      <c r="C185" s="7"/>
      <c r="D185" s="9"/>
      <c r="E185"/>
      <c r="F185"/>
      <c r="G185"/>
    </row>
    <row r="186" spans="2:7" s="1" customFormat="1" x14ac:dyDescent="0.25">
      <c r="B186" s="11"/>
      <c r="C186" s="7"/>
      <c r="D186" s="9"/>
      <c r="E186"/>
      <c r="F186"/>
      <c r="G186"/>
    </row>
    <row r="187" spans="2:7" s="1" customFormat="1" x14ac:dyDescent="0.25">
      <c r="B187" s="11"/>
      <c r="C187" s="7"/>
      <c r="D187" s="9"/>
      <c r="E187"/>
      <c r="F187"/>
      <c r="G187"/>
    </row>
    <row r="188" spans="2:7" s="1" customFormat="1" x14ac:dyDescent="0.25">
      <c r="B188" s="11"/>
      <c r="C188" s="7"/>
      <c r="D188" s="9"/>
      <c r="E188"/>
      <c r="F188"/>
      <c r="G188"/>
    </row>
    <row r="189" spans="2:7" s="1" customFormat="1" x14ac:dyDescent="0.25">
      <c r="B189" s="11"/>
      <c r="C189" s="7"/>
      <c r="D189" s="9"/>
      <c r="E189"/>
      <c r="F189"/>
      <c r="G189"/>
    </row>
    <row r="190" spans="2:7" s="1" customFormat="1" x14ac:dyDescent="0.25">
      <c r="B190" s="11"/>
      <c r="C190" s="7"/>
      <c r="D190" s="9"/>
      <c r="E190"/>
      <c r="F190"/>
      <c r="G190"/>
    </row>
    <row r="191" spans="2:7" s="1" customFormat="1" x14ac:dyDescent="0.25">
      <c r="B191" s="11"/>
      <c r="C191" s="7"/>
      <c r="D191" s="9"/>
      <c r="E191"/>
      <c r="F191"/>
      <c r="G191"/>
    </row>
    <row r="192" spans="2:7" s="1" customFormat="1" x14ac:dyDescent="0.25">
      <c r="B192" s="11"/>
      <c r="C192" s="7"/>
      <c r="D192" s="9"/>
      <c r="E192"/>
      <c r="F192"/>
      <c r="G192"/>
    </row>
    <row r="193" spans="2:7" s="1" customFormat="1" x14ac:dyDescent="0.25">
      <c r="B193" s="11"/>
      <c r="C193" s="7"/>
      <c r="D193" s="9"/>
      <c r="E193"/>
      <c r="F193"/>
      <c r="G193"/>
    </row>
    <row r="194" spans="2:7" s="1" customFormat="1" x14ac:dyDescent="0.25">
      <c r="B194" s="11"/>
      <c r="C194" s="7"/>
      <c r="D194" s="9"/>
      <c r="E194"/>
      <c r="F194"/>
      <c r="G194"/>
    </row>
    <row r="195" spans="2:7" s="1" customFormat="1" x14ac:dyDescent="0.25">
      <c r="B195" s="11"/>
      <c r="C195" s="7"/>
      <c r="D195" s="9"/>
      <c r="E195"/>
      <c r="F195"/>
      <c r="G195"/>
    </row>
    <row r="196" spans="2:7" s="1" customFormat="1" x14ac:dyDescent="0.25">
      <c r="B196" s="11"/>
      <c r="C196" s="7"/>
      <c r="D196" s="9"/>
      <c r="E196"/>
      <c r="F196"/>
      <c r="G196"/>
    </row>
    <row r="197" spans="2:7" s="1" customFormat="1" x14ac:dyDescent="0.25">
      <c r="B197" s="11"/>
      <c r="C197" s="7"/>
      <c r="D197" s="9"/>
      <c r="E197"/>
      <c r="F197"/>
      <c r="G197"/>
    </row>
    <row r="198" spans="2:7" s="1" customFormat="1" x14ac:dyDescent="0.25">
      <c r="B198" s="11"/>
      <c r="C198" s="7"/>
      <c r="D198" s="9"/>
      <c r="E198"/>
      <c r="F198"/>
      <c r="G198"/>
    </row>
    <row r="199" spans="2:7" s="1" customFormat="1" x14ac:dyDescent="0.25">
      <c r="B199" s="11"/>
      <c r="C199" s="7"/>
      <c r="D199" s="9"/>
      <c r="E199"/>
      <c r="F199"/>
      <c r="G199"/>
    </row>
    <row r="200" spans="2:7" s="1" customFormat="1" x14ac:dyDescent="0.25">
      <c r="B200" s="11"/>
      <c r="C200" s="7"/>
      <c r="D200" s="9"/>
      <c r="E200"/>
      <c r="F200"/>
      <c r="G200"/>
    </row>
    <row r="201" spans="2:7" s="1" customFormat="1" x14ac:dyDescent="0.25">
      <c r="B201" s="11"/>
      <c r="C201" s="7"/>
      <c r="D201" s="9"/>
      <c r="E201"/>
      <c r="F201"/>
      <c r="G201"/>
    </row>
    <row r="202" spans="2:7" s="1" customFormat="1" x14ac:dyDescent="0.25">
      <c r="B202" s="11"/>
      <c r="C202" s="7"/>
      <c r="D202" s="9"/>
      <c r="E202"/>
      <c r="F202"/>
      <c r="G202"/>
    </row>
  </sheetData>
  <conditionalFormatting sqref="B8:D202">
    <cfRule type="expression" dxfId="1" priority="4">
      <formula>MOD(ROW(),2)</formula>
    </cfRule>
  </conditionalFormatting>
  <conditionalFormatting sqref="O3:Q5">
    <cfRule type="expression" dxfId="0" priority="1">
      <formula>MOD(ROW(),2)</formula>
    </cfRule>
  </conditionalFormatting>
  <dataValidations disablePrompts="1" count="1">
    <dataValidation errorStyle="warning" allowBlank="1" showInputMessage="1" showErrorMessage="1" promptTitle="Economatica Excel Add-In" prompt="45045: You are not logged in Economatica" sqref="C3" xr:uid="{E567BA37-ECAA-4F56-99D0-ECA418243FEE}"/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5" orientation="landscape" r:id="rId1"/>
  <colBreaks count="1" manualBreakCount="1">
    <brk id="17" max="33" man="1"/>
  </colBreaks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1</xdr:col>
                <xdr:colOff>19050</xdr:colOff>
                <xdr:row>0</xdr:row>
                <xdr:rowOff>0</xdr:rowOff>
              </from>
              <to>
                <xdr:col>3</xdr:col>
                <xdr:colOff>85725</xdr:colOff>
                <xdr:row>1</xdr:row>
                <xdr:rowOff>28575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A32"/>
  <sheetViews>
    <sheetView zoomScaleNormal="100" workbookViewId="0">
      <selection activeCell="A33" sqref="A33"/>
    </sheetView>
  </sheetViews>
  <sheetFormatPr defaultColWidth="9.140625" defaultRowHeight="12.75" x14ac:dyDescent="0.2"/>
  <cols>
    <col min="1" max="4" width="9.140625" style="1"/>
    <col min="5" max="5" width="15.42578125" style="1" bestFit="1" customWidth="1"/>
    <col min="6" max="16384" width="9.140625" style="1"/>
  </cols>
  <sheetData>
    <row r="1" spans="1:1" x14ac:dyDescent="0.2">
      <c r="A1" s="18" t="s">
        <v>43</v>
      </c>
    </row>
    <row r="2" spans="1:1" x14ac:dyDescent="0.2">
      <c r="A2" s="17" t="s">
        <v>39</v>
      </c>
    </row>
    <row r="3" spans="1:1" x14ac:dyDescent="0.2">
      <c r="A3" s="1" t="s">
        <v>1</v>
      </c>
    </row>
    <row r="4" spans="1:1" x14ac:dyDescent="0.2">
      <c r="A4" s="1" t="s">
        <v>2</v>
      </c>
    </row>
    <row r="5" spans="1:1" x14ac:dyDescent="0.2">
      <c r="A5" s="1" t="s">
        <v>3</v>
      </c>
    </row>
    <row r="6" spans="1:1" x14ac:dyDescent="0.2">
      <c r="A6" s="1" t="s">
        <v>4</v>
      </c>
    </row>
    <row r="7" spans="1:1" x14ac:dyDescent="0.2">
      <c r="A7" s="1" t="s">
        <v>5</v>
      </c>
    </row>
    <row r="8" spans="1:1" x14ac:dyDescent="0.2">
      <c r="A8" s="1" t="s">
        <v>6</v>
      </c>
    </row>
    <row r="9" spans="1:1" x14ac:dyDescent="0.2">
      <c r="A9" s="1" t="s">
        <v>7</v>
      </c>
    </row>
    <row r="10" spans="1:1" x14ac:dyDescent="0.2">
      <c r="A10" s="1" t="s">
        <v>8</v>
      </c>
    </row>
    <row r="11" spans="1:1" x14ac:dyDescent="0.2">
      <c r="A11" s="1" t="s">
        <v>9</v>
      </c>
    </row>
    <row r="12" spans="1:1" x14ac:dyDescent="0.2">
      <c r="A12" s="1" t="s">
        <v>10</v>
      </c>
    </row>
    <row r="13" spans="1:1" x14ac:dyDescent="0.2">
      <c r="A13" s="1" t="s">
        <v>11</v>
      </c>
    </row>
    <row r="14" spans="1:1" x14ac:dyDescent="0.2">
      <c r="A14" s="1" t="s">
        <v>12</v>
      </c>
    </row>
    <row r="15" spans="1:1" x14ac:dyDescent="0.2">
      <c r="A15" s="1" t="s">
        <v>13</v>
      </c>
    </row>
    <row r="16" spans="1:1" x14ac:dyDescent="0.2">
      <c r="A16" s="1" t="s">
        <v>14</v>
      </c>
    </row>
    <row r="17" spans="1:1" x14ac:dyDescent="0.2">
      <c r="A17" s="1" t="s">
        <v>15</v>
      </c>
    </row>
    <row r="18" spans="1:1" x14ac:dyDescent="0.2">
      <c r="A18" s="1" t="s">
        <v>16</v>
      </c>
    </row>
    <row r="19" spans="1:1" x14ac:dyDescent="0.2">
      <c r="A19" s="1" t="s">
        <v>17</v>
      </c>
    </row>
    <row r="20" spans="1:1" x14ac:dyDescent="0.2">
      <c r="A20" s="1" t="s">
        <v>18</v>
      </c>
    </row>
    <row r="21" spans="1:1" x14ac:dyDescent="0.2">
      <c r="A21" s="1" t="s">
        <v>19</v>
      </c>
    </row>
    <row r="22" spans="1:1" x14ac:dyDescent="0.2">
      <c r="A22" s="1" t="s">
        <v>20</v>
      </c>
    </row>
    <row r="23" spans="1:1" x14ac:dyDescent="0.2">
      <c r="A23" s="1" t="s">
        <v>21</v>
      </c>
    </row>
    <row r="24" spans="1:1" x14ac:dyDescent="0.2">
      <c r="A24" s="1" t="s">
        <v>22</v>
      </c>
    </row>
    <row r="25" spans="1:1" x14ac:dyDescent="0.2">
      <c r="A25" s="1" t="s">
        <v>23</v>
      </c>
    </row>
    <row r="26" spans="1:1" x14ac:dyDescent="0.2">
      <c r="A26" s="1" t="s">
        <v>24</v>
      </c>
    </row>
    <row r="27" spans="1:1" x14ac:dyDescent="0.2">
      <c r="A27" s="1" t="s">
        <v>44</v>
      </c>
    </row>
    <row r="28" spans="1:1" x14ac:dyDescent="0.2">
      <c r="A28" s="1" t="s">
        <v>25</v>
      </c>
    </row>
    <row r="29" spans="1:1" ht="15" x14ac:dyDescent="0.25">
      <c r="A29" t="s">
        <v>26</v>
      </c>
    </row>
    <row r="30" spans="1:1" x14ac:dyDescent="0.2">
      <c r="A30" s="1" t="s">
        <v>27</v>
      </c>
    </row>
    <row r="31" spans="1:1" x14ac:dyDescent="0.2">
      <c r="A31" s="1" t="s">
        <v>28</v>
      </c>
    </row>
    <row r="32" spans="1:1" x14ac:dyDescent="0.2">
      <c r="A32" s="1" t="s">
        <v>29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Risk x Return</vt:lpstr>
      <vt:lpstr>Base</vt:lpstr>
      <vt:lpstr>'Risk x Return'!Print_Area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Emery Ventura</cp:lastModifiedBy>
  <cp:lastPrinted>2019-03-13T21:34:31Z</cp:lastPrinted>
  <dcterms:created xsi:type="dcterms:W3CDTF">2018-09-20T17:36:10Z</dcterms:created>
  <dcterms:modified xsi:type="dcterms:W3CDTF">2025-08-07T14:34:08Z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1439042995</vt:lpwstr>
  </property>
  <property fmtid="{D5CDD505-2E9C-101B-9397-08002B2CF9AE}" pid="3" name="EcoUpdateMessage">
    <vt:lpwstr>2025/08/07-14:09:55</vt:lpwstr>
  </property>
  <property fmtid="{D5CDD505-2E9C-101B-9397-08002B2CF9AE}" pid="4" name="EcoUpdateStatus">
    <vt:lpwstr>2025-08-06=BRA:St,ME,Fd,TP;USA:St,ME;ARG:St,ME,Fd,TP;MEX:St,ME,Fd,TP;CHL:St,ME,Fd;COL:St,ME;SAU:St|2022-10-17=USA:TP|2021-11-17=CHL:TP|2014-02-26=VEN:St|2002-11-08=JPN:St|2025-07-30=GBR:St,ME|2016-08-18=NNN:St|2025-08-05=COL:Fd;PER:St,ME|2025-08-04=PER:Fd,TP|2007-01-31=ESP:St|2003-01-29=CHN:St|2003-01-28=TWN:St|2003-01-30=HKG:St;KOR:St|2023-01-19=OTH:St|2025-06-24=PAN:St|2024-06-24=SAU:ME</vt:lpwstr>
  </property>
</Properties>
</file>