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ayout de Integração" sheetId="1" r:id="rId1"/>
    <sheet name="Retaguarda ___ BestSales" sheetId="2" state="hidden" r:id="rId2"/>
    <sheet name="BestSales ___ Retaguarda" sheetId="3" state="hidden" r:id="rId3"/>
    <sheet name="Notícias" sheetId="4" state="hidden" r:id="rId4"/>
    <sheet name="Mensagem Servidor ___ BestSales" sheetId="5" state="hidden" r:id="rId5"/>
    <sheet name="Mensagem BestSales ___ Servidor" sheetId="6" state="hidden" r:id="rId6"/>
    <sheet name="Inventário de Hardware" sheetId="7" state="hidden" r:id="rId7"/>
    <sheet name="Comunicação" sheetId="8" state="hidden" r:id="rId8"/>
    <sheet name="Controle de Versões" sheetId="9" state="hidden" r:id="rId9"/>
    <sheet name="Ícone" sheetId="10" r:id="rId10"/>
    <sheet name="Webservices" sheetId="11" r:id="rId11"/>
    <sheet name="Exemplo Metas" sheetId="12" r:id="rId12"/>
    <sheet name="Exemplo Comissão" sheetId="13" r:id="rId13"/>
    <sheet name="Ex Envio Configuração Trib" sheetId="14" r:id="rId14"/>
    <sheet name="Exemplo IPI e ICMS ST" sheetId="15" r:id="rId15"/>
    <sheet name="Exemplo Desconto" sheetId="16" r:id="rId16"/>
  </sheets>
  <definedNames>
    <definedName name="aliquotaIcmsDestino">'Exemplo IPI e ICMS ST'!$C$34</definedName>
    <definedName name="Consulta_de_CRMOBJ_1">NA()</definedName>
    <definedName name="mva">'Exemplo IPI e ICMS ST'!$C$30</definedName>
    <definedName name="percBaseICMSDestino">'Exemplo IPI e ICMS ST'!$C$33</definedName>
    <definedName name="perReducaoPauta">'Exemplo IPI e ICMS ST'!$E$31</definedName>
    <definedName name="pmc">'Exemplo IPI e ICMS ST'!$E$30</definedName>
    <definedName name="qtdeVendida">'Exemplo IPI e ICMS ST'!$D$9</definedName>
    <definedName name="Excel_BuiltIn_Print_Area" localSheetId="0">NA()</definedName>
    <definedName name="Excel_BuiltIn_Print_Titles" localSheetId="0">NA()</definedName>
    <definedName name="Excel_BuiltIn__FilterDatabase" localSheetId="0">NA()</definedName>
    <definedName name="_xlnm._FilterDatabase" localSheetId="1">'Layout de Integração'!$A$8:$BL$339</definedName>
    <definedName name="_xlnm._FilterDatabase" localSheetId="2">'Layout de Integração'!$A$8:$BL$200</definedName>
    <definedName name="_xlnm._FilterDatabase" localSheetId="3">'Layout de Integração'!$A$7:$BL$28</definedName>
    <definedName name="_xlnm._FilterDatabase" localSheetId="4">'Layout de Integração'!$A$7:$DX$24</definedName>
    <definedName name="_xlnm._FilterDatabase" localSheetId="5">'Layout de Integração'!$A$7:$BL$28</definedName>
    <definedName name="_xlnm._FilterDatabase" localSheetId="6">'Layout de Integração'!$C$7:$GL$28</definedName>
    <definedName name="_xlnm._FilterDatabase" localSheetId="7">'Layout de Integração'!$A$7:$BL$66</definedName>
    <definedName name="Consulta_de_CRMOBJ_1" localSheetId="10">'Webservices'!$B$6:$H$32</definedName>
    <definedName name="Excel_BuiltIn_Print_Area" localSheetId="10">#N/A</definedName>
    <definedName name="Excel_BuiltIn_Print_Titles" localSheetId="10">NA()</definedName>
    <definedName name="Excel_BuiltIn__FilterDatabase" localSheetId="10">'Webservices'!$B$6:$H$32</definedName>
  </definedNames>
  <calcPr fullCalcOnLoad="1"/>
</workbook>
</file>

<file path=xl/comments1.xml><?xml version="1.0" encoding="utf-8"?>
<comments xmlns="http://schemas.openxmlformats.org/spreadsheetml/2006/main">
  <authors>
    <author> </author>
  </authors>
  <commentList>
    <comment ref="D736" authorId="0">
      <text>
        <r>
          <rPr>
            <sz val="10"/>
            <color indexed="8"/>
            <rFont val="Arial"/>
            <family val="0"/>
          </rPr>
          <t xml:space="preserve">retta:
</t>
        </r>
        <r>
          <rPr>
            <sz val="9"/>
            <color indexed="8"/>
            <rFont val="Tahoma"/>
            <family val="0"/>
          </rPr>
          <t>Antigo campo "valorTotal"</t>
        </r>
      </text>
    </comment>
    <comment ref="D737" authorId="0">
      <text>
        <r>
          <rPr>
            <sz val="10"/>
            <color indexed="8"/>
            <rFont val="Arial"/>
            <family val="0"/>
          </rPr>
          <t xml:space="preserve">retta:
</t>
        </r>
        <r>
          <rPr>
            <sz val="9"/>
            <color indexed="8"/>
            <rFont val="Tahoma"/>
            <family val="0"/>
          </rPr>
          <t>Antigo campo "valorBruto"</t>
        </r>
      </text>
    </comment>
  </commentList>
</comments>
</file>

<file path=xl/comments14.xml><?xml version="1.0" encoding="utf-8"?>
<comments xmlns="http://schemas.openxmlformats.org/spreadsheetml/2006/main">
  <authors>
    <author> </author>
  </authors>
  <commentList>
    <comment ref="L4" authorId="0">
      <text>
        <r>
          <rPr>
            <sz val="10"/>
            <color indexed="8"/>
            <rFont val="Arial"/>
            <family val="0"/>
          </rPr>
          <t xml:space="preserve">retta:
</t>
        </r>
        <r>
          <rPr>
            <sz val="9"/>
            <color indexed="8"/>
            <rFont val="Tahoma"/>
            <family val="0"/>
          </rPr>
          <t>Se vier como "1" o sistema ignora o MVA para calcular o valor de Pauta e pega o valor de Pauta direto do Produto.</t>
        </r>
      </text>
    </comment>
  </commentList>
</comments>
</file>

<file path=xl/comments15.xml><?xml version="1.0" encoding="utf-8"?>
<comments xmlns="http://schemas.openxmlformats.org/spreadsheetml/2006/main">
  <authors>
    <author> </author>
  </authors>
  <commentList>
    <comment ref="B20" authorId="0">
      <text>
        <r>
          <rPr>
            <sz val="10"/>
            <color indexed="8"/>
            <rFont val="Arial"/>
            <family val="0"/>
          </rPr>
          <t xml:space="preserve">retta:
</t>
        </r>
        <r>
          <rPr>
            <sz val="9"/>
            <color indexed="8"/>
            <rFont val="Tahoma"/>
            <family val="0"/>
          </rPr>
          <t>Base de Cálculo do IPI é do valor sem desconto</t>
        </r>
      </text>
    </comment>
    <comment ref="B22" authorId="0">
      <text>
        <r>
          <rPr>
            <sz val="10"/>
            <color indexed="8"/>
            <rFont val="Arial"/>
            <family val="0"/>
          </rPr>
          <t xml:space="preserve">retta:
</t>
        </r>
        <r>
          <rPr>
            <sz val="9"/>
            <color indexed="8"/>
            <rFont val="Tahoma"/>
            <family val="0"/>
          </rPr>
          <t>A Aliquota de IPI é Aplicada sobre a Base de Cálculo (qtdeXR$ unit).
Outra forma de cálcular seria calcular o valor unitário do IPI, mas teriamos problemas devido ao arredondamento.</t>
        </r>
      </text>
    </comment>
    <comment ref="B26" authorId="0">
      <text>
        <r>
          <rPr>
            <sz val="10"/>
            <color indexed="8"/>
            <rFont val="Arial"/>
            <family val="0"/>
          </rPr>
          <t xml:space="preserve">retta:
</t>
        </r>
        <r>
          <rPr>
            <sz val="9"/>
            <color indexed="8"/>
            <rFont val="Tahoma"/>
            <family val="0"/>
          </rPr>
          <t>Não consideramos o IPI na Base de Cálculo do ICMS Próprio</t>
        </r>
      </text>
    </comment>
    <comment ref="B28" authorId="0">
      <text>
        <r>
          <rPr>
            <sz val="10"/>
            <color indexed="8"/>
            <rFont val="Arial"/>
            <family val="0"/>
          </rPr>
          <t xml:space="preserve">retta:
</t>
        </r>
        <r>
          <rPr>
            <sz val="9"/>
            <color indexed="8"/>
            <rFont val="Tahoma"/>
            <family val="0"/>
          </rPr>
          <t>A Aliquota de IPI é Aplicada sobre a Base de Cálculo (qtdeXR$ unit).
Outra forma de cálcular seria calcular o valor unitário do IPI, mas teriamos problemas devido ao arredondamento.</t>
        </r>
      </text>
    </comment>
    <comment ref="B32" authorId="0">
      <text>
        <r>
          <rPr>
            <b/>
            <sz val="9"/>
            <color indexed="8"/>
            <rFont val="Tahoma"/>
            <family val="0"/>
          </rPr>
          <t>retta:
Mesmo que for dado desconto esse desconto entra na base.</t>
        </r>
      </text>
    </comment>
    <comment ref="B33" authorId="0">
      <text>
        <r>
          <rPr>
            <sz val="10"/>
            <color indexed="8"/>
            <rFont val="Arial"/>
            <family val="0"/>
          </rPr>
          <t xml:space="preserve">retta:
</t>
        </r>
        <r>
          <rPr>
            <sz val="9"/>
            <color indexed="8"/>
            <rFont val="Tahoma"/>
            <family val="0"/>
          </rPr>
          <t>Base=(Valor produtos+IPI )X MVA</t>
        </r>
      </text>
    </comment>
    <comment ref="B35" authorId="0">
      <text>
        <r>
          <rPr>
            <sz val="10"/>
            <color indexed="8"/>
            <rFont val="Arial"/>
            <family val="0"/>
          </rPr>
          <t xml:space="preserve">retta:
</t>
        </r>
        <r>
          <rPr>
            <sz val="9"/>
            <color indexed="8"/>
            <rFont val="Tahoma"/>
            <family val="0"/>
          </rPr>
          <t>A Aliquota de IPI é Aplicada sobre a Base de Cálculo (qtdeXR$ unit).
Outra forma de cálcular seria calcular o valor unitário do IPI, mas teriamos problemas devido ao arredondamento.</t>
        </r>
      </text>
    </comment>
    <comment ref="B39" authorId="0">
      <text>
        <r>
          <rPr>
            <sz val="10"/>
            <color indexed="8"/>
            <rFont val="Arial"/>
            <family val="0"/>
          </rPr>
          <t xml:space="preserve">retta:
</t>
        </r>
        <r>
          <rPr>
            <sz val="9"/>
            <color indexed="8"/>
            <rFont val="Tahoma"/>
            <family val="0"/>
          </rPr>
          <t>Não consideramos o IPI na Base de Cálculo do ICMS Próprio</t>
        </r>
      </text>
    </comment>
    <comment ref="B42" authorId="0">
      <text>
        <r>
          <rPr>
            <sz val="10"/>
            <color indexed="8"/>
            <rFont val="Arial"/>
            <family val="0"/>
          </rPr>
          <t xml:space="preserve">retta:
</t>
        </r>
        <r>
          <rPr>
            <sz val="9"/>
            <color indexed="8"/>
            <rFont val="Tahoma"/>
            <family val="0"/>
          </rPr>
          <t>A Aliquota de IPI é Aplicada sobre a Base de Cálculo (qtdeXR$ unit).
Outra forma de cálcular seria calcular o valor unitário do IPI, mas teriamos problemas devido ao arredondamento.</t>
        </r>
      </text>
    </comment>
  </commentList>
</comments>
</file>

<file path=xl/sharedStrings.xml><?xml version="1.0" encoding="utf-8"?>
<sst xmlns="http://schemas.openxmlformats.org/spreadsheetml/2006/main" count="7950" uniqueCount="2007">
  <si>
    <t>Layout de Integração Demander Força de Vendas</t>
  </si>
  <si>
    <t>Versão: 3.22</t>
  </si>
  <si>
    <t>LAYOUT DE INTEGRAÇÃO DO DEMANDER FORÇA DE VENDAS</t>
  </si>
  <si>
    <t>Gerar um arquivo “.ttxt”, onde cada registro aparece em uma linha; Para testar a integração direto no tablet, solicite a criação de uma empresa no ambiente de Produção.
Utilizar | (Pipe) como separador;
Na primeira exportação é necessário exportar todos os registros, nas demais, procure exportar apenas os registros que sofreram alterações evitando assim tráfego desnecessário na rede.
Não é necessário exportar os registros na ordem que aparecem as tabelas abaixo;
Em caso de dúvidas entre em contato pelo fone (51) 3714-7050, ou através do e-mail suporte.demander@retta.com.br, utilizando o assunto: “Layout Integração Demander”.
Na primeira linha, obrigatoriamente deve ser enviada a versão do layout. EX: 01|X.XX|</t>
  </si>
  <si>
    <t>Formato dos campos de acordo com o tipo de Dado:</t>
  </si>
  <si>
    <r>
      <rPr>
        <b/>
        <sz val="8"/>
        <color indexed="8"/>
        <rFont val="Arial"/>
        <family val="0"/>
      </rPr>
      <t>Double:</t>
    </r>
    <r>
      <rPr>
        <sz val="8"/>
        <color indexed="8"/>
        <rFont val="Arial"/>
        <family val="0"/>
      </rPr>
      <t xml:space="preserve"> Não deve ter separação de milhar, utilizar ponto como separador de casas decimais; EX: 12345.99
</t>
    </r>
    <r>
      <rPr>
        <b/>
        <sz val="8"/>
        <color indexed="8"/>
        <rFont val="Arial"/>
        <family val="0"/>
      </rPr>
      <t xml:space="preserve">Boolean: </t>
    </r>
    <r>
      <rPr>
        <sz val="8"/>
        <color indexed="8"/>
        <rFont val="Arial"/>
        <family val="0"/>
      </rPr>
      <t xml:space="preserve"> Mandar 0 para False e 1 para True.
</t>
    </r>
    <r>
      <rPr>
        <b/>
        <sz val="8"/>
        <color indexed="8"/>
        <rFont val="Arial"/>
        <family val="0"/>
      </rPr>
      <t xml:space="preserve">Data: </t>
    </r>
    <r>
      <rPr>
        <sz val="8"/>
        <color indexed="8"/>
        <rFont val="Arial"/>
        <family val="0"/>
      </rPr>
      <t xml:space="preserve"> Formato AAAA-MM-DD  EX: 2013-02-25
</t>
    </r>
    <r>
      <rPr>
        <b/>
        <sz val="8"/>
        <color indexed="8"/>
        <rFont val="Arial"/>
        <family val="0"/>
      </rPr>
      <t>Data e Hora:</t>
    </r>
    <r>
      <rPr>
        <sz val="8"/>
        <color indexed="8"/>
        <rFont val="Arial"/>
        <family val="0"/>
      </rPr>
      <t xml:space="preserve"> Formato AAAA-MM-DD HH:MM:SS.   EX: 2013-02-25 14:26:59</t>
    </r>
  </si>
  <si>
    <t>Tabelas que somente são IMPORTADAS pelo Demander</t>
  </si>
  <si>
    <t>01 - Versão do Layout</t>
  </si>
  <si>
    <t>A primeira linha do arquivo deve ser a versão do Layout. Porém, isso não significa que deva ser a versão mais recente, mas sim a versão de qual Layout seu sistema está configurado para exportar. O sincronizador toma como base essa informação para importar e exportar os registros, mesmo que seu sistema não esteja exportando no Layout mais recente de Integração.</t>
  </si>
  <si>
    <t>Exemplos de Preenchimento</t>
  </si>
  <si>
    <t>01|1.15|   -&gt; Versão 1.15</t>
  </si>
  <si>
    <t>01|1.15|   -&gt; Versão 1.16</t>
  </si>
  <si>
    <t>02 - VENDEDOR</t>
  </si>
  <si>
    <t>Ordem</t>
  </si>
  <si>
    <t>Descrição Campo</t>
  </si>
  <si>
    <t>Campo</t>
  </si>
  <si>
    <t>Formato</t>
  </si>
  <si>
    <t>Tamanho</t>
  </si>
  <si>
    <t>Obrigatório</t>
  </si>
  <si>
    <t>Versão que foi incluído</t>
  </si>
  <si>
    <t>Observação</t>
  </si>
  <si>
    <t>Identificador da Tabela</t>
  </si>
  <si>
    <t>IDENTIFICADOR</t>
  </si>
  <si>
    <t>Fixo = 02</t>
  </si>
  <si>
    <t>S</t>
  </si>
  <si>
    <t>1.0</t>
  </si>
  <si>
    <t>Código do Vendedor</t>
  </si>
  <si>
    <t>código</t>
  </si>
  <si>
    <t>Inteiro</t>
  </si>
  <si>
    <t>Nome do Vendedor</t>
  </si>
  <si>
    <t>nome</t>
  </si>
  <si>
    <t>Texto</t>
  </si>
  <si>
    <t>Identificador do Aparelho</t>
  </si>
  <si>
    <t>IMEI</t>
  </si>
  <si>
    <t>N</t>
  </si>
  <si>
    <t>Se informado, o vendedor só poderá usar o Demander no aparelho com o IMEI informado, caso contrario poderá logar em qualquer aparelho Android.</t>
  </si>
  <si>
    <t>E-mail do Vendedor / Login</t>
  </si>
  <si>
    <t>e-mail</t>
  </si>
  <si>
    <t>Esse será o login do vendedor no Demander, a senha deve ser configurada no Demander Web.</t>
  </si>
  <si>
    <t>Tipo de Usuário</t>
  </si>
  <si>
    <t>codTipoUsuario</t>
  </si>
  <si>
    <t xml:space="preserve">1 – Vendedor; 2 – Gerente de Vendas
OBS: O perfil “Gerente de vendas” tem acesso aos dados dos demais vendedores.
</t>
  </si>
  <si>
    <t>Número do Pedido Atual</t>
  </si>
  <si>
    <t>numPedidoAtual</t>
  </si>
  <si>
    <t>Número do Pedido Atual do Vendedor, ao fazer novo pedido será usado esse Nº + 1.</t>
  </si>
  <si>
    <t>Número do Pedido Inicial</t>
  </si>
  <si>
    <t>numPedidoInicial</t>
  </si>
  <si>
    <r>
      <rPr>
        <sz val="8"/>
        <color indexed="8"/>
        <rFont val="Arial"/>
        <family val="0"/>
      </rPr>
      <t xml:space="preserve">Nº inicial da faixa de pedido do vendedor. </t>
    </r>
    <r>
      <rPr>
        <sz val="8"/>
        <color indexed="10"/>
        <rFont val="Arial"/>
        <family val="0"/>
      </rPr>
      <t>As faixas de pedido não podem conflitar entre os vendedores, em dúvida entre em contato.</t>
    </r>
  </si>
  <si>
    <t>Número do Pedido Final</t>
  </si>
  <si>
    <t>numPedidoFinal</t>
  </si>
  <si>
    <r>
      <rPr>
        <sz val="8"/>
        <color indexed="8"/>
        <rFont val="Arial"/>
        <family val="0"/>
      </rPr>
      <t xml:space="preserve">Nº final da faixa de pedido do vendedor.  </t>
    </r>
    <r>
      <rPr>
        <sz val="8"/>
        <color indexed="10"/>
        <rFont val="Arial"/>
        <family val="0"/>
      </rPr>
      <t>As faixas de pedido não podem conflitar entre os vendedores, em dúvida entre em contato.</t>
    </r>
  </si>
  <si>
    <t>Ativo</t>
  </si>
  <si>
    <t>ativo</t>
  </si>
  <si>
    <t>Booleano</t>
  </si>
  <si>
    <t>(1 = Ativo ou 0 = Inativo) Vendedores inativos não podem logar no Demander.</t>
  </si>
  <si>
    <t>Listas de Preço</t>
  </si>
  <si>
    <t>listaDePreco</t>
  </si>
  <si>
    <t>1.6</t>
  </si>
  <si>
    <t>Enviar neste campo o código das listas de preço separadas por virgula que cada o vendedor pode visualizar. Exemplo: 3,4,9. Caso não envie nada, o vendedor terá acesso a todas as listas.</t>
  </si>
  <si>
    <t>Grupos de Produtos</t>
  </si>
  <si>
    <t>gruposProdutos</t>
  </si>
  <si>
    <t>1.8</t>
  </si>
  <si>
    <t>Enviar neste campo o código dos grupos de o separadas por virgula que cada vendedor pode ou não visualizar. Exemplo: 3,4,9. Use o campo abaixo para definir se estes devem ser visíveis ou ocultos ao vendedor. Até a versão 2.18 o comportamento padrão era exibir.</t>
  </si>
  <si>
    <t>Exibir ou ocultar os Grupos de Produto</t>
  </si>
  <si>
    <t>ocultarGruposDeProduto</t>
  </si>
  <si>
    <t>2.19</t>
  </si>
  <si>
    <t>OBS: Se o campo "gruposProduto" estiver vazio, exibe todos independente do valor deste campo.                                                                                                0  - Se enviar "0", apenas os Grupos informados no campo acima serão exibios ao vendedor.                                                                                                          1 - Se enviar "1", apenas os Grupos informados no campo aciam serão ocultos ao vendedor.</t>
  </si>
  <si>
    <t>Saldo Flex no ERP</t>
  </si>
  <si>
    <t>saldoFlex</t>
  </si>
  <si>
    <t>Decimal</t>
  </si>
  <si>
    <t>2.22</t>
  </si>
  <si>
    <t>Aqui deve ser enviado o Saldo Flex do vendedor com base nos pedidos faturados. Pedidos com faturamento pendente não devem ser considerados nesse saldo. (Se você for integrar flex, deve integrar também o retorno dos pedidos e itens, enviando a quantidade de cada item que já foi faturada ou cancelada.</t>
  </si>
  <si>
    <t>Senha Atual</t>
  </si>
  <si>
    <t>senhaAtual</t>
  </si>
  <si>
    <t>2.48</t>
  </si>
  <si>
    <t>Campo utilizado para atualizar/trocar a senha; Serve como validador da senha atual que o vendedor está utilizando no momento</t>
  </si>
  <si>
    <t>Senha Nova</t>
  </si>
  <si>
    <t>senhaNova</t>
  </si>
  <si>
    <t>Campo utilizado para inserir uma nova senha ao vendedor.
No caso de um vendedor novo, não será feito nenhuma validação, apenas será adicionada a senha passada neste campo.
No caso de uma atualização de vendedor, será utilizado o campo 41 para validar a senha atual do Vendedor antes de adicionar a nova senha.</t>
  </si>
  <si>
    <t>Segmentos relacionados</t>
  </si>
  <si>
    <t>segmentosRelacionados</t>
  </si>
  <si>
    <t>Campo usado para referenciar que segmentos o vendedor está vinculado</t>
  </si>
  <si>
    <t>Filiais liberadas</t>
  </si>
  <si>
    <t>filiais</t>
  </si>
  <si>
    <t>3.8</t>
  </si>
  <si>
    <t>Enviar neste campo o código das filiais separadas por virgula que cada o vendedor pode utilizar. Exemplo: 3,4,9. Caso não envie nada, o vendedor terá acesso a todas as filiais.</t>
  </si>
  <si>
    <t>Código do vendedor pai</t>
  </si>
  <si>
    <t>codVendedorPai</t>
  </si>
  <si>
    <t>3.20</t>
  </si>
  <si>
    <t>Código da hierarquia de liberação do pedido</t>
  </si>
  <si>
    <t>codHierarquiaLiberacaoPedido</t>
  </si>
  <si>
    <t>3.42</t>
  </si>
  <si>
    <t>Valor do saldo flex que o vendedor tem acumulado</t>
  </si>
  <si>
    <t>saldoFlexAcumulado</t>
  </si>
  <si>
    <t>Exemplo de Registro</t>
  </si>
  <si>
    <t>02|25|THOMAS|123456789012345|email@site.com.br|1|754120|750000|800000|1|3,4,9|8,5,7|</t>
  </si>
  <si>
    <t>03 - CIDADE</t>
  </si>
  <si>
    <t>FIXO = 03</t>
  </si>
  <si>
    <t>Código</t>
  </si>
  <si>
    <t>codigo</t>
  </si>
  <si>
    <t>Descrição</t>
  </si>
  <si>
    <t>descricao</t>
  </si>
  <si>
    <t>UF</t>
  </si>
  <si>
    <t>uf</t>
  </si>
  <si>
    <r>
      <rPr>
        <sz val="8"/>
        <color indexed="8"/>
        <rFont val="Arial"/>
        <family val="0"/>
      </rPr>
      <t xml:space="preserve">EX: RS  </t>
    </r>
    <r>
      <rPr>
        <sz val="8"/>
        <color indexed="10"/>
        <rFont val="Arial"/>
        <family val="0"/>
      </rPr>
      <t>(Não enviar o nome do Estado)</t>
    </r>
  </si>
  <si>
    <t xml:space="preserve">Ativo </t>
  </si>
  <si>
    <t>1.1</t>
  </si>
  <si>
    <t>(1 = Ativo /  0 = Inativo) Registros Inativos não aparecem para o  vendedor</t>
  </si>
  <si>
    <t>03|54|LAJEADO|RS|1|</t>
  </si>
  <si>
    <t>04 - CONDIÇÃO DE PAGAMENTO</t>
  </si>
  <si>
    <t>FIXO = 04</t>
  </si>
  <si>
    <t>Não Utilizado</t>
  </si>
  <si>
    <t>Enviar vazio</t>
  </si>
  <si>
    <t>Valor Mínimo do Pedido</t>
  </si>
  <si>
    <t>valorMinimoPedido</t>
  </si>
  <si>
    <t>2.7</t>
  </si>
  <si>
    <t>Na emissão do pedido, ao utilizar determinada condição de pagamento o sistema considera esse campo para fazer validação de valor mínimo do pedido. EX: Para usar a condição 30/60/90 o valor do pedido deve ser superior a R$ 2.000,00</t>
  </si>
  <si>
    <t>Percentual de Juros ou Desconto</t>
  </si>
  <si>
    <t>percJurosDesconto</t>
  </si>
  <si>
    <t>2.23</t>
  </si>
  <si>
    <t>O sistema considera esse campo para adicionar automaticamente juros ou desconto no valor total do pedido, de acordo com condição de pagamento.       EX:  Se na condição "A VISTA", você enviar "-2.5" e na condição "30/60" enviar "5.5".  Supondo que o vendedor faça um pedido totalizando R$ 1.000,00 (incluíndo frete e impostos), ao selecionar a condição "A VISTA", o sistema vai calcular um desconto de R$ 25,00 ficando o valor total do pedido como "R$ 975,00", já  para o mesmo pedido se tivesse escolhido a condição de pagamento "30/60" o valor total do pedido ficaria "R$ 1.055,00". OBS: Atualmente essa diferença não é rateado no valor dos produtos, aparece como um campo separado no pedido (Valor Juros/Desconto pela Forma de Pagamento)</t>
  </si>
  <si>
    <t>Bloqueia o uso do Demander</t>
  </si>
  <si>
    <t>bloqueiaUsoDemander</t>
  </si>
  <si>
    <t>3.10</t>
  </si>
  <si>
    <t>(1 = Ativo /  0 = Inativo) Quando ativo bloqueia o uso do Demander</t>
  </si>
  <si>
    <t>Bloqueia o uso do Pedido.La</t>
  </si>
  <si>
    <t>bloqueiaUsoPedidoLa</t>
  </si>
  <si>
    <t>(1 = Ativo /  0 = Inativo) Quando ativo bloqueia o uso do Pedido.LaR</t>
  </si>
  <si>
    <t>Bloqueia o uso do Pedido Web</t>
  </si>
  <si>
    <t>bloqueiaUsoPedidoWeb</t>
  </si>
  <si>
    <t>(1 = Ativo /  0 = Inativo)  Quando ativo bloqueia o uso do Demander Web</t>
  </si>
  <si>
    <t>Prazo médio de pagamento</t>
  </si>
  <si>
    <t xml:space="preserve">prazoMedioPagamento </t>
  </si>
  <si>
    <t>3.37</t>
  </si>
  <si>
    <t>Considera limite de crédito</t>
  </si>
  <si>
    <t>consideraLimiteCredito</t>
  </si>
  <si>
    <t>(1 = Ativo /  0 = Inativo)  Quando ativo, na emissão de pedido considera na validação de limite de crédito do cliente</t>
  </si>
  <si>
    <t>04|1|30/6/90 DIAS|0|0|1|2000|0|0|0|</t>
  </si>
  <si>
    <t>05 - FILIAL / UNIDADE</t>
  </si>
  <si>
    <t>FIXO = 05</t>
  </si>
  <si>
    <t>05|1|MATRIZ|1|</t>
  </si>
  <si>
    <t>06 - FORMA DE PAGAMENTO</t>
  </si>
  <si>
    <t>FIXO = 06</t>
  </si>
  <si>
    <t>3.6</t>
  </si>
  <si>
    <t>06|1|BOLETO|1|8.50|5.00|</t>
  </si>
  <si>
    <t>07 - GRUPO DE PRODUTO</t>
  </si>
  <si>
    <t>FIXO = 07</t>
  </si>
  <si>
    <t>Código do Grupo Pai</t>
  </si>
  <si>
    <t>codGrupoPai</t>
  </si>
  <si>
    <t>2.37</t>
  </si>
  <si>
    <t>Ocultar na Loja Virtual (Pedido.la)</t>
  </si>
  <si>
    <t>ocultarNaLojaVirtual</t>
  </si>
  <si>
    <t>3.14</t>
  </si>
  <si>
    <t>(1 =Ocultar /0 - Exibir) Quando configurado para ocultar os produtos deste grupo e subgrupos não aparecem na Loja Virtual.</t>
  </si>
  <si>
    <t>07|1|ENLATADOS|1|</t>
  </si>
  <si>
    <t>08 - MARCA</t>
  </si>
  <si>
    <t>FIXO = 08</t>
  </si>
  <si>
    <t>08|1|DELL|1|</t>
  </si>
  <si>
    <t>09 - LISTA / TABELA DE PREÇO</t>
  </si>
  <si>
    <t>FIXO = 09</t>
  </si>
  <si>
    <t>Chave primária</t>
  </si>
  <si>
    <t>Filial/Unidade</t>
  </si>
  <si>
    <t>codFilialUnidade</t>
  </si>
  <si>
    <t>2.15.1</t>
  </si>
  <si>
    <t>Se preenchido essa a lista de preço só aparece se for um pedido para a Filial/Informada.</t>
  </si>
  <si>
    <t>Tem valor de Frete Embutido no valor dos produtos</t>
  </si>
  <si>
    <t>temFreteEmbutidoNoValor</t>
  </si>
  <si>
    <t>Determina se os produtos desta lista de preço já estão com valor de Frete Embutido no valror unitário. Quando verdadeiro o sistema não faz a sugestão do valor unitário de frete (ver tabelas 160 e 161)</t>
  </si>
  <si>
    <t>Condições adicionais da lista de preço</t>
  </si>
  <si>
    <t>condicoesAdicionais</t>
  </si>
  <si>
    <t>3.38</t>
  </si>
  <si>
    <t>3.50</t>
  </si>
  <si>
    <t>09|1|ATACADO/RS|1|55|10,20,30|0</t>
  </si>
  <si>
    <t>10 - TIPOS DE STATUS DE PEDIDO</t>
  </si>
  <si>
    <t>FIXO = 10</t>
  </si>
  <si>
    <t>1.10</t>
  </si>
  <si>
    <t>Status que cancela o pedido</t>
  </si>
  <si>
    <t>cancelaPedido</t>
  </si>
  <si>
    <t>3.5</t>
  </si>
  <si>
    <t xml:space="preserve">(1 = Cancelar /  0 = Não cancelar) Este campo serve para que quando um pedido receber um novo status o qual este esteja marcado para cancelar o pedido, o pedido automaticamente será cancelado. </t>
  </si>
  <si>
    <t>10|5|FATURADO|1|0|</t>
  </si>
  <si>
    <t>11 - MOTIVO DE VISITA SEM VENDA</t>
  </si>
  <si>
    <t>FIXO = 11</t>
  </si>
  <si>
    <t>11|1|COMPRADOR AUSENTE|1|</t>
  </si>
  <si>
    <t>13 - PREÇO DOS PRODUTOS POR TABELA</t>
  </si>
  <si>
    <t>FIXO = 13</t>
  </si>
  <si>
    <t>Código do Produto</t>
  </si>
  <si>
    <t>codProduto</t>
  </si>
  <si>
    <t>Código da Lista de Preço</t>
  </si>
  <si>
    <t>codListaPreco</t>
  </si>
  <si>
    <t>Unidade de Medida</t>
  </si>
  <si>
    <t>unidade</t>
  </si>
  <si>
    <t>Unidade de medida na qual o produto é comercializado.</t>
  </si>
  <si>
    <t>Quantidade por Embalagem</t>
  </si>
  <si>
    <t>qtdeEmbalagem</t>
  </si>
  <si>
    <t>Se vazio, assume 1. Qtde de unidades por embalagem, campo meramente informativo.</t>
  </si>
  <si>
    <t>Preço</t>
  </si>
  <si>
    <t>valor</t>
  </si>
  <si>
    <t>Percentual Máximo de Desconto</t>
  </si>
  <si>
    <t>percDescontoMaximo</t>
  </si>
  <si>
    <t>1.13</t>
  </si>
  <si>
    <t>Esse campo limita o desconto máximo que o vendedor pode dar para este produto na emissão do pedido.</t>
  </si>
  <si>
    <t>Permite Venda Fracionaria</t>
  </si>
  <si>
    <t>permiteVendaFracionaria</t>
  </si>
  <si>
    <t>2.5</t>
  </si>
  <si>
    <t>Por padrão assume-se verdadeiro.</t>
  </si>
  <si>
    <t>Valor Promocional</t>
  </si>
  <si>
    <t xml:space="preserve">promocaoValor </t>
  </si>
  <si>
    <t>Valor promocional do produto, tendo um maior destaque que o valor  normal do produto</t>
  </si>
  <si>
    <t>Data Início Promoção</t>
  </si>
  <si>
    <t xml:space="preserve">promocaoDataInicio </t>
  </si>
  <si>
    <t>DataHora</t>
  </si>
  <si>
    <t>Data apartir da qual o preço promocional estará disponível</t>
  </si>
  <si>
    <t>Data Fim Promoção</t>
  </si>
  <si>
    <t xml:space="preserve">promocaoDataFim </t>
  </si>
  <si>
    <t>Data e hora na qual a promoção termina.  ATENÇÃO: cuidado com o horário, pois 00:00:00 do dia é considerado como meia noite então as 00:00:01 do mesmo dia a promoção já não estará mais disponível</t>
  </si>
  <si>
    <t>Considerado Lançamento até</t>
  </si>
  <si>
    <t>lancamentoAte</t>
  </si>
  <si>
    <t>2.12</t>
  </si>
  <si>
    <t>Data e hora na qual o produto deixa de ser considerado como Lançamento.</t>
  </si>
  <si>
    <t>Múltiplos permitidos por embalagem</t>
  </si>
  <si>
    <t>multiplosPermitidosPorEmbalagem</t>
  </si>
  <si>
    <t>Decimais separados por virgula</t>
  </si>
  <si>
    <t>2.16</t>
  </si>
  <si>
    <t>Campo usado na validação da qtde do pedido. Separe por virgula os mínimos multiplos comuns das quantidas que podem se vendidas. EX:  "6, 9, 15" se o produto pode ser vendido de 6 em 6, 9 em 9, ou 15 em 15.</t>
  </si>
  <si>
    <t>Valor do IPI por unidade</t>
  </si>
  <si>
    <t>valorIpiPorUnidade</t>
  </si>
  <si>
    <t>2.24</t>
  </si>
  <si>
    <t>Informe aqui o valor do IPI por unidade padrão do produto. Esse campo só precisa ser informado se o cálculo do IPI for pela modalidade de cálculo "2 - Valor por Unidade Padrão" (ver campo  "Modalidade de Cálculo de IPI" da tabela "42 - Configuração de Tributação").</t>
  </si>
  <si>
    <t>Opções de Preço Pré-fixado</t>
  </si>
  <si>
    <t>opcoesDePrecoPreFixado</t>
  </si>
  <si>
    <t>Numérico separado com ";" (ponto e virgula)</t>
  </si>
  <si>
    <t>2.26</t>
  </si>
  <si>
    <t>Esse campo deve ser preenchido apenas se você quer permitir que o vendedor escolha o preço  unitário apartir de uma tabela pré-fixada.  Por Exemplo, se você enviar os valores "5.90;5.95;6.15;", o vendedor deve escolher em uma lista um dos 3 preços informados. Não existe limite da qtde de valores informados. Situação comum para fábircas de ração. Se você não souber do que se trata, deixar esse campo vazio.</t>
  </si>
  <si>
    <t>Preço travado</t>
  </si>
  <si>
    <t>precoTravado</t>
  </si>
  <si>
    <t>Este preço é prioritário sobre a promoção, preço normal do produto e preços pré-fixados, além disso, Somente o desconto por 'tabela de desconto' está apto a 'editar' o 'preço travado';</t>
  </si>
  <si>
    <t>Código do Cliente</t>
  </si>
  <si>
    <t>codCliente</t>
  </si>
  <si>
    <t>3.11</t>
  </si>
  <si>
    <t>Clientes novos vem com código "0"</t>
  </si>
  <si>
    <t>Peso Bruto</t>
  </si>
  <si>
    <t>pesoBruto</t>
  </si>
  <si>
    <t>Double</t>
  </si>
  <si>
    <t>Peso bruto de 1 quantidade na unidade de medida deste preço</t>
  </si>
  <si>
    <t>Peso Liquido</t>
  </si>
  <si>
    <t>pesoLiquido</t>
  </si>
  <si>
    <t>Peso liquido de 1 quantidade na unidade de medida deste preço</t>
  </si>
  <si>
    <t>Cubagem</t>
  </si>
  <si>
    <t>cubagem</t>
  </si>
  <si>
    <t>Cubagem de 1 quantidade na unidade de medida deste preço</t>
  </si>
  <si>
    <t>Percentual Máximo de Acréscimo</t>
  </si>
  <si>
    <t>percAcrescimoMaximo</t>
  </si>
  <si>
    <t>3.15</t>
  </si>
  <si>
    <t>Determina o percentual máximo de acréscimo que pode ser aplicado neste item. Quando informado zero a configuração não é utilizada.</t>
  </si>
  <si>
    <t>Custo de reposição</t>
  </si>
  <si>
    <t>custoReposicao</t>
  </si>
  <si>
    <t>Descrição da unidade de venda da embalagem</t>
  </si>
  <si>
    <t>unidadeEmbalagem</t>
  </si>
  <si>
    <t>13|100487|1|CX|6|5.98|20|1|3.4|2015-01-23|2015-05-23|4,8,12|0,50||12|10|3|15.5|UN</t>
  </si>
  <si>
    <t>15 - PRODUTO</t>
  </si>
  <si>
    <t>FIXO = 15</t>
  </si>
  <si>
    <t>Código do Grupo do Produto</t>
  </si>
  <si>
    <t>codGrupoProduto</t>
  </si>
  <si>
    <t>Código da Marca</t>
  </si>
  <si>
    <t>codMarca</t>
  </si>
  <si>
    <t>Descrição do Produto</t>
  </si>
  <si>
    <t>Saldo em Estoque</t>
  </si>
  <si>
    <t>saldoEstoque</t>
  </si>
  <si>
    <t>Unidade de Venda</t>
  </si>
  <si>
    <t>unidadeVenda</t>
  </si>
  <si>
    <t>Preço de Venda</t>
  </si>
  <si>
    <t>precoVenda</t>
  </si>
  <si>
    <r>
      <rPr>
        <sz val="8"/>
        <color indexed="8"/>
        <rFont val="Arial"/>
        <family val="0"/>
      </rPr>
      <t xml:space="preserve">Reservado para uso futuro. </t>
    </r>
    <r>
      <rPr>
        <sz val="8"/>
        <color indexed="10"/>
        <rFont val="Arial"/>
        <family val="0"/>
      </rPr>
      <t>Como o sistema trabalha com listas de preço, para visualizar produtos no Demander, é necessário enviar ao menos um registro de lista de preço (tabela 09) e um registro de Preço de produto (tabela 13) para cada produto.</t>
    </r>
  </si>
  <si>
    <t>Permite Desconto</t>
  </si>
  <si>
    <t>permiteDesconto</t>
  </si>
  <si>
    <t>0 - Não permite, 1 - Permite</t>
  </si>
  <si>
    <t>Não utilizado, antigo percentualMinimo</t>
  </si>
  <si>
    <t>Não utilizado, antigo percentualMaximo</t>
  </si>
  <si>
    <t>Código do Tamanho</t>
  </si>
  <si>
    <t>codTamanho</t>
  </si>
  <si>
    <t>2.40</t>
  </si>
  <si>
    <t>Código do tamanho. EX: P, M, G, GG, EGG, 10, 40, 41.... (No Demanderweb é possível configurar a ordem de exibição de cada tamanho, atualmente essa informação não vem via integração)</t>
  </si>
  <si>
    <t>Campo Livre 1</t>
  </si>
  <si>
    <t>campoLivre1</t>
  </si>
  <si>
    <t>Campo Livre 2</t>
  </si>
  <si>
    <t>campoLivre2</t>
  </si>
  <si>
    <t>Campo Livre 3</t>
  </si>
  <si>
    <t>campoLivre3</t>
  </si>
  <si>
    <t>Quantidade Mínima por Pedido</t>
  </si>
  <si>
    <t>quantidadeMinima</t>
  </si>
  <si>
    <t>1.11</t>
  </si>
  <si>
    <t>Esse campo é usado na validação ao adicionar um produto ao pedido, por exemplo se for passado "6", o sistema aceita adicionar o item ao pedido se a Qtde não for maior ou igual a 6.</t>
  </si>
  <si>
    <t>Referência</t>
  </si>
  <si>
    <t>referencia</t>
  </si>
  <si>
    <t>Referencia do Produto, pode ser usado para enviar algum código alfanumérico,</t>
  </si>
  <si>
    <t>Controle de Lotes</t>
  </si>
  <si>
    <t>controlePorLote</t>
  </si>
  <si>
    <t>2.10</t>
  </si>
  <si>
    <t>Identifica se o produto é controlado por lote</t>
  </si>
  <si>
    <t>NCM do Produto</t>
  </si>
  <si>
    <t>codNCM</t>
  </si>
  <si>
    <t>2.13</t>
  </si>
  <si>
    <t>Código da NCM do Produto, informação usado nos cálculos de IPI e ST.</t>
  </si>
  <si>
    <t>Preço de Pauta (ICMS ST)</t>
  </si>
  <si>
    <t>precoPauta</t>
  </si>
  <si>
    <t>Preço de Pauta do Produto (Preço Mínimo), pode ser usado no cálculo do ICMS ST, dependendo da configuração.</t>
  </si>
  <si>
    <t>observação</t>
  </si>
  <si>
    <t>2.20</t>
  </si>
  <si>
    <t>Substitua as quebras de linha (reais) por texto "\n", para todo o registro do produto ficar em uma única linha.</t>
  </si>
  <si>
    <t>Observação que exibida na Loja Virtual</t>
  </si>
  <si>
    <t>observacaoLojaVirtual</t>
  </si>
  <si>
    <t>Data do Estoque</t>
  </si>
  <si>
    <t>dataEstoque</t>
  </si>
  <si>
    <t>2.44</t>
  </si>
  <si>
    <t>Data e hora da última alteração de estoque deste produto.                                        ATENÇÃO: De forma alguma envie nesse campo a data e hora atual, isso vai afetar negativamente o desempenho da sincronização dos vendedores, pois a cada sincronização eles vão baixar todos os registros de estoque da empresa.                 Caso seu sistema não esteja estrutura para fornecer a data/hora da última ateração de estoque do produto em questão, deixe esse campo vazio.</t>
  </si>
  <si>
    <t>Código dos segmentos relacionados ao produtos.
Estes códigos devem ser separados por vírgula (,).
Cada código será validado separadamente como número inteiro.</t>
  </si>
  <si>
    <t>Código do produto principal</t>
  </si>
  <si>
    <t>codProdutoPrincipal</t>
  </si>
  <si>
    <t>3.3</t>
  </si>
  <si>
    <t>Código do produto agrupador das diversas variações de grade deste produto</t>
  </si>
  <si>
    <t>Descrição do produto principal</t>
  </si>
  <si>
    <t>descProdutoPrincipal</t>
  </si>
  <si>
    <t>Descrição do produto agrupador</t>
  </si>
  <si>
    <t>Código do segmento de grade</t>
  </si>
  <si>
    <t>codSegmentoGrade</t>
  </si>
  <si>
    <t>Código referente ao segmento de grade da tabela 133 – Segmento Grade</t>
  </si>
  <si>
    <t>Código de variação da grade 1</t>
  </si>
  <si>
    <t>codTipoGradeVariacao1</t>
  </si>
  <si>
    <t>Código de variação da grade 2</t>
  </si>
  <si>
    <t>codTipoGradeVariacao2</t>
  </si>
  <si>
    <t>Código de variação da grade 3</t>
  </si>
  <si>
    <t>codTipoGradeVariacao3</t>
  </si>
  <si>
    <t>Código de variação da grade 4</t>
  </si>
  <si>
    <t>codTipoGradeVariacao4</t>
  </si>
  <si>
    <t>15|1407|1|1|PEPINO EM CONSERVA 300 GR|500|UN|0|1|0|40||0|0||0|0|0||||1|33411-9|00321|Produto agrupador fictício|001|08|03|||</t>
  </si>
  <si>
    <t>19 - TÍTULO FINANCEIRO</t>
  </si>
  <si>
    <t>Fixo = 19</t>
  </si>
  <si>
    <t>1.4</t>
  </si>
  <si>
    <t>Código do Título</t>
  </si>
  <si>
    <t xml:space="preserve">Este campo não é totalmente responsável pelo vínculo ao título na sincronização. Junto deste campo é necessário o preenchimento do CNPJ ou Código do Cliente para alteração de algum título. </t>
  </si>
  <si>
    <t>Número da Parcela</t>
  </si>
  <si>
    <t>numParcela</t>
  </si>
  <si>
    <t>CPF ou CNPJ do Cliente</t>
  </si>
  <si>
    <t>cpfCNPJCliente</t>
  </si>
  <si>
    <t>Com máscara</t>
  </si>
  <si>
    <t>Data e Hora de Emissão</t>
  </si>
  <si>
    <t>dataEmissao</t>
  </si>
  <si>
    <t>Data de Vencimento</t>
  </si>
  <si>
    <t>dataVencimento</t>
  </si>
  <si>
    <t>Tipo de Título</t>
  </si>
  <si>
    <t>tipoTitulo</t>
  </si>
  <si>
    <t>Ex. Boleto, Cheque, Carnê..</t>
  </si>
  <si>
    <t>Valor do Título</t>
  </si>
  <si>
    <t>Titulo Quitado</t>
  </si>
  <si>
    <t>quitado</t>
  </si>
  <si>
    <t>0 – Em Aberto  1- Quitado</t>
  </si>
  <si>
    <t>0 – Inativo (Excluído)  1 – Ativo</t>
  </si>
  <si>
    <t>Valor acumulado de Multas e Juros</t>
  </si>
  <si>
    <t>valorMultaJuros</t>
  </si>
  <si>
    <t>Alguns pareceiros reenviam os títulos vencidos todos os dias com o Valor de Multas e Juros atualizado.</t>
  </si>
  <si>
    <t>20 - ROTA / ROTEIRO DE VISITA</t>
  </si>
  <si>
    <t>Fixo = 20</t>
  </si>
  <si>
    <t>1.9</t>
  </si>
  <si>
    <t>codVendedor</t>
  </si>
  <si>
    <t>20|100|78123|RT LAJEADO|1|</t>
  </si>
  <si>
    <t>21 - CLIENTES DA ROTA</t>
  </si>
  <si>
    <t>Fixo = 21</t>
  </si>
  <si>
    <t>Código da Rota</t>
  </si>
  <si>
    <t>codRota</t>
  </si>
  <si>
    <t>Posição do Cliente na Rota</t>
  </si>
  <si>
    <t>posicao</t>
  </si>
  <si>
    <t>Esse campo é  usado na ordenação dos Clientes da Rota, se você não usa esse conceito, sugestão de enviar de 10 em 10, assim o vendedor pode inserir clientes novos no meio.</t>
  </si>
  <si>
    <t>2.6</t>
  </si>
  <si>
    <t>21|100|261.840.230-80 |64068|1|78123|</t>
  </si>
  <si>
    <t>22 - ATUALIZAR STATUS DO PEDIDO</t>
  </si>
  <si>
    <t>Fixo = 22</t>
  </si>
  <si>
    <t>Código do Pedido</t>
  </si>
  <si>
    <t>codPedido</t>
  </si>
  <si>
    <t>Código do Status</t>
  </si>
  <si>
    <t>codStatus</t>
  </si>
  <si>
    <t>Permite ao ERP retornar o status atual do pedido, entre em contato para maiores informações.</t>
  </si>
  <si>
    <t>3.4</t>
  </si>
  <si>
    <t>Campo utilizado apenas se os vendedores da empresa não trabalham com faixas de numeração de pedido.
Este campo possibilita que dois pedidos diferentes com o mesmo número possa receber status distintos.</t>
  </si>
  <si>
    <t>Identificador do Pedido</t>
  </si>
  <si>
    <t>idPedido</t>
  </si>
  <si>
    <t>22|874|6|2|500|</t>
  </si>
  <si>
    <t>23 - LOTES DE PRODUTO</t>
  </si>
  <si>
    <t>Fixo = 23</t>
  </si>
  <si>
    <t>Identificador único do Lote no Demander</t>
  </si>
  <si>
    <t>inteiro</t>
  </si>
  <si>
    <t>Não utilizado pela integração, envie vazio  "| |";</t>
  </si>
  <si>
    <t>Identificador do Registro no ERP (Chave primária)</t>
  </si>
  <si>
    <t>Envie aqui a chave primária do registro.</t>
  </si>
  <si>
    <t>texto</t>
  </si>
  <si>
    <t>Lote</t>
  </si>
  <si>
    <t>Descrição do lote, pode ser código concatenado com mais uma descrição</t>
  </si>
  <si>
    <t>Saldo em estoque desse lote</t>
  </si>
  <si>
    <t>Validade</t>
  </si>
  <si>
    <t>validade</t>
  </si>
  <si>
    <t>Data</t>
  </si>
  <si>
    <t>Data de Vencimento do Lote</t>
  </si>
  <si>
    <t>Registros inativos não são exibidos no Demander.</t>
  </si>
  <si>
    <t>23|2478|000013|4878|78|2014-02-19|</t>
  </si>
  <si>
    <t>25 - GRADE DO PRODUTO</t>
  </si>
  <si>
    <t>Fixo = 24</t>
  </si>
  <si>
    <t>Código da Grade</t>
  </si>
  <si>
    <t>codProdutoGrade</t>
  </si>
  <si>
    <t>Forma chave composta junto com o código do produto.</t>
  </si>
  <si>
    <t>27 - FATURAMENTO</t>
  </si>
  <si>
    <t>Fixo = 27</t>
  </si>
  <si>
    <t>Código do Faturamento</t>
  </si>
  <si>
    <t>Numero do Pedido</t>
  </si>
  <si>
    <t>numPedido</t>
  </si>
  <si>
    <t>Data do Faturamento               </t>
  </si>
  <si>
    <t xml:space="preserve">data                </t>
  </si>
  <si>
    <t>Valor Total do Faturamento</t>
  </si>
  <si>
    <t>valorTotal       </t>
  </si>
  <si>
    <t>Numero da Nota           </t>
  </si>
  <si>
    <t>numNota           </t>
  </si>
  <si>
    <t>27|1|1|1000|1|2018-08-01|150.00|1000|1|</t>
  </si>
  <si>
    <t>28 - EXCLUIR PEDIDO</t>
  </si>
  <si>
    <t>Fixo = 28</t>
  </si>
  <si>
    <t>2.38</t>
  </si>
  <si>
    <t>28|874|</t>
  </si>
  <si>
    <t>29 - TRANSPORTADORA</t>
  </si>
  <si>
    <t>Fixo = 29</t>
  </si>
  <si>
    <t>Código da Transportadora</t>
  </si>
  <si>
    <t>Ativo = 1; Inativo = 0</t>
  </si>
  <si>
    <t>29|0A1|1|</t>
  </si>
  <si>
    <t>31 - ESTRUTURA DE NÍVEIS DE COMISSIONAMENTO</t>
  </si>
  <si>
    <t>Fixo = 31</t>
  </si>
  <si>
    <t>Nº no Nível</t>
  </si>
  <si>
    <t>nivel</t>
  </si>
  <si>
    <t>EX 1, 2, 3 ...(É obrigatório manter a sequência, no envio dos registros, deve iniciar no 1, e não pode pular nenhum) Suportamos no máximo 13 níveis.</t>
  </si>
  <si>
    <t>Descrição do Nível</t>
  </si>
  <si>
    <t>As Opções disponíveis são:</t>
  </si>
  <si>
    <t>Vendedor</t>
  </si>
  <si>
    <t>Estado</t>
  </si>
  <si>
    <t>Cidade</t>
  </si>
  <si>
    <t>Regiao</t>
  </si>
  <si>
    <t>Cliente</t>
  </si>
  <si>
    <t>GrupoCliente</t>
  </si>
  <si>
    <t>GrupoProduto</t>
  </si>
  <si>
    <t>Marca</t>
  </si>
  <si>
    <t>Produto</t>
  </si>
  <si>
    <t>ListaPreco</t>
  </si>
  <si>
    <t>CondicaoPagamento</t>
  </si>
  <si>
    <t>FormaPagamento</t>
  </si>
  <si>
    <t>FilialUnidade</t>
  </si>
  <si>
    <t>TipoPessoa</t>
  </si>
  <si>
    <t>Consulte a Planilha "Exemplo de Comissão" para entender omo funciona a configuração de Comissionamento</t>
  </si>
  <si>
    <t>31|1|Vendedor|</t>
  </si>
  <si>
    <t>32 - CONFIGURAÇÃO DE COMISSIONAMENTO</t>
  </si>
  <si>
    <t>Fixo = 32</t>
  </si>
  <si>
    <t>UF - Estado</t>
  </si>
  <si>
    <t>codEstado</t>
  </si>
  <si>
    <t>Código da Cidade</t>
  </si>
  <si>
    <t>codCidade</t>
  </si>
  <si>
    <t>Código da Região</t>
  </si>
  <si>
    <t>codRegiao</t>
  </si>
  <si>
    <t>Código do Grupo de Cliente</t>
  </si>
  <si>
    <t>codGrupoCliente</t>
  </si>
  <si>
    <t>Código do Grupo de Produto</t>
  </si>
  <si>
    <t>Código da Condição de Pagamento</t>
  </si>
  <si>
    <t>codCondicaoPagamento</t>
  </si>
  <si>
    <t>Código da Forma de Pagamento</t>
  </si>
  <si>
    <t>codFormaPagameno</t>
  </si>
  <si>
    <t>Código da Filial</t>
  </si>
  <si>
    <t>Tipo de Pessoa</t>
  </si>
  <si>
    <t>tipoPessoa</t>
  </si>
  <si>
    <t xml:space="preserve"> "J" para Jurídica e "F" para Fìsica</t>
  </si>
  <si>
    <t>Faixa Início de Percentual em relação ao Preço Base</t>
  </si>
  <si>
    <t>faixaInicioPercentual</t>
  </si>
  <si>
    <t>Faixa Final de Percentual em relação ao Preço Base</t>
  </si>
  <si>
    <t>faixaFimPercentual</t>
  </si>
  <si>
    <t>Faixa Inicio Qtde</t>
  </si>
  <si>
    <t>faixaInicioQtde</t>
  </si>
  <si>
    <t>Faixa Fim Qtde</t>
  </si>
  <si>
    <t>faixaFimQtde</t>
  </si>
  <si>
    <t>Percentual de Comissão</t>
  </si>
  <si>
    <t>percentualComissao</t>
  </si>
  <si>
    <t>32|1|XX|XX|XX|XX|XX|XX|XX|XX|XX|XX|XX|XX|XX|90|100|||5|</t>
  </si>
  <si>
    <t>34 – CLIENTE CONTATO</t>
  </si>
  <si>
    <t>id</t>
  </si>
  <si>
    <t>Fixo = 34</t>
  </si>
  <si>
    <t>Id único</t>
  </si>
  <si>
    <t>uniqueId</t>
  </si>
  <si>
    <t>uniqueIdCliente</t>
  </si>
  <si>
    <t>Código do cliente</t>
  </si>
  <si>
    <t>Contato no cliente</t>
  </si>
  <si>
    <t>contato</t>
  </si>
  <si>
    <t>Tipo de cliente</t>
  </si>
  <si>
    <t>tipo</t>
  </si>
  <si>
    <t>Cargo</t>
  </si>
  <si>
    <t>cargo</t>
  </si>
  <si>
    <t>Departamento</t>
  </si>
  <si>
    <t>departamento</t>
  </si>
  <si>
    <t>E-mail</t>
  </si>
  <si>
    <t xml:space="preserve"> e-mail</t>
  </si>
  <si>
    <t>Observações</t>
  </si>
  <si>
    <t>observacoes</t>
  </si>
  <si>
    <t>Data de nascimento</t>
  </si>
  <si>
    <t>dataNascimento</t>
  </si>
  <si>
    <t>Telefones</t>
  </si>
  <si>
    <t>telefones</t>
  </si>
  <si>
    <t>ID do cliente no Demander</t>
  </si>
  <si>
    <t>idCliente</t>
  </si>
  <si>
    <t>3.60</t>
  </si>
  <si>
    <t>cpfCNPJ</t>
  </si>
  <si>
    <t>34||1||1|Castro|Funcionario|Caixa|</t>
  </si>
  <si>
    <t>35 – GRUPO ECONÔMICO</t>
  </si>
  <si>
    <t>Fixo = 41</t>
  </si>
  <si>
    <t>35|1|Distribuídora|123004|</t>
  </si>
  <si>
    <t>41 - TIPO DE CLIENTE TRIBUTÁRIO</t>
  </si>
  <si>
    <t>41|1|S|120043|]</t>
  </si>
  <si>
    <t>42 - CONFIGURAÇÃO DE TRIBUTAÇÃO</t>
  </si>
  <si>
    <t>Fixo = 42</t>
  </si>
  <si>
    <t>Envie 'XX' se a configuração for a mesma independente da Filia/Unidade.</t>
  </si>
  <si>
    <t>Envie 'XX' se a configuração se aplicar a todas as NCM's (Situação rara), se seu sistema não tiver configuração a nível de NCM envie 'XX', mas envie o detalhamento por produto.</t>
  </si>
  <si>
    <t>Envie 'XX' caso essa configuração se aplica a todos os demais produtos não especificados, ou caso sua configuração seja por nível de NCM.</t>
  </si>
  <si>
    <t>UF de Destino</t>
  </si>
  <si>
    <t>ufDestino</t>
  </si>
  <si>
    <t>Envie aqui a UF do estado de Destino ao qual a configuração se aplica. Caso a configuração se aplique a todos os estados, ou a todos os estados não detalhados utilize 'XX'</t>
  </si>
  <si>
    <t>Tipo de Cliente Tributário</t>
  </si>
  <si>
    <t>codTipoCliente</t>
  </si>
  <si>
    <t>Envie 'XX' caso você não utilize o conceito de Tipo de Cliente Tributário, ou caso essa configuração se aplique aos demais Tipos não especificados.</t>
  </si>
  <si>
    <t>Base de Cálculo do IPI</t>
  </si>
  <si>
    <t>baseCalculoIPI</t>
  </si>
  <si>
    <t>Percentual do Preço do Produto, que deve ser usado no cálculo de IPI. (Informar percentual entre 0 e 100)</t>
  </si>
  <si>
    <t>Alíquota de IPI</t>
  </si>
  <si>
    <t>aliquotaIPI</t>
  </si>
  <si>
    <t>Alíquota de IPI que deve ser usada.  (Informar percentual entre 0 e 100)</t>
  </si>
  <si>
    <t>Base de Cálculo ICMS próprio</t>
  </si>
  <si>
    <t>baseCalculoICMS</t>
  </si>
  <si>
    <t>Percentual do Preço do Produto, que deve ser usado no cálculo do ICMS Próprio. Importante: Mesmo que a empresa for do Simples Nacional, informe aqui o Percentual, pois ele é usado em parte do cálculo de ICMS ST (Informar percentual entre 0 e 100)</t>
  </si>
  <si>
    <t>Alíquota ICMS Próprio</t>
  </si>
  <si>
    <t>aliquotaICMS</t>
  </si>
  <si>
    <t>Alíquota que deve ser usado no cálculo do ICMS Próprio. Importante: Mesmo que a empresa for do Simples Nacional, informe aqui  a alíquota, pois ela é usada em parte do cálculo de ICMS ST  (Informar percentual entre 0 e 100)</t>
  </si>
  <si>
    <t>Usar Preço de Pauta do Produto no Cálculo</t>
  </si>
  <si>
    <t>usarPrecoPauta</t>
  </si>
  <si>
    <t>1 = Usar Preço de Pauta (Preço Mínimo) para cálculo do ICMS ST;                       0 = Usar MVA no Cálculo  (Na dúvida envie '0', ou entre em contato com o Suporte)</t>
  </si>
  <si>
    <t>MVA (Margem de Valor Agregado)</t>
  </si>
  <si>
    <t>MVA</t>
  </si>
  <si>
    <t>(Informar percentual entre 0 e 100)</t>
  </si>
  <si>
    <t>Base de Cálculo do ICMS ST</t>
  </si>
  <si>
    <t>baseCalculoIcmsSt</t>
  </si>
  <si>
    <t>Percentual do Preço do Produto, já com IPI, que deve ser usado como Base para o Cálculo do ICMS Destino</t>
  </si>
  <si>
    <t>Alíquota do ICMS ST</t>
  </si>
  <si>
    <t>alicotaIcmsSt</t>
  </si>
  <si>
    <t>Alíquota de ICMS no Estado de Destino</t>
  </si>
  <si>
    <t>Preço Pauta</t>
  </si>
  <si>
    <t>Preço de Pauta</t>
  </si>
  <si>
    <t>Percentual Redução Preço Pauta</t>
  </si>
  <si>
    <t>percReducaoPrecoPauta</t>
  </si>
  <si>
    <t>Percentual de Redução do Preço de Pauta</t>
  </si>
  <si>
    <t>Modalidade de Cálculo de IPI</t>
  </si>
  <si>
    <t>modalidadeCalculoIPI</t>
  </si>
  <si>
    <t>2.25</t>
  </si>
  <si>
    <t>1 - Cálculo por Alíquota  2 - Valor por Unidade Padrão   OBS: Se a modalidade for "1 - Cálculo por Alíquota", o sistema faz o cálculo do IPI usando os campos 7 e 8 desta tabela,  já se for "2 - Valor por Unidade Padrão", o sistema utiliza o campo "Valor do IPI por Unidade" da tabela "15 - Produto"</t>
  </si>
  <si>
    <t>Código do tipo de desconto</t>
  </si>
  <si>
    <t>codTipoDesconto</t>
  </si>
  <si>
    <t>Código do tipo de desconto referente ao registro cadastrado na tabela 130 – Tipo de desconto</t>
  </si>
  <si>
    <t>Modalidade da taxa adicional</t>
  </si>
  <si>
    <t>modalidadeTaxaAdicional</t>
  </si>
  <si>
    <t>A modalidade da taxa adicional, é para identificar se a taxa será feita com base em um percentual ou um valor fixo;
Opções válidas:
1 = percentual;
2 = valor fixo</t>
  </si>
  <si>
    <t>Taxa adicional</t>
  </si>
  <si>
    <t>taxaAdicional</t>
  </si>
  <si>
    <t>valor da taxa adicional que será aplicada</t>
  </si>
  <si>
    <t>51  - EQUIPE DE VENDA</t>
  </si>
  <si>
    <t>Fixo = 51</t>
  </si>
  <si>
    <t>52  - VENDEDORES DA EQUIPE DE VENDA</t>
  </si>
  <si>
    <t>Fixo = 52</t>
  </si>
  <si>
    <t>Equipe de Venda</t>
  </si>
  <si>
    <t>codEquipeVenda</t>
  </si>
  <si>
    <t>53 - GERENTES DA EQUIPE DE VENDA</t>
  </si>
  <si>
    <t>Fixo = 53</t>
  </si>
  <si>
    <t>Gerente de Vendas</t>
  </si>
  <si>
    <t>codGerenteVenda</t>
  </si>
  <si>
    <t>55 - USUÁRIOS DA LOJA VIRTUAL</t>
  </si>
  <si>
    <t>Fixo = 55</t>
  </si>
  <si>
    <t>Tabela com os usuários da Loja Virtual Integrada ao Demander</t>
  </si>
  <si>
    <t>Chave primária - Por esse campo o Demander insere/atualiza ou inativa os registros. Essa tabela não permite mais que um registro com mesmo código para a mesma empresa. OBS: Caso o seu sistema suporte apenas um usuário por cliente nossa sugestão é enviar o código do cliente aqui.</t>
  </si>
  <si>
    <t>Código do Cliente ao qual o usuário está vinculado.</t>
  </si>
  <si>
    <t>Login  (E-mail)</t>
  </si>
  <si>
    <t>login</t>
  </si>
  <si>
    <t>Esse campo aceita apenas e-mails.</t>
  </si>
  <si>
    <t>Senha</t>
  </si>
  <si>
    <t>senha</t>
  </si>
  <si>
    <t>Senha descriptografada.</t>
  </si>
  <si>
    <t>Ativo = 1; Inativo = 0  (Apenas deixar de enviar o usuário não vai inativar ele, deve ser enviado registro com Ativo=0)</t>
  </si>
  <si>
    <t>56 - ESTOQUE POR FILIAL</t>
  </si>
  <si>
    <t>Fixo = 56</t>
  </si>
  <si>
    <t>Tabela usada para detalhamento de estoque por Filial (uso opcional, pode usar apenas o campo da tabela 15). Mesmo enviando o detalhamento nessa tabela, será necessário enviar o estoque total do produto no campo "Saldo em Estoque" da tabela  "15 - PRODUTO"</t>
  </si>
  <si>
    <t>Código do produto</t>
  </si>
  <si>
    <t>codFilial</t>
  </si>
  <si>
    <t>Saldo em estoque</t>
  </si>
  <si>
    <t>Data/Hora</t>
  </si>
  <si>
    <t>57 - ESTOQUE POR VENDEDOR/TIPO PEDIDO</t>
  </si>
  <si>
    <t>Fixo = 57</t>
  </si>
  <si>
    <t>2.46</t>
  </si>
  <si>
    <t>Tabela usada para detalhamento de estoque Vendedor/produto/tipo pedido (uso paralelo com o estoque informado na tabela 15 - Produto). Única validação e uma observação apontada para o vendedor, não bloqueia a venda</t>
  </si>
  <si>
    <t>uniqueID do registro</t>
  </si>
  <si>
    <t>dataGeracao</t>
  </si>
  <si>
    <t>datatime</t>
  </si>
  <si>
    <t>Data de refêrencia, sobre os quais os pedidos verificarão se tem estoque para venda</t>
  </si>
  <si>
    <t>Código do tipo de pedido</t>
  </si>
  <si>
    <t>codTipoPedido</t>
  </si>
  <si>
    <t>vinculo com o tipo de pedido</t>
  </si>
  <si>
    <t>vinculo com o vendedor</t>
  </si>
  <si>
    <t>código do produto</t>
  </si>
  <si>
    <t>15.2</t>
  </si>
  <si>
    <t>57|1|2016-11-14 15:39:45|1|1|00001|15|</t>
  </si>
  <si>
    <t>58 - DESCONTO POR VALOR DO PEDIDO</t>
  </si>
  <si>
    <t>Fixo = 58</t>
  </si>
  <si>
    <t>Valor Inicial do Pedido</t>
  </si>
  <si>
    <t>valorInicialPedido</t>
  </si>
  <si>
    <t>Apartir do valor cadastrado, o Demander permite o desconto informado no campo abaixo</t>
  </si>
  <si>
    <t>Percentual do Desconto Permitido</t>
  </si>
  <si>
    <t>percDescontoPermitito</t>
  </si>
  <si>
    <t>Percentual de desconto que pode ser aplicado, quando o pedido ative o valor configurado no campo acima.</t>
  </si>
  <si>
    <t>informa se a configuração esta ativa (enviar 1 para ativo e 0 para inativo)</t>
  </si>
  <si>
    <t>58|1|5000|5|1|</t>
  </si>
  <si>
    <t>60  - PERSPECTIVA DE META</t>
  </si>
  <si>
    <t>Fixo = 60</t>
  </si>
  <si>
    <t>Código da Perspectiva</t>
  </si>
  <si>
    <t>61  - NÍVEIS DA PERSPECTIVA DE META</t>
  </si>
  <si>
    <t>Fixo = 61</t>
  </si>
  <si>
    <t>codPerspectivaMeta</t>
  </si>
  <si>
    <t xml:space="preserve">EX 1, 2, 3 ...(É obrigatório manter a sequência, no envio dos registros, deve iniciar no 1, e não pode pular nenhum) </t>
  </si>
  <si>
    <t>62  - VALORES DE META</t>
  </si>
  <si>
    <t>Data Início</t>
  </si>
  <si>
    <t>dataInicio</t>
  </si>
  <si>
    <t>Data Fim</t>
  </si>
  <si>
    <t>dataFim</t>
  </si>
  <si>
    <t>Meta em Valor</t>
  </si>
  <si>
    <t>valorMeta</t>
  </si>
  <si>
    <t>Meta em Qtde</t>
  </si>
  <si>
    <t>qtdeMeta</t>
  </si>
  <si>
    <t>Reservado para uso futuro</t>
  </si>
  <si>
    <t>Código do Marca</t>
  </si>
  <si>
    <t>Peso liquido</t>
  </si>
  <si>
    <t>pesoLiquidoMeta</t>
  </si>
  <si>
    <t>Peso bruto</t>
  </si>
  <si>
    <t>pesoBrutoMeta</t>
  </si>
  <si>
    <t>Número de dias úteis do mês</t>
  </si>
  <si>
    <t>numDiasUteisMes</t>
  </si>
  <si>
    <t>3.35</t>
  </si>
  <si>
    <t>90 - TIPO DE EVENTO</t>
  </si>
  <si>
    <t>FIXO = 90</t>
  </si>
  <si>
    <t>2.33</t>
  </si>
  <si>
    <t>(1 = Ativo ou 0 = Inativo)</t>
  </si>
  <si>
    <t>Nome do ícone</t>
  </si>
  <si>
    <t>icone</t>
  </si>
  <si>
    <t>3.22</t>
  </si>
  <si>
    <t>Consultar a aba Ícones</t>
  </si>
  <si>
    <t>90|1|Pedido|1|mail|</t>
  </si>
  <si>
    <t>92 – STATUS EVENTO</t>
  </si>
  <si>
    <t>FIXO = 92</t>
  </si>
  <si>
    <t>3.21</t>
  </si>
  <si>
    <t>Considera fechado</t>
  </si>
  <si>
    <t>consideraFechado</t>
  </si>
  <si>
    <t>92|1|Aberto|1|0|</t>
  </si>
  <si>
    <t>93 – BLOQUEIO DE PRODUTO POR VENDEDOR E FILIAL</t>
  </si>
  <si>
    <t>FIXO = 93</t>
  </si>
  <si>
    <t>3.40</t>
  </si>
  <si>
    <t>Código do vendedor</t>
  </si>
  <si>
    <t>93|0100|8|050|</t>
  </si>
  <si>
    <t>94 – Valor de Volume de Venda</t>
  </si>
  <si>
    <t>FIXO = 94</t>
  </si>
  <si>
    <t>Código do ERP</t>
  </si>
  <si>
    <t>Este código serve para controle de alterações e exclusões de dados</t>
  </si>
  <si>
    <t>Código do segmento</t>
  </si>
  <si>
    <t>codSegmento</t>
  </si>
  <si>
    <t>Quantidade mínima para dar o desconto</t>
  </si>
  <si>
    <t>quantidadeVenda</t>
  </si>
  <si>
    <t>Percentual que libera ao atingir a quantidade mínima</t>
  </si>
  <si>
    <t>percentualLiberado</t>
  </si>
  <si>
    <t>94|001|001|1000|10|</t>
  </si>
  <si>
    <t>117 – ATUALIZA OBSERVAÇÃO INTEGRAÇÃO DO PEDIDO</t>
  </si>
  <si>
    <t>FIXO = 117</t>
  </si>
  <si>
    <t>3.23</t>
  </si>
  <si>
    <t>Código do pedido</t>
  </si>
  <si>
    <t>Observação de integração</t>
  </si>
  <si>
    <t>observacaoIntegracao</t>
  </si>
  <si>
    <t>117|21|2|Código de barras: 789090990909090|</t>
  </si>
  <si>
    <t>118 – ATUALIZA OBSERVAÇÃO INTEGRAÇÃO DO CLIENTE</t>
  </si>
  <si>
    <t>FIXO = 118</t>
  </si>
  <si>
    <t>3.34</t>
  </si>
  <si>
    <t>117|21|Código de barras: 789090990909090|</t>
  </si>
  <si>
    <t>130 – Tipo de Desconto</t>
  </si>
  <si>
    <t>FIXO = 130</t>
  </si>
  <si>
    <t>130|23|Redução de BC do imposto|</t>
  </si>
  <si>
    <t>131 – Tipo de Grade</t>
  </si>
  <si>
    <t>FIXO = 131</t>
  </si>
  <si>
    <t>codTipoGrade</t>
  </si>
  <si>
    <t>descTipoGrade</t>
  </si>
  <si>
    <t>131|036|Tamanho|</t>
  </si>
  <si>
    <t>132 – Variações do Tipo de Grade</t>
  </si>
  <si>
    <t>FIXO = 132</t>
  </si>
  <si>
    <t>codTipoGradeVariacao</t>
  </si>
  <si>
    <t>descTipoGradeVariacao</t>
  </si>
  <si>
    <t>Código do tipo da grade</t>
  </si>
  <si>
    <t>Código referente ao tipo de grade da tabela 131 – Tipo de Grade</t>
  </si>
  <si>
    <t>Ordenação</t>
  </si>
  <si>
    <t>ordenacaoTipoGradeVariacao</t>
  </si>
  <si>
    <t>Ordenação que irá assumir na exibição</t>
  </si>
  <si>
    <t>132|05|XG|036|1|</t>
  </si>
  <si>
    <t>133 – Segmento de Grade</t>
  </si>
  <si>
    <t>FIXO = 133</t>
  </si>
  <si>
    <t>descSegmentoGrade</t>
  </si>
  <si>
    <t>133|010|Vestuário|</t>
  </si>
  <si>
    <t>134 – Segmentos de Grade dos Tipos de Grade</t>
  </si>
  <si>
    <t>FIXO = 134</t>
  </si>
  <si>
    <t>Código do segmento da grade</t>
  </si>
  <si>
    <t>Referente ao código do Segmento da Grade da tabela 133 – Segmento de Grade</t>
  </si>
  <si>
    <t>Referente ao código do Tipo da Grade da tabela 131 – Tipo de Grade</t>
  </si>
  <si>
    <t>ordenacaoSegmentoGradeTipoGrade</t>
  </si>
  <si>
    <t>Para ativar ou ativar este agrupador mande 
0 para inativo ou 
1 para ativo
Se este campo vier em branco irá inserir 0 – inativo</t>
  </si>
  <si>
    <t>138 – MIX de Produto</t>
  </si>
  <si>
    <t>FIXO = 138</t>
  </si>
  <si>
    <t>codMixProdutos</t>
  </si>
  <si>
    <t>descricaoMixProduto</t>
  </si>
  <si>
    <t>Data início da validade do MIX</t>
  </si>
  <si>
    <t>dataInicioValidadeMixProduto</t>
  </si>
  <si>
    <t>data</t>
  </si>
  <si>
    <t>Data fim da validade do MIX</t>
  </si>
  <si>
    <t>dataFimValidadeMixProduto</t>
  </si>
  <si>
    <t>Ordem de avaliação do MIX</t>
  </si>
  <si>
    <t>ordemAvaliacaoMix</t>
  </si>
  <si>
    <t>Ordem de validação do mix.
Em caso da venda se enquadrar em mais do que um mix, será utilizado o de MENOR ordem</t>
  </si>
  <si>
    <t>138|10|Pães|2017-07-01|2017-07-31|1|</t>
  </si>
  <si>
    <t>139 – MIX de Produtos Detalhamento</t>
  </si>
  <si>
    <t>FIXO = 139</t>
  </si>
  <si>
    <t>Código do MIX de Produtos</t>
  </si>
  <si>
    <t>Código do mix de produtos referente à tabela 139</t>
  </si>
  <si>
    <t>Código do grupo de produto</t>
  </si>
  <si>
    <t>Um dos dois campos devem ser preenchidos, nunca os dois.
Varia conforme o tipo de utilização da sua empresa.
Caso seja enviado os dois valores, o sistema irá utilizar somente os produtos</t>
  </si>
  <si>
    <t>Código da marca</t>
  </si>
  <si>
    <t>Ainda não utilizado</t>
  </si>
  <si>
    <t>Quantidade de produtos diferentes</t>
  </si>
  <si>
    <t>qtdeProdutosDiferentes</t>
  </si>
  <si>
    <t>Quantidade de produtos diferentes que será necessário ter para se enquadrar no mix.
Somente usado se trabalhar com grupo de produtos</t>
  </si>
  <si>
    <t>Quantidade mínima</t>
  </si>
  <si>
    <t>qtdeMinima</t>
  </si>
  <si>
    <t>Quantidade mínima de produtos que será necessário ter para se enquadrar no mix.
Somente usado se trabalhar com Produtos</t>
  </si>
  <si>
    <t>Percentual de desconto liberado</t>
  </si>
  <si>
    <t>percDescontoLiberado</t>
  </si>
  <si>
    <t>Percentual de desconto que será concedido.</t>
  </si>
  <si>
    <t>Quantidade de produtos que receberão desconto</t>
  </si>
  <si>
    <t>qtdeProdutosAplicarDesconto</t>
  </si>
  <si>
    <t>Quantos produtos que receberão o desconto</t>
  </si>
  <si>
    <t>139|001|03||||3||5|2|1|</t>
  </si>
  <si>
    <t xml:space="preserve">150 - Produtos por Tipo de Pedido </t>
  </si>
  <si>
    <t>FIXO = 150</t>
  </si>
  <si>
    <t>3.7</t>
  </si>
  <si>
    <t>Código do Tipo Pedido</t>
  </si>
  <si>
    <t>150|2|1000|1|</t>
  </si>
  <si>
    <t xml:space="preserve">155 – Custo do Produto por Cliente </t>
  </si>
  <si>
    <t>FIXO = 155</t>
  </si>
  <si>
    <t>3.45</t>
  </si>
  <si>
    <t>Custo da reposição do Produto na Lista na Lista de Preço</t>
  </si>
  <si>
    <t>155|100|0001|P101|10.90|</t>
  </si>
  <si>
    <t>160 - Faixa de Frete</t>
  </si>
  <si>
    <t>FIXO = 160</t>
  </si>
  <si>
    <t>O cliente tem relação com está tabela (ver campo 50 da tabela de Cllentes)</t>
  </si>
  <si>
    <t>Código da Faixa de Frete</t>
  </si>
  <si>
    <t>Descrição da Faixa de Frete</t>
  </si>
  <si>
    <t>Quando inativo esta configuraçao é desconsiderada nos cálculos</t>
  </si>
  <si>
    <t>160|2|ENTREGAS ATÉ 100KM|1</t>
  </si>
  <si>
    <t>161 - Faixa de Frete Detalhamento</t>
  </si>
  <si>
    <t>FIXO = 161</t>
  </si>
  <si>
    <t>Código do Registro, utilizado como chave na atualização</t>
  </si>
  <si>
    <t>codFaixaFrete</t>
  </si>
  <si>
    <t>Código da Faixa de Frete ao qual o item pertence</t>
  </si>
  <si>
    <t>Código do Grupo de produto</t>
  </si>
  <si>
    <t>Valor Unitário</t>
  </si>
  <si>
    <t>valorUnitario</t>
  </si>
  <si>
    <t xml:space="preserve">Valor </t>
  </si>
  <si>
    <t>Campo multiplicador</t>
  </si>
  <si>
    <t>campoMultiplicador</t>
  </si>
  <si>
    <t xml:space="preserve">Determina o tipo de Multiplicação para chegar no valor sugerido do Frete.                       * qtde -  Quantidade de Unidades   (campo 10 da tabela 17)                                                                                                                       * pesoBruto - Peso Bruto Total do Item (campo 34 da tabela 17)                                                                                                           * pesoLiquido - Peso Liquido Total do Item  (campo 35 da tabela 17)       </t>
  </si>
  <si>
    <t>161|1|2|123|0.30|* qtde|1</t>
  </si>
  <si>
    <t>170 - Pedido Nota</t>
  </si>
  <si>
    <t>FIXO = 170</t>
  </si>
  <si>
    <t>codTransportadora</t>
  </si>
  <si>
    <t>Códugo do Status</t>
  </si>
  <si>
    <t>Número do Pedido no ERP</t>
  </si>
  <si>
    <t>numPedidoERP</t>
  </si>
  <si>
    <t>s</t>
  </si>
  <si>
    <t>Ordem de Compra</t>
  </si>
  <si>
    <t>orderDeCompra</t>
  </si>
  <si>
    <t>Data da NF</t>
  </si>
  <si>
    <t>dataNF</t>
  </si>
  <si>
    <t>Número da NF</t>
  </si>
  <si>
    <t>numeroNF</t>
  </si>
  <si>
    <t>Valor da NF</t>
  </si>
  <si>
    <t>valorNF</t>
  </si>
  <si>
    <t>Quantidade de Itens do Pedido</t>
  </si>
  <si>
    <t>qtdeItens</t>
  </si>
  <si>
    <t>Quantidade Faturada</t>
  </si>
  <si>
    <t>qtdeFaturado</t>
  </si>
  <si>
    <t>Quantidade Cancelada</t>
  </si>
  <si>
    <t>qtdeCancelado</t>
  </si>
  <si>
    <t>Comissão do vendedor</t>
  </si>
  <si>
    <t>comissao</t>
  </si>
  <si>
    <t>Data de emissão</t>
  </si>
  <si>
    <t>Saldo</t>
  </si>
  <si>
    <t>saldo</t>
  </si>
  <si>
    <t>3.58</t>
  </si>
  <si>
    <t>Endereço</t>
  </si>
  <si>
    <t>endereco</t>
  </si>
  <si>
    <t>170|120|1|1|87900|3|1|1|78888900||2020-06-01|233342|30|28|2|29.00|2020-05-28|</t>
  </si>
  <si>
    <t>171 - Item Pedido Nota</t>
  </si>
  <si>
    <t>FIXO = 171</t>
  </si>
  <si>
    <t>Número NF</t>
  </si>
  <si>
    <t>Quantidade</t>
  </si>
  <si>
    <t>qtde</t>
  </si>
  <si>
    <t>Valor total</t>
  </si>
  <si>
    <t>valorTotal</t>
  </si>
  <si>
    <t>Valor total NF</t>
  </si>
  <si>
    <t>valorTotalNF</t>
  </si>
  <si>
    <t>171|120|A-345|1|1|78999|874382|30|28|2|2287.90|2280.00|</t>
  </si>
  <si>
    <t>180 – Faixa de Flex por Lista de Preço</t>
  </si>
  <si>
    <t>FIXO = 175</t>
  </si>
  <si>
    <t>3.46</t>
  </si>
  <si>
    <t>Valor inicial de referência do pedido</t>
  </si>
  <si>
    <t>Percentual de desconto referência no saldo flex</t>
  </si>
  <si>
    <t>PercDescontoInicioFlex</t>
  </si>
  <si>
    <t>1 para ativo;
0 para inativo;
Se não passado, por padrão será ativo</t>
  </si>
  <si>
    <t>180|001|A101|250.00|12.0|1|</t>
  </si>
  <si>
    <t>Tabelas que são IMPORTADAS e  também EXPORTADAS pelo Demander</t>
  </si>
  <si>
    <t>18 - CLIENTE</t>
  </si>
  <si>
    <t>Fixo = 18</t>
  </si>
  <si>
    <t>Clientes cadastrados pelo vendedor, assumem código "0", a chave para atualizar o código desses clientes é o campo CNPJ/CPF</t>
  </si>
  <si>
    <t>CNPJ/CPF</t>
  </si>
  <si>
    <t>Enviar com máscara EX:01.010.101/0001-72, campo passa a ser obrigatório quando codigo e uniqueID são nulos, em branco ou zero</t>
  </si>
  <si>
    <t>codFormaPagamento</t>
  </si>
  <si>
    <t>ATENÇÃO: Se enviado o código do vendedor o cliente aparece somente para o vendedor informado, caso contrario ele aparece para todos os vendedores</t>
  </si>
  <si>
    <t>Código da Cidade do Cliente</t>
  </si>
  <si>
    <t>Razão Social</t>
  </si>
  <si>
    <t>nomeRazao</t>
  </si>
  <si>
    <t>Nome Fantasia</t>
  </si>
  <si>
    <t>nomeFantasia</t>
  </si>
  <si>
    <t>Tipo da Pessoa (F = Física ou J = Jurídica)</t>
  </si>
  <si>
    <t>F = Pessoa Física; J = Jurídica</t>
  </si>
  <si>
    <t>Intervalo entre Visitas</t>
  </si>
  <si>
    <t>intervaloVisitas</t>
  </si>
  <si>
    <t>RG ou Inscrição Estadual</t>
  </si>
  <si>
    <t>rgIE</t>
  </si>
  <si>
    <t>Telefone Principal</t>
  </si>
  <si>
    <t>telefone1</t>
  </si>
  <si>
    <t>Enviar com máscara. EX: (51) 3714-7017</t>
  </si>
  <si>
    <t>Telefone Secundário</t>
  </si>
  <si>
    <t>telefone2</t>
  </si>
  <si>
    <t>Endereço de E-mail do Comprador</t>
  </si>
  <si>
    <t>emailComprador</t>
  </si>
  <si>
    <t>Endereço de E-mail para NF-e</t>
  </si>
  <si>
    <t>emailNfe</t>
  </si>
  <si>
    <t>Endereço de E-mail do Financeiro</t>
  </si>
  <si>
    <t>emailFinanceiro</t>
  </si>
  <si>
    <t>Pessoa de Contato no Cliente</t>
  </si>
  <si>
    <t>Endereço do Cliente</t>
  </si>
  <si>
    <t>Bairro</t>
  </si>
  <si>
    <t>bairro</t>
  </si>
  <si>
    <t>CEP</t>
  </si>
  <si>
    <t>cep</t>
  </si>
  <si>
    <t>Enviar com máscara EX: 95900-000</t>
  </si>
  <si>
    <t>observacao</t>
  </si>
  <si>
    <t>Bloqueado</t>
  </si>
  <si>
    <t>bloqueado</t>
  </si>
  <si>
    <t>1.7</t>
  </si>
  <si>
    <t>(1 = Não permite venda para o Cliente, 0=Permite venda para o Cliente)</t>
  </si>
  <si>
    <t>Número</t>
  </si>
  <si>
    <t>numero</t>
  </si>
  <si>
    <t>Número do Endereço</t>
  </si>
  <si>
    <t>Complemento de Endereço</t>
  </si>
  <si>
    <t>complemento</t>
  </si>
  <si>
    <t>Latitude</t>
  </si>
  <si>
    <t>latitude</t>
  </si>
  <si>
    <t>1.12</t>
  </si>
  <si>
    <t>Longitude</t>
  </si>
  <si>
    <t>longitude</t>
  </si>
  <si>
    <t>Bloquear edição da Filial/Unidade</t>
  </si>
  <si>
    <t>bloqueiaFilialUnidade</t>
  </si>
  <si>
    <t>1.15</t>
  </si>
  <si>
    <t>Bloquear edição da Filial/Unidade Padrão do Cliente pelo vendedor</t>
  </si>
  <si>
    <t>Bloquear edição da Lista de Preço</t>
  </si>
  <si>
    <t>bloqueiaListaPreco</t>
  </si>
  <si>
    <t>Bloquear edição da Lista de Preço Padrão do Cliente pelo vendedor</t>
  </si>
  <si>
    <t>Bloquear edição da Condição de  Pagamento</t>
  </si>
  <si>
    <t>bloqueiaCondPagamento</t>
  </si>
  <si>
    <t>Bloquear edição da Condição de  Pagamento Padrão do Cliente</t>
  </si>
  <si>
    <t>Bloquear edição da Forma de Pagamento</t>
  </si>
  <si>
    <t>bloqueiaFormaPagamento</t>
  </si>
  <si>
    <t>Bloquear edição da Forma de Pagamento Padrão do Cliente pelo vendedor</t>
  </si>
  <si>
    <t>Inscrição Estadual Pessoa Física</t>
  </si>
  <si>
    <t>inscricaoEstadualPessoaFisica</t>
  </si>
  <si>
    <t>Identificador Único do Cliente no Demander</t>
  </si>
  <si>
    <t>ATENÇÃO: Se o vendedor cadastrou um cliente novo sem informar CPF/CNPJ, o cliente asume código Zero, porém quando o ERP devolve a informação do cliente ele já vem com código, então esse campo é utilizado como chave para atualizar o cliente, já que o CPF/CNPJ não foi preenchido. Sendo assim  seu ERP precisa armazenar esse campo para devolver ao Demander, caso contrário os clientes vão duplicar no demander ou não será permitido aos vendedores cadastrarem clientes sem informar CPF/CNPJ.</t>
  </si>
  <si>
    <t>codTipoClienteTributario</t>
  </si>
  <si>
    <t>Esse campo é usado por algumas empresas nos cálculos de IPI e ICMS ST, só se preocupe com ele se você for integrar a configuração de Tributação.</t>
  </si>
  <si>
    <t>Vendedores Relacionados</t>
  </si>
  <si>
    <t>vendedoresRelacionados</t>
  </si>
  <si>
    <t>2.17</t>
  </si>
  <si>
    <t>Envie aqui os códigos dos Vendedores que atendem ao cliente separados por virgula.  Esse campo só precisa ser enviado do ERP para o Demander se mais que um vendedor atende (visualizar) ao Cliente. Exemplo de preenchimento: "24, 75, 145"  (Se apenas um vendedor atende ao cliente, utilize apenas o campo codVendedor). Se um vendedor cadastrar um novo cliente no demander, apenas o campo codVendedor é preenchido, este campo nasce vazio.</t>
  </si>
  <si>
    <t>Cliente em  Prospecção</t>
  </si>
  <si>
    <t>prospecto</t>
  </si>
  <si>
    <t>2.30</t>
  </si>
  <si>
    <t>0 - Não é Prospecto. Já é Cliente.                                                                                1 - É prospecto, ainda não é Cliente.                                                                           O Demander possibilita que os vendedores cadastrem clientes que eles estão prospectando. Normalmente esses Prospectos não querem fornecer todos os dados cadastrais, por causa disso no aplicativo do Demander temos uma funcionalidade separada para o cadastro de prospectos, inclusive com configuração obrigatoriedade separada. Mesmo não sendo cliente os Prospects são exportados ao ERP no layout da tabela de clientes, se o seu ERP não estiver estruturado para importar Prospects, a sugestão é ignorar estes registros, par evitar transtornos cadastrais. (Atualmente não suportamos a importação de prospects sem código ou CNPJ, a não ser que você utilize o campo "Identificador Uníco do Demander")</t>
  </si>
  <si>
    <t>Identificador da Alteração</t>
  </si>
  <si>
    <t>idAlteracaoERP</t>
  </si>
  <si>
    <t>2.31</t>
  </si>
  <si>
    <t>Campo exclusivo de controle do ERP. O Demander apenas importa e devolve ao ERP. Esse campo pode ser utilizado para que o ERP implante algum controle de conflito de alterações entre ERP e vendedor.</t>
  </si>
  <si>
    <t>Percentual do acordo comercial</t>
  </si>
  <si>
    <t>percAcordoComercial</t>
  </si>
  <si>
    <t>2.36</t>
  </si>
  <si>
    <t>Atualmente o campo acordo comercial é utilizado para diminuir ou aumentar o desconto máximo do cliente. EX: Se a empresa tem desconto máximo de 25%, mas o cliente tem um acordo comercial de +5% então para esse cliente o vendedor pode dar até 30% de desconto. Se for necessário diminuir o desconto máximo do cliente para 20%, pode ser enviado "-5"  no campo do acordo comercial. (Desconto máximo do Cliente=Desconto máximo da Empresa + Acordo Comercial)</t>
  </si>
  <si>
    <t>Código da Transportadora Preferencial</t>
  </si>
  <si>
    <t>2.41</t>
  </si>
  <si>
    <t>Código da Transportadora preferêncial do Cliente. Se este campo estiver preenchido na emissão do pedido o sistema vai selecionar automaticamente esta transportadora, mas ainda vai permitir a alteração.</t>
  </si>
  <si>
    <t>Código da Transportadora de Redespacho Preferencial</t>
  </si>
  <si>
    <t>codTransportadoraRedespacho</t>
  </si>
  <si>
    <t>Código da Transportadora de Redespacho preferêncial do Cliente. Se este campo estiver preenchido na emissão do pedido o sistema vai selecionar automaticamente esta transportadora, mas ainda vai permitir a alteração.</t>
  </si>
  <si>
    <t>Data de Nascimento</t>
  </si>
  <si>
    <t>2.47</t>
  </si>
  <si>
    <t>Campo para identificar os segmentos que o determinado cliente utiliza.
Ex.: Utilitários para motos, Utilitário para bicicletas</t>
  </si>
  <si>
    <t>Número do Concelho regional de Odontologia</t>
  </si>
  <si>
    <t>cro</t>
  </si>
  <si>
    <t>Percentual máximo de desconto do cliente</t>
  </si>
  <si>
    <t>percentualDescontoMaximo</t>
  </si>
  <si>
    <t>Percentual máximo de desconto que o cliente pode ter no pedido.
Este campo quando preenchido, é soberano sobre qualquer outra regra de desconto;</t>
  </si>
  <si>
    <t>Código da Tabela de Faixa de Frete</t>
  </si>
  <si>
    <t>Código da tabela de Faixa de Frete Utilizado para cálculo do valor sugerido de frete.</t>
  </si>
  <si>
    <t>Código do grupo econômico</t>
  </si>
  <si>
    <t>codGrupoEconomico</t>
  </si>
  <si>
    <t>Listas de preço adicionais</t>
  </si>
  <si>
    <t>listasPrecosAdicionais</t>
  </si>
  <si>
    <t>Raio do checkin</t>
  </si>
  <si>
    <t>checkinRaio</t>
  </si>
  <si>
    <t>Dias do checkin</t>
  </si>
  <si>
    <t>checkinDias</t>
  </si>
  <si>
    <t>Condições de pagamento adicionais</t>
  </si>
  <si>
    <t>3.28</t>
  </si>
  <si>
    <t>Limite de crédito</t>
  </si>
  <si>
    <t>Z</t>
  </si>
  <si>
    <t>Percentual da margem de contribuição</t>
  </si>
  <si>
    <t>percMargemContribuicao</t>
  </si>
  <si>
    <t>Vendedores Prepostos</t>
  </si>
  <si>
    <t>VendedoresPrepostos</t>
  </si>
  <si>
    <t>CodHierarquiaLiberacaoPedido</t>
  </si>
  <si>
    <t>16 - PEDIDO</t>
  </si>
  <si>
    <t>FIXO = 16</t>
  </si>
  <si>
    <t>ID</t>
  </si>
  <si>
    <t>Identificador único do pedido no Demander</t>
  </si>
  <si>
    <t>Número do Pedido</t>
  </si>
  <si>
    <t>Igual ao Número do Pedido</t>
  </si>
  <si>
    <t>Código do Status do Pedido</t>
  </si>
  <si>
    <t>enviar o codigo do status</t>
  </si>
  <si>
    <t>Código do Portador</t>
  </si>
  <si>
    <t>codPortador</t>
  </si>
  <si>
    <t>Sequencial do Vendedor</t>
  </si>
  <si>
    <t>sequencialVendedor</t>
  </si>
  <si>
    <t>Número da Ordem de Compra</t>
  </si>
  <si>
    <t>numOrdemCompra</t>
  </si>
  <si>
    <t>Valor Produtos (com  acréscimo ou desconto unitário)</t>
  </si>
  <si>
    <t>valorProdutosComDescAcres</t>
  </si>
  <si>
    <t>Valor de Venda dos Produtos, já com o valor de Acréscimo ou Desconto Concedido   (Antigo campo valorTotal)</t>
  </si>
  <si>
    <t>Valor Produtos (sem acréscimo ou desconto unitário)</t>
  </si>
  <si>
    <t>valorProdutosSemDescAcres</t>
  </si>
  <si>
    <t>Valor dos Produtos, sem o valor do acréscimo ou Desconto concedido. Antigo campo valorBruto)</t>
  </si>
  <si>
    <t>IMEI do aparelho no qual o pedido foi emitido</t>
  </si>
  <si>
    <t>Operação Fiscal Utilizada no Pedido</t>
  </si>
  <si>
    <t>operacaoFiscal</t>
  </si>
  <si>
    <t>Observação Interna</t>
  </si>
  <si>
    <t>Observação Interna da Empresa, que não aparece para o Cliente (PDF do Pedido)</t>
  </si>
  <si>
    <t>Código do Tipo de Pedido</t>
  </si>
  <si>
    <t>1 - Pedido Normal, 2 -  Bonificação, 3 - Troca, 4 - Amostra 5 - Orçamento</t>
  </si>
  <si>
    <t>Previsão de Entrega</t>
  </si>
  <si>
    <t>previsaoEntrega</t>
  </si>
  <si>
    <t>Código Vendedor Emissor</t>
  </si>
  <si>
    <t>codVendedorEmissor</t>
  </si>
  <si>
    <t>Observação: Neste campo é exportado o código do vendedor que fez a emissão do pedido esse campo será diferente do campo codVendedor na seguinte situação: O Gerente de venda emite um pedido para um cliente vinculado a um vendedor, o codVendedorEmissor será o gerente de vendas, e o codVendedor será o código do vendedor vinculado ao cliente.</t>
  </si>
  <si>
    <t>2.3</t>
  </si>
  <si>
    <t>Origem do Pedido</t>
  </si>
  <si>
    <t>origemPedido</t>
  </si>
  <si>
    <t>2.8</t>
  </si>
  <si>
    <t>1 - Pedido Emitido no Demander, 2 - Pedido Emitido no ERP, 3 – Pedido.la, 4 – Pedido web</t>
  </si>
  <si>
    <t>Valor do Frete</t>
  </si>
  <si>
    <t>valorFrete</t>
  </si>
  <si>
    <t>2.11</t>
  </si>
  <si>
    <t>Valor Total do Pedido</t>
  </si>
  <si>
    <t>valorTotalPedido</t>
  </si>
  <si>
    <t xml:space="preserve">Valor total do Pedido (Valor dos Produtos+Valor Frete+IPI+ICMS ST+Juros/Desconto pela Forma de Pagamento). </t>
  </si>
  <si>
    <t>Tipo de Frete</t>
  </si>
  <si>
    <t>tipoFrete</t>
  </si>
  <si>
    <t>2.12.3</t>
  </si>
  <si>
    <t>FOB=0; CIF=1;Terceiros=2;</t>
  </si>
  <si>
    <t>Valor Total de IPI</t>
  </si>
  <si>
    <t>valorIPI</t>
  </si>
  <si>
    <t>Valor Total do IPI (Soma do IPI de cada Item)</t>
  </si>
  <si>
    <t>Valor Total de ICMS ST</t>
  </si>
  <si>
    <t>valorICMS_ST</t>
  </si>
  <si>
    <t>Valor Total de ICMS ST (Soma do Valor de ICMS ST)</t>
  </si>
  <si>
    <t>Cancelado</t>
  </si>
  <si>
    <t>cancelado</t>
  </si>
  <si>
    <t>1 - Pedido Cancelado; 0 -  Pedido Não Cancelado; (Pedidos cancelados não são contabilizados nos Relatórios de Vendas/Metas/Comissões, porém continuma aparecendo no Demander)</t>
  </si>
  <si>
    <t>Observação p/ Cliente</t>
  </si>
  <si>
    <t>observacaoCliente</t>
  </si>
  <si>
    <t>O que for digitado neste campo aparece no Emissão do PDF do Pedido que é enviado ao Cliente.</t>
  </si>
  <si>
    <t>Tipo de Desconto</t>
  </si>
  <si>
    <t>tipoDesconto </t>
  </si>
  <si>
    <t>2.21</t>
  </si>
  <si>
    <t>"R$" para Desconto informado em Valor.                                                                       "%" para Desconto Informado em Percentual.</t>
  </si>
  <si>
    <t>Percentual de Desconto a Nível de Pedido</t>
  </si>
  <si>
    <t>percentualDescontoDoPedido </t>
  </si>
  <si>
    <t>Esse é o percentual de Desconto concedido a nível de Pedido, e que foi rateado entre os Itens.  Não está incluso o Desconto informado diretamente nos Itens</t>
  </si>
  <si>
    <t>Valor do Desconto a Nível de Pedido</t>
  </si>
  <si>
    <t xml:space="preserve">valorDescontoDoPedido </t>
  </si>
  <si>
    <t>Esse é o valor de Desconto concedido a nível de Pedido, e que foi rateado entre os Itens.  Não está incluso o Desconto informado diretamente nos Itens</t>
  </si>
  <si>
    <t>Percentual de Desconto/Juros da Condição de Pagamento</t>
  </si>
  <si>
    <t>percJurosCondPag</t>
  </si>
  <si>
    <t>Percentual de Desconto/Juros da Condição de Pagamento no momento do pedido.</t>
  </si>
  <si>
    <t>Informação da captura de GPS</t>
  </si>
  <si>
    <t>provider</t>
  </si>
  <si>
    <t>2.28</t>
  </si>
  <si>
    <t>Campo que informa se a possição geografica foi capturada pelo GPS ou pela Internet, o que vai ser enviado ou recebido é (network ou gps)</t>
  </si>
  <si>
    <t>Valor da Comissão</t>
  </si>
  <si>
    <t>valorTotalComissao</t>
  </si>
  <si>
    <t>2.35</t>
  </si>
  <si>
    <t>Valor total da comissão do pedido calculado pelo Demander.</t>
  </si>
  <si>
    <t>Codigo da trasportadora registros da tabela 29</t>
  </si>
  <si>
    <t>Código da Transportadora de Redespacho</t>
  </si>
  <si>
    <t>Codigo da trasportadora de redespacho registros da tabela 29</t>
  </si>
  <si>
    <t>UniqueId enderecoEntrega</t>
  </si>
  <si>
    <t>Uniqueid EndereceEntregaCliente</t>
  </si>
  <si>
    <t>3.0</t>
  </si>
  <si>
    <t>Código do Endereço de entrega do cliente; Registro da tabela 115</t>
  </si>
  <si>
    <t>Segmento</t>
  </si>
  <si>
    <t>Código do segmento utilizado no pedido.</t>
  </si>
  <si>
    <t>idERP</t>
  </si>
  <si>
    <t>idERP EnderecoEntrega</t>
  </si>
  <si>
    <t>Usou a tabela de desconto</t>
  </si>
  <si>
    <t xml:space="preserve">usouTabelaDesconto </t>
  </si>
  <si>
    <t>Se o pedido usou a tabela de desconto na sua emissão</t>
  </si>
  <si>
    <t>Campo referente ao código do tipo de desconto usado no pedido. Tipo de desconto este enviado na tabela 130 – Tipo de Desconto</t>
  </si>
  <si>
    <t>Valor total da taxa Adicional</t>
  </si>
  <si>
    <t>totalTaxaAdicional</t>
  </si>
  <si>
    <t>Valor total da taxa adicional que será cobrada; Valor este que deve ser igual ao somatório do campo 31 dos itens do pedido.</t>
  </si>
  <si>
    <t>Valor à abater da base de cálculo da comissão</t>
  </si>
  <si>
    <t>valorAbaterBCComissao</t>
  </si>
  <si>
    <t>Referente ao somatório do campo 32 - valorAbaterBCComissao da tabela 17 – ItemPedido</t>
  </si>
  <si>
    <t>Número do pedido principal</t>
  </si>
  <si>
    <t>numPedidoPrincipal</t>
  </si>
  <si>
    <t>Em caso de um pedido ser vinculado a outro, este campo serve para identificar o pedido principal que deu origem a este.</t>
  </si>
  <si>
    <t xml:space="preserve">codMixProduto </t>
  </si>
  <si>
    <t>Código do Mix de produto o qual o pedido se enquadrou e foi vinculado. Referente a tabela xx</t>
  </si>
  <si>
    <t>ID único do Cliente no Demander</t>
  </si>
  <si>
    <t>IdCliente</t>
  </si>
  <si>
    <t>Peso bruto total do pedido</t>
  </si>
  <si>
    <t>Peso liquido total do pedido</t>
  </si>
  <si>
    <t>Cubagem total do pedido</t>
  </si>
  <si>
    <t>UniqueID endereço de faturamento</t>
  </si>
  <si>
    <t>uniqueIdEnderecoFaturamento</t>
  </si>
  <si>
    <t>UniqueID endereço de cobrança</t>
  </si>
  <si>
    <t>uniqueIdEnderecoCobranca</t>
  </si>
  <si>
    <t>Observações da integração</t>
  </si>
  <si>
    <t>3.24</t>
  </si>
  <si>
    <t>Custo da reposição da venda</t>
  </si>
  <si>
    <t>custoReposicaoNaVenda</t>
  </si>
  <si>
    <t>Código do status da liberação</t>
  </si>
  <si>
    <t>codStatusLiberacao</t>
  </si>
  <si>
    <t>Motivo pelo qual o pedido está bloqueado</t>
  </si>
  <si>
    <t>motivoBloqueio</t>
  </si>
  <si>
    <t>Identificador do usuário que liberou o pedido</t>
  </si>
  <si>
    <t>idUsuarioLiberacao</t>
  </si>
  <si>
    <t>Motivo da liberação do pedido</t>
  </si>
  <si>
    <t>motivoLiberacao</t>
  </si>
  <si>
    <t>Valor de desconto destacado</t>
  </si>
  <si>
    <t>descontoDestacado</t>
  </si>
  <si>
    <t>Percentual de desconto destacado</t>
  </si>
  <si>
    <t>percDescontoDestacado</t>
  </si>
  <si>
    <t>3.54</t>
  </si>
  <si>
    <t>Campo utilizado somente para exportação. Atualmente o campo não é importado do ERP. O percentual de desconto destacado é dado pela proporção do valor de desconto destacado (campo 69) em cima do valor total do pedido (campo 33).</t>
  </si>
  <si>
    <t>Percentual desconto sobre desconto</t>
  </si>
  <si>
    <t>percDescontoSobreDesconto</t>
  </si>
  <si>
    <t>Campo utilizado para retornar o percentual de desconto sobre desconto digitado pelo usuário.</t>
  </si>
  <si>
    <t>Observação:</t>
  </si>
  <si>
    <t>Os itens de cada pedido devem ser exportados logo após o pedido</t>
  </si>
  <si>
    <t>17 - ITEM DO PEDIDO</t>
  </si>
  <si>
    <t>Fixo = 17</t>
  </si>
  <si>
    <t>Código do Item no Pedido</t>
  </si>
  <si>
    <t>Identificador único do Item de Pedido no Demander</t>
  </si>
  <si>
    <t>Percentual de Desconto do Item</t>
  </si>
  <si>
    <t>percentualDesconto</t>
  </si>
  <si>
    <t>Percentual de Acréscimo do Item</t>
  </si>
  <si>
    <t>percentualAcrescimo</t>
  </si>
  <si>
    <t>Valor Total Produtos com Desconto</t>
  </si>
  <si>
    <t>valorTotalProdutosComDesconto</t>
  </si>
  <si>
    <t>Valor Total do Produtos já com Desconto, mas  sem IPI nem ICMS ST . (Antigo campo valorTotaltem)</t>
  </si>
  <si>
    <t>Valor Unitário sem Desconto</t>
  </si>
  <si>
    <t>valorUnitarioSemDesconto</t>
  </si>
  <si>
    <t>Valor Unitário sem Desconto, é o preço de Tabela do Produto</t>
  </si>
  <si>
    <t>Valor Unitário com Desconto</t>
  </si>
  <si>
    <t>valorUnitarioComDesconto</t>
  </si>
  <si>
    <t xml:space="preserve"> </t>
  </si>
  <si>
    <t>Valor unitário já com Desconto (Mas sem IPI e ICMS ST)</t>
  </si>
  <si>
    <t>Quantidade de Unidades</t>
  </si>
  <si>
    <t>Identificador do Pedido (Tabela 16)</t>
  </si>
  <si>
    <t>Como apartir da versão 2.5 foi eliminada a necessidade de cadastro de faixa de numeração por vendedor. O código dos pedidos pode repetir, por exemplo, pode ter dois vendedores com o codPedido 451, para o ERP conseguir tratar isso na importação, foi acrescentado o idPedido, que é o identificador único do pedido em cada  registro de Item de Pedido.</t>
  </si>
  <si>
    <t xml:space="preserve">observação </t>
  </si>
  <si>
    <t>Observações do Item</t>
  </si>
  <si>
    <t>Valor Total do IPI</t>
  </si>
  <si>
    <t>valorTotalIPI</t>
  </si>
  <si>
    <t>Valor total de IPI  apurado para o item do Pedido</t>
  </si>
  <si>
    <t>Valor Total ICMS ST</t>
  </si>
  <si>
    <t>valorTotal_ICMS_ST</t>
  </si>
  <si>
    <t>Valor total de ICMS ST apurado para o item do Pedido</t>
  </si>
  <si>
    <t>Valor Total do Item com Impostos</t>
  </si>
  <si>
    <t>valorTotalComImpostos</t>
  </si>
  <si>
    <t>Valor Total do Item (Produtos+IPI+ICMS ST)</t>
  </si>
  <si>
    <t>Valor Unitário com Impostos</t>
  </si>
  <si>
    <t>valorUnitarioComImpostos</t>
  </si>
  <si>
    <t>Valor  por Unidade  (Produtos+IPI+ICMS ST)</t>
  </si>
  <si>
    <t>Valor do Desconto Rateado</t>
  </si>
  <si>
    <t>valorTotalDescontoRateado</t>
  </si>
  <si>
    <t>Valor do Desconto a nível de pedido que foi rateado para este item</t>
  </si>
  <si>
    <t>Valor Total dos Produtos sem o Rateio</t>
  </si>
  <si>
    <t>valorProdutosSemRateioDesconto</t>
  </si>
  <si>
    <t>Valor Total dos Produtos (sem impostos) antes do rateio. Equivale a valorTotalProdutosComDesconto-valorTotalRateado</t>
  </si>
  <si>
    <t>Valor Unitário de Venda sem o Rateio</t>
  </si>
  <si>
    <t>valorUnitarioSemRateioDesconto</t>
  </si>
  <si>
    <t>Valor unitário de Venda (sem impostos) antes do Rateio a Nível de Pedido. Equivale a valorProdutosSemRateioDesconto/qtde</t>
  </si>
  <si>
    <t>Envie aqui a quantidade do produto que foi cancelada, por exemplo vendedor fez pedido de 100 unidades, só tinha 80 em estoque e os 20 restantes foram cancelados,  então enviei aqui "20", e no campo Quantidade, continue enviando 100.</t>
  </si>
  <si>
    <t>Envie aqui a quantidade do produto que foi cancelada, por exemplo vendedor fez pedido de 100 unidades, se até o momento já foram faturados 80 unidades das 100 solicitadas, envie nesse campo 80. No campo Quantidade continue enviando 100. A soma da quantidade cancela e quantidade faturada não pode ser maior que a quantidade (do item)</t>
  </si>
  <si>
    <t>Valor do Flex Movimentado (Crédito ou Débito)</t>
  </si>
  <si>
    <t>valorFlexMovimentado</t>
  </si>
  <si>
    <t>Envie neste campo o valor de crédito ou débito gerado por este item.  (Se gerou débito do Flex, envie valor negativo)</t>
  </si>
  <si>
    <t>Valor Produtos sem Desconto/Acréscimo da Condição de pagamento</t>
  </si>
  <si>
    <t>valorTotalProdutosSemPercCondPag </t>
  </si>
  <si>
    <t xml:space="preserve">Valor total dos produtos, sem desconto/jutoros da condição de pagamento, nem qualquer outro desconto ou acréscimo ou valor de imposto. Equivalente a ListaPrecoProduto.valorUnitario X itemPedido.qtde. </t>
  </si>
  <si>
    <t>Nº da opção de preço pré-fixado utilizada</t>
  </si>
  <si>
    <t>numOpcaoPrecoPreFixado</t>
  </si>
  <si>
    <t>Representa o Numero da opção de preço utilizada(ver Tabela 13, campo 15). A contagem começa em  1 (um); Se nenhum preço prefixado enviamos "0". Para retornar o pedido ao Demander, você pode deixar esse campo vazio.</t>
  </si>
  <si>
    <t>Data e Hora da inserção do item ao pedido</t>
  </si>
  <si>
    <t xml:space="preserve"> dataHoraCadastro</t>
  </si>
  <si>
    <t>Informa a dataHora que o item foi inserido no Pedido</t>
  </si>
  <si>
    <t>percComissao</t>
  </si>
  <si>
    <t>Percentual de Comissão estipulada para esse item do pedido.</t>
  </si>
  <si>
    <t>Valor total da Comissão desse item.</t>
  </si>
  <si>
    <t>Informa a quantidade por embalagem que o produto possuia na hora da venda.</t>
  </si>
  <si>
    <t>Se o item de pedido usou a tabela de desconto no pedido</t>
  </si>
  <si>
    <t>Valor unitário da lista de preço</t>
  </si>
  <si>
    <t xml:space="preserve">valorUnitarioListaPreco </t>
  </si>
  <si>
    <t>3.1</t>
  </si>
  <si>
    <t>Valor da taxa adicional</t>
  </si>
  <si>
    <t>valorTaxaAdicional</t>
  </si>
  <si>
    <t>Valor da taxa adicional conforme passado na tabela 42 – Configuração de tributação</t>
  </si>
  <si>
    <t>Valor dos Itens de pedidos vinculados que irão diminuir da base de cálculo da comissão do vendedor.</t>
  </si>
  <si>
    <t xml:space="preserve">Percentual de comissão descontando bonificações </t>
  </si>
  <si>
    <t xml:space="preserve">percComissaoBonificada </t>
  </si>
  <si>
    <t xml:space="preserve">Este campo é relacionado a funcionalidade de abater da comissão do pedido principal os pedidos de bonificação, ele é calculado no momento da exportação do Demanderweb para o ERP, não existe campo físico no Demander para registrar essa informação, mas mesmo assim, ele tem que ser enviado na integração de pedido, dica: se não usa a funcionalidade em questão, mandar este campo vazio. </t>
  </si>
  <si>
    <t>Peso bruto total do item</t>
  </si>
  <si>
    <t>Peso liquido total do item</t>
  </si>
  <si>
    <t>Cubagem total do item</t>
  </si>
  <si>
    <t>Valor do Frete deste Item. Este campo será preenchido apenas quando a empresa estiver com Controle de Frete por Item ativado.</t>
  </si>
  <si>
    <t>Frete Sugerido</t>
  </si>
  <si>
    <t>freteSugerido</t>
  </si>
  <si>
    <t>Percentual de margem de contribuição</t>
  </si>
  <si>
    <t>Valor unitário de venda sem o desconto sobre desconto</t>
  </si>
  <si>
    <t>valorUnitarioSemDescontoSobreDesconto</t>
  </si>
  <si>
    <t>3.56</t>
  </si>
  <si>
    <t>Percentual desconto digitado</t>
  </si>
  <si>
    <t>percDescontoDigitado</t>
  </si>
  <si>
    <t>26 - GRADE DO ITEM DE PEDIDO</t>
  </si>
  <si>
    <t>Fixo = 25</t>
  </si>
  <si>
    <t>Identificador Único</t>
  </si>
  <si>
    <t>idItemPedidoGrade</t>
  </si>
  <si>
    <t>Identificador Único do Registro no Demander. Ao enviar para o Demander pode vir vazio</t>
  </si>
  <si>
    <t>codItemPedido</t>
  </si>
  <si>
    <t>Identificador único do Item de Pedido no Demander. Ao enviar para o Demander pode vir vazio</t>
  </si>
  <si>
    <t>Código da Grade do Produto</t>
  </si>
  <si>
    <t>Qtde</t>
  </si>
  <si>
    <t>91 - EVENTO</t>
  </si>
  <si>
    <t>FIXO = 91</t>
  </si>
  <si>
    <t>Identificador Único do Evento do Demander</t>
  </si>
  <si>
    <t>idEvento</t>
  </si>
  <si>
    <t>Identificador único do Pedido no Demander</t>
  </si>
  <si>
    <t>uniqueIdPedido</t>
  </si>
  <si>
    <t>Número do evento</t>
  </si>
  <si>
    <t>numEvento</t>
  </si>
  <si>
    <t>Eventos cadastrados pelo vendedor assumem número "0", esse valor só é atualizado após ser devolvido pelo ERP.</t>
  </si>
  <si>
    <t>Código do tipo de evento</t>
  </si>
  <si>
    <t>codTipoEvento</t>
  </si>
  <si>
    <t>Data e hora de criação do registro</t>
  </si>
  <si>
    <t>dataInclusao</t>
  </si>
  <si>
    <t>DateTime</t>
  </si>
  <si>
    <t>Data e hora de agendamento</t>
  </si>
  <si>
    <t>dataAgendamento</t>
  </si>
  <si>
    <t>Data e hora de realização do evento</t>
  </si>
  <si>
    <t>dataRealizacao</t>
  </si>
  <si>
    <t>Contato</t>
  </si>
  <si>
    <t>Conclusão</t>
  </si>
  <si>
    <t>conclusao</t>
  </si>
  <si>
    <t>Marcação de evento encerrado</t>
  </si>
  <si>
    <t>encerrado</t>
  </si>
  <si>
    <t>(1 = Encerrado ou 0 = Não Encerrado)</t>
  </si>
  <si>
    <t>Identificador de Controle do Evento</t>
  </si>
  <si>
    <t>2.36.3</t>
  </si>
  <si>
    <t>Código do Status do evento</t>
  </si>
  <si>
    <t xml:space="preserve">codStatusEvento </t>
  </si>
  <si>
    <t>Opções permitidas:
A → Aberto
G → Aguardando posição (ou em andamento)
R → Realizado (ou concluído)
C → Cancelado</t>
  </si>
  <si>
    <t>91|4||1|V117188-15289848735041|1|1|2018-06-20|2018-06-20|2018-06-30|André|Vai pagar churrasco|1|0|1|123123123|A|</t>
  </si>
  <si>
    <t>115 – Endereço de Entrega</t>
  </si>
  <si>
    <t>Fixo = 115</t>
  </si>
  <si>
    <t>Tabela usada cadastro de vários endereços por cliente</t>
  </si>
  <si>
    <t>Id ou código único no seu ERP</t>
  </si>
  <si>
    <t>Código do cliente ao qual pertence este endereço</t>
  </si>
  <si>
    <t>Descrição para facilitar a identificação do endereço</t>
  </si>
  <si>
    <t>Rua</t>
  </si>
  <si>
    <t>rua</t>
  </si>
  <si>
    <t>Referência, para facilitar a localização do endereço</t>
  </si>
  <si>
    <t>uniqueID do endereço de entrega</t>
  </si>
  <si>
    <t>uniqueID</t>
  </si>
  <si>
    <t>Este campo é o id único do endereço de entrega no demander;
Para inserir novos registros deve ser passado em branco ou zero;
Para atualizar registros deve ser passado neste campo, o ID que a tabela gerou ao importar no seu ERP</t>
  </si>
  <si>
    <t>Contato Principal</t>
  </si>
  <si>
    <t>contato1</t>
  </si>
  <si>
    <t>Contato Secundário</t>
  </si>
  <si>
    <t>contato2</t>
  </si>
  <si>
    <t>Tipo de endereço</t>
  </si>
  <si>
    <t>tipoEndereco</t>
  </si>
  <si>
    <t>Texto livre para melhor identificação do tipo de endereço.
Exemplo: Rua, casa, apartamento, travessa, etc…</t>
  </si>
  <si>
    <t>Este campo serve para identificar o cliente em caso do mesmo não possuir código, ou seja ser um cliente novo cadastrado pelo sistema mobile.
Este campo é preenchido com o mesmo valor do campo 38 tá tabela de cliente</t>
  </si>
  <si>
    <t>cpfCnpj</t>
  </si>
  <si>
    <t>115|12|350|Rua Elizabetha F. Persch|242|Moinhos dágua|36|95900-000|Próximo ao Hospital|1|(51) 98126-5844|(51) 99955-8866|Pedro|Jorge|Sobrado 03|1239546|</t>
  </si>
  <si>
    <t>116 – Segmento</t>
  </si>
  <si>
    <t>Fixo = 116</t>
  </si>
  <si>
    <t>Tabela usada cadastro de Segmentos</t>
  </si>
  <si>
    <t>Descrição do segmento</t>
  </si>
  <si>
    <t>116|1|Vestuário|</t>
  </si>
  <si>
    <t>TABELAS QUE SOMENTE SÃO EXPORTADAS PELO DEMANDER</t>
  </si>
  <si>
    <t>14 - VISITA SEM VENDA</t>
  </si>
  <si>
    <t>FIXO = 14</t>
  </si>
  <si>
    <t>Código da Visita sem Venda</t>
  </si>
  <si>
    <t>Identificador único da visita sem venda no Demander.</t>
  </si>
  <si>
    <t>Código do Motivo</t>
  </si>
  <si>
    <t>codMotivo</t>
  </si>
  <si>
    <t>Data e Hora</t>
  </si>
  <si>
    <t>dataHora</t>
  </si>
  <si>
    <t>Observações da Visita sem Venda</t>
  </si>
  <si>
    <t>UniqueID Cliente</t>
  </si>
  <si>
    <t>Realizado</t>
  </si>
  <si>
    <t>realizado</t>
  </si>
  <si>
    <t>Precisão da Localização</t>
  </si>
  <si>
    <t>precisaoGPS </t>
  </si>
  <si>
    <t>Precisão da posição capturada em metros</t>
  </si>
  <si>
    <t>cpfCnpjCliente</t>
  </si>
  <si>
    <t>71 - AÇÃO DE VENDA</t>
  </si>
  <si>
    <t>FIXO = 71</t>
  </si>
  <si>
    <t>ID da Ação de Venda</t>
  </si>
  <si>
    <t>idAcaoVenda</t>
  </si>
  <si>
    <t>ID do Registro no DemanderWeb</t>
  </si>
  <si>
    <t>UniqueID da Ação de Venda</t>
  </si>
  <si>
    <t>Identificador único do Registro, gerado pela aplicação Android.</t>
  </si>
  <si>
    <t>ID do Pedido</t>
  </si>
  <si>
    <t>Identificador de qual pedido fez esta Ação de Venda</t>
  </si>
  <si>
    <t>Se for um cliente novo (cadastrado pelo vendedor) é enviado "0", e você precisa considerar o campo "cpfCnpjCliente"</t>
  </si>
  <si>
    <t>Nenhum ação Realizada</t>
  </si>
  <si>
    <t>nenhumAcaoRealizada</t>
  </si>
  <si>
    <t>1 - Nenhum ação foi realizada;  0 - Foi realizada alguma ação</t>
  </si>
  <si>
    <t>UniqueID do Cliente</t>
  </si>
  <si>
    <t>72 - DETALHAMENTO DA AÇÃO DE VENDA</t>
  </si>
  <si>
    <t>FIXO = 72</t>
  </si>
  <si>
    <t>ID do Detalhamento da Ação de Venda</t>
  </si>
  <si>
    <t>idAcaoVendaDetalhamento</t>
  </si>
  <si>
    <t>uniqueIDAcaoVenda</t>
  </si>
  <si>
    <t>Identificador único da ação de venda relacionada.</t>
  </si>
  <si>
    <t>Código do Tipo de Ação</t>
  </si>
  <si>
    <t>codTipoAcao</t>
  </si>
  <si>
    <t>UniqueID do detalhamento da Ação de Venda</t>
  </si>
  <si>
    <t>Identificador único do detalhamento no Demander</t>
  </si>
  <si>
    <t>80 - MONITORAMENTO GPS</t>
  </si>
  <si>
    <t>FIXO = 80</t>
  </si>
  <si>
    <t>2.29</t>
  </si>
  <si>
    <t>UniqueID do monitoramento GPS</t>
  </si>
  <si>
    <t>uniqueIDMonitoramentoGPS</t>
  </si>
  <si>
    <t xml:space="preserve">Identificador único do registro de monitoramento </t>
  </si>
  <si>
    <t>1 - Posição capturada com sucesso;                                                                           2 - GPS Desativado;                                                                                                                   3 - Sem localização disponível, mesmo com GPS ativado</t>
  </si>
  <si>
    <t>Status</t>
  </si>
  <si>
    <t>idStatusMonitoramento</t>
  </si>
  <si>
    <t>Data Hora da Captura</t>
  </si>
  <si>
    <t>dataHoraCaptura</t>
  </si>
  <si>
    <t>Date</t>
  </si>
  <si>
    <t>Data e hora do Android no momento da captura</t>
  </si>
  <si>
    <t>precisao</t>
  </si>
  <si>
    <t>Precisão em metros das coordendas obtidas. (Vendedor pode estar dentro de um raio de X metros)</t>
  </si>
  <si>
    <t>Tipo de Captura</t>
  </si>
  <si>
    <t>"gps"- Cordenadas capturadas pelo GPS - "network" - Coordenadas capturadas pelas redes móveis (3g ou Wifi)</t>
  </si>
  <si>
    <t>300 – Foto dos Pedidos</t>
  </si>
  <si>
    <t>FIXO = 300</t>
  </si>
  <si>
    <t>Descrição da tabela</t>
  </si>
  <si>
    <t>Identificador descritivo da tabela fixo “Pedido”</t>
  </si>
  <si>
    <t>Código do Vendedor do pedido</t>
  </si>
  <si>
    <t>Campo Auxiliar</t>
  </si>
  <si>
    <t>campoAuxiliar</t>
  </si>
  <si>
    <t>Nomenclatura do campo Auxiliar</t>
  </si>
  <si>
    <t>Link da foto</t>
  </si>
  <si>
    <t>linkImagem</t>
  </si>
  <si>
    <t>Link de acesso a imagem</t>
  </si>
  <si>
    <t>300|Pedido|V123-500695742|edtFoto|http://www.demanderweb.com.br/imagens/pedido/edtFoto_actPedido16654.jpg|</t>
  </si>
  <si>
    <t>301 – Foto dos Clientes</t>
  </si>
  <si>
    <t>FIXO = 301</t>
  </si>
  <si>
    <t>Identificador descritivo da tabela fixo “Cliente”</t>
  </si>
  <si>
    <t>CPF/CNPJ do cliente</t>
  </si>
  <si>
    <t>UniqueId do cliente</t>
  </si>
  <si>
    <t>301|Cliente|100050|edtFoto|http://www.demanderweb.com.br/imagens/cliente/edtFoto_actCliente6581.jpg|</t>
  </si>
  <si>
    <t>302 – Foto dos Eventos</t>
  </si>
  <si>
    <t>FIXO = 302</t>
  </si>
  <si>
    <t>Identificador descritivo da tabela fixo “Evento”</t>
  </si>
  <si>
    <t>Identificador Único do Evento no Demander</t>
  </si>
  <si>
    <t>UniqueID Evento</t>
  </si>
  <si>
    <t>351 – Campos Auxiliares dos Clientes</t>
  </si>
  <si>
    <t>FIXO = 351</t>
  </si>
  <si>
    <t>Conteúdo salvo no campo</t>
  </si>
  <si>
    <t>351|Pedido|542|edtTesteTexto|campo de teste de texto|</t>
  </si>
  <si>
    <t>OBSERVAÇÕES</t>
  </si>
  <si>
    <t>NOME DO ARQUIVO:</t>
  </si>
  <si>
    <r>
      <rPr>
        <b/>
        <sz val="9"/>
        <color indexed="8"/>
        <rFont val="Arial"/>
        <family val="0"/>
      </rPr>
      <t xml:space="preserve">BDRXXXXX.TXT 
</t>
    </r>
    <r>
      <rPr>
        <sz val="9"/>
        <color indexed="8"/>
        <rFont val="Arial"/>
        <family val="0"/>
      </rPr>
      <t>BDR - FIXO
XXXXX - NÚMERO DO VENDEDOR (EX. 00001)
.TXT FIXO)</t>
    </r>
  </si>
  <si>
    <t>SEPARADOR DE CAMPOS NOS REGISTROS:</t>
  </si>
  <si>
    <t>^ ( ACENTO CIRCUNFLEXO)</t>
  </si>
  <si>
    <t>INDICADOR DE CASAS DECIMAIS:</t>
  </si>
  <si>
    <t>. ( PONTO )</t>
  </si>
  <si>
    <t>INDICADOR DE QUEBRA DE LINHA:</t>
  </si>
  <si>
    <t>( CR / LF )</t>
  </si>
  <si>
    <t>TAMANHO DOS CAMPOS:</t>
  </si>
  <si>
    <t>VARIÁVEL, ou seja, caso o campo esteja definido com tamanho máximo 10 e de fato tenha apenas 3 dígitos em uma determinada carga, o arquivo de carga deverá conter somente estes 3 digitos seguidos do delimitador de campo, tanto para campos TEXTO como NUMERO.</t>
  </si>
  <si>
    <t>Obrig/Opc</t>
  </si>
  <si>
    <t>Tabela</t>
  </si>
  <si>
    <t>Seq</t>
  </si>
  <si>
    <t>Chv.</t>
  </si>
  <si>
    <t>Cpo</t>
  </si>
  <si>
    <t>Tipo</t>
  </si>
  <si>
    <t>Tam. Max.</t>
  </si>
  <si>
    <t>Conteúdo</t>
  </si>
  <si>
    <t>OB</t>
  </si>
  <si>
    <t>-</t>
  </si>
  <si>
    <t xml:space="preserve"> Header do Arquivo</t>
  </si>
  <si>
    <t>Tipo de Registro</t>
  </si>
  <si>
    <t>00 - Compactado                                                             01 - Não compactado</t>
  </si>
  <si>
    <t>Tipo de Arquivo</t>
  </si>
  <si>
    <t>Fixo "BD"  Base Dados</t>
  </si>
  <si>
    <t>Tipo de Processamento</t>
  </si>
  <si>
    <t>COMPLETA / ATUALIZA</t>
  </si>
  <si>
    <t>Data Base do Processamento</t>
  </si>
  <si>
    <t>AAAAMMDD</t>
  </si>
  <si>
    <t>Data de Criação</t>
  </si>
  <si>
    <t>DD/MM/AAAA HH:MM</t>
  </si>
  <si>
    <t>Versão do Sistema</t>
  </si>
  <si>
    <t>999.999.999</t>
  </si>
  <si>
    <t xml:space="preserve"> Tabela de Parâmetros do Palm ( PARAMETROS )</t>
  </si>
  <si>
    <t>Fixo "02" - COMPLETA</t>
  </si>
  <si>
    <t>Nome do Parametro</t>
  </si>
  <si>
    <t>Valor do Parametro</t>
  </si>
  <si>
    <t xml:space="preserve"> Cadastro de Usuários Habilitados (USUARIO)</t>
  </si>
  <si>
    <t>Fixo "10" - COMPLETA
Fixo "11" - ATUALIZA</t>
  </si>
  <si>
    <t>Código do Usuário</t>
  </si>
  <si>
    <t>Nome do Usuário</t>
  </si>
  <si>
    <t>Senha do Usuário</t>
  </si>
  <si>
    <t>Área/Despartamento</t>
  </si>
  <si>
    <t>Valor Mínimo de Venda</t>
  </si>
  <si>
    <t>Valor mínimo do pedido p/ vendedor</t>
  </si>
  <si>
    <t>Margem de Contribuição</t>
  </si>
  <si>
    <t>Email</t>
  </si>
  <si>
    <t>#Código da Filial</t>
  </si>
  <si>
    <t>TABELA FILIAIS</t>
  </si>
  <si>
    <t xml:space="preserve"> Cadastro de Clientes (CLIENTE)</t>
  </si>
  <si>
    <t>Fixo "13" - COMPLETA                                                                                  Fixo "14" - ATUALIZA</t>
  </si>
  <si>
    <t>Situação do Cliente</t>
  </si>
  <si>
    <t>A - ativo / I - inativo / E - excluido</t>
  </si>
  <si>
    <t>CNPJ ou CPF</t>
  </si>
  <si>
    <t>Tipo de Cliente</t>
  </si>
  <si>
    <t>F - Fisico / J - Juridico</t>
  </si>
  <si>
    <t>Inscrição Estadual ou RG</t>
  </si>
  <si>
    <t>#Código do Ramo</t>
  </si>
  <si>
    <t>TABELA DE RAMOS</t>
  </si>
  <si>
    <t>TABELA DE CIDADES</t>
  </si>
  <si>
    <t>Unidade Federativa</t>
  </si>
  <si>
    <t>Telefone 1</t>
  </si>
  <si>
    <t>Telefone 2</t>
  </si>
  <si>
    <t>Fax</t>
  </si>
  <si>
    <t>E-mail 1</t>
  </si>
  <si>
    <t>E-mail 2</t>
  </si>
  <si>
    <t>E-mail 3</t>
  </si>
  <si>
    <t>#Código do Meio de Pagamento</t>
  </si>
  <si>
    <t>TABELA DE MEIOPGTO</t>
  </si>
  <si>
    <t>#Código da Forma de Comer.</t>
  </si>
  <si>
    <t>TABELA DE FORMACOM</t>
  </si>
  <si>
    <t>#Código da Tabela de Preços</t>
  </si>
  <si>
    <t>TABELA DE TABPRE</t>
  </si>
  <si>
    <t>Desconto Padrão</t>
  </si>
  <si>
    <t>Limite de Crédito Total</t>
  </si>
  <si>
    <t>Limite de Crédito Disponível</t>
  </si>
  <si>
    <t>Situação de Crédito</t>
  </si>
  <si>
    <t>0 - LIBERADO / 1 - BLOQUEADO</t>
  </si>
  <si>
    <t>Situação Financeira</t>
  </si>
  <si>
    <t>0 - Normal / 1 - Atrasado</t>
  </si>
  <si>
    <t>Descrição Cidade</t>
  </si>
  <si>
    <t>Se cidade não for tabela</t>
  </si>
  <si>
    <t>Data de Fundação</t>
  </si>
  <si>
    <t>Capital Social</t>
  </si>
  <si>
    <t>Estabelecimento</t>
  </si>
  <si>
    <t>0 = Próprio / 1 = Alugado</t>
  </si>
  <si>
    <t>Valor Estabelecimento</t>
  </si>
  <si>
    <t>Tempo Estabelecimento</t>
  </si>
  <si>
    <t>Endereço de Cobrança</t>
  </si>
  <si>
    <t>Bairro de Cobrança</t>
  </si>
  <si>
    <t>Cidade de Cobrança</t>
  </si>
  <si>
    <t>Unidade Federativa de Cobrança</t>
  </si>
  <si>
    <t>CEP de Cobrança</t>
  </si>
  <si>
    <t>Telefone de Cobrança</t>
  </si>
  <si>
    <t>CNPJ ou CPF de Cobrança</t>
  </si>
  <si>
    <t>Inscrição Estadual ou RG de Cobrança</t>
  </si>
  <si>
    <t>OP</t>
  </si>
  <si>
    <t xml:space="preserve"> Ramos de Atividade (RAMO)</t>
  </si>
  <si>
    <t>Fixo "15" - COMPLETA
Fixo "16" - ATUALIZA</t>
  </si>
  <si>
    <t>Tabela de Cidades (CIDADE)</t>
  </si>
  <si>
    <t>Fixo "17" - COMPLETA
Fixo "18" - ATUALIZA</t>
  </si>
  <si>
    <t xml:space="preserve"> Tabelas de Preços ( TABPRE )</t>
  </si>
  <si>
    <t>Fixo "19" - COMPLETA
Fixo "20" - ATUALIZA</t>
  </si>
  <si>
    <t>Código da Tabela de Preços</t>
  </si>
  <si>
    <t>Data Inicial Vigência</t>
  </si>
  <si>
    <t>Data Final Vigência</t>
  </si>
  <si>
    <t>Hora Inicial Vigência</t>
  </si>
  <si>
    <t>Hora</t>
  </si>
  <si>
    <t>HHMM</t>
  </si>
  <si>
    <t>Hora Final Vigência</t>
  </si>
  <si>
    <t>Codigo forma comercialização</t>
  </si>
  <si>
    <t>se tabela preco associada a forma comercialização</t>
  </si>
  <si>
    <t>Tabela de Formas de Comercialização ( FORMACOM )</t>
  </si>
  <si>
    <t>Fixo "21" - COMPLETA
Fixo "22" - ATUALIZA</t>
  </si>
  <si>
    <t>Descrição Analítica</t>
  </si>
  <si>
    <t>Número médio de dias</t>
  </si>
  <si>
    <t>Soma todos os dias divide (qtde c/valor &gt; 0)</t>
  </si>
  <si>
    <t>Tabela TABPRE</t>
  </si>
  <si>
    <t>Fator de ajuste de preço</t>
  </si>
  <si>
    <t xml:space="preserve"> Tabela de Meios de Pagamento (MEIOPGTO)</t>
  </si>
  <si>
    <t>Fixo "23" - COMPLETA
Fixo "24" - ATUALIZA</t>
  </si>
  <si>
    <t xml:space="preserve"> Contatos (CONTATO)</t>
  </si>
  <si>
    <t>Fixo "25" - COMPLETA
Fixo "26" - ATUALIZA</t>
  </si>
  <si>
    <t>#Código do Cliente</t>
  </si>
  <si>
    <t>CLIENTE</t>
  </si>
  <si>
    <t>Código do Contato</t>
  </si>
  <si>
    <t>Nome do Contato</t>
  </si>
  <si>
    <t>Area do Contato</t>
  </si>
  <si>
    <t>Telefone do Contato</t>
  </si>
  <si>
    <t>Tipo deAssunto</t>
  </si>
  <si>
    <t>0 - Normal / 1 - Importante</t>
  </si>
  <si>
    <t>Assunto</t>
  </si>
  <si>
    <t xml:space="preserve"> Histórico de Pedidos Anteriores (HPEDIDO)</t>
  </si>
  <si>
    <t>Fixo "27" - COMPLETA
Fixo "28" - ATUALIZA</t>
  </si>
  <si>
    <t>#Código do cliente</t>
  </si>
  <si>
    <t>Data de Emissão</t>
  </si>
  <si>
    <t>Valor Total da NF (faturado)</t>
  </si>
  <si>
    <t>Valor Total do Pedido (pedido)</t>
  </si>
  <si>
    <t>#Código da Forma de Pagamento</t>
  </si>
  <si>
    <t>Situação do Pedido</t>
  </si>
  <si>
    <t>T - FATURADO TOTAL / P - FATURADO PARCIAL / R - REPROVADO</t>
  </si>
  <si>
    <t>Número Totais de Itens Faturados</t>
  </si>
  <si>
    <t>% de itens faturado x carteira total</t>
  </si>
  <si>
    <t>Peso Líquido</t>
  </si>
  <si>
    <t>#Código da Transportadora</t>
  </si>
  <si>
    <t>TABELA TRANSP</t>
  </si>
  <si>
    <t xml:space="preserve"> Itens do Histórico de Pedidos Anteriores (HPEDIDO)</t>
  </si>
  <si>
    <t>Fixo "29" - COMPLETA
Fixo "30" - ATUALIZA</t>
  </si>
  <si>
    <t>TABELA DE PRODUTO</t>
  </si>
  <si>
    <t>Quantidade Pedida</t>
  </si>
  <si>
    <t>Valor Unitário Pedido</t>
  </si>
  <si>
    <t>Valor Unitário Faturado</t>
  </si>
  <si>
    <t>Situação do Item</t>
  </si>
  <si>
    <t xml:space="preserve"> Histórico de Titulos (HTITULO)</t>
  </si>
  <si>
    <t>Fixo "31" - COMPLETA
Fixo "32" - ATUALIZA</t>
  </si>
  <si>
    <t>Valor Total</t>
  </si>
  <si>
    <t>Espécie</t>
  </si>
  <si>
    <t xml:space="preserve"> Resumo de Clientes (RESUMOCLI)</t>
  </si>
  <si>
    <t>Fixo "33" - COMPLETA</t>
  </si>
  <si>
    <t>Número de Cliente Ativos</t>
  </si>
  <si>
    <t>Número de Cliente Inativos</t>
  </si>
  <si>
    <t>Número Total de Clientes</t>
  </si>
  <si>
    <t>Valor Total Vencido</t>
  </si>
  <si>
    <t>Valor Total a Vencer</t>
  </si>
  <si>
    <t>Percentual de Inadimplência*</t>
  </si>
  <si>
    <t>* Não incluir o símbolo "%"</t>
  </si>
  <si>
    <t xml:space="preserve"> Rota (ROTA)</t>
  </si>
  <si>
    <t>Fixo "34" - COMPLETA
Fixo "35" - ATUALIZA</t>
  </si>
  <si>
    <t>Data da Visita</t>
  </si>
  <si>
    <t>Ordem da Visita</t>
  </si>
  <si>
    <t xml:space="preserve"> Motivo não Positivação (MOTIVO)</t>
  </si>
  <si>
    <t>Fixo "36" - COMPLETA</t>
  </si>
  <si>
    <t xml:space="preserve"> Dados Finaceiros do Cliente (FINCLIENTE)</t>
  </si>
  <si>
    <t>Fixo "37" - ATUALIZA</t>
  </si>
  <si>
    <t>Limite de Crédito</t>
  </si>
  <si>
    <t>0 = Normal / 1 = Atrasado</t>
  </si>
  <si>
    <t xml:space="preserve"> Cadastro de Grupos de Produtos (GRUPO)</t>
  </si>
  <si>
    <t>Fixo "38" -  COMPLETA
Fixo "39" - ATUALIZA</t>
  </si>
  <si>
    <t>Nome</t>
  </si>
  <si>
    <t xml:space="preserve"> Cadastro de SubGrupos de Produtos (SUBGRUPO)</t>
  </si>
  <si>
    <t>Fixo "40" - COMPLETA
Fixo "41" - ATUALIZA</t>
  </si>
  <si>
    <t xml:space="preserve"> Cadastro de Produtos ( PRODUTO )</t>
  </si>
  <si>
    <t>Fixo "42" - COMPLETA                                                           Fixo "43" - ATUALIZA</t>
  </si>
  <si>
    <t>#Código do Grupo</t>
  </si>
  <si>
    <t>TABELA DE GRUPO</t>
  </si>
  <si>
    <t>#Código do Sub Grupo</t>
  </si>
  <si>
    <t>TABELA DE SUBGRUPO</t>
  </si>
  <si>
    <t>Situação</t>
  </si>
  <si>
    <t>Unidades por Caixa</t>
  </si>
  <si>
    <t>% Desconto máximo</t>
  </si>
  <si>
    <t>Lote de Venda</t>
  </si>
  <si>
    <t>Aceita Troca</t>
  </si>
  <si>
    <t>S = Aceita / N = Não Aceita</t>
  </si>
  <si>
    <t>Código de Barras</t>
  </si>
  <si>
    <t>Valor para acumular a MC</t>
  </si>
  <si>
    <t xml:space="preserve"> Preços de Produtos ( PRECO )</t>
  </si>
  <si>
    <t>Fixo "44" - COMPLETA
Fixo "45" - ATUALIZA</t>
  </si>
  <si>
    <t>#Código do Produto</t>
  </si>
  <si>
    <t>PRODUTO</t>
  </si>
  <si>
    <t>#Código da Tabela</t>
  </si>
  <si>
    <t>TABPRE</t>
  </si>
  <si>
    <t>Preço de Venda por Caixa</t>
  </si>
  <si>
    <t>"" (vazio) = Ativo / 1 = Excluído</t>
  </si>
  <si>
    <t xml:space="preserve"> Informações Técnicas do Produto (TECNICA)</t>
  </si>
  <si>
    <t>Fixo "46" - COMPLETA
Fixo "47" - ATUALIZA</t>
  </si>
  <si>
    <t>Sequencial da Linha</t>
  </si>
  <si>
    <t>Estilo do Texto</t>
  </si>
  <si>
    <t>0 = normal, 1 = negrito</t>
  </si>
  <si>
    <t>Texto do Item*</t>
  </si>
  <si>
    <t>* 1 registro = 1 linha de texto na tela</t>
  </si>
  <si>
    <t xml:space="preserve"> Comissões (COMISSAO)</t>
  </si>
  <si>
    <t>Fixo "49" - COMPLETA
Fixo "50" - ATUALIZA</t>
  </si>
  <si>
    <t>Período</t>
  </si>
  <si>
    <t>AAAAMM</t>
  </si>
  <si>
    <t>Valor Venda</t>
  </si>
  <si>
    <t>Valor Comissão</t>
  </si>
  <si>
    <t xml:space="preserve"> Metas de Vendas (METAS)</t>
  </si>
  <si>
    <t>Fixo "51" - COMPLETA
Fixo "52" - ATUALIZA</t>
  </si>
  <si>
    <t>Periodo</t>
  </si>
  <si>
    <t>Quantidade (Peso) prevista</t>
  </si>
  <si>
    <t>Quantidade (Peso) vendida</t>
  </si>
  <si>
    <t>Percentual (Peso) Atingido</t>
  </si>
  <si>
    <t>Valor (R$) prevista</t>
  </si>
  <si>
    <t>Valor (R$) vendida</t>
  </si>
  <si>
    <t>Percentual (R$) Atingido</t>
  </si>
  <si>
    <t xml:space="preserve"> Gestor (GESTOR)</t>
  </si>
  <si>
    <t>Fixo "53" - COMPLETA
Fixo "54" - ATUALIZA</t>
  </si>
  <si>
    <t>Código do Usuário (Representante)</t>
  </si>
  <si>
    <t>Cota em Peso</t>
  </si>
  <si>
    <t>Venda em Peso</t>
  </si>
  <si>
    <t>Cota em R$</t>
  </si>
  <si>
    <t>Venda em R$</t>
  </si>
  <si>
    <t>Número de clientes positivados</t>
  </si>
  <si>
    <t>Total da Carteira</t>
  </si>
  <si>
    <t xml:space="preserve"> Cadastro de Pesquisas Nível 0 (PESQUISA)</t>
  </si>
  <si>
    <t>Fixo "57" - COMPLETA</t>
  </si>
  <si>
    <t>#Código da Pesquisa</t>
  </si>
  <si>
    <t>TABELA DE PESQUISA</t>
  </si>
  <si>
    <t xml:space="preserve"> Cadastro de Pesquisas Nível 1 (PESQUISA1)</t>
  </si>
  <si>
    <t xml:space="preserve">Fixo "58" - COMPLETA </t>
  </si>
  <si>
    <t>Texto da Pergunta</t>
  </si>
  <si>
    <t>Código da Resposta Associada</t>
  </si>
  <si>
    <t>Se campo = vazio entao resposta = texto livre</t>
  </si>
  <si>
    <t xml:space="preserve"> Cadastro de Respostas  (RESPOSTA)</t>
  </si>
  <si>
    <t xml:space="preserve">Fixo "59" - COMPLETA </t>
  </si>
  <si>
    <t>#Código da Resposta</t>
  </si>
  <si>
    <t>TABELA DE RESPOSTA</t>
  </si>
  <si>
    <t>Texto da Resposta</t>
  </si>
  <si>
    <t xml:space="preserve"> Cadastro de Valores Fixos da Matriz  Alvo x Venda (MATRIZFIXO)</t>
  </si>
  <si>
    <t>Fixo "60" - COMPLETA</t>
  </si>
  <si>
    <t>Título do Relatório</t>
  </si>
  <si>
    <t xml:space="preserve"> Cadastro de Linhas da Matriz  Alvo x Venda (LINHA)</t>
  </si>
  <si>
    <t>Fixo "61" -  COMPLETA</t>
  </si>
  <si>
    <t>(MATRIZFIXO)</t>
  </si>
  <si>
    <t>Código da Linha (ORDEM)</t>
  </si>
  <si>
    <t>Título</t>
  </si>
  <si>
    <t xml:space="preserve"> Cadastro de Colunas da Matriz  Alvo x Venda (COLUNA)</t>
  </si>
  <si>
    <t>Fixo "62" - COMPLETA</t>
  </si>
  <si>
    <t>Código da Coluna (ORDEM)</t>
  </si>
  <si>
    <t xml:space="preserve"> Cadastro de Valores da Matriz  Alvo x Venda (MATRIZ)</t>
  </si>
  <si>
    <t>Fixo "63" - COMPLETA</t>
  </si>
  <si>
    <t xml:space="preserve"> Desconto x Quantidade (DESQUANT)</t>
  </si>
  <si>
    <t>Fixo "64"  Caso COMPLETA
Fixo "65" Caso ATUALIZA</t>
  </si>
  <si>
    <t>Quantidade Mínima</t>
  </si>
  <si>
    <t>Desconto Máximo</t>
  </si>
  <si>
    <t xml:space="preserve"> TABELA DE FILIAIS</t>
  </si>
  <si>
    <t>Fixo "66" -  COMPLETA</t>
  </si>
  <si>
    <t xml:space="preserve"> ESTOQUE</t>
  </si>
  <si>
    <t>Fixo "67" Caso COMPLETA
Fixo "68" Caso ATUALIZA</t>
  </si>
  <si>
    <t>Cód. Produto</t>
  </si>
  <si>
    <t>TABELA PRODUTO</t>
  </si>
  <si>
    <t>TABELA FILIAL</t>
  </si>
  <si>
    <t>Estoque</t>
  </si>
  <si>
    <t xml:space="preserve"> Rotas do Representante (RROTA)</t>
  </si>
  <si>
    <t>Fixo "69" - COMPLETA</t>
  </si>
  <si>
    <t>TABELA CLIENTES</t>
  </si>
  <si>
    <t>Descrição da Ocorrência</t>
  </si>
  <si>
    <t>Data Base</t>
  </si>
  <si>
    <t>Dias da Semana - Hora</t>
  </si>
  <si>
    <r>
      <rPr>
        <sz val="9"/>
        <color indexed="8"/>
        <rFont val="Arial"/>
        <family val="0"/>
      </rPr>
      <t xml:space="preserve">1 - Domingo / 2 - Segunda / 3 - Terça / 4 - Quarta
5 - Quinta / 6 - Sexta / 7 - Sábado, separados por "," (vírgula). </t>
    </r>
    <r>
      <rPr>
        <b/>
        <sz val="9"/>
        <color indexed="8"/>
        <rFont val="Arial"/>
        <family val="0"/>
      </rPr>
      <t>Exemplo: 1-2:30,4-17:00</t>
    </r>
  </si>
  <si>
    <t>Intervalo de Semanas</t>
  </si>
  <si>
    <t xml:space="preserve"> Materiais Promocionais (MATERIAL)</t>
  </si>
  <si>
    <t>Fixo "70" - COMPLETA
Fixo "71" - ATUALIZA</t>
  </si>
  <si>
    <t>Código do Material</t>
  </si>
  <si>
    <t>Código do Patrimônio</t>
  </si>
  <si>
    <t>Data de Entrega</t>
  </si>
  <si>
    <t>Data de Retorno</t>
  </si>
  <si>
    <t>#Código do estado de conservação</t>
  </si>
  <si>
    <t>Localização</t>
  </si>
  <si>
    <t xml:space="preserve"> Estado de Conservação de Material (EMATERIAL)</t>
  </si>
  <si>
    <t>Fixo "72" - COMPLETA</t>
  </si>
  <si>
    <t xml:space="preserve"> Dados dos Sócios (SOCIOS)</t>
  </si>
  <si>
    <t xml:space="preserve">Fixo "73" </t>
  </si>
  <si>
    <t>Código do Sócio</t>
  </si>
  <si>
    <t>Nome do Sócio</t>
  </si>
  <si>
    <t>CPF do Sócio</t>
  </si>
  <si>
    <t xml:space="preserve"> Referências Comerciais (COMERCIAIS)</t>
  </si>
  <si>
    <t xml:space="preserve">Fixo "74" </t>
  </si>
  <si>
    <t>Código da Referência</t>
  </si>
  <si>
    <t>Telefone</t>
  </si>
  <si>
    <t xml:space="preserve"> Referências Bancárias (BANCARIAS)</t>
  </si>
  <si>
    <t xml:space="preserve">Fixo "75" </t>
  </si>
  <si>
    <t>Nome do Banco</t>
  </si>
  <si>
    <t>Agência</t>
  </si>
  <si>
    <t>Fone</t>
  </si>
  <si>
    <t xml:space="preserve"> Cadastro de Material (CADMATERIAL)</t>
  </si>
  <si>
    <t>Fixo "76" - COMPLETA</t>
  </si>
  <si>
    <t xml:space="preserve"> Transportadora ( TRANSP )</t>
  </si>
  <si>
    <t xml:space="preserve">Fixo "92" </t>
  </si>
  <si>
    <t xml:space="preserve"> Despesas ( DESPESA )</t>
  </si>
  <si>
    <t xml:space="preserve">Fixo "94" </t>
  </si>
  <si>
    <t xml:space="preserve"> Trailer</t>
  </si>
  <si>
    <t>ob</t>
  </si>
  <si>
    <t xml:space="preserve">Fixo "99" </t>
  </si>
  <si>
    <r>
      <rPr>
        <b/>
        <sz val="9"/>
        <color indexed="8"/>
        <rFont val="Arial"/>
        <family val="0"/>
      </rPr>
      <t xml:space="preserve">RETXXXXXSSS.TXT
</t>
    </r>
    <r>
      <rPr>
        <sz val="9"/>
        <color indexed="8"/>
        <rFont val="Arial"/>
        <family val="0"/>
      </rPr>
      <t>RET - FIXO
XXXXX - NÚMERO DO VENDEDOR (EX. 02345)
SSS - SEQUENCIAL (usado para evitar a sobreposição de arquivos. Exemplo: na primeira comunicação será criado o arquivo 001, se no momento da segunda comunicação com o servidor o arquivo 001 ainda existir no diretório, será criado o 002)</t>
    </r>
  </si>
  <si>
    <t>Fixo "01"</t>
  </si>
  <si>
    <t>Código da Empresa</t>
  </si>
  <si>
    <t>Nome do Arquivo</t>
  </si>
  <si>
    <t>Data da Criação</t>
  </si>
  <si>
    <t>Hora da Criação</t>
  </si>
  <si>
    <t>HHMMSS</t>
  </si>
  <si>
    <t xml:space="preserve"> Inventário de Hardware</t>
  </si>
  <si>
    <t>Fixo "77"</t>
  </si>
  <si>
    <t>Número da Licença</t>
  </si>
  <si>
    <t>User Palm Desktop</t>
  </si>
  <si>
    <t>Memória Total</t>
  </si>
  <si>
    <t>Memória Usada</t>
  </si>
  <si>
    <t>Memória Disponível</t>
  </si>
  <si>
    <t xml:space="preserve"> Despesas</t>
  </si>
  <si>
    <t>Fixo "78"</t>
  </si>
  <si>
    <t>Código da Despesa</t>
  </si>
  <si>
    <t>Data da Despesa</t>
  </si>
  <si>
    <t>Documento</t>
  </si>
  <si>
    <t>Valor da Despesa</t>
  </si>
  <si>
    <t>Fornecedor</t>
  </si>
  <si>
    <t xml:space="preserve"> Inventário de Hardware - Sistemas</t>
  </si>
  <si>
    <t>Fixo "79"</t>
  </si>
  <si>
    <t>#Número da Licença</t>
  </si>
  <si>
    <t>Nome da Aplicação</t>
  </si>
  <si>
    <t xml:space="preserve"> Tabela de Pedidos (PEDIDO)</t>
  </si>
  <si>
    <t>Fixo "81"</t>
  </si>
  <si>
    <t>00 - Liberado
02 - Bloqueado Limite Crédito
04 - Bloqueado Título Vencido
08 - Bloqueado Tipo de Pedido
99 - Outros
Obs.: A soma dos resultados pode significar mais de um tipo de bloqueio. Ex.: 06 = 02 + 04</t>
  </si>
  <si>
    <t>#Tipo de Pedido</t>
  </si>
  <si>
    <t>TABELA TIPO DE PEDIDO</t>
  </si>
  <si>
    <t>Data de Faturamento</t>
  </si>
  <si>
    <t>Valor Total das Trocas</t>
  </si>
  <si>
    <t>% Desconto do Pedido</t>
  </si>
  <si>
    <t>Número Totais de Itens Pedidos</t>
  </si>
  <si>
    <t>Observação do pedido</t>
  </si>
  <si>
    <t>Observação da NF</t>
  </si>
  <si>
    <t>Data criação Inicial</t>
  </si>
  <si>
    <t>Hora criação Inicial</t>
  </si>
  <si>
    <t>Data criação final</t>
  </si>
  <si>
    <t>Hora criação final</t>
  </si>
  <si>
    <t xml:space="preserve"> Tabela de Pedidos - PRODUTOS</t>
  </si>
  <si>
    <t>Fixo "82"</t>
  </si>
  <si>
    <t>#Número do Pedido</t>
  </si>
  <si>
    <t>PEDIDO</t>
  </si>
  <si>
    <t>Qtde Pedida</t>
  </si>
  <si>
    <t>Qtde Troca</t>
  </si>
  <si>
    <t>Valor Unitário Pedida</t>
  </si>
  <si>
    <t>Valor Unitário Troca</t>
  </si>
  <si>
    <t>% Acrescimo/Desconto do Produto</t>
  </si>
  <si>
    <t>Valor Negativo = Desconto</t>
  </si>
  <si>
    <t>% Gordura (Margem Contribuição)</t>
  </si>
  <si>
    <t xml:space="preserve"> Clientes não positivados - ROTA</t>
  </si>
  <si>
    <t>Fixo "83"</t>
  </si>
  <si>
    <t>MOTIVO</t>
  </si>
  <si>
    <t xml:space="preserve"> Clientes Novos - CLIENTES</t>
  </si>
  <si>
    <t>Fixo "84"</t>
  </si>
  <si>
    <t>Código de cadastro no palm</t>
  </si>
  <si>
    <t>Nome do Cliente</t>
  </si>
  <si>
    <t>RAMO</t>
  </si>
  <si>
    <t>Meio de Pagamento</t>
  </si>
  <si>
    <t>Forma de Comercialização</t>
  </si>
  <si>
    <t>Tabela de Preços</t>
  </si>
  <si>
    <t>Ramal Telefone 1</t>
  </si>
  <si>
    <t>Ramal Telefone 2</t>
  </si>
  <si>
    <t>Rotas</t>
  </si>
  <si>
    <t xml:space="preserve">Fixo "85" </t>
  </si>
  <si>
    <t xml:space="preserve"> Liberação</t>
  </si>
  <si>
    <t xml:space="preserve">Fixo "88" </t>
  </si>
  <si>
    <t>Data da Liberação</t>
  </si>
  <si>
    <t>Hora da Liberação</t>
  </si>
  <si>
    <t>Usuário</t>
  </si>
  <si>
    <t>Tipo de Liberação</t>
  </si>
  <si>
    <t>01 = Desconto / 02 = Preço</t>
  </si>
  <si>
    <t xml:space="preserve"> Logs do Sistema</t>
  </si>
  <si>
    <t xml:space="preserve">Fixo "89" </t>
  </si>
  <si>
    <t>Tipo de Log</t>
  </si>
  <si>
    <t>1 - Entrada / 2 - Saída / 3 - Entrada menor do que saída anterior / 4 - Contagem Estoque</t>
  </si>
  <si>
    <t>Parâmetros</t>
  </si>
  <si>
    <t>Informações adicionais</t>
  </si>
  <si>
    <t xml:space="preserve"> Rotas do Representante</t>
  </si>
  <si>
    <t xml:space="preserve">Fixo "90" </t>
  </si>
  <si>
    <r>
      <rPr>
        <sz val="9"/>
        <color indexed="8"/>
        <rFont val="Arial"/>
        <family val="0"/>
      </rPr>
      <t xml:space="preserve">1 - Domingo / 2 - Segunda / 3 - Terça / 4 - Quarta
5 - Quinta / 6 - Sexta / 7 - Sábado, separados por "," (vírgula) </t>
    </r>
    <r>
      <rPr>
        <b/>
        <sz val="9"/>
        <color indexed="8"/>
        <rFont val="Arial"/>
        <family val="0"/>
      </rPr>
      <t>Exemplo: 1-2:30,4-17:00</t>
    </r>
  </si>
  <si>
    <t xml:space="preserve">Fixo "91" </t>
  </si>
  <si>
    <t xml:space="preserve">Fixo "93" </t>
  </si>
  <si>
    <t xml:space="preserve"> Estoque do Cliente</t>
  </si>
  <si>
    <t>TABELA CLIENTE</t>
  </si>
  <si>
    <t>TABELA PRODUTOS</t>
  </si>
  <si>
    <t>Data da contagem</t>
  </si>
  <si>
    <t>Validade do Produto</t>
  </si>
  <si>
    <t>Fixo "95"</t>
  </si>
  <si>
    <t xml:space="preserve"> Pesquisas - (PESQUISACLI)</t>
  </si>
  <si>
    <t xml:space="preserve">Fixo "96" </t>
  </si>
  <si>
    <t>TABELA DE CLIENTE</t>
  </si>
  <si>
    <t>#Ordem da Pergunta</t>
  </si>
  <si>
    <t>Ordem da Resposta</t>
  </si>
  <si>
    <r>
      <rPr>
        <b/>
        <sz val="9"/>
        <color indexed="8"/>
        <rFont val="Arial"/>
        <family val="0"/>
      </rPr>
      <t xml:space="preserve">NOTxxxxxsss.TXT
</t>
    </r>
    <r>
      <rPr>
        <sz val="9"/>
        <color indexed="8"/>
        <rFont val="Arial"/>
        <family val="0"/>
      </rPr>
      <t xml:space="preserve">NOT - FIXO
XXXXX - NÚMERO DO VENDEDOR (EX. 02345)
SSS - SEQUENCIAL </t>
    </r>
  </si>
  <si>
    <t>VARIÁVEL</t>
  </si>
  <si>
    <t>1. Header do Arquivo</t>
  </si>
  <si>
    <t>2. Notícias (NOTÍCIA)</t>
  </si>
  <si>
    <t xml:space="preserve">Fixo "48" - COMPLETA </t>
  </si>
  <si>
    <t>Nível da descrição</t>
  </si>
  <si>
    <t>1=  botão Tela Inicial / 2 = botões tela Política / 3 = Descrição Itens</t>
  </si>
  <si>
    <t>Código do Item</t>
  </si>
  <si>
    <t xml:space="preserve">Varia de 1 a 5 de acordo com o número de itens do 2 nível </t>
  </si>
  <si>
    <t xml:space="preserve"> Notícias (ESTATISTICAS)</t>
  </si>
  <si>
    <t>Fixo "56" - COMPLETA</t>
  </si>
  <si>
    <t>1=  botão Tela Inicial / 2 = Descrição Itens</t>
  </si>
  <si>
    <t xml:space="preserve">Varia de 1 a 2 de acordo com o número de itens do 2 nível </t>
  </si>
  <si>
    <t>3. Trailer</t>
  </si>
  <si>
    <t>OBSERVAÇOES</t>
  </si>
  <si>
    <t>NOME DO ARQUIVO</t>
  </si>
  <si>
    <r>
      <rPr>
        <b/>
        <sz val="9"/>
        <color indexed="8"/>
        <rFont val="Arial"/>
        <family val="0"/>
      </rPr>
      <t xml:space="preserve">MENxxxxxsss.TXT
</t>
    </r>
    <r>
      <rPr>
        <sz val="9"/>
        <color indexed="8"/>
        <rFont val="Arial"/>
        <family val="0"/>
      </rPr>
      <t xml:space="preserve">MEN - FIXO
XXXXX - NÚMERO DO VENDEDOR (EX. 02345)
SSS - SEQUENCIAL </t>
    </r>
  </si>
  <si>
    <t>Tam Max.</t>
  </si>
  <si>
    <t>2. Mensagens (MENSAGENS)</t>
  </si>
  <si>
    <t>Fixo "55" - COMPLETA</t>
  </si>
  <si>
    <t>DD/MM/AAAA</t>
  </si>
  <si>
    <t>Email do Remetente</t>
  </si>
  <si>
    <t>Mensagem</t>
  </si>
  <si>
    <t>"|" (pipe) significa  "Nova Linha"</t>
  </si>
  <si>
    <r>
      <rPr>
        <b/>
        <sz val="9"/>
        <color indexed="8"/>
        <rFont val="Arial"/>
        <family val="0"/>
      </rPr>
      <t xml:space="preserve">RMExxxxxsss.TXT
</t>
    </r>
    <r>
      <rPr>
        <sz val="9"/>
        <color indexed="8"/>
        <rFont val="Arial"/>
        <family val="0"/>
      </rPr>
      <t xml:space="preserve">RME- FIXO
XXXXX - NÚMERO DO VENDEDOR (EX. 02345)
SSS - SEQUENCIAL </t>
    </r>
  </si>
  <si>
    <t>2. Mensagens (MENSAGEM)</t>
  </si>
  <si>
    <t xml:space="preserve">Fixo "86" </t>
  </si>
  <si>
    <t>Texto da mensagem</t>
  </si>
  <si>
    <t>3. Destinatários das mensagens</t>
  </si>
  <si>
    <t xml:space="preserve">Fixo "87" </t>
  </si>
  <si>
    <t>#Código da mensagem</t>
  </si>
  <si>
    <t>MENSAGEM</t>
  </si>
  <si>
    <t>#Destinatário</t>
  </si>
  <si>
    <t>USUARIO</t>
  </si>
  <si>
    <t>4. Trailer</t>
  </si>
  <si>
    <r>
      <rPr>
        <b/>
        <sz val="9"/>
        <color indexed="8"/>
        <rFont val="Arial"/>
        <family val="0"/>
      </rPr>
      <t xml:space="preserve">INVxxxxxsss.TXT
</t>
    </r>
    <r>
      <rPr>
        <sz val="9"/>
        <color indexed="8"/>
        <rFont val="Arial"/>
        <family val="0"/>
      </rPr>
      <t xml:space="preserve">INV- FIXO
XXXXX - NÚMERO DO VENDEDOR (EX. 02345)
SSS - SEQUENCIAL </t>
    </r>
  </si>
  <si>
    <t>Obrig\Opc</t>
  </si>
  <si>
    <t>Tam Max</t>
  </si>
  <si>
    <t>2. Inventário de Hardware</t>
  </si>
  <si>
    <t>3. Inventário de Hardware - Sistemas</t>
  </si>
  <si>
    <t>Fixo "80"</t>
  </si>
  <si>
    <r>
      <rPr>
        <b/>
        <sz val="9"/>
        <color indexed="8"/>
        <rFont val="Arial"/>
        <family val="0"/>
      </rPr>
      <t xml:space="preserve">COMxxxxxsss.TXT
</t>
    </r>
    <r>
      <rPr>
        <sz val="9"/>
        <color indexed="8"/>
        <rFont val="Arial"/>
        <family val="0"/>
      </rPr>
      <t xml:space="preserve">COM- FIXO
XXXXX - NÚMERO DO VENDEDOR (EX. 02345)
SSS - SEQUENCIAL </t>
    </r>
  </si>
  <si>
    <t>Tam.</t>
  </si>
  <si>
    <t>2. Status Comunicação</t>
  </si>
  <si>
    <t>Fixo "10"</t>
  </si>
  <si>
    <t>HH:MM:SS</t>
  </si>
  <si>
    <t>Total tempo comunicação</t>
  </si>
  <si>
    <t>Conectando Rede</t>
  </si>
  <si>
    <t>0 = Erro / 1 = Completa</t>
  </si>
  <si>
    <t>Conectando FTP</t>
  </si>
  <si>
    <t>Autenticando Usuario</t>
  </si>
  <si>
    <t>BestUpdate</t>
  </si>
  <si>
    <t>ZLib</t>
  </si>
  <si>
    <t>Atualizacao Dados</t>
  </si>
  <si>
    <t>Atualizacao Figuras</t>
  </si>
  <si>
    <t>Enviando Pedidos</t>
  </si>
  <si>
    <t>Grava Dados</t>
  </si>
  <si>
    <t>Gera Indice</t>
  </si>
  <si>
    <t>Total Grava Gera</t>
  </si>
  <si>
    <t>Envio de Mensagens</t>
  </si>
  <si>
    <t>Recebimento de Mensagens</t>
  </si>
  <si>
    <t>Relatórios</t>
  </si>
  <si>
    <t>Quantidade de Pedidos Enviados</t>
  </si>
  <si>
    <t>KB Transmitidos</t>
  </si>
  <si>
    <t>Ocorreu Erro</t>
  </si>
  <si>
    <t>0 = Erro / 1 = Sem Erro</t>
  </si>
  <si>
    <t>Fixo "9"</t>
  </si>
  <si>
    <t>IP</t>
  </si>
  <si>
    <t>Máscara</t>
  </si>
  <si>
    <t>broadcast</t>
  </si>
  <si>
    <t>Velocidade</t>
  </si>
  <si>
    <t>Nº bytes recebidos</t>
  </si>
  <si>
    <t>Nº pacotes recebidos</t>
  </si>
  <si>
    <t>Nº pacotes broadcast recebidos</t>
  </si>
  <si>
    <t>Nº pacotes recebidos descartados</t>
  </si>
  <si>
    <t>Nº pacotes recebidos com erro</t>
  </si>
  <si>
    <t>Nº protocolos com erros desconhecidos</t>
  </si>
  <si>
    <t>Nº bytes enviados</t>
  </si>
  <si>
    <t>Nº pacotes broadcast enviados</t>
  </si>
  <si>
    <t>Nº pacotes enviados com erro</t>
  </si>
  <si>
    <t>CONTROLE DE VERSÕES</t>
  </si>
  <si>
    <t>Versão</t>
  </si>
  <si>
    <t>Descrição da Alteração</t>
  </si>
  <si>
    <t>Adicionado campo ‘gruposProduto’ à tabela de vendedor.</t>
  </si>
  <si>
    <t>Adicionadas as tabelas de ‘Rota’ e ‘RotaClientes’.</t>
  </si>
  <si>
    <t>Adicionado tabela Status do Pedido, adicionado layout para atualizar o status do pedido.</t>
  </si>
  <si>
    <t>Adicionado os campos ‘quantidadeMinima’ á tabela de Produto,  ‘número’ e ‘complemento' a tabela de Cliente.</t>
  </si>
  <si>
    <t xml:space="preserve">Adicionado campo ‘latitude’ e ‘longitude’ a tabela de Cliente.
Adicionado campo ‘previsaoEntrega’ a tabela de Pedido.
Explicado de maneira mais clara o funcionamento de determinados campos.
Exemplo de onde colocar e qual deve ser a versão do layout.
</t>
  </si>
  <si>
    <t>Adicionado campo ‘percDescontoMaximo’ a tabela de PREÇO DE PRODUTO (ID 13) e alterado a estrutura da tabela de PRODUTOS (ID 15) .</t>
  </si>
  <si>
    <t>Adicionado campos de configuração a tabela de Cliente.</t>
  </si>
  <si>
    <t>1.16</t>
  </si>
  <si>
    <t>Adicionado campo referencia a tabela de Produto.</t>
  </si>
  <si>
    <t>2.2</t>
  </si>
  <si>
    <t>Liberados 'campoLivre1 , 2 , 3' na tabela de Produto.</t>
  </si>
  <si>
    <t>Adicionados campos 'latitude' e 'longitude' na tabela de Pedidos.</t>
  </si>
  <si>
    <t>Adicionados campos valorMinimo pedido na tabela CondicaoPagamento. Liberada a importação de pedidos</t>
  </si>
  <si>
    <t>Adicionada tabela 23-ProdutoLote; Adicionado campo ControlePorLote na tabela Produto; Adicionado campo idCliente na tabela Cliente; Adicionado campo "valorMultaJuros" na tabela TituloFinanceiro.</t>
  </si>
  <si>
    <t>2.10.1</t>
  </si>
  <si>
    <t>Alterado o campo Tipo de Título da tabela de TITULO FINANCEIRO para Obrigatório</t>
  </si>
  <si>
    <t>Adicionada aba WebServices</t>
  </si>
  <si>
    <t>2.10.2</t>
  </si>
  <si>
    <t>Atualizado o endereço dos Webservices</t>
  </si>
  <si>
    <t>Adicionado campos "Valor Frete" e "Valor Total Pedido"</t>
  </si>
  <si>
    <t>Adicionados tabelas de comissão 31 e 32, Adicionado campo lancamentoAte na tabela 13</t>
  </si>
  <si>
    <t>2.12.2</t>
  </si>
  <si>
    <t>Adicionado Nível de Comissionamento por Tipo de Pessoa (FÍsica/Juridica)</t>
  </si>
  <si>
    <t>Adicionado campo tipoFrete na tabela de Pedido</t>
  </si>
  <si>
    <t>2.12.4</t>
  </si>
  <si>
    <t>Adicionado observação sobre o novo tipo de Pedido "Orçamento", que vai assumir valor "5"</t>
  </si>
  <si>
    <t xml:space="preserve">2.13 </t>
  </si>
  <si>
    <t>Modificações para cálculo de IPI e ICMS ST. Adicionadas as tabelas 41 e 42. Adicionados campos. Adiionado campo ncm, precoPauta na tabela Produto. Adicionado codTipoClienteTributario na tabela Cliente. Adicionados novos campos na tabela Pedido e ItemPedido.</t>
  </si>
  <si>
    <t>2.14</t>
  </si>
  <si>
    <t>Adicionado a opção de Tipo de Frete "Terceiros"</t>
  </si>
  <si>
    <t>Modificados tipos de Dados dos campos "codigo" e "numParcela" de Inteiro para Texto da tabela 19. Adicionado o campo codFilialUnidade na tabela  09</t>
  </si>
  <si>
    <t>Adicionado campo "Múltiplos permitidos por embalagem" na tabela 13.                                                                      Adicionadas as tabelas de Equipe de Venda (51, 52 e 53)</t>
  </si>
  <si>
    <t>Adicionado campo "cancelado" na tabela "16 - Pedido"                                                                                                 Adicionado campo "vendedoresRelacionados" na tabela "18 - Cliente"</t>
  </si>
  <si>
    <t xml:space="preserve">Adicionadas as Tabelas:                                                                                                                                                           - "25 - Grade de Produto";                                                                                                                                                          - "27 - Grade do Item de Pedido"                                                                                                                                               - (60,61 e 62)  -  Relacionadas a Metas                                                                                                                                                                            - Alterados os campos de Código de Grupo de Produto para aceitar alfanuméricos                                                  - Adiciona conceito de Ocultar ou Exibir Grupos de Produto por vendedor (campo Vendedor.bloquearGruposDeProduto)                                                                   </t>
  </si>
  <si>
    <t>Adicionado campo codCliente na tabela 19 - Título Financeiro;                                                                                    Adicionado campo observação na tabela 15 - Produto;                                                                                            Adicionado campo observacaoCliente na tabela 16 - Pedido;</t>
  </si>
  <si>
    <t>Adicionados campos relacionados ao Desconto a Nível de Pedido nas tabelas 16 - Pedido  e 1 - Item Pedido</t>
  </si>
  <si>
    <t>Adicionado campo saldoFlex na tabela "2 - Vendedor";                                                                                          Adicionados os campos "qtdeCancelado" e "qtdeFaturado", "valorFlexMovimentado" na tabela "17 - Item Pedido"</t>
  </si>
  <si>
    <t xml:space="preserve">Adicionadas tabelas 70,71 e 72 , relacionadas a funcionalidade de "Ação de Venda"                             Adicionado campo "Percentual de Juros ou Desconto" na tabela "4 - Condições de Pagamento"       </t>
  </si>
  <si>
    <t>Adicionado campo  valorTotalProdutosSemPercCondPag na tabela 17.                                                                Adicionado campo percJurosCondPag na tabela 16.</t>
  </si>
  <si>
    <t>Adicionado campo "modalidadeCalculoIPI" na tabela 42;                                                                                                       Adicionado campo "valorIpiPorUnidade" na tabela 13;</t>
  </si>
  <si>
    <t>Adicionado campo "opcoesPrecoPrefixado" na tabela 13;                                                                                                       Adicionado campo "numOpcaoPreco" na tabela 17;</t>
  </si>
  <si>
    <t>Adicionada tabela 80 -Monitoramento GPS</t>
  </si>
  <si>
    <t>Adicionado campo Prospecto" na tabela "18 - Cliente"</t>
  </si>
  <si>
    <t>Adicionadas as tabelas de 'Evento' e 'Tipo de evento'</t>
  </si>
  <si>
    <t>Adicionados campos "percComissao" e "valorTotalComissao" na tabela "17 - Pedido"                                           Adicionado campo "valorTotalComissao" na tabela "16 - Pedido"</t>
  </si>
  <si>
    <t>Adicionado o campo "percAcordoComercial" na tabela 18 - Cliente</t>
  </si>
  <si>
    <t>Adicionado campo "uniqueIdEvento" na tabela "91 - Evento"
Mudança do formato do campo "codigo" de "inteiro" para "texto" na tabela "90 - Tipo de Evento"</t>
  </si>
  <si>
    <t>19/05/2016 e 14/06/2016</t>
  </si>
  <si>
    <t>Adicionado Tabela "28 - ExcluirPedido"</t>
  </si>
  <si>
    <t>Adicionado Tabela "29 - Trasportadora</t>
  </si>
  <si>
    <t>Adicionado campo "45 - Código da Traspostadora" na tabela "16 - Pedido"</t>
  </si>
  <si>
    <t>Adicionado campo "12 - Código Tamanho" na tabela "15 - Produto"</t>
  </si>
  <si>
    <t>Adicionado Tabela "55-USUÁRIOS DA LOJA VIRTUAL"</t>
  </si>
  <si>
    <t>Adicionado campos "Transportadora e Transportadora de Redespacho" na tabela "18 - Cliente"</t>
  </si>
  <si>
    <t>Adicionado campo "Transportadora de Redespacho" na tabela "16 - Pedido"</t>
  </si>
  <si>
    <t>Adicionado campo "29 - Data do Estoque" na tabela "15 - Produto"</t>
  </si>
  <si>
    <t>Adicionado campo "11 - Precisão da Localização" na tabela "14 - Visita sem Venda"</t>
  </si>
  <si>
    <t>Adicionada tabela "56 - ESTOQUE POR FILIAL"</t>
  </si>
  <si>
    <t>Adicionada tabela "57 - ESTOQUE POR VENDEDOR/PRODUTO/TIPO PEDIDO</t>
  </si>
  <si>
    <t>Adicionado campo "28 - Quantidade por Embalagem"</t>
  </si>
  <si>
    <t>Adicionando campo dataNascimento na tabela Cliente</t>
  </si>
  <si>
    <t>Adicionado campo "16 - precoTravado" na Tabela "13  - Lista de Preço por Produto"</t>
  </si>
  <si>
    <t>Adicionado a Tabela "58 - DESCONTO POR VALOR DO PEDIDO"</t>
  </si>
  <si>
    <t>Versão 3.22</t>
  </si>
  <si>
    <t>Ícones para envio ao mobile</t>
  </si>
  <si>
    <t>Ícones para Timeline (Tabela 90 – Coluna 5)</t>
  </si>
  <si>
    <t>Ícone      Nome</t>
  </si>
  <si>
    <t>envelope</t>
  </si>
  <si>
    <t>mail</t>
  </si>
  <si>
    <t>car</t>
  </si>
  <si>
    <t>eye</t>
  </si>
  <si>
    <t>money</t>
  </si>
  <si>
    <t>phone</t>
  </si>
  <si>
    <t>suitcase</t>
  </si>
  <si>
    <t>file</t>
  </si>
  <si>
    <t>Webservices de integração</t>
  </si>
  <si>
    <t>Para integração dispomos de aplicativo chamado sincronizador.exe, que fica monitorando pastas pré-configuradas para enviar os arquivos contidos nessas pastas para o webservice, bem como buscar arquivos de retorno do Webservice.Outra possibilidade é a integração direta com os webservices para realizar o envio o envio e recebimento sem utilização do sincronizador.exe. Para tal dispomos dos Webservices abaixo:</t>
  </si>
  <si>
    <t>01 - Para enviar arquivo de integração ao Webservice</t>
  </si>
  <si>
    <t>URL do Webservice</t>
  </si>
  <si>
    <t xml:space="preserve">envio.erp.ws.demanderweb.com.br/demander/producao/webservice/integracao/retta/importador/importador.php </t>
  </si>
  <si>
    <t>Página para Testes de Integração</t>
  </si>
  <si>
    <t>envio.erp.ws.demanderweb.com.br/demander/producao/webservice/integracao/retta/importador/teste.php</t>
  </si>
  <si>
    <t>Parâmetro</t>
  </si>
  <si>
    <t>token</t>
  </si>
  <si>
    <t>Token da Empresa. Pode ser obtido ou alterado no cadastro da Empresa no DemanderWeb.</t>
  </si>
  <si>
    <t>arquivo</t>
  </si>
  <si>
    <t>Multipart/data</t>
  </si>
  <si>
    <t>Arquivo com os dados no formato do Layout de Integração</t>
  </si>
  <si>
    <t>versao_integracao</t>
  </si>
  <si>
    <t>02 - Para enviar fotos de produtos ao Webservice</t>
  </si>
  <si>
    <t>envio.erp.ws.demanderweb.com.br/demander/producao/webservice/integracao/retta/upload_foto_produto.php</t>
  </si>
  <si>
    <t>envio.erp.ws.demanderweb.com.br/demander/producao/webservice/integracao/retta/teste_upload_foto_produto.php</t>
  </si>
  <si>
    <t>foto</t>
  </si>
  <si>
    <t>Arquivo com a foto do Produto. Pode ser extensão png, jpg ou bmp. Sugerimos png pois aceitam transparência.</t>
  </si>
  <si>
    <t>Código do Produto para a qual a foto está sendo enviada.</t>
  </si>
  <si>
    <t>Webservices para buscar informações no webservice</t>
  </si>
  <si>
    <t>02 - Para Buscar arquivo de Integração no WebService</t>
  </si>
  <si>
    <t>busca.erp.ws.demanderweb.com.br/demander/producao/webservice/integracao/retta/exportacao_dados.php</t>
  </si>
  <si>
    <t>busca.erp.ws.demanderweb.com.br/demander/producao/webservice/integracao/retta/teste_exportacao.php</t>
  </si>
  <si>
    <t>periodoInicial</t>
  </si>
  <si>
    <t>Datahora</t>
  </si>
  <si>
    <t>Informe aqui a data e Hora apartir da qual você quer receber as informações do Demander. O Webservice vai gerar arquivo com todas as alterações que foram feitas no Demander apartir dessa data.</t>
  </si>
  <si>
    <t>Esse webservice retorna a URL de um arquivo que está no Layout de integração, este arquivo você precisa baixar e processar.</t>
  </si>
  <si>
    <t>Importante ler as observações na imagem abaixo.</t>
  </si>
  <si>
    <t>Exemplo de Metas Mensal por Vendedor</t>
  </si>
  <si>
    <t>Esse exemplo atende a mais de 90% dos casos. Se o seu caso for mais complexo e não tiver entendido o layout entre em contato.</t>
  </si>
  <si>
    <t>A tabela abaixo representa como pode ser enviada a  Perspectiva</t>
  </si>
  <si>
    <t>Cod. Perspectiva</t>
  </si>
  <si>
    <t>META DE VENDAS</t>
  </si>
  <si>
    <t>Exemplo:</t>
  </si>
  <si>
    <t>Valor de tabela do Produto</t>
  </si>
  <si>
    <t>A tabela abaixo representa como deve ser enviado o Detalhamento da Perspectiva</t>
  </si>
  <si>
    <t>A tabela abaixo representa a tabela de configuração da comissão.</t>
  </si>
  <si>
    <t>Perceba que apenas as colunas informadas na tabela acima possuem valor.</t>
  </si>
  <si>
    <t>Se vier a informação XX significa que esse registro se aplica a todos os outros demais, ou seja todos os que não foram informados, no caso dos estado,  XX quer dizer "Qualquer outro estado além do RS, SC e PR"</t>
  </si>
  <si>
    <t>Valor Meta</t>
  </si>
  <si>
    <t>Qtde Meta</t>
  </si>
  <si>
    <t>31/09/2014</t>
  </si>
  <si>
    <t>31/11/2014</t>
  </si>
  <si>
    <t>METAS DE OUTRA PERSPECTIVA</t>
  </si>
  <si>
    <t>Exemplo de Envio de Configuração de Tributação</t>
  </si>
  <si>
    <t>CHAVE PRIMARIA</t>
  </si>
  <si>
    <t>ncmProduto</t>
  </si>
  <si>
    <t>aliquotaIcmsSt</t>
  </si>
  <si>
    <t>XX</t>
  </si>
  <si>
    <t>SP</t>
  </si>
  <si>
    <t>SC</t>
  </si>
  <si>
    <t>Simulação do Cálculo de IPI e ICMS ST do Demander</t>
  </si>
  <si>
    <t>Apenas as células em Amarelho podem ser alteradas</t>
  </si>
  <si>
    <t>Configurações da Empresa</t>
  </si>
  <si>
    <t>Qtde de Casas Decimais Valor Unitário Produto</t>
  </si>
  <si>
    <t>Destacar desconto na Nota Fiscal (0=Não 1=Sim)</t>
  </si>
  <si>
    <t>Dados da Venda</t>
  </si>
  <si>
    <t>(%)</t>
  </si>
  <si>
    <t>(R$)</t>
  </si>
  <si>
    <t>Qtde Casas Truncamento</t>
  </si>
  <si>
    <t>Valor Unitário do Item</t>
  </si>
  <si>
    <t>Qtde Venda</t>
  </si>
  <si>
    <t>Valor Produtos</t>
  </si>
  <si>
    <t>Sem arredondamento</t>
  </si>
  <si>
    <t>Diferença</t>
  </si>
  <si>
    <t>Percentual de Desconto por UN.</t>
  </si>
  <si>
    <t>Desconto por Unidade</t>
  </si>
  <si>
    <t>Desconto Total</t>
  </si>
  <si>
    <t>Cálculo  do IPI</t>
  </si>
  <si>
    <t>Modalidade de Cálculo</t>
  </si>
  <si>
    <t>Alíquota</t>
  </si>
  <si>
    <t>Valor do IPI por Unidade</t>
  </si>
  <si>
    <t>Cálculo  do ICMS ST</t>
  </si>
  <si>
    <t>Base de Cálculo ICMS Próprio (%)</t>
  </si>
  <si>
    <t>Alíquota do ICMS Próprio</t>
  </si>
  <si>
    <t>Valor Total ICMS Próprio</t>
  </si>
  <si>
    <t>Fazer cálculo por Preço de Pauta</t>
  </si>
  <si>
    <t>Não</t>
  </si>
  <si>
    <t>Suposto Valor de Venda no Destino</t>
  </si>
  <si>
    <t>Base de Cálculo ICMS Destino (%)</t>
  </si>
  <si>
    <t>Alíquota do ICMS Destino</t>
  </si>
  <si>
    <t>Valor Total ICMS Destino</t>
  </si>
  <si>
    <t>Cálculo da Taxa Adicional</t>
  </si>
  <si>
    <t>Base de Cálculo taxa adicional é sempre 100%</t>
  </si>
  <si>
    <t>Modalidade cálculo taxa adicional</t>
  </si>
  <si>
    <t>1 - Percentual sobre valor</t>
  </si>
  <si>
    <t>Valor Total da taxa adicional</t>
  </si>
  <si>
    <t>Resumo da Simulação</t>
  </si>
  <si>
    <t>Valor dos Produtos na Nota Fiscal</t>
  </si>
  <si>
    <t>Desconto Total na Nota Fiscal</t>
  </si>
  <si>
    <t>Valor dos Produtos com Desconto</t>
  </si>
  <si>
    <t>Valor do IPI</t>
  </si>
  <si>
    <t>Valor do ICMS ST</t>
  </si>
  <si>
    <t>Valor da Taxa Adicional</t>
  </si>
  <si>
    <t>Valor Total com Impostos</t>
  </si>
  <si>
    <t>Valor unitário</t>
  </si>
  <si>
    <t>Cálculo - Valor de Venda  com desconto total em %</t>
  </si>
  <si>
    <t>Sem arredondamento:</t>
  </si>
  <si>
    <t>Preco de Tabela</t>
  </si>
  <si>
    <t>Arredondamento para baixo:</t>
  </si>
  <si>
    <t>Qtde de Casas decimais da empresa</t>
  </si>
  <si>
    <t>Arredondamento para cima:</t>
  </si>
  <si>
    <t>Qtde Unidades</t>
  </si>
  <si>
    <t>Valor Total (sem desconto)</t>
  </si>
  <si>
    <t>Desconto Total (%)</t>
  </si>
  <si>
    <t>&lt;------ Altere aqui</t>
  </si>
  <si>
    <t>Desconto Total (R$)</t>
  </si>
  <si>
    <t>&lt;- Assim seria o valor de desconto direto sobre o total</t>
  </si>
  <si>
    <t>Novo Valor Unitário de Venda</t>
  </si>
  <si>
    <t>Arredonda para cima</t>
  </si>
  <si>
    <t>Percentual de Desconto Total</t>
  </si>
  <si>
    <t>Valor total com Desconto</t>
  </si>
  <si>
    <t>Cálculo - Valor de Venda  com desconto %</t>
  </si>
</sst>
</file>

<file path=xl/styles.xml><?xml version="1.0" encoding="utf-8"?>
<styleSheet xmlns="http://schemas.openxmlformats.org/spreadsheetml/2006/main">
  <numFmts count="19">
    <numFmt numFmtId="164" formatCode="General"/>
    <numFmt numFmtId="165" formatCode="@"/>
    <numFmt numFmtId="166" formatCode="0.00"/>
    <numFmt numFmtId="167" formatCode="dd/mm/yy\ hh:mm"/>
    <numFmt numFmtId="168" formatCode="d/m/yyyy"/>
    <numFmt numFmtId="169" formatCode="General"/>
    <numFmt numFmtId="170" formatCode="0%"/>
    <numFmt numFmtId="171" formatCode="&quot; R$ &quot;* #,##0.00\ ;&quot;-R$ &quot;* #,##0.00\ ;&quot; R$ &quot;* \-#\ ;@\ "/>
    <numFmt numFmtId="172" formatCode="0.00%"/>
    <numFmt numFmtId="173" formatCode="0.000"/>
    <numFmt numFmtId="174" formatCode="0"/>
    <numFmt numFmtId="175" formatCode="&quot;R$ &quot;#,##0.00###"/>
    <numFmt numFmtId="176" formatCode="&quot;R$ &quot;#,##0.00000"/>
    <numFmt numFmtId="177" formatCode="#,##0.00\ ;\-#,##0.00\ "/>
    <numFmt numFmtId="178" formatCode="&quot; R$ &quot;* #,##0.0000000\ ;&quot;-R$ &quot;* #,##0.0000000\ ;&quot; R$ &quot;* \-#\ ;@\ "/>
    <numFmt numFmtId="179" formatCode="* #,##0.00\ ;\-* #,##0.00\ ;* \-#\ ;@\ "/>
    <numFmt numFmtId="180" formatCode="&quot; R$ &quot;* #,##0.0000\ ;&quot;-R$ &quot;* #,##0.0000\ ;&quot; R$ &quot;* \-#\ ;@\ "/>
    <numFmt numFmtId="181" formatCode="* #,##0.0000\ ;\-* #,##0.0000\ ;* \-#\ ;@\ "/>
    <numFmt numFmtId="182" formatCode="0.0000%"/>
  </numFmts>
  <fonts count="41">
    <font>
      <sz val="10"/>
      <color indexed="8"/>
      <name val="Arial"/>
      <family val="0"/>
    </font>
    <font>
      <sz val="10"/>
      <name val="Arial"/>
      <family val="0"/>
    </font>
    <font>
      <sz val="10"/>
      <color indexed="9"/>
      <name val="Arial"/>
      <family val="0"/>
    </font>
    <font>
      <b/>
      <sz val="10"/>
      <color indexed="8"/>
      <name val="Arial"/>
      <family val="0"/>
    </font>
    <font>
      <sz val="10"/>
      <color indexed="16"/>
      <name val="Arial"/>
      <family val="0"/>
    </font>
    <font>
      <b/>
      <sz val="10"/>
      <color indexed="9"/>
      <name val="Arial"/>
      <family val="0"/>
    </font>
    <font>
      <i/>
      <sz val="10"/>
      <color indexed="23"/>
      <name val="Arial"/>
      <family val="0"/>
    </font>
    <font>
      <sz val="10"/>
      <color indexed="17"/>
      <name val="Arial"/>
      <family val="0"/>
    </font>
    <font>
      <sz val="18"/>
      <color indexed="8"/>
      <name val="Arial"/>
      <family val="0"/>
    </font>
    <font>
      <sz val="12"/>
      <color indexed="8"/>
      <name val="Arial"/>
      <family val="0"/>
    </font>
    <font>
      <b/>
      <sz val="24"/>
      <color indexed="8"/>
      <name val="Arial"/>
      <family val="0"/>
    </font>
    <font>
      <sz val="10"/>
      <color indexed="19"/>
      <name val="Arial"/>
      <family val="0"/>
    </font>
    <font>
      <sz val="10"/>
      <color indexed="63"/>
      <name val="Arial"/>
      <family val="0"/>
    </font>
    <font>
      <b/>
      <sz val="11"/>
      <color indexed="8"/>
      <name val="Arial"/>
      <family val="0"/>
    </font>
    <font>
      <b/>
      <sz val="11"/>
      <color indexed="9"/>
      <name val="Arial"/>
      <family val="0"/>
    </font>
    <font>
      <b/>
      <u val="single"/>
      <sz val="11"/>
      <color indexed="8"/>
      <name val="Arial"/>
      <family val="0"/>
    </font>
    <font>
      <b/>
      <sz val="8"/>
      <color indexed="8"/>
      <name val="Arial"/>
      <family val="0"/>
    </font>
    <font>
      <sz val="8"/>
      <color indexed="8"/>
      <name val="Arial"/>
      <family val="0"/>
    </font>
    <font>
      <sz val="8"/>
      <color indexed="10"/>
      <name val="Arial"/>
      <family val="0"/>
    </font>
    <font>
      <b/>
      <sz val="11"/>
      <color indexed="12"/>
      <name val="Arial"/>
      <family val="0"/>
    </font>
    <font>
      <b/>
      <sz val="11"/>
      <color indexed="10"/>
      <name val="Arial"/>
      <family val="0"/>
    </font>
    <font>
      <b/>
      <sz val="12"/>
      <color indexed="8"/>
      <name val="Arial"/>
      <family val="0"/>
    </font>
    <font>
      <sz val="8"/>
      <color indexed="12"/>
      <name val="Arial"/>
      <family val="0"/>
    </font>
    <font>
      <sz val="9"/>
      <color indexed="8"/>
      <name val="Tahoma"/>
      <family val="0"/>
    </font>
    <font>
      <sz val="9"/>
      <color indexed="8"/>
      <name val="Arial"/>
      <family val="0"/>
    </font>
    <font>
      <b/>
      <sz val="9"/>
      <color indexed="8"/>
      <name val="Arial"/>
      <family val="0"/>
    </font>
    <font>
      <u val="single"/>
      <sz val="9"/>
      <color indexed="8"/>
      <name val="Arial"/>
      <family val="0"/>
    </font>
    <font>
      <sz val="9"/>
      <color indexed="10"/>
      <name val="Arial"/>
      <family val="0"/>
    </font>
    <font>
      <b/>
      <sz val="9"/>
      <color indexed="10"/>
      <name val="Arial"/>
      <family val="0"/>
    </font>
    <font>
      <b/>
      <sz val="12"/>
      <color indexed="9"/>
      <name val="Arial"/>
      <family val="0"/>
    </font>
    <font>
      <sz val="11"/>
      <color indexed="8"/>
      <name val="Arial"/>
      <family val="0"/>
    </font>
    <font>
      <u val="single"/>
      <sz val="9"/>
      <color indexed="12"/>
      <name val="Arial"/>
      <family val="0"/>
    </font>
    <font>
      <sz val="16"/>
      <color indexed="9"/>
      <name val="Arial"/>
      <family val="0"/>
    </font>
    <font>
      <sz val="16"/>
      <color indexed="62"/>
      <name val="Arial"/>
      <family val="0"/>
    </font>
    <font>
      <b/>
      <sz val="11"/>
      <color indexed="8"/>
      <name val="Calibri"/>
      <family val="0"/>
    </font>
    <font>
      <sz val="10"/>
      <color indexed="10"/>
      <name val="Arial"/>
      <family val="0"/>
    </font>
    <font>
      <b/>
      <sz val="10"/>
      <color indexed="10"/>
      <name val="Arial"/>
      <family val="0"/>
    </font>
    <font>
      <u val="single"/>
      <sz val="10"/>
      <color indexed="8"/>
      <name val="Arial"/>
      <family val="0"/>
    </font>
    <font>
      <b/>
      <sz val="9"/>
      <color indexed="8"/>
      <name val="Tahoma"/>
      <family val="0"/>
    </font>
    <font>
      <sz val="11"/>
      <color indexed="10"/>
      <name val="Calibri"/>
      <family val="0"/>
    </font>
    <font>
      <b/>
      <sz val="8"/>
      <name val="Arial"/>
      <family val="2"/>
    </font>
  </fonts>
  <fills count="21">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27"/>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double">
        <color indexed="8"/>
      </top>
      <bottom style="double">
        <color indexed="8"/>
      </bottom>
    </border>
    <border>
      <left style="double">
        <color indexed="8"/>
      </left>
      <right style="double">
        <color indexed="8"/>
      </right>
      <top style="double">
        <color indexed="8"/>
      </top>
      <bottom style="double">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style="double">
        <color indexed="8"/>
      </right>
      <top>
        <color indexed="63"/>
      </top>
      <bottom style="double">
        <color indexed="8"/>
      </bottom>
    </border>
    <border>
      <left style="hair">
        <color indexed="8"/>
      </left>
      <right style="hair">
        <color indexed="8"/>
      </right>
      <top style="double">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ill="0" applyBorder="0" applyProtection="0">
      <alignment/>
    </xf>
    <xf numFmtId="41" fontId="1" fillId="0" borderId="0" applyFill="0" applyBorder="0" applyAlignment="0" applyProtection="0"/>
    <xf numFmtId="171" fontId="0" fillId="0" borderId="0" applyFill="0" applyBorder="0" applyProtection="0">
      <alignment/>
    </xf>
    <xf numFmtId="42" fontId="1" fillId="0" borderId="0" applyFill="0" applyBorder="0" applyAlignment="0" applyProtection="0"/>
    <xf numFmtId="170" fontId="0" fillId="0" borderId="0" applyFill="0" applyBorder="0" applyProtection="0">
      <alignment/>
    </xf>
    <xf numFmtId="164" fontId="31" fillId="0" borderId="0" applyNumberFormat="0" applyFill="0" applyBorder="0" applyProtection="0">
      <alignment/>
    </xf>
    <xf numFmtId="164" fontId="2" fillId="2" borderId="0" applyNumberFormat="0" applyBorder="0" applyProtection="0">
      <alignment/>
    </xf>
    <xf numFmtId="164" fontId="2" fillId="3" borderId="0" applyNumberFormat="0" applyBorder="0" applyProtection="0">
      <alignment/>
    </xf>
    <xf numFmtId="164" fontId="3" fillId="4" borderId="0" applyNumberFormat="0" applyBorder="0" applyProtection="0">
      <alignment/>
    </xf>
    <xf numFmtId="164" fontId="3" fillId="0" borderId="0" applyNumberFormat="0" applyFill="0" applyBorder="0" applyProtection="0">
      <alignment/>
    </xf>
    <xf numFmtId="164" fontId="4" fillId="5" borderId="0" applyNumberFormat="0" applyBorder="0" applyProtection="0">
      <alignment/>
    </xf>
    <xf numFmtId="164" fontId="5" fillId="6" borderId="0" applyNumberFormat="0" applyBorder="0" applyProtection="0">
      <alignment/>
    </xf>
    <xf numFmtId="164" fontId="6" fillId="0" borderId="0" applyNumberFormat="0" applyFill="0" applyBorder="0" applyProtection="0">
      <alignment/>
    </xf>
    <xf numFmtId="164" fontId="7" fillId="7" borderId="0" applyNumberFormat="0" applyBorder="0" applyProtection="0">
      <alignment/>
    </xf>
    <xf numFmtId="164" fontId="8" fillId="0" borderId="0" applyNumberFormat="0" applyFill="0" applyBorder="0" applyProtection="0">
      <alignment/>
    </xf>
    <xf numFmtId="164" fontId="9" fillId="0" borderId="0" applyNumberFormat="0" applyFill="0" applyBorder="0" applyProtection="0">
      <alignment/>
    </xf>
    <xf numFmtId="164" fontId="10" fillId="0" borderId="0" applyNumberFormat="0" applyFill="0" applyBorder="0" applyProtection="0">
      <alignment/>
    </xf>
    <xf numFmtId="164" fontId="11" fillId="8" borderId="0" applyNumberFormat="0" applyBorder="0" applyProtection="0">
      <alignment/>
    </xf>
    <xf numFmtId="164" fontId="12" fillId="8" borderId="1" applyNumberFormat="0" applyProtection="0">
      <alignment/>
    </xf>
    <xf numFmtId="164" fontId="0" fillId="0" borderId="0" applyNumberFormat="0" applyFill="0" applyBorder="0" applyProtection="0">
      <alignment/>
    </xf>
    <xf numFmtId="164" fontId="0" fillId="0" borderId="0" applyNumberFormat="0" applyFill="0" applyBorder="0" applyProtection="0">
      <alignment/>
    </xf>
    <xf numFmtId="164" fontId="4" fillId="0" borderId="0" applyNumberFormat="0" applyFill="0" applyBorder="0" applyProtection="0">
      <alignment/>
    </xf>
  </cellStyleXfs>
  <cellXfs count="665">
    <xf numFmtId="164" fontId="0" fillId="0" borderId="0" xfId="0" applyAlignment="1">
      <alignment/>
    </xf>
    <xf numFmtId="164" fontId="13" fillId="0" borderId="0" xfId="0" applyFont="1" applyAlignment="1">
      <alignment/>
    </xf>
    <xf numFmtId="164" fontId="13" fillId="0" borderId="0" xfId="0" applyFont="1" applyAlignment="1">
      <alignment horizontal="center" vertical="center"/>
    </xf>
    <xf numFmtId="164" fontId="13" fillId="0" borderId="0" xfId="0" applyFont="1" applyAlignment="1">
      <alignment vertical="center" wrapText="1"/>
    </xf>
    <xf numFmtId="164" fontId="13" fillId="0" borderId="0" xfId="0" applyFont="1" applyAlignment="1">
      <alignment horizontal="left" vertical="center" wrapText="1"/>
    </xf>
    <xf numFmtId="164" fontId="13" fillId="0" borderId="0" xfId="0" applyFont="1" applyAlignment="1">
      <alignment horizontal="center" vertical="center" wrapText="1"/>
    </xf>
    <xf numFmtId="164" fontId="13" fillId="2" borderId="0" xfId="0" applyFont="1" applyFill="1" applyAlignment="1">
      <alignment/>
    </xf>
    <xf numFmtId="164" fontId="13" fillId="2" borderId="0" xfId="0" applyFont="1" applyFill="1" applyAlignment="1">
      <alignment horizontal="center" vertical="center"/>
    </xf>
    <xf numFmtId="164" fontId="14" fillId="9" borderId="2" xfId="0" applyFont="1" applyFill="1" applyBorder="1" applyAlignment="1">
      <alignment vertical="center"/>
    </xf>
    <xf numFmtId="164" fontId="14" fillId="9" borderId="3" xfId="0" applyFont="1" applyFill="1" applyBorder="1" applyAlignment="1">
      <alignment horizontal="center" vertical="center"/>
    </xf>
    <xf numFmtId="164" fontId="14" fillId="9" borderId="4" xfId="0" applyFont="1" applyFill="1" applyBorder="1" applyAlignment="1">
      <alignment horizontal="center" vertical="center"/>
    </xf>
    <xf numFmtId="164" fontId="15" fillId="2" borderId="0" xfId="0" applyFont="1" applyFill="1" applyAlignment="1">
      <alignment horizontal="center" vertical="center"/>
    </xf>
    <xf numFmtId="164" fontId="14" fillId="9" borderId="5" xfId="0" applyFont="1" applyFill="1" applyBorder="1" applyAlignment="1">
      <alignment vertical="center"/>
    </xf>
    <xf numFmtId="164" fontId="14" fillId="9" borderId="0" xfId="0" applyFont="1" applyFill="1" applyAlignment="1">
      <alignment horizontal="left" vertical="center"/>
    </xf>
    <xf numFmtId="164" fontId="14" fillId="9" borderId="0" xfId="0" applyFont="1" applyFill="1" applyAlignment="1">
      <alignment vertical="center"/>
    </xf>
    <xf numFmtId="164" fontId="14" fillId="9" borderId="0" xfId="0" applyFont="1" applyFill="1" applyAlignment="1">
      <alignment horizontal="center" vertical="center"/>
    </xf>
    <xf numFmtId="164" fontId="14" fillId="9" borderId="4" xfId="0" applyFont="1" applyFill="1" applyBorder="1" applyAlignment="1">
      <alignment vertical="center" wrapText="1"/>
    </xf>
    <xf numFmtId="164" fontId="13" fillId="10" borderId="6" xfId="0" applyFont="1" applyFill="1" applyBorder="1" applyAlignment="1">
      <alignment horizontal="center" vertical="top"/>
    </xf>
    <xf numFmtId="164" fontId="13" fillId="10" borderId="7" xfId="0" applyFont="1" applyFill="1" applyBorder="1" applyAlignment="1">
      <alignment horizontal="center" vertical="top"/>
    </xf>
    <xf numFmtId="164" fontId="13" fillId="10" borderId="7" xfId="0" applyFont="1" applyFill="1" applyBorder="1" applyAlignment="1">
      <alignment horizontal="left" vertical="top"/>
    </xf>
    <xf numFmtId="164" fontId="13" fillId="10" borderId="8" xfId="0" applyFont="1" applyFill="1" applyBorder="1" applyAlignment="1">
      <alignment horizontal="left" vertical="top"/>
    </xf>
    <xf numFmtId="164" fontId="13" fillId="0" borderId="9" xfId="0" applyFont="1" applyBorder="1" applyAlignment="1">
      <alignment horizontal="left" vertical="top" wrapText="1"/>
    </xf>
    <xf numFmtId="164" fontId="15" fillId="2" borderId="0" xfId="0" applyFont="1" applyFill="1" applyAlignment="1">
      <alignment/>
    </xf>
    <xf numFmtId="164" fontId="13" fillId="11" borderId="6" xfId="0" applyFont="1" applyFill="1" applyBorder="1" applyAlignment="1">
      <alignment vertical="top"/>
    </xf>
    <xf numFmtId="164" fontId="13" fillId="11" borderId="7" xfId="0" applyFont="1" applyFill="1" applyBorder="1" applyAlignment="1">
      <alignment vertical="top"/>
    </xf>
    <xf numFmtId="164" fontId="13" fillId="11" borderId="7" xfId="0" applyFont="1" applyFill="1" applyBorder="1" applyAlignment="1">
      <alignment horizontal="left" vertical="top"/>
    </xf>
    <xf numFmtId="164" fontId="13" fillId="11" borderId="7" xfId="0" applyFont="1" applyFill="1" applyBorder="1" applyAlignment="1">
      <alignment horizontal="center" vertical="top"/>
    </xf>
    <xf numFmtId="164" fontId="13" fillId="11" borderId="8" xfId="0" applyFont="1" applyFill="1" applyBorder="1" applyAlignment="1">
      <alignment vertical="top" wrapText="1"/>
    </xf>
    <xf numFmtId="164" fontId="16" fillId="0" borderId="10" xfId="0" applyFont="1" applyBorder="1" applyAlignment="1">
      <alignment horizontal="left" vertical="top" wrapText="1"/>
    </xf>
    <xf numFmtId="164" fontId="13" fillId="12" borderId="6" xfId="0" applyFont="1" applyFill="1" applyBorder="1" applyAlignment="1">
      <alignment vertical="top"/>
    </xf>
    <xf numFmtId="164" fontId="13" fillId="12" borderId="7" xfId="0" applyFont="1" applyFill="1" applyBorder="1" applyAlignment="1">
      <alignment vertical="top"/>
    </xf>
    <xf numFmtId="164" fontId="13" fillId="12" borderId="7" xfId="0" applyFont="1" applyFill="1" applyBorder="1" applyAlignment="1">
      <alignment horizontal="left" vertical="top"/>
    </xf>
    <xf numFmtId="164" fontId="13" fillId="12" borderId="7" xfId="0" applyFont="1" applyFill="1" applyBorder="1" applyAlignment="1">
      <alignment horizontal="center" vertical="top"/>
    </xf>
    <xf numFmtId="164" fontId="13" fillId="12" borderId="8" xfId="0" applyFont="1" applyFill="1" applyBorder="1" applyAlignment="1">
      <alignment vertical="top" wrapText="1"/>
    </xf>
    <xf numFmtId="164" fontId="13" fillId="2" borderId="0" xfId="0" applyFont="1" applyFill="1" applyAlignment="1">
      <alignment vertical="top"/>
    </xf>
    <xf numFmtId="164" fontId="13" fillId="2" borderId="0" xfId="0" applyFont="1" applyFill="1" applyAlignment="1">
      <alignment horizontal="center" vertical="top"/>
    </xf>
    <xf numFmtId="164" fontId="13" fillId="2" borderId="0" xfId="0" applyFont="1" applyFill="1" applyAlignment="1">
      <alignment vertical="top" wrapText="1"/>
    </xf>
    <xf numFmtId="164" fontId="13" fillId="0" borderId="10" xfId="0" applyFont="1" applyBorder="1" applyAlignment="1">
      <alignment horizontal="left" vertical="top" wrapText="1"/>
    </xf>
    <xf numFmtId="164" fontId="13" fillId="13" borderId="11" xfId="0" applyFont="1" applyFill="1" applyBorder="1" applyAlignment="1">
      <alignment horizontal="left" vertical="top"/>
    </xf>
    <xf numFmtId="164" fontId="13" fillId="13" borderId="12" xfId="0" applyFont="1" applyFill="1" applyBorder="1" applyAlignment="1">
      <alignment horizontal="left" vertical="top"/>
    </xf>
    <xf numFmtId="164" fontId="13" fillId="2" borderId="13" xfId="0" applyFont="1" applyFill="1" applyBorder="1" applyAlignment="1">
      <alignment vertical="top"/>
    </xf>
    <xf numFmtId="164" fontId="13" fillId="12" borderId="14" xfId="0" applyFont="1" applyFill="1" applyBorder="1" applyAlignment="1">
      <alignment vertical="top"/>
    </xf>
    <xf numFmtId="164" fontId="13" fillId="12" borderId="15" xfId="0" applyFont="1" applyFill="1" applyBorder="1" applyAlignment="1">
      <alignment vertical="top"/>
    </xf>
    <xf numFmtId="164" fontId="13" fillId="12" borderId="15" xfId="0" applyFont="1" applyFill="1" applyBorder="1" applyAlignment="1">
      <alignment horizontal="left" vertical="top"/>
    </xf>
    <xf numFmtId="164" fontId="13" fillId="12" borderId="15" xfId="0" applyFont="1" applyFill="1" applyBorder="1" applyAlignment="1">
      <alignment horizontal="center" vertical="top"/>
    </xf>
    <xf numFmtId="164" fontId="13" fillId="12" borderId="16" xfId="0" applyFont="1" applyFill="1" applyBorder="1" applyAlignment="1">
      <alignment vertical="top" wrapText="1"/>
    </xf>
    <xf numFmtId="164" fontId="13" fillId="14" borderId="17" xfId="0" applyFont="1" applyFill="1" applyBorder="1" applyAlignment="1">
      <alignment horizontal="center" vertical="center"/>
    </xf>
    <xf numFmtId="164" fontId="13" fillId="14" borderId="17" xfId="0" applyFont="1" applyFill="1" applyBorder="1" applyAlignment="1">
      <alignment vertical="top"/>
    </xf>
    <xf numFmtId="164" fontId="13" fillId="14" borderId="17" xfId="0" applyFont="1" applyFill="1" applyBorder="1" applyAlignment="1">
      <alignment horizontal="left" vertical="top"/>
    </xf>
    <xf numFmtId="164" fontId="13" fillId="14" borderId="17" xfId="0" applyFont="1" applyFill="1" applyBorder="1" applyAlignment="1">
      <alignment horizontal="center" vertical="top"/>
    </xf>
    <xf numFmtId="164" fontId="13" fillId="14" borderId="17" xfId="0" applyFont="1" applyFill="1" applyBorder="1" applyAlignment="1">
      <alignment vertical="top" wrapText="1"/>
    </xf>
    <xf numFmtId="164" fontId="13" fillId="2" borderId="17" xfId="0" applyFont="1" applyFill="1" applyBorder="1" applyAlignment="1">
      <alignment horizontal="center" vertical="center"/>
    </xf>
    <xf numFmtId="164" fontId="13" fillId="2" borderId="17" xfId="0" applyFont="1" applyFill="1" applyBorder="1" applyAlignment="1">
      <alignment vertical="top"/>
    </xf>
    <xf numFmtId="164" fontId="13" fillId="2" borderId="17" xfId="0" applyFont="1" applyFill="1" applyBorder="1" applyAlignment="1">
      <alignment horizontal="left" vertical="top"/>
    </xf>
    <xf numFmtId="164" fontId="13" fillId="2" borderId="17" xfId="0" applyFont="1" applyFill="1" applyBorder="1" applyAlignment="1">
      <alignment horizontal="center" vertical="top"/>
    </xf>
    <xf numFmtId="164" fontId="13" fillId="2" borderId="17" xfId="0" applyFont="1" applyFill="1" applyBorder="1" applyAlignment="1">
      <alignment vertical="top" wrapText="1"/>
    </xf>
    <xf numFmtId="164" fontId="17" fillId="2" borderId="17" xfId="0" applyFont="1" applyFill="1" applyBorder="1" applyAlignment="1">
      <alignment vertical="top" wrapText="1"/>
    </xf>
    <xf numFmtId="164" fontId="13" fillId="13" borderId="18" xfId="0" applyFont="1" applyFill="1" applyBorder="1" applyAlignment="1">
      <alignment vertical="top"/>
    </xf>
    <xf numFmtId="165" fontId="19" fillId="13" borderId="19" xfId="0" applyNumberFormat="1" applyFont="1" applyFill="1" applyBorder="1" applyAlignment="1">
      <alignment horizontal="left" vertical="center"/>
    </xf>
    <xf numFmtId="164" fontId="13" fillId="12" borderId="5" xfId="0" applyFont="1" applyFill="1" applyBorder="1" applyAlignment="1">
      <alignment vertical="top"/>
    </xf>
    <xf numFmtId="164" fontId="13" fillId="12" borderId="0" xfId="0" applyFont="1" applyFill="1" applyAlignment="1">
      <alignment vertical="top"/>
    </xf>
    <xf numFmtId="164" fontId="13" fillId="12" borderId="0" xfId="0" applyFont="1" applyFill="1" applyAlignment="1">
      <alignment horizontal="left" vertical="top"/>
    </xf>
    <xf numFmtId="164" fontId="13" fillId="12" borderId="0" xfId="0" applyFont="1" applyFill="1" applyAlignment="1">
      <alignment horizontal="center" vertical="top"/>
    </xf>
    <xf numFmtId="164" fontId="13" fillId="12" borderId="4" xfId="0" applyFont="1" applyFill="1" applyBorder="1" applyAlignment="1">
      <alignment vertical="top" wrapText="1"/>
    </xf>
    <xf numFmtId="164" fontId="13" fillId="13" borderId="20" xfId="0" applyFont="1" applyFill="1" applyBorder="1" applyAlignment="1">
      <alignment vertical="top"/>
    </xf>
    <xf numFmtId="164" fontId="13" fillId="13" borderId="21" xfId="0" applyFont="1" applyFill="1" applyBorder="1" applyAlignment="1">
      <alignment horizontal="left" vertical="top"/>
    </xf>
    <xf numFmtId="164" fontId="13" fillId="13" borderId="21" xfId="0" applyFont="1" applyFill="1" applyBorder="1" applyAlignment="1">
      <alignment vertical="top"/>
    </xf>
    <xf numFmtId="164" fontId="13" fillId="13" borderId="21" xfId="0" applyFont="1" applyFill="1" applyBorder="1" applyAlignment="1">
      <alignment horizontal="center" vertical="top"/>
    </xf>
    <xf numFmtId="164" fontId="13" fillId="13" borderId="22" xfId="0" applyFont="1" applyFill="1" applyBorder="1" applyAlignment="1">
      <alignment vertical="top" wrapText="1"/>
    </xf>
    <xf numFmtId="164" fontId="20" fillId="2" borderId="17" xfId="0" applyFont="1" applyFill="1" applyBorder="1" applyAlignment="1">
      <alignment vertical="top"/>
    </xf>
    <xf numFmtId="164" fontId="13" fillId="0" borderId="17" xfId="0" applyFont="1" applyBorder="1" applyAlignment="1">
      <alignment horizontal="left" vertical="center"/>
    </xf>
    <xf numFmtId="165" fontId="13" fillId="2" borderId="17" xfId="0" applyNumberFormat="1" applyFont="1" applyFill="1" applyBorder="1" applyAlignment="1">
      <alignment horizontal="left" vertical="top" wrapText="1"/>
    </xf>
    <xf numFmtId="164" fontId="15" fillId="2" borderId="0" xfId="0" applyFont="1" applyFill="1" applyAlignment="1">
      <alignment vertical="top"/>
    </xf>
    <xf numFmtId="164" fontId="13" fillId="0" borderId="17" xfId="0" applyFont="1" applyBorder="1" applyAlignment="1">
      <alignment horizontal="left" vertical="top"/>
    </xf>
    <xf numFmtId="164" fontId="13" fillId="0" borderId="17" xfId="0" applyFont="1" applyBorder="1" applyAlignment="1">
      <alignment vertical="center"/>
    </xf>
    <xf numFmtId="164" fontId="13" fillId="0" borderId="17" xfId="0" applyFont="1" applyBorder="1" applyAlignment="1">
      <alignment horizontal="center" vertical="center"/>
    </xf>
    <xf numFmtId="164" fontId="13" fillId="0" borderId="17" xfId="0" applyFont="1" applyBorder="1" applyAlignment="1">
      <alignment vertical="center" wrapText="1"/>
    </xf>
    <xf numFmtId="164" fontId="15" fillId="2" borderId="13" xfId="0" applyFont="1" applyFill="1" applyBorder="1" applyAlignment="1">
      <alignment vertical="top"/>
    </xf>
    <xf numFmtId="164" fontId="13" fillId="2" borderId="17" xfId="0" applyFont="1" applyFill="1" applyBorder="1" applyAlignment="1">
      <alignment vertical="center" wrapText="1"/>
    </xf>
    <xf numFmtId="164" fontId="13" fillId="13" borderId="20" xfId="0" applyFont="1" applyFill="1" applyBorder="1" applyAlignment="1">
      <alignment horizontal="left" vertical="center"/>
    </xf>
    <xf numFmtId="164" fontId="13" fillId="2" borderId="13" xfId="0" applyFont="1" applyFill="1" applyBorder="1" applyAlignment="1">
      <alignment/>
    </xf>
    <xf numFmtId="164" fontId="13" fillId="2" borderId="17" xfId="0" applyFont="1" applyFill="1" applyBorder="1" applyAlignment="1">
      <alignment vertical="center"/>
    </xf>
    <xf numFmtId="164" fontId="13" fillId="2" borderId="17" xfId="0" applyFont="1" applyFill="1" applyBorder="1" applyAlignment="1">
      <alignment horizontal="left" vertical="center"/>
    </xf>
    <xf numFmtId="164" fontId="13" fillId="13" borderId="18" xfId="0" applyFont="1" applyFill="1" applyBorder="1" applyAlignment="1">
      <alignment vertical="center"/>
    </xf>
    <xf numFmtId="164" fontId="13" fillId="13" borderId="19" xfId="0" applyFont="1" applyFill="1" applyBorder="1" applyAlignment="1">
      <alignment horizontal="left" vertical="top"/>
    </xf>
    <xf numFmtId="164" fontId="13" fillId="0" borderId="17" xfId="0" applyFont="1" applyBorder="1" applyAlignment="1">
      <alignment/>
    </xf>
    <xf numFmtId="164" fontId="21" fillId="0" borderId="0" xfId="0" applyFont="1" applyAlignment="1">
      <alignment/>
    </xf>
    <xf numFmtId="164" fontId="13" fillId="13" borderId="23" xfId="0" applyFont="1" applyFill="1" applyBorder="1" applyAlignment="1">
      <alignment vertical="center"/>
    </xf>
    <xf numFmtId="164" fontId="13" fillId="13" borderId="24" xfId="0" applyFont="1" applyFill="1" applyBorder="1" applyAlignment="1">
      <alignment horizontal="left" vertical="top"/>
    </xf>
    <xf numFmtId="164" fontId="15" fillId="2" borderId="17" xfId="0" applyFont="1" applyFill="1" applyBorder="1" applyAlignment="1">
      <alignment horizontal="center" vertical="center"/>
    </xf>
    <xf numFmtId="164" fontId="13" fillId="12" borderId="2" xfId="0" applyFont="1" applyFill="1" applyBorder="1" applyAlignment="1">
      <alignment vertical="top"/>
    </xf>
    <xf numFmtId="164" fontId="13" fillId="12" borderId="25" xfId="0" applyFont="1" applyFill="1" applyBorder="1" applyAlignment="1">
      <alignment vertical="top"/>
    </xf>
    <xf numFmtId="164" fontId="13" fillId="12" borderId="25" xfId="0" applyFont="1" applyFill="1" applyBorder="1" applyAlignment="1">
      <alignment horizontal="left" vertical="top"/>
    </xf>
    <xf numFmtId="164" fontId="13" fillId="12" borderId="25" xfId="0" applyFont="1" applyFill="1" applyBorder="1" applyAlignment="1">
      <alignment horizontal="center" vertical="top"/>
    </xf>
    <xf numFmtId="164" fontId="13" fillId="12" borderId="3" xfId="0" applyFont="1" applyFill="1" applyBorder="1" applyAlignment="1">
      <alignment vertical="top" wrapText="1"/>
    </xf>
    <xf numFmtId="164" fontId="20" fillId="2" borderId="17" xfId="0" applyFont="1" applyFill="1" applyBorder="1" applyAlignment="1">
      <alignment vertical="center" wrapText="1"/>
    </xf>
    <xf numFmtId="164" fontId="20" fillId="2" borderId="17" xfId="0" applyFont="1" applyFill="1" applyBorder="1" applyAlignment="1">
      <alignment horizontal="left" vertical="center" wrapText="1" indent="1"/>
    </xf>
    <xf numFmtId="164" fontId="13" fillId="15" borderId="26" xfId="0" applyFont="1" applyFill="1" applyBorder="1" applyAlignment="1">
      <alignment horizontal="center" vertical="center"/>
    </xf>
    <xf numFmtId="164" fontId="13" fillId="2" borderId="17" xfId="0" applyFont="1" applyFill="1" applyBorder="1" applyAlignment="1">
      <alignment horizontal="left" vertical="center" wrapText="1"/>
    </xf>
    <xf numFmtId="164" fontId="13" fillId="12" borderId="27" xfId="0" applyFont="1" applyFill="1" applyBorder="1" applyAlignment="1">
      <alignment vertical="top"/>
    </xf>
    <xf numFmtId="164" fontId="13" fillId="12" borderId="28" xfId="0" applyFont="1" applyFill="1" applyBorder="1" applyAlignment="1">
      <alignment vertical="top"/>
    </xf>
    <xf numFmtId="164" fontId="13" fillId="12" borderId="28" xfId="0" applyFont="1" applyFill="1" applyBorder="1" applyAlignment="1">
      <alignment horizontal="left" vertical="top"/>
    </xf>
    <xf numFmtId="164" fontId="13" fillId="12" borderId="28" xfId="0" applyFont="1" applyFill="1" applyBorder="1" applyAlignment="1">
      <alignment horizontal="center" vertical="top"/>
    </xf>
    <xf numFmtId="164" fontId="13" fillId="12" borderId="29" xfId="0" applyFont="1" applyFill="1" applyBorder="1" applyAlignment="1">
      <alignment vertical="top" wrapText="1"/>
    </xf>
    <xf numFmtId="165" fontId="21" fillId="2" borderId="17" xfId="0" applyNumberFormat="1" applyFont="1" applyFill="1" applyBorder="1" applyAlignment="1">
      <alignment horizontal="center" vertical="center"/>
    </xf>
    <xf numFmtId="164" fontId="13" fillId="12" borderId="30" xfId="0" applyFont="1" applyFill="1" applyBorder="1" applyAlignment="1">
      <alignment vertical="top"/>
    </xf>
    <xf numFmtId="164" fontId="13" fillId="12" borderId="31" xfId="0" applyFont="1" applyFill="1" applyBorder="1" applyAlignment="1">
      <alignment vertical="top"/>
    </xf>
    <xf numFmtId="164" fontId="13" fillId="12" borderId="31" xfId="0" applyFont="1" applyFill="1" applyBorder="1" applyAlignment="1">
      <alignment horizontal="left" vertical="top"/>
    </xf>
    <xf numFmtId="164" fontId="13" fillId="12" borderId="31" xfId="0" applyFont="1" applyFill="1" applyBorder="1" applyAlignment="1">
      <alignment horizontal="center" vertical="top"/>
    </xf>
    <xf numFmtId="164" fontId="13" fillId="12" borderId="32" xfId="0" applyFont="1" applyFill="1" applyBorder="1" applyAlignment="1">
      <alignment vertical="top" wrapText="1"/>
    </xf>
    <xf numFmtId="164" fontId="13" fillId="14" borderId="33" xfId="0" applyFont="1" applyFill="1" applyBorder="1" applyAlignment="1">
      <alignment horizontal="center" vertical="center"/>
    </xf>
    <xf numFmtId="164" fontId="13" fillId="14" borderId="34" xfId="0" applyFont="1" applyFill="1" applyBorder="1" applyAlignment="1">
      <alignment vertical="top"/>
    </xf>
    <xf numFmtId="164" fontId="13" fillId="14" borderId="34" xfId="0" applyFont="1" applyFill="1" applyBorder="1" applyAlignment="1">
      <alignment horizontal="left" vertical="top"/>
    </xf>
    <xf numFmtId="164" fontId="13" fillId="14" borderId="34" xfId="0" applyFont="1" applyFill="1" applyBorder="1" applyAlignment="1">
      <alignment horizontal="center" vertical="top"/>
    </xf>
    <xf numFmtId="164" fontId="13" fillId="14" borderId="34" xfId="0" applyFont="1" applyFill="1" applyBorder="1" applyAlignment="1">
      <alignment vertical="top" wrapText="1"/>
    </xf>
    <xf numFmtId="164" fontId="13" fillId="2" borderId="35" xfId="0" applyFont="1" applyFill="1" applyBorder="1" applyAlignment="1">
      <alignment horizontal="center" vertical="center"/>
    </xf>
    <xf numFmtId="164" fontId="13" fillId="2" borderId="36" xfId="0" applyFont="1" applyFill="1" applyBorder="1" applyAlignment="1">
      <alignment vertical="center"/>
    </xf>
    <xf numFmtId="164" fontId="13" fillId="2" borderId="12" xfId="0" applyFont="1" applyFill="1" applyBorder="1" applyAlignment="1">
      <alignment vertical="center" wrapText="1"/>
    </xf>
    <xf numFmtId="164" fontId="13" fillId="2" borderId="36" xfId="0" applyFont="1" applyFill="1" applyBorder="1" applyAlignment="1">
      <alignment horizontal="left" vertical="center" wrapText="1"/>
    </xf>
    <xf numFmtId="164" fontId="13" fillId="12" borderId="37" xfId="0" applyFont="1" applyFill="1" applyBorder="1" applyAlignment="1">
      <alignment vertical="top"/>
    </xf>
    <xf numFmtId="164" fontId="13" fillId="12" borderId="38" xfId="0" applyFont="1" applyFill="1" applyBorder="1" applyAlignment="1">
      <alignment vertical="top"/>
    </xf>
    <xf numFmtId="164" fontId="13" fillId="12" borderId="38" xfId="0" applyFont="1" applyFill="1" applyBorder="1" applyAlignment="1">
      <alignment horizontal="left" vertical="top"/>
    </xf>
    <xf numFmtId="164" fontId="13" fillId="12" borderId="38" xfId="0" applyFont="1" applyFill="1" applyBorder="1" applyAlignment="1">
      <alignment horizontal="center" vertical="top"/>
    </xf>
    <xf numFmtId="164" fontId="13" fillId="12" borderId="39" xfId="0" applyFont="1" applyFill="1" applyBorder="1" applyAlignment="1">
      <alignment vertical="top" wrapText="1"/>
    </xf>
    <xf numFmtId="164" fontId="15" fillId="2" borderId="17" xfId="0" applyFont="1" applyFill="1" applyBorder="1" applyAlignment="1">
      <alignment vertical="center"/>
    </xf>
    <xf numFmtId="164" fontId="13" fillId="2" borderId="11" xfId="0" applyFont="1" applyFill="1" applyBorder="1" applyAlignment="1">
      <alignment horizontal="left" vertical="center" wrapText="1"/>
    </xf>
    <xf numFmtId="164" fontId="13" fillId="2" borderId="40" xfId="0" applyFont="1" applyFill="1" applyBorder="1" applyAlignment="1">
      <alignment horizontal="left" vertical="center" wrapText="1"/>
    </xf>
    <xf numFmtId="164" fontId="13" fillId="2" borderId="40" xfId="0" applyFont="1" applyFill="1" applyBorder="1" applyAlignment="1">
      <alignment horizontal="left" vertical="center"/>
    </xf>
    <xf numFmtId="164" fontId="13" fillId="2" borderId="40" xfId="0" applyFont="1" applyFill="1" applyBorder="1" applyAlignment="1">
      <alignment horizontal="center" vertical="center"/>
    </xf>
    <xf numFmtId="164" fontId="13" fillId="2" borderId="41" xfId="0" applyFont="1" applyFill="1" applyBorder="1" applyAlignment="1">
      <alignment vertical="center" wrapText="1"/>
    </xf>
    <xf numFmtId="164" fontId="13" fillId="2" borderId="11" xfId="0" applyFont="1" applyFill="1" applyBorder="1" applyAlignment="1">
      <alignment vertical="center"/>
    </xf>
    <xf numFmtId="164" fontId="13" fillId="2" borderId="40" xfId="0" applyFont="1" applyFill="1" applyBorder="1" applyAlignment="1">
      <alignment vertical="center"/>
    </xf>
    <xf numFmtId="164" fontId="13" fillId="2" borderId="18" xfId="0" applyFont="1" applyFill="1" applyBorder="1" applyAlignment="1">
      <alignment vertical="center"/>
    </xf>
    <xf numFmtId="164" fontId="13" fillId="2" borderId="12" xfId="0" applyFont="1" applyFill="1" applyBorder="1" applyAlignment="1">
      <alignment vertical="top" wrapText="1"/>
    </xf>
    <xf numFmtId="164" fontId="13" fillId="2" borderId="5" xfId="0" applyFont="1" applyFill="1" applyBorder="1" applyAlignment="1">
      <alignment vertical="center"/>
    </xf>
    <xf numFmtId="164" fontId="13" fillId="2" borderId="4" xfId="0" applyFont="1" applyFill="1" applyBorder="1" applyAlignment="1">
      <alignment vertical="center" wrapText="1"/>
    </xf>
    <xf numFmtId="164" fontId="20" fillId="2" borderId="17" xfId="0" applyFont="1" applyFill="1" applyBorder="1" applyAlignment="1">
      <alignment horizontal="center" vertical="center"/>
    </xf>
    <xf numFmtId="164" fontId="13" fillId="2" borderId="36" xfId="0" applyFont="1" applyFill="1" applyBorder="1" applyAlignment="1">
      <alignment vertical="top"/>
    </xf>
    <xf numFmtId="164" fontId="13" fillId="13" borderId="36" xfId="0" applyFont="1" applyFill="1" applyBorder="1" applyAlignment="1">
      <alignment vertical="center"/>
    </xf>
    <xf numFmtId="164" fontId="13" fillId="2" borderId="17" xfId="0" applyFont="1" applyFill="1" applyBorder="1" applyAlignment="1">
      <alignment horizontal="center"/>
    </xf>
    <xf numFmtId="164" fontId="13" fillId="2" borderId="11" xfId="0" applyFont="1" applyFill="1" applyBorder="1" applyAlignment="1">
      <alignment horizontal="left" vertical="top"/>
    </xf>
    <xf numFmtId="164" fontId="13" fillId="2" borderId="40" xfId="0" applyFont="1" applyFill="1" applyBorder="1" applyAlignment="1">
      <alignment horizontal="left" vertical="top"/>
    </xf>
    <xf numFmtId="164" fontId="13" fillId="2" borderId="40" xfId="0" applyFont="1" applyFill="1" applyBorder="1" applyAlignment="1">
      <alignment horizontal="center" vertical="top"/>
    </xf>
    <xf numFmtId="164" fontId="20" fillId="2" borderId="12" xfId="0" applyFont="1" applyFill="1" applyBorder="1" applyAlignment="1">
      <alignment vertical="center" wrapText="1"/>
    </xf>
    <xf numFmtId="164" fontId="20" fillId="2" borderId="12" xfId="0" applyFont="1" applyFill="1" applyBorder="1" applyAlignment="1">
      <alignment horizontal="left" vertical="center" wrapText="1" indent="1"/>
    </xf>
    <xf numFmtId="164" fontId="13" fillId="12" borderId="42" xfId="0" applyFont="1" applyFill="1" applyBorder="1" applyAlignment="1">
      <alignment vertical="top"/>
    </xf>
    <xf numFmtId="164" fontId="13" fillId="12" borderId="43" xfId="0" applyFont="1" applyFill="1" applyBorder="1" applyAlignment="1">
      <alignment vertical="top"/>
    </xf>
    <xf numFmtId="164" fontId="13" fillId="12" borderId="43" xfId="0" applyFont="1" applyFill="1" applyBorder="1" applyAlignment="1">
      <alignment horizontal="left" vertical="top"/>
    </xf>
    <xf numFmtId="164" fontId="13" fillId="12" borderId="43" xfId="0" applyFont="1" applyFill="1" applyBorder="1" applyAlignment="1">
      <alignment horizontal="center" vertical="top"/>
    </xf>
    <xf numFmtId="164" fontId="13" fillId="12" borderId="44" xfId="0" applyFont="1" applyFill="1" applyBorder="1" applyAlignment="1">
      <alignment vertical="top" wrapText="1"/>
    </xf>
    <xf numFmtId="164" fontId="13" fillId="2" borderId="34" xfId="0" applyFont="1" applyFill="1" applyBorder="1" applyAlignment="1">
      <alignment horizontal="center" vertical="center"/>
    </xf>
    <xf numFmtId="164" fontId="13" fillId="0" borderId="34" xfId="0" applyFont="1" applyBorder="1" applyAlignment="1">
      <alignment vertical="center"/>
    </xf>
    <xf numFmtId="164" fontId="13" fillId="0" borderId="34" xfId="0" applyFont="1" applyBorder="1" applyAlignment="1">
      <alignment horizontal="left" vertical="center"/>
    </xf>
    <xf numFmtId="164" fontId="13" fillId="0" borderId="34" xfId="0" applyFont="1" applyBorder="1" applyAlignment="1">
      <alignment horizontal="center" vertical="center"/>
    </xf>
    <xf numFmtId="164" fontId="13" fillId="0" borderId="34" xfId="0" applyFont="1" applyBorder="1" applyAlignment="1">
      <alignment vertical="center" wrapText="1"/>
    </xf>
    <xf numFmtId="164" fontId="13" fillId="2" borderId="33" xfId="0" applyFont="1" applyFill="1" applyBorder="1" applyAlignment="1">
      <alignment horizontal="center" vertical="center"/>
    </xf>
    <xf numFmtId="164" fontId="13" fillId="13" borderId="34" xfId="0" applyFont="1" applyFill="1" applyBorder="1" applyAlignment="1">
      <alignment vertical="center"/>
    </xf>
    <xf numFmtId="164" fontId="13" fillId="13" borderId="36" xfId="0" applyFont="1" applyFill="1" applyBorder="1" applyAlignment="1">
      <alignment vertical="top"/>
    </xf>
    <xf numFmtId="164" fontId="13" fillId="13" borderId="35" xfId="0" applyFont="1" applyFill="1" applyBorder="1" applyAlignment="1">
      <alignment vertical="top"/>
    </xf>
    <xf numFmtId="164" fontId="13" fillId="13" borderId="7" xfId="0" applyFont="1" applyFill="1" applyBorder="1" applyAlignment="1">
      <alignment horizontal="left" vertical="top"/>
    </xf>
    <xf numFmtId="164" fontId="13" fillId="13" borderId="7" xfId="0" applyFont="1" applyFill="1" applyBorder="1" applyAlignment="1">
      <alignment vertical="top"/>
    </xf>
    <xf numFmtId="164" fontId="13" fillId="13" borderId="7" xfId="0" applyFont="1" applyFill="1" applyBorder="1" applyAlignment="1">
      <alignment horizontal="center" vertical="top"/>
    </xf>
    <xf numFmtId="164" fontId="13" fillId="13" borderId="8" xfId="0" applyFont="1" applyFill="1" applyBorder="1" applyAlignment="1">
      <alignment vertical="top" wrapText="1"/>
    </xf>
    <xf numFmtId="164" fontId="13" fillId="2" borderId="17" xfId="0" applyFont="1" applyFill="1" applyBorder="1" applyAlignment="1">
      <alignment horizontal="right" vertical="top"/>
    </xf>
    <xf numFmtId="164" fontId="13" fillId="2" borderId="12" xfId="0" applyFont="1" applyFill="1" applyBorder="1" applyAlignment="1">
      <alignment horizontal="left" vertical="top" wrapText="1"/>
    </xf>
    <xf numFmtId="164" fontId="13" fillId="13" borderId="5" xfId="0" applyFont="1" applyFill="1" applyBorder="1" applyAlignment="1">
      <alignment vertical="center"/>
    </xf>
    <xf numFmtId="164" fontId="13" fillId="13" borderId="0" xfId="0" applyFont="1" applyFill="1" applyAlignment="1">
      <alignment vertical="top"/>
    </xf>
    <xf numFmtId="164" fontId="13" fillId="13" borderId="0" xfId="0" applyFont="1" applyFill="1" applyAlignment="1">
      <alignment horizontal="left" vertical="top"/>
    </xf>
    <xf numFmtId="164" fontId="13" fillId="13" borderId="0" xfId="0" applyFont="1" applyFill="1" applyAlignment="1">
      <alignment horizontal="center" vertical="top"/>
    </xf>
    <xf numFmtId="164" fontId="13" fillId="13" borderId="4" xfId="0" applyFont="1" applyFill="1" applyBorder="1" applyAlignment="1">
      <alignment vertical="top" wrapText="1"/>
    </xf>
    <xf numFmtId="165" fontId="13" fillId="2" borderId="17" xfId="0" applyNumberFormat="1" applyFont="1" applyFill="1" applyBorder="1" applyAlignment="1">
      <alignment horizontal="center" vertical="top"/>
    </xf>
    <xf numFmtId="164" fontId="13" fillId="2" borderId="36" xfId="0" applyFont="1" applyFill="1" applyBorder="1" applyAlignment="1">
      <alignment vertical="top"/>
    </xf>
    <xf numFmtId="164" fontId="13" fillId="2" borderId="17" xfId="0" applyFont="1" applyFill="1" applyBorder="1" applyAlignment="1">
      <alignment horizontal="center" vertical="top"/>
    </xf>
    <xf numFmtId="164" fontId="13" fillId="2" borderId="36" xfId="0" applyFont="1" applyFill="1" applyBorder="1" applyAlignment="1">
      <alignment vertical="center"/>
    </xf>
    <xf numFmtId="164" fontId="13" fillId="2" borderId="17" xfId="0" applyFont="1" applyFill="1" applyBorder="1" applyAlignment="1">
      <alignment horizontal="center" vertical="center"/>
    </xf>
    <xf numFmtId="164" fontId="13" fillId="2" borderId="17" xfId="0" applyFont="1" applyFill="1" applyBorder="1" applyAlignment="1">
      <alignment horizontal="left" vertical="top"/>
    </xf>
    <xf numFmtId="165" fontId="13" fillId="2" borderId="17" xfId="0" applyNumberFormat="1" applyFont="1" applyFill="1" applyBorder="1" applyAlignment="1">
      <alignment horizontal="center" vertical="top"/>
    </xf>
    <xf numFmtId="164" fontId="13" fillId="2" borderId="17" xfId="0" applyFont="1" applyFill="1" applyBorder="1" applyAlignment="1">
      <alignment vertical="top"/>
    </xf>
    <xf numFmtId="164" fontId="15" fillId="13" borderId="0" xfId="0" applyFont="1" applyFill="1" applyAlignment="1">
      <alignment vertical="top"/>
    </xf>
    <xf numFmtId="164" fontId="15" fillId="2" borderId="17" xfId="0" applyFont="1" applyFill="1" applyBorder="1" applyAlignment="1">
      <alignment horizontal="left" vertical="top"/>
    </xf>
    <xf numFmtId="164" fontId="13" fillId="13" borderId="0" xfId="0" applyFont="1" applyFill="1" applyAlignment="1">
      <alignment vertical="top"/>
    </xf>
    <xf numFmtId="164" fontId="15" fillId="2" borderId="17" xfId="0" applyFont="1" applyFill="1" applyBorder="1" applyAlignment="1">
      <alignment vertical="top"/>
    </xf>
    <xf numFmtId="164" fontId="13" fillId="16" borderId="5" xfId="0" applyFont="1" applyFill="1" applyBorder="1" applyAlignment="1">
      <alignment vertical="top"/>
    </xf>
    <xf numFmtId="164" fontId="13" fillId="16" borderId="0" xfId="0" applyFont="1" applyFill="1" applyAlignment="1">
      <alignment vertical="top"/>
    </xf>
    <xf numFmtId="164" fontId="13" fillId="16" borderId="0" xfId="0" applyFont="1" applyFill="1" applyAlignment="1">
      <alignment horizontal="left" vertical="top"/>
    </xf>
    <xf numFmtId="164" fontId="13" fillId="16" borderId="0" xfId="0" applyFont="1" applyFill="1" applyAlignment="1">
      <alignment horizontal="center" vertical="top"/>
    </xf>
    <xf numFmtId="164" fontId="13" fillId="16" borderId="4" xfId="0" applyFont="1" applyFill="1" applyBorder="1" applyAlignment="1">
      <alignment vertical="top" wrapText="1"/>
    </xf>
    <xf numFmtId="164" fontId="13" fillId="16" borderId="6" xfId="0" applyFont="1" applyFill="1" applyBorder="1" applyAlignment="1">
      <alignment vertical="top"/>
    </xf>
    <xf numFmtId="164" fontId="13" fillId="16" borderId="7" xfId="0" applyFont="1" applyFill="1" applyBorder="1" applyAlignment="1">
      <alignment vertical="top"/>
    </xf>
    <xf numFmtId="164" fontId="13" fillId="16" borderId="7" xfId="0" applyFont="1" applyFill="1" applyBorder="1" applyAlignment="1">
      <alignment horizontal="left" vertical="top"/>
    </xf>
    <xf numFmtId="164" fontId="13" fillId="16" borderId="7" xfId="0" applyFont="1" applyFill="1" applyBorder="1" applyAlignment="1">
      <alignment horizontal="center" vertical="top"/>
    </xf>
    <xf numFmtId="164" fontId="13" fillId="16" borderId="8" xfId="0" applyFont="1" applyFill="1" applyBorder="1" applyAlignment="1">
      <alignment vertical="top" wrapText="1"/>
    </xf>
    <xf numFmtId="164" fontId="13" fillId="0" borderId="36" xfId="0" applyFont="1" applyBorder="1" applyAlignment="1">
      <alignment vertical="center"/>
    </xf>
    <xf numFmtId="164" fontId="13" fillId="0" borderId="12" xfId="0" applyFont="1" applyBorder="1" applyAlignment="1">
      <alignment vertical="center" wrapText="1"/>
    </xf>
    <xf numFmtId="164" fontId="13" fillId="0" borderId="18" xfId="0" applyFont="1" applyBorder="1" applyAlignment="1">
      <alignment vertical="center"/>
    </xf>
    <xf numFmtId="164" fontId="13" fillId="0" borderId="45" xfId="0" applyFont="1" applyBorder="1" applyAlignment="1">
      <alignment vertical="center"/>
    </xf>
    <xf numFmtId="164" fontId="13" fillId="0" borderId="45" xfId="0" applyFont="1" applyBorder="1" applyAlignment="1">
      <alignment horizontal="left" vertical="center"/>
    </xf>
    <xf numFmtId="164" fontId="13" fillId="0" borderId="45" xfId="0" applyFont="1" applyBorder="1" applyAlignment="1">
      <alignment horizontal="center" vertical="center"/>
    </xf>
    <xf numFmtId="164" fontId="20" fillId="0" borderId="19" xfId="0" applyFont="1" applyBorder="1" applyAlignment="1">
      <alignment vertical="center" wrapText="1"/>
    </xf>
    <xf numFmtId="164" fontId="15" fillId="0" borderId="12" xfId="0" applyFont="1" applyBorder="1" applyAlignment="1">
      <alignment vertical="center" wrapText="1"/>
    </xf>
    <xf numFmtId="164" fontId="20" fillId="0" borderId="12" xfId="0" applyFont="1" applyBorder="1" applyAlignment="1">
      <alignment vertical="center" wrapText="1"/>
    </xf>
    <xf numFmtId="164" fontId="13" fillId="0" borderId="41" xfId="0" applyFont="1" applyBorder="1" applyAlignment="1">
      <alignment vertical="center" wrapText="1"/>
    </xf>
    <xf numFmtId="164" fontId="13" fillId="0" borderId="19" xfId="0" applyFont="1" applyBorder="1" applyAlignment="1">
      <alignment vertical="center" wrapText="1"/>
    </xf>
    <xf numFmtId="164" fontId="15" fillId="0" borderId="17" xfId="0" applyFont="1" applyBorder="1" applyAlignment="1">
      <alignment horizontal="left" vertical="center"/>
    </xf>
    <xf numFmtId="164" fontId="15" fillId="0" borderId="17" xfId="0" applyFont="1" applyBorder="1" applyAlignment="1">
      <alignment vertical="center"/>
    </xf>
    <xf numFmtId="164" fontId="15" fillId="2" borderId="13" xfId="0" applyFont="1" applyFill="1" applyBorder="1" applyAlignment="1">
      <alignment/>
    </xf>
    <xf numFmtId="164" fontId="13" fillId="0" borderId="12" xfId="0" applyFont="1" applyBorder="1" applyAlignment="1">
      <alignment vertical="center"/>
    </xf>
    <xf numFmtId="164" fontId="13" fillId="0" borderId="11" xfId="0" applyFont="1" applyBorder="1" applyAlignment="1">
      <alignment vertical="center"/>
    </xf>
    <xf numFmtId="164" fontId="13" fillId="0" borderId="40" xfId="0" applyFont="1" applyBorder="1" applyAlignment="1">
      <alignment vertical="center"/>
    </xf>
    <xf numFmtId="164" fontId="13" fillId="0" borderId="40" xfId="0" applyFont="1" applyBorder="1" applyAlignment="1">
      <alignment horizontal="left" vertical="center"/>
    </xf>
    <xf numFmtId="164" fontId="13" fillId="0" borderId="40" xfId="0" applyFont="1" applyBorder="1" applyAlignment="1">
      <alignment horizontal="center" vertical="center"/>
    </xf>
    <xf numFmtId="164" fontId="13" fillId="0" borderId="41" xfId="0" applyFont="1" applyBorder="1" applyAlignment="1">
      <alignment vertical="center"/>
    </xf>
    <xf numFmtId="164" fontId="20" fillId="0" borderId="41" xfId="0" applyFont="1" applyBorder="1" applyAlignment="1">
      <alignment vertical="center" wrapText="1"/>
    </xf>
    <xf numFmtId="165" fontId="13" fillId="0" borderId="12" xfId="0" applyNumberFormat="1" applyFont="1" applyBorder="1" applyAlignment="1">
      <alignment vertical="center" wrapText="1"/>
    </xf>
    <xf numFmtId="165" fontId="13" fillId="0" borderId="41" xfId="0" applyNumberFormat="1" applyFont="1" applyBorder="1" applyAlignment="1">
      <alignment vertical="center" wrapText="1"/>
    </xf>
    <xf numFmtId="164" fontId="15" fillId="0" borderId="11" xfId="0" applyFont="1" applyBorder="1" applyAlignment="1">
      <alignment vertical="center"/>
    </xf>
    <xf numFmtId="164" fontId="13" fillId="16" borderId="30" xfId="0" applyFont="1" applyFill="1" applyBorder="1" applyAlignment="1">
      <alignment vertical="top"/>
    </xf>
    <xf numFmtId="164" fontId="13" fillId="16" borderId="31" xfId="0" applyFont="1" applyFill="1" applyBorder="1" applyAlignment="1">
      <alignment vertical="top"/>
    </xf>
    <xf numFmtId="164" fontId="13" fillId="16" borderId="31" xfId="0" applyFont="1" applyFill="1" applyBorder="1" applyAlignment="1">
      <alignment horizontal="left" vertical="top"/>
    </xf>
    <xf numFmtId="164" fontId="13" fillId="16" borderId="32" xfId="0" applyFont="1" applyFill="1" applyBorder="1" applyAlignment="1">
      <alignment vertical="top" wrapText="1"/>
    </xf>
    <xf numFmtId="164" fontId="13" fillId="0" borderId="9" xfId="0" applyFont="1" applyBorder="1" applyAlignment="1">
      <alignment vertical="center"/>
    </xf>
    <xf numFmtId="164" fontId="13" fillId="0" borderId="46" xfId="0" applyFont="1" applyBorder="1" applyAlignment="1">
      <alignment wrapText="1"/>
    </xf>
    <xf numFmtId="164" fontId="13" fillId="0" borderId="46" xfId="0" applyFont="1" applyBorder="1" applyAlignment="1">
      <alignment vertical="center" wrapText="1"/>
    </xf>
    <xf numFmtId="165" fontId="13" fillId="0" borderId="17" xfId="0" applyNumberFormat="1" applyFont="1" applyBorder="1" applyAlignment="1">
      <alignment horizontal="center" vertical="center"/>
    </xf>
    <xf numFmtId="164" fontId="13" fillId="0" borderId="12" xfId="0" applyFont="1" applyBorder="1" applyAlignment="1">
      <alignment vertical="center" wrapText="1"/>
    </xf>
    <xf numFmtId="164" fontId="13" fillId="13" borderId="11" xfId="0" applyFont="1" applyFill="1" applyBorder="1" applyAlignment="1">
      <alignment vertical="center"/>
    </xf>
    <xf numFmtId="164" fontId="13" fillId="13" borderId="41" xfId="0" applyFont="1" applyFill="1" applyBorder="1" applyAlignment="1">
      <alignment horizontal="left" vertical="top"/>
    </xf>
    <xf numFmtId="164" fontId="20" fillId="0" borderId="17" xfId="0" applyFont="1" applyBorder="1" applyAlignment="1">
      <alignment horizontal="center" vertical="center"/>
    </xf>
    <xf numFmtId="164" fontId="20" fillId="2" borderId="0" xfId="0" applyFont="1" applyFill="1" applyAlignment="1">
      <alignment/>
    </xf>
    <xf numFmtId="164" fontId="13" fillId="0" borderId="17" xfId="0" applyFont="1" applyBorder="1" applyAlignment="1">
      <alignment horizontal="center" vertical="center" wrapText="1"/>
    </xf>
    <xf numFmtId="164" fontId="13" fillId="0" borderId="36" xfId="0" applyFont="1" applyBorder="1" applyAlignment="1">
      <alignment/>
    </xf>
    <xf numFmtId="164" fontId="13" fillId="0" borderId="4" xfId="0" applyFont="1" applyBorder="1" applyAlignment="1">
      <alignment wrapText="1"/>
    </xf>
    <xf numFmtId="164" fontId="13" fillId="0" borderId="36" xfId="0" applyFont="1" applyBorder="1" applyAlignment="1">
      <alignment vertical="center"/>
    </xf>
    <xf numFmtId="164" fontId="13" fillId="0" borderId="46" xfId="0" applyFont="1" applyBorder="1" applyAlignment="1">
      <alignment wrapText="1"/>
    </xf>
    <xf numFmtId="164" fontId="13" fillId="0" borderId="17" xfId="0" applyFont="1" applyBorder="1" applyAlignment="1">
      <alignment horizontal="left" vertical="center"/>
    </xf>
    <xf numFmtId="164" fontId="13" fillId="0" borderId="17" xfId="0" applyFont="1" applyBorder="1" applyAlignment="1">
      <alignment horizontal="center" vertical="center"/>
    </xf>
    <xf numFmtId="164" fontId="13" fillId="16" borderId="37" xfId="0" applyFont="1" applyFill="1" applyBorder="1" applyAlignment="1">
      <alignment vertical="top"/>
    </xf>
    <xf numFmtId="164" fontId="13" fillId="16" borderId="38" xfId="0" applyFont="1" applyFill="1" applyBorder="1" applyAlignment="1">
      <alignment vertical="top"/>
    </xf>
    <xf numFmtId="164" fontId="13" fillId="16" borderId="38" xfId="0" applyFont="1" applyFill="1" applyBorder="1" applyAlignment="1">
      <alignment horizontal="left" vertical="top"/>
    </xf>
    <xf numFmtId="164" fontId="13" fillId="16" borderId="38" xfId="0" applyFont="1" applyFill="1" applyBorder="1" applyAlignment="1">
      <alignment horizontal="center" vertical="top"/>
    </xf>
    <xf numFmtId="164" fontId="13" fillId="16" borderId="39" xfId="0" applyFont="1" applyFill="1" applyBorder="1" applyAlignment="1">
      <alignment vertical="top" wrapText="1"/>
    </xf>
    <xf numFmtId="164" fontId="13" fillId="16" borderId="42" xfId="0" applyFont="1" applyFill="1" applyBorder="1" applyAlignment="1">
      <alignment vertical="top"/>
    </xf>
    <xf numFmtId="164" fontId="13" fillId="16" borderId="43" xfId="0" applyFont="1" applyFill="1" applyBorder="1" applyAlignment="1">
      <alignment vertical="top"/>
    </xf>
    <xf numFmtId="164" fontId="13" fillId="16" borderId="43" xfId="0" applyFont="1" applyFill="1" applyBorder="1" applyAlignment="1">
      <alignment horizontal="left" vertical="top"/>
    </xf>
    <xf numFmtId="164" fontId="13" fillId="16" borderId="43" xfId="0" applyFont="1" applyFill="1" applyBorder="1" applyAlignment="1">
      <alignment horizontal="center" vertical="top"/>
    </xf>
    <xf numFmtId="164" fontId="13" fillId="16" borderId="44" xfId="0" applyFont="1" applyFill="1" applyBorder="1" applyAlignment="1">
      <alignment vertical="top" wrapText="1"/>
    </xf>
    <xf numFmtId="164" fontId="13" fillId="0" borderId="35" xfId="0" applyFont="1" applyBorder="1" applyAlignment="1">
      <alignment horizontal="center" vertical="center"/>
    </xf>
    <xf numFmtId="164" fontId="15" fillId="16" borderId="42" xfId="0" applyFont="1" applyFill="1" applyBorder="1" applyAlignment="1">
      <alignment vertical="top"/>
    </xf>
    <xf numFmtId="164" fontId="13" fillId="17" borderId="14" xfId="0" applyFont="1" applyFill="1" applyBorder="1" applyAlignment="1">
      <alignment vertical="top"/>
    </xf>
    <xf numFmtId="164" fontId="13" fillId="17" borderId="15" xfId="0" applyFont="1" applyFill="1" applyBorder="1" applyAlignment="1">
      <alignment vertical="top"/>
    </xf>
    <xf numFmtId="164" fontId="13" fillId="17" borderId="15" xfId="0" applyFont="1" applyFill="1" applyBorder="1" applyAlignment="1">
      <alignment horizontal="left" vertical="top"/>
    </xf>
    <xf numFmtId="164" fontId="13" fillId="17" borderId="15" xfId="0" applyFont="1" applyFill="1" applyBorder="1" applyAlignment="1">
      <alignment horizontal="center" vertical="top"/>
    </xf>
    <xf numFmtId="164" fontId="13" fillId="17" borderId="16" xfId="0" applyFont="1" applyFill="1" applyBorder="1" applyAlignment="1">
      <alignment vertical="top" wrapText="1"/>
    </xf>
    <xf numFmtId="164" fontId="13" fillId="17" borderId="6" xfId="0" applyFont="1" applyFill="1" applyBorder="1" applyAlignment="1">
      <alignment vertical="top"/>
    </xf>
    <xf numFmtId="164" fontId="13" fillId="17" borderId="7" xfId="0" applyFont="1" applyFill="1" applyBorder="1" applyAlignment="1">
      <alignment vertical="top"/>
    </xf>
    <xf numFmtId="164" fontId="13" fillId="17" borderId="7" xfId="0" applyFont="1" applyFill="1" applyBorder="1" applyAlignment="1">
      <alignment horizontal="left" vertical="top"/>
    </xf>
    <xf numFmtId="164" fontId="13" fillId="17" borderId="7" xfId="0" applyFont="1" applyFill="1" applyBorder="1" applyAlignment="1">
      <alignment horizontal="center" vertical="top"/>
    </xf>
    <xf numFmtId="164" fontId="13" fillId="17" borderId="8" xfId="0" applyFont="1" applyFill="1" applyBorder="1" applyAlignment="1">
      <alignment vertical="top" wrapText="1"/>
    </xf>
    <xf numFmtId="164" fontId="13" fillId="0" borderId="10" xfId="0" applyFont="1" applyBorder="1" applyAlignment="1">
      <alignment vertical="center"/>
    </xf>
    <xf numFmtId="164" fontId="13" fillId="2" borderId="0" xfId="0" applyFont="1" applyFill="1" applyAlignment="1">
      <alignment vertical="center"/>
    </xf>
    <xf numFmtId="164" fontId="13" fillId="2" borderId="13" xfId="0" applyFont="1" applyFill="1" applyBorder="1" applyAlignment="1">
      <alignment vertical="center"/>
    </xf>
    <xf numFmtId="164" fontId="13" fillId="17" borderId="37" xfId="0" applyFont="1" applyFill="1" applyBorder="1" applyAlignment="1">
      <alignment vertical="top"/>
    </xf>
    <xf numFmtId="164" fontId="13" fillId="17" borderId="38" xfId="0" applyFont="1" applyFill="1" applyBorder="1" applyAlignment="1">
      <alignment vertical="top"/>
    </xf>
    <xf numFmtId="164" fontId="13" fillId="17" borderId="38" xfId="0" applyFont="1" applyFill="1" applyBorder="1" applyAlignment="1">
      <alignment horizontal="left" vertical="top"/>
    </xf>
    <xf numFmtId="164" fontId="13" fillId="17" borderId="38" xfId="0" applyFont="1" applyFill="1" applyBorder="1" applyAlignment="1">
      <alignment horizontal="center" vertical="top"/>
    </xf>
    <xf numFmtId="164" fontId="13" fillId="17" borderId="39" xfId="0" applyFont="1" applyFill="1" applyBorder="1" applyAlignment="1">
      <alignment vertical="top" wrapText="1"/>
    </xf>
    <xf numFmtId="164" fontId="13" fillId="17" borderId="42" xfId="0" applyFont="1" applyFill="1" applyBorder="1" applyAlignment="1">
      <alignment vertical="top"/>
    </xf>
    <xf numFmtId="164" fontId="13" fillId="17" borderId="43" xfId="0" applyFont="1" applyFill="1" applyBorder="1" applyAlignment="1">
      <alignment vertical="top"/>
    </xf>
    <xf numFmtId="164" fontId="13" fillId="17" borderId="43" xfId="0" applyFont="1" applyFill="1" applyBorder="1" applyAlignment="1">
      <alignment horizontal="left" vertical="top"/>
    </xf>
    <xf numFmtId="164" fontId="13" fillId="17" borderId="43" xfId="0" applyFont="1" applyFill="1" applyBorder="1" applyAlignment="1">
      <alignment horizontal="center" vertical="top"/>
    </xf>
    <xf numFmtId="164" fontId="13" fillId="17" borderId="44" xfId="0" applyFont="1" applyFill="1" applyBorder="1" applyAlignment="1">
      <alignment vertical="top" wrapText="1"/>
    </xf>
    <xf numFmtId="164" fontId="13" fillId="2" borderId="47" xfId="0" applyFont="1" applyFill="1" applyBorder="1" applyAlignment="1">
      <alignment horizontal="center" vertical="center"/>
    </xf>
    <xf numFmtId="164" fontId="13" fillId="0" borderId="47" xfId="0" applyFont="1" applyBorder="1" applyAlignment="1">
      <alignment horizontal="center" vertical="center"/>
    </xf>
    <xf numFmtId="164" fontId="22" fillId="13" borderId="19" xfId="0" applyFont="1" applyFill="1" applyBorder="1" applyAlignment="1">
      <alignment horizontal="left" vertical="top"/>
    </xf>
    <xf numFmtId="164" fontId="19" fillId="13" borderId="19" xfId="0" applyFont="1" applyFill="1" applyBorder="1" applyAlignment="1">
      <alignment horizontal="left" vertical="top"/>
    </xf>
    <xf numFmtId="164" fontId="24" fillId="0" borderId="0" xfId="0" applyFont="1" applyAlignment="1">
      <alignment vertical="center"/>
    </xf>
    <xf numFmtId="164" fontId="24" fillId="0" borderId="0" xfId="0" applyFont="1" applyAlignment="1">
      <alignment horizontal="center" vertical="center"/>
    </xf>
    <xf numFmtId="164" fontId="24" fillId="0" borderId="0" xfId="0" applyFont="1" applyAlignment="1">
      <alignment vertical="center" wrapText="1"/>
    </xf>
    <xf numFmtId="164" fontId="24" fillId="18" borderId="2" xfId="0" applyFont="1" applyFill="1" applyBorder="1" applyAlignment="1">
      <alignment vertical="center"/>
    </xf>
    <xf numFmtId="164" fontId="24" fillId="18" borderId="25" xfId="0" applyFont="1" applyFill="1" applyBorder="1" applyAlignment="1">
      <alignment vertical="center"/>
    </xf>
    <xf numFmtId="164" fontId="25" fillId="18" borderId="25" xfId="0" applyFont="1" applyFill="1" applyBorder="1" applyAlignment="1">
      <alignment horizontal="center" vertical="center"/>
    </xf>
    <xf numFmtId="164" fontId="25" fillId="18" borderId="3" xfId="0" applyFont="1" applyFill="1" applyBorder="1" applyAlignment="1">
      <alignment horizontal="center" vertical="center"/>
    </xf>
    <xf numFmtId="164" fontId="24" fillId="0" borderId="5" xfId="0" applyFont="1" applyBorder="1" applyAlignment="1">
      <alignment vertical="center"/>
    </xf>
    <xf numFmtId="164" fontId="25" fillId="0" borderId="4" xfId="0" applyFont="1" applyBorder="1" applyAlignment="1">
      <alignment vertical="center" wrapText="1"/>
    </xf>
    <xf numFmtId="164" fontId="24" fillId="0" borderId="4" xfId="0" applyFont="1" applyBorder="1" applyAlignment="1">
      <alignment vertical="center" wrapText="1"/>
    </xf>
    <xf numFmtId="164" fontId="24" fillId="0" borderId="48" xfId="0" applyFont="1" applyBorder="1" applyAlignment="1">
      <alignment vertical="center"/>
    </xf>
    <xf numFmtId="164" fontId="24" fillId="0" borderId="49" xfId="0" applyFont="1" applyBorder="1" applyAlignment="1">
      <alignment vertical="center"/>
    </xf>
    <xf numFmtId="164" fontId="24" fillId="0" borderId="49" xfId="0" applyFont="1" applyBorder="1" applyAlignment="1">
      <alignment horizontal="center" vertical="center"/>
    </xf>
    <xf numFmtId="164" fontId="24" fillId="0" borderId="50" xfId="0" applyFont="1" applyBorder="1" applyAlignment="1">
      <alignment vertical="center" wrapText="1"/>
    </xf>
    <xf numFmtId="164" fontId="3" fillId="0" borderId="0" xfId="0" applyFont="1" applyAlignment="1">
      <alignment vertical="center"/>
    </xf>
    <xf numFmtId="164" fontId="3" fillId="0" borderId="0" xfId="0" applyFont="1" applyAlignment="1">
      <alignment horizontal="center" vertical="center"/>
    </xf>
    <xf numFmtId="164" fontId="3" fillId="0" borderId="0" xfId="0" applyFont="1" applyAlignment="1">
      <alignment vertical="center" wrapText="1"/>
    </xf>
    <xf numFmtId="164" fontId="25" fillId="17" borderId="0" xfId="0" applyFont="1" applyFill="1" applyAlignment="1">
      <alignment horizontal="center" vertical="center"/>
    </xf>
    <xf numFmtId="164" fontId="25" fillId="17" borderId="0" xfId="0" applyFont="1" applyFill="1" applyAlignment="1">
      <alignment horizontal="center" vertical="center" wrapText="1"/>
    </xf>
    <xf numFmtId="164" fontId="25" fillId="18" borderId="0" xfId="0" applyFont="1" applyFill="1" applyAlignment="1">
      <alignment horizontal="center" vertical="center"/>
    </xf>
    <xf numFmtId="164" fontId="25" fillId="18" borderId="0" xfId="0" applyFont="1" applyFill="1" applyAlignment="1">
      <alignment vertical="center"/>
    </xf>
    <xf numFmtId="164" fontId="25" fillId="18" borderId="0" xfId="0" applyFont="1" applyFill="1" applyAlignment="1">
      <alignment vertical="center" wrapText="1"/>
    </xf>
    <xf numFmtId="164" fontId="25" fillId="0" borderId="0" xfId="0" applyFont="1" applyAlignment="1">
      <alignment vertical="center"/>
    </xf>
    <xf numFmtId="164" fontId="24" fillId="0" borderId="0" xfId="0" applyFont="1" applyAlignment="1">
      <alignment horizontal="center" vertical="center" wrapText="1"/>
    </xf>
    <xf numFmtId="165" fontId="24" fillId="0" borderId="0" xfId="0" applyNumberFormat="1" applyFont="1" applyAlignment="1">
      <alignment vertical="center" wrapText="1"/>
    </xf>
    <xf numFmtId="164" fontId="25" fillId="0" borderId="0" xfId="0" applyFont="1" applyAlignment="1">
      <alignment horizontal="center" vertical="center"/>
    </xf>
    <xf numFmtId="164" fontId="24" fillId="0" borderId="0" xfId="0" applyFont="1" applyAlignment="1">
      <alignment horizontal="left" vertical="center"/>
    </xf>
    <xf numFmtId="164" fontId="25" fillId="0" borderId="0" xfId="0" applyFont="1" applyAlignment="1">
      <alignment vertical="center" wrapText="1"/>
    </xf>
    <xf numFmtId="164" fontId="26" fillId="0" borderId="0" xfId="0" applyFont="1" applyAlignment="1">
      <alignment horizontal="center" vertical="center"/>
    </xf>
    <xf numFmtId="164" fontId="25" fillId="18" borderId="0" xfId="0" applyFont="1" applyFill="1" applyAlignment="1">
      <alignment/>
    </xf>
    <xf numFmtId="164" fontId="25" fillId="18" borderId="0" xfId="0" applyFont="1" applyFill="1" applyAlignment="1">
      <alignment wrapText="1"/>
    </xf>
    <xf numFmtId="164" fontId="25" fillId="0" borderId="0" xfId="0" applyFont="1" applyAlignment="1">
      <alignment/>
    </xf>
    <xf numFmtId="164" fontId="24" fillId="0" borderId="0" xfId="0" applyFont="1" applyAlignment="1">
      <alignment horizontal="center"/>
    </xf>
    <xf numFmtId="164" fontId="24" fillId="0" borderId="0" xfId="0" applyFont="1" applyAlignment="1">
      <alignment/>
    </xf>
    <xf numFmtId="164" fontId="24" fillId="0" borderId="0" xfId="0" applyFont="1" applyAlignment="1">
      <alignment wrapText="1"/>
    </xf>
    <xf numFmtId="164" fontId="25" fillId="18" borderId="0" xfId="0" applyFont="1" applyFill="1" applyAlignment="1">
      <alignment horizontal="left" vertical="center"/>
    </xf>
    <xf numFmtId="164" fontId="24" fillId="0" borderId="0" xfId="0" applyFont="1" applyAlignment="1">
      <alignment horizontal="left"/>
    </xf>
    <xf numFmtId="164" fontId="24" fillId="18" borderId="25" xfId="0" applyFont="1" applyFill="1" applyBorder="1" applyAlignment="1">
      <alignment horizontal="center" vertical="center"/>
    </xf>
    <xf numFmtId="164" fontId="25" fillId="18" borderId="25" xfId="0" applyFont="1" applyFill="1" applyBorder="1" applyAlignment="1">
      <alignment horizontal="left" vertical="center"/>
    </xf>
    <xf numFmtId="164" fontId="24" fillId="0" borderId="49" xfId="0" applyFont="1" applyBorder="1" applyAlignment="1">
      <alignment horizontal="left" vertical="center"/>
    </xf>
    <xf numFmtId="164" fontId="0" fillId="0" borderId="51" xfId="0" applyFont="1" applyBorder="1" applyAlignment="1">
      <alignment horizontal="justify" vertical="center"/>
    </xf>
    <xf numFmtId="164" fontId="25" fillId="17" borderId="0" xfId="0" applyFont="1" applyFill="1" applyAlignment="1">
      <alignment horizontal="left" vertical="center"/>
    </xf>
    <xf numFmtId="164" fontId="24" fillId="18" borderId="0" xfId="0" applyFont="1" applyFill="1" applyAlignment="1">
      <alignment vertical="center"/>
    </xf>
    <xf numFmtId="164" fontId="24" fillId="18" borderId="0" xfId="0" applyFont="1" applyFill="1" applyAlignment="1">
      <alignment horizontal="center" vertical="center"/>
    </xf>
    <xf numFmtId="164" fontId="24" fillId="18" borderId="0" xfId="0" applyFont="1" applyFill="1" applyAlignment="1">
      <alignment vertical="center" wrapText="1"/>
    </xf>
    <xf numFmtId="164" fontId="27" fillId="0" borderId="0" xfId="0" applyFont="1" applyAlignment="1">
      <alignment horizontal="center" vertical="center"/>
    </xf>
    <xf numFmtId="164" fontId="27" fillId="0" borderId="0" xfId="0" applyFont="1" applyAlignment="1">
      <alignment horizontal="left" vertical="center"/>
    </xf>
    <xf numFmtId="164" fontId="27" fillId="0" borderId="0" xfId="0" applyFont="1" applyAlignment="1">
      <alignment vertical="center" wrapText="1"/>
    </xf>
    <xf numFmtId="166" fontId="24" fillId="0" borderId="0" xfId="0" applyNumberFormat="1" applyFont="1" applyAlignment="1">
      <alignment horizontal="left" vertical="center" wrapText="1"/>
    </xf>
    <xf numFmtId="164" fontId="26" fillId="0" borderId="0" xfId="0" applyFont="1" applyAlignment="1">
      <alignment vertical="center"/>
    </xf>
    <xf numFmtId="164" fontId="27" fillId="0" borderId="0" xfId="0" applyFont="1" applyAlignment="1">
      <alignment vertical="center"/>
    </xf>
    <xf numFmtId="164" fontId="0" fillId="0" borderId="0" xfId="0" applyFont="1" applyAlignment="1">
      <alignment horizontal="center"/>
    </xf>
    <xf numFmtId="164" fontId="24" fillId="18" borderId="2" xfId="0" applyFont="1" applyFill="1" applyBorder="1" applyAlignment="1">
      <alignment horizontal="center" vertical="center"/>
    </xf>
    <xf numFmtId="164" fontId="24" fillId="0" borderId="5" xfId="0" applyFont="1" applyBorder="1" applyAlignment="1">
      <alignment horizontal="center" vertical="center"/>
    </xf>
    <xf numFmtId="164" fontId="24" fillId="0" borderId="48" xfId="0" applyFont="1" applyBorder="1" applyAlignment="1">
      <alignment horizontal="center" vertical="center"/>
    </xf>
    <xf numFmtId="164" fontId="0" fillId="0" borderId="49" xfId="0" applyFont="1" applyBorder="1" applyAlignment="1">
      <alignment horizontal="center"/>
    </xf>
    <xf numFmtId="164" fontId="24" fillId="17" borderId="0" xfId="0" applyFont="1" applyFill="1" applyAlignment="1">
      <alignment horizontal="center" vertical="center"/>
    </xf>
    <xf numFmtId="164" fontId="24" fillId="17" borderId="0" xfId="0" applyFont="1" applyFill="1" applyAlignment="1">
      <alignment horizontal="left" vertical="center"/>
    </xf>
    <xf numFmtId="164" fontId="24" fillId="17" borderId="0" xfId="0" applyFont="1" applyFill="1" applyAlignment="1">
      <alignment horizontal="center" vertical="center" wrapText="1"/>
    </xf>
    <xf numFmtId="164" fontId="25" fillId="18" borderId="0" xfId="0" applyFont="1" applyFill="1" applyAlignment="1">
      <alignment horizontal="center"/>
    </xf>
    <xf numFmtId="164" fontId="25" fillId="0" borderId="0" xfId="0" applyFont="1" applyAlignment="1">
      <alignment wrapText="1"/>
    </xf>
    <xf numFmtId="164" fontId="24" fillId="0" borderId="0" xfId="0" applyFont="1" applyAlignment="1">
      <alignment horizontal="center" wrapText="1"/>
    </xf>
    <xf numFmtId="165" fontId="24" fillId="0" borderId="0" xfId="0" applyNumberFormat="1" applyFont="1" applyAlignment="1">
      <alignment wrapText="1"/>
    </xf>
    <xf numFmtId="164" fontId="24" fillId="18" borderId="25" xfId="0" applyFont="1" applyFill="1" applyBorder="1" applyAlignment="1">
      <alignment horizontal="left" vertical="center"/>
    </xf>
    <xf numFmtId="164" fontId="24" fillId="18" borderId="3" xfId="0" applyFont="1" applyFill="1" applyBorder="1" applyAlignment="1">
      <alignment vertical="center"/>
    </xf>
    <xf numFmtId="164" fontId="25" fillId="0" borderId="49" xfId="0" applyFont="1" applyBorder="1" applyAlignment="1">
      <alignment/>
    </xf>
    <xf numFmtId="164" fontId="25" fillId="17" borderId="0" xfId="0" applyFont="1" applyFill="1" applyAlignment="1">
      <alignment horizontal="center"/>
    </xf>
    <xf numFmtId="164" fontId="25" fillId="17" borderId="0" xfId="0" applyFont="1" applyFill="1" applyAlignment="1">
      <alignment horizontal="center" wrapText="1"/>
    </xf>
    <xf numFmtId="164" fontId="0" fillId="18" borderId="0" xfId="0" applyFont="1" applyFill="1" applyAlignment="1">
      <alignment/>
    </xf>
    <xf numFmtId="164" fontId="0" fillId="18" borderId="0" xfId="0" applyFont="1" applyFill="1" applyAlignment="1">
      <alignment horizontal="center"/>
    </xf>
    <xf numFmtId="164" fontId="25" fillId="18" borderId="0" xfId="0" applyFont="1" applyFill="1" applyBorder="1" applyAlignment="1">
      <alignment horizontal="center" vertical="center"/>
    </xf>
    <xf numFmtId="164" fontId="0" fillId="0" borderId="2" xfId="0" applyFont="1" applyBorder="1" applyAlignment="1">
      <alignment/>
    </xf>
    <xf numFmtId="164" fontId="0" fillId="0" borderId="25" xfId="0" applyFont="1" applyBorder="1" applyAlignment="1">
      <alignment/>
    </xf>
    <xf numFmtId="167" fontId="25" fillId="0" borderId="25" xfId="0" applyNumberFormat="1" applyFont="1" applyBorder="1" applyAlignment="1">
      <alignment vertical="center"/>
    </xf>
    <xf numFmtId="164" fontId="24" fillId="0" borderId="25" xfId="0" applyFont="1" applyBorder="1" applyAlignment="1">
      <alignment vertical="center"/>
    </xf>
    <xf numFmtId="164" fontId="25" fillId="0" borderId="3" xfId="0" applyFont="1" applyBorder="1" applyAlignment="1">
      <alignment vertical="center" wrapText="1"/>
    </xf>
    <xf numFmtId="164" fontId="0" fillId="0" borderId="5" xfId="0" applyFont="1" applyBorder="1" applyAlignment="1">
      <alignment/>
    </xf>
    <xf numFmtId="167" fontId="25" fillId="0" borderId="0" xfId="0" applyNumberFormat="1" applyFont="1" applyAlignment="1">
      <alignment horizontal="left" vertical="center"/>
    </xf>
    <xf numFmtId="168" fontId="25" fillId="0" borderId="0" xfId="0" applyNumberFormat="1" applyFont="1" applyAlignment="1">
      <alignment horizontal="left" vertical="center"/>
    </xf>
    <xf numFmtId="164" fontId="0" fillId="0" borderId="48" xfId="0" applyFont="1" applyBorder="1" applyAlignment="1">
      <alignment/>
    </xf>
    <xf numFmtId="164" fontId="0" fillId="0" borderId="49" xfId="0" applyFont="1" applyBorder="1" applyAlignment="1">
      <alignment/>
    </xf>
    <xf numFmtId="164" fontId="0" fillId="17" borderId="0" xfId="0" applyFont="1" applyFill="1" applyAlignment="1">
      <alignment/>
    </xf>
    <xf numFmtId="164" fontId="25" fillId="17" borderId="0" xfId="0" applyFont="1" applyFill="1" applyAlignment="1">
      <alignment/>
    </xf>
    <xf numFmtId="164" fontId="24" fillId="17" borderId="0" xfId="0" applyFont="1" applyFill="1" applyAlignment="1">
      <alignment vertical="center" wrapText="1"/>
    </xf>
    <xf numFmtId="164" fontId="3" fillId="18" borderId="0" xfId="0" applyFont="1" applyFill="1" applyAlignment="1">
      <alignment/>
    </xf>
    <xf numFmtId="164" fontId="25" fillId="18" borderId="0" xfId="0" applyFont="1" applyFill="1" applyAlignment="1">
      <alignment horizontal="center" wrapText="1"/>
    </xf>
    <xf numFmtId="164" fontId="3" fillId="18" borderId="0" xfId="0" applyFont="1" applyFill="1" applyAlignment="1">
      <alignment horizontal="center"/>
    </xf>
    <xf numFmtId="164" fontId="24" fillId="18" borderId="0" xfId="0" applyFont="1" applyFill="1" applyAlignment="1">
      <alignment horizontal="center" wrapText="1"/>
    </xf>
    <xf numFmtId="164" fontId="0" fillId="17" borderId="2" xfId="0" applyFont="1" applyFill="1" applyBorder="1" applyAlignment="1">
      <alignment/>
    </xf>
    <xf numFmtId="164" fontId="0" fillId="17" borderId="25" xfId="0" applyFont="1" applyFill="1" applyBorder="1" applyAlignment="1">
      <alignment/>
    </xf>
    <xf numFmtId="164" fontId="27" fillId="17" borderId="25" xfId="0" applyFont="1" applyFill="1" applyBorder="1" applyAlignment="1">
      <alignment vertical="center"/>
    </xf>
    <xf numFmtId="164" fontId="24" fillId="17" borderId="25" xfId="0" applyFont="1" applyFill="1" applyBorder="1" applyAlignment="1">
      <alignment horizontal="left" vertical="center"/>
    </xf>
    <xf numFmtId="164" fontId="25" fillId="17" borderId="25" xfId="0" applyFont="1" applyFill="1" applyBorder="1" applyAlignment="1">
      <alignment horizontal="center" vertical="center"/>
    </xf>
    <xf numFmtId="164" fontId="24" fillId="17" borderId="25" xfId="0" applyFont="1" applyFill="1" applyBorder="1" applyAlignment="1">
      <alignment vertical="center"/>
    </xf>
    <xf numFmtId="164" fontId="27" fillId="17" borderId="3" xfId="0" applyFont="1" applyFill="1" applyBorder="1" applyAlignment="1">
      <alignment vertical="center"/>
    </xf>
    <xf numFmtId="168" fontId="28" fillId="0" borderId="0" xfId="0" applyNumberFormat="1" applyFont="1" applyAlignment="1">
      <alignment horizontal="left" vertical="center"/>
    </xf>
    <xf numFmtId="164" fontId="28" fillId="0" borderId="0" xfId="0" applyFont="1" applyAlignment="1">
      <alignment vertical="center"/>
    </xf>
    <xf numFmtId="164" fontId="24" fillId="0" borderId="49" xfId="0" applyFont="1" applyBorder="1" applyAlignment="1">
      <alignment/>
    </xf>
    <xf numFmtId="164" fontId="27" fillId="0" borderId="0" xfId="0" applyFont="1" applyAlignment="1">
      <alignment/>
    </xf>
    <xf numFmtId="164" fontId="3" fillId="17" borderId="0" xfId="0" applyFont="1" applyFill="1" applyAlignment="1">
      <alignment/>
    </xf>
    <xf numFmtId="164" fontId="28" fillId="0" borderId="0" xfId="0" applyFont="1" applyAlignment="1">
      <alignment/>
    </xf>
    <xf numFmtId="164" fontId="28" fillId="0" borderId="0" xfId="0" applyFont="1" applyAlignment="1">
      <alignment wrapText="1"/>
    </xf>
    <xf numFmtId="164" fontId="24" fillId="18" borderId="0" xfId="0" applyFont="1" applyFill="1" applyAlignment="1">
      <alignment horizontal="center"/>
    </xf>
    <xf numFmtId="164" fontId="24" fillId="17" borderId="2" xfId="0" applyFont="1" applyFill="1" applyBorder="1" applyAlignment="1">
      <alignment/>
    </xf>
    <xf numFmtId="164" fontId="24" fillId="17" borderId="25" xfId="0" applyFont="1" applyFill="1" applyBorder="1" applyAlignment="1">
      <alignment/>
    </xf>
    <xf numFmtId="164" fontId="25" fillId="17" borderId="3" xfId="0" applyFont="1" applyFill="1" applyBorder="1" applyAlignment="1">
      <alignment horizontal="center" vertical="center"/>
    </xf>
    <xf numFmtId="164" fontId="24" fillId="0" borderId="5" xfId="0" applyFont="1" applyBorder="1" applyAlignment="1">
      <alignment/>
    </xf>
    <xf numFmtId="167" fontId="25" fillId="0" borderId="0" xfId="0" applyNumberFormat="1" applyFont="1" applyAlignment="1">
      <alignment vertical="center"/>
    </xf>
    <xf numFmtId="164" fontId="24" fillId="0" borderId="48" xfId="0" applyFont="1" applyBorder="1" applyAlignment="1">
      <alignment/>
    </xf>
    <xf numFmtId="164" fontId="16" fillId="9" borderId="35" xfId="0" applyFont="1" applyFill="1" applyBorder="1" applyAlignment="1">
      <alignment vertical="center"/>
    </xf>
    <xf numFmtId="164" fontId="16" fillId="9" borderId="7" xfId="0" applyFont="1" applyFill="1" applyBorder="1" applyAlignment="1">
      <alignment vertical="center"/>
    </xf>
    <xf numFmtId="164" fontId="16" fillId="10" borderId="17" xfId="0" applyFont="1" applyFill="1" applyBorder="1" applyAlignment="1">
      <alignment vertical="top"/>
    </xf>
    <xf numFmtId="164" fontId="16" fillId="10" borderId="17" xfId="0" applyFont="1" applyFill="1" applyBorder="1" applyAlignment="1">
      <alignment horizontal="center" vertical="top"/>
    </xf>
    <xf numFmtId="164" fontId="16" fillId="10" borderId="17" xfId="0" applyFont="1" applyFill="1" applyBorder="1" applyAlignment="1">
      <alignment horizontal="left" vertical="top"/>
    </xf>
    <xf numFmtId="164" fontId="17" fillId="0" borderId="17" xfId="0" applyFont="1" applyBorder="1" applyAlignment="1">
      <alignment horizontal="left" vertical="top"/>
    </xf>
    <xf numFmtId="168" fontId="17" fillId="0" borderId="17" xfId="0" applyNumberFormat="1" applyFont="1" applyBorder="1" applyAlignment="1">
      <alignment horizontal="center" vertical="top"/>
    </xf>
    <xf numFmtId="164" fontId="17" fillId="0" borderId="17" xfId="0" applyFont="1" applyBorder="1" applyAlignment="1">
      <alignment horizontal="left" vertical="top" wrapText="1"/>
    </xf>
    <xf numFmtId="168" fontId="17" fillId="0" borderId="17" xfId="0" applyNumberFormat="1" applyFont="1" applyBorder="1" applyAlignment="1">
      <alignment horizontal="center" vertical="center"/>
    </xf>
    <xf numFmtId="164" fontId="17" fillId="0" borderId="17" xfId="0" applyFont="1" applyBorder="1" applyAlignment="1">
      <alignment horizontal="left" vertical="center" wrapText="1"/>
    </xf>
    <xf numFmtId="164" fontId="17" fillId="0" borderId="17" xfId="0" applyFont="1" applyBorder="1" applyAlignment="1">
      <alignment horizontal="left" vertical="center"/>
    </xf>
    <xf numFmtId="168" fontId="17" fillId="0" borderId="17" xfId="0" applyNumberFormat="1" applyFont="1" applyBorder="1" applyAlignment="1">
      <alignment horizontal="center" vertical="center" wrapText="1"/>
    </xf>
    <xf numFmtId="164" fontId="17" fillId="0" borderId="40" xfId="0" applyFont="1" applyBorder="1" applyAlignment="1">
      <alignment horizontal="left" vertical="top" wrapText="1"/>
    </xf>
    <xf numFmtId="164" fontId="17" fillId="0" borderId="40" xfId="0" applyFont="1" applyBorder="1" applyAlignment="1">
      <alignment horizontal="left" vertical="top"/>
    </xf>
    <xf numFmtId="164" fontId="17" fillId="0" borderId="45" xfId="0" applyFont="1" applyBorder="1" applyAlignment="1">
      <alignment horizontal="left" vertical="top"/>
    </xf>
    <xf numFmtId="168" fontId="17" fillId="0" borderId="35" xfId="0" applyNumberFormat="1" applyFont="1" applyBorder="1" applyAlignment="1">
      <alignment horizontal="center" vertical="center"/>
    </xf>
    <xf numFmtId="164" fontId="17" fillId="0" borderId="52" xfId="0" applyFont="1" applyBorder="1" applyAlignment="1">
      <alignment horizontal="left" vertical="top"/>
    </xf>
    <xf numFmtId="168" fontId="17" fillId="0" borderId="40" xfId="0" applyNumberFormat="1" applyFont="1" applyBorder="1" applyAlignment="1">
      <alignment horizontal="center" vertical="top"/>
    </xf>
    <xf numFmtId="168" fontId="17" fillId="0" borderId="45" xfId="0" applyNumberFormat="1" applyFont="1" applyBorder="1" applyAlignment="1">
      <alignment horizontal="center" vertical="top"/>
    </xf>
    <xf numFmtId="164" fontId="29" fillId="19" borderId="53" xfId="0" applyFont="1" applyFill="1" applyBorder="1" applyAlignment="1">
      <alignment horizontal="center" vertical="center"/>
    </xf>
    <xf numFmtId="164" fontId="29" fillId="19" borderId="54" xfId="0" applyFont="1" applyFill="1" applyBorder="1" applyAlignment="1">
      <alignment horizontal="center" vertical="center"/>
    </xf>
    <xf numFmtId="164" fontId="29" fillId="19" borderId="55" xfId="0" applyFont="1" applyFill="1" applyBorder="1" applyAlignment="1">
      <alignment horizontal="center" vertical="center"/>
    </xf>
    <xf numFmtId="164" fontId="29" fillId="19" borderId="56" xfId="0" applyFont="1" applyFill="1" applyBorder="1" applyAlignment="1">
      <alignment horizontal="center" vertical="center"/>
    </xf>
    <xf numFmtId="165" fontId="13" fillId="12" borderId="34" xfId="0" applyNumberFormat="1" applyFont="1" applyFill="1" applyBorder="1" applyAlignment="1">
      <alignment horizontal="center" vertical="center"/>
    </xf>
    <xf numFmtId="164" fontId="30" fillId="0" borderId="0" xfId="0" applyFont="1" applyAlignment="1">
      <alignment/>
    </xf>
    <xf numFmtId="164" fontId="13" fillId="14" borderId="34" xfId="0" applyFont="1" applyFill="1" applyBorder="1" applyAlignment="1">
      <alignment/>
    </xf>
    <xf numFmtId="164" fontId="30" fillId="12" borderId="34" xfId="0" applyFont="1" applyFill="1" applyBorder="1" applyAlignment="1">
      <alignment horizontal="center" vertical="center"/>
    </xf>
    <xf numFmtId="164" fontId="13" fillId="12" borderId="34" xfId="0" applyFont="1" applyFill="1" applyBorder="1" applyAlignment="1">
      <alignment horizontal="left" vertical="center"/>
    </xf>
    <xf numFmtId="164" fontId="14" fillId="2" borderId="0" xfId="0" applyFont="1" applyFill="1" applyBorder="1" applyAlignment="1">
      <alignment horizontal="center" vertical="center"/>
    </xf>
    <xf numFmtId="164" fontId="30" fillId="0" borderId="0" xfId="0" applyFont="1" applyAlignment="1">
      <alignment vertical="center" wrapText="1"/>
    </xf>
    <xf numFmtId="164" fontId="30" fillId="0" borderId="0" xfId="0" applyFont="1" applyAlignment="1">
      <alignment horizontal="center" vertical="center" wrapText="1"/>
    </xf>
    <xf numFmtId="164" fontId="30" fillId="2" borderId="0" xfId="0" applyFont="1" applyFill="1" applyAlignment="1">
      <alignment/>
    </xf>
    <xf numFmtId="164" fontId="13" fillId="12" borderId="34" xfId="0" applyFont="1" applyFill="1" applyBorder="1" applyAlignment="1">
      <alignment horizontal="center" vertical="top" wrapText="1"/>
    </xf>
    <xf numFmtId="164" fontId="13" fillId="12" borderId="34" xfId="0" applyFont="1" applyFill="1" applyBorder="1" applyAlignment="1">
      <alignment vertical="top"/>
    </xf>
    <xf numFmtId="164" fontId="13" fillId="0" borderId="34" xfId="0" applyFont="1" applyBorder="1" applyAlignment="1">
      <alignment vertical="top" wrapText="1"/>
    </xf>
    <xf numFmtId="164" fontId="13" fillId="0" borderId="34" xfId="0" applyFont="1" applyBorder="1" applyAlignment="1">
      <alignment/>
    </xf>
    <xf numFmtId="164" fontId="31" fillId="0" borderId="34" xfId="20" applyNumberFormat="1" applyFont="1" applyFill="1" applyBorder="1" applyAlignment="1" applyProtection="1">
      <alignment horizontal="left" vertical="top" wrapText="1"/>
      <protection/>
    </xf>
    <xf numFmtId="164" fontId="13" fillId="2" borderId="34" xfId="0" applyFont="1" applyFill="1" applyBorder="1" applyAlignment="1">
      <alignment vertical="top"/>
    </xf>
    <xf numFmtId="164" fontId="13" fillId="2" borderId="34" xfId="0" applyFont="1" applyFill="1" applyBorder="1" applyAlignment="1">
      <alignment horizontal="center" vertical="top"/>
    </xf>
    <xf numFmtId="164" fontId="13" fillId="2" borderId="34" xfId="0" applyFont="1" applyFill="1" applyBorder="1" applyAlignment="1">
      <alignment horizontal="left" vertical="top" wrapText="1"/>
    </xf>
    <xf numFmtId="164" fontId="13" fillId="2" borderId="34" xfId="0" applyFont="1" applyFill="1" applyBorder="1" applyAlignment="1">
      <alignment horizontal="left" vertical="top"/>
    </xf>
    <xf numFmtId="164" fontId="13" fillId="2" borderId="34" xfId="0" applyFont="1" applyFill="1" applyBorder="1" applyAlignment="1">
      <alignment horizontal="left" vertical="top"/>
    </xf>
    <xf numFmtId="165" fontId="13" fillId="2" borderId="34" xfId="0" applyNumberFormat="1" applyFont="1" applyFill="1" applyBorder="1" applyAlignment="1">
      <alignment horizontal="left" vertical="top" wrapText="1"/>
    </xf>
    <xf numFmtId="164" fontId="13" fillId="16" borderId="34" xfId="0" applyFont="1" applyFill="1" applyBorder="1" applyAlignment="1">
      <alignment vertical="top"/>
    </xf>
    <xf numFmtId="164" fontId="30" fillId="2" borderId="13" xfId="0" applyFont="1" applyFill="1" applyBorder="1" applyAlignment="1">
      <alignment/>
    </xf>
    <xf numFmtId="164" fontId="31" fillId="0" borderId="34" xfId="20" applyNumberFormat="1" applyFont="1" applyFill="1" applyBorder="1" applyAlignment="1" applyProtection="1">
      <alignment/>
      <protection/>
    </xf>
    <xf numFmtId="164" fontId="13" fillId="11" borderId="34" xfId="0" applyFont="1" applyFill="1" applyBorder="1" applyAlignment="1">
      <alignment horizontal="left" vertical="top"/>
    </xf>
    <xf numFmtId="164" fontId="30" fillId="12" borderId="57" xfId="0" applyFont="1" applyFill="1" applyBorder="1" applyAlignment="1">
      <alignment horizontal="left" vertical="center" wrapText="1"/>
    </xf>
    <xf numFmtId="164" fontId="30" fillId="12" borderId="58" xfId="0" applyFont="1" applyFill="1" applyBorder="1" applyAlignment="1">
      <alignment vertical="center" wrapText="1"/>
    </xf>
    <xf numFmtId="164" fontId="30" fillId="12" borderId="0" xfId="0" applyFont="1" applyFill="1" applyAlignment="1">
      <alignment vertical="center" wrapText="1"/>
    </xf>
    <xf numFmtId="164" fontId="30" fillId="12" borderId="0" xfId="0" applyFont="1" applyFill="1" applyAlignment="1">
      <alignment horizontal="center" vertical="center" wrapText="1"/>
    </xf>
    <xf numFmtId="164" fontId="30" fillId="12" borderId="59" xfId="0" applyFont="1" applyFill="1" applyBorder="1" applyAlignment="1">
      <alignment vertical="center" wrapText="1"/>
    </xf>
    <xf numFmtId="164" fontId="30" fillId="12" borderId="60" xfId="0" applyFont="1" applyFill="1" applyBorder="1" applyAlignment="1">
      <alignment vertical="center" wrapText="1"/>
    </xf>
    <xf numFmtId="164" fontId="30" fillId="12" borderId="61" xfId="0" applyFont="1" applyFill="1" applyBorder="1" applyAlignment="1">
      <alignment vertical="center" wrapText="1"/>
    </xf>
    <xf numFmtId="164" fontId="30" fillId="12" borderId="61" xfId="0" applyFont="1" applyFill="1" applyBorder="1" applyAlignment="1">
      <alignment horizontal="center" vertical="center" wrapText="1"/>
    </xf>
    <xf numFmtId="164" fontId="30" fillId="12" borderId="62" xfId="0" applyFont="1" applyFill="1" applyBorder="1" applyAlignment="1">
      <alignment vertical="center" wrapText="1"/>
    </xf>
    <xf numFmtId="164" fontId="0" fillId="0" borderId="0" xfId="0" applyFont="1" applyAlignment="1">
      <alignment horizontal="right"/>
    </xf>
    <xf numFmtId="164" fontId="0" fillId="0" borderId="0" xfId="0" applyFont="1" applyAlignment="1">
      <alignment horizontal="center" vertical="center"/>
    </xf>
    <xf numFmtId="164" fontId="0" fillId="2" borderId="0" xfId="0" applyFont="1" applyFill="1" applyAlignment="1">
      <alignment/>
    </xf>
    <xf numFmtId="170" fontId="0" fillId="2" borderId="0" xfId="19" applyFill="1" applyBorder="1" applyAlignment="1" applyProtection="1">
      <alignment/>
      <protection/>
    </xf>
    <xf numFmtId="164" fontId="32" fillId="19" borderId="53" xfId="0" applyFont="1" applyFill="1" applyBorder="1" applyAlignment="1">
      <alignment/>
    </xf>
    <xf numFmtId="164" fontId="2" fillId="19" borderId="63" xfId="0" applyFont="1" applyFill="1" applyBorder="1" applyAlignment="1">
      <alignment/>
    </xf>
    <xf numFmtId="164" fontId="2" fillId="19" borderId="63" xfId="0" applyFont="1" applyFill="1" applyBorder="1" applyAlignment="1">
      <alignment horizontal="right"/>
    </xf>
    <xf numFmtId="164" fontId="2" fillId="19" borderId="63" xfId="0" applyFont="1" applyFill="1" applyBorder="1" applyAlignment="1">
      <alignment horizontal="center" vertical="center"/>
    </xf>
    <xf numFmtId="164" fontId="2" fillId="19" borderId="54" xfId="0" applyFont="1" applyFill="1" applyBorder="1" applyAlignment="1">
      <alignment/>
    </xf>
    <xf numFmtId="164" fontId="2" fillId="19" borderId="64" xfId="0" applyFont="1" applyFill="1" applyBorder="1" applyAlignment="1">
      <alignment/>
    </xf>
    <xf numFmtId="164" fontId="2" fillId="19" borderId="0" xfId="0" applyFont="1" applyFill="1" applyAlignment="1">
      <alignment/>
    </xf>
    <xf numFmtId="164" fontId="2" fillId="19" borderId="0" xfId="0" applyFont="1" applyFill="1" applyAlignment="1">
      <alignment horizontal="right"/>
    </xf>
    <xf numFmtId="164" fontId="2" fillId="19" borderId="0" xfId="0" applyFont="1" applyFill="1" applyAlignment="1">
      <alignment horizontal="center" vertical="center"/>
    </xf>
    <xf numFmtId="164" fontId="2" fillId="19" borderId="55" xfId="0" applyFont="1" applyFill="1" applyBorder="1" applyAlignment="1">
      <alignment/>
    </xf>
    <xf numFmtId="164" fontId="2" fillId="19" borderId="65" xfId="0" applyFont="1" applyFill="1" applyBorder="1" applyAlignment="1">
      <alignment/>
    </xf>
    <xf numFmtId="164" fontId="2" fillId="19" borderId="66" xfId="0" applyFont="1" applyFill="1" applyBorder="1" applyAlignment="1">
      <alignment/>
    </xf>
    <xf numFmtId="164" fontId="2" fillId="19" borderId="66" xfId="0" applyFont="1" applyFill="1" applyBorder="1" applyAlignment="1">
      <alignment horizontal="right"/>
    </xf>
    <xf numFmtId="164" fontId="2" fillId="19" borderId="66" xfId="0" applyFont="1" applyFill="1" applyBorder="1" applyAlignment="1">
      <alignment horizontal="center" vertical="center"/>
    </xf>
    <xf numFmtId="164" fontId="2" fillId="19" borderId="67" xfId="0" applyFont="1" applyFill="1" applyBorder="1" applyAlignment="1">
      <alignment/>
    </xf>
    <xf numFmtId="164" fontId="0" fillId="12" borderId="53" xfId="0" applyFont="1" applyFill="1" applyBorder="1" applyAlignment="1">
      <alignment/>
    </xf>
    <xf numFmtId="164" fontId="0" fillId="12" borderId="63" xfId="0" applyFont="1" applyFill="1" applyBorder="1" applyAlignment="1">
      <alignment/>
    </xf>
    <xf numFmtId="164" fontId="0" fillId="12" borderId="63" xfId="0" applyFont="1" applyFill="1" applyBorder="1" applyAlignment="1">
      <alignment horizontal="right"/>
    </xf>
    <xf numFmtId="164" fontId="0" fillId="12" borderId="63" xfId="0" applyFont="1" applyFill="1" applyBorder="1" applyAlignment="1">
      <alignment horizontal="center" vertical="center"/>
    </xf>
    <xf numFmtId="164" fontId="0" fillId="12" borderId="54" xfId="0" applyFont="1" applyFill="1" applyBorder="1" applyAlignment="1">
      <alignment/>
    </xf>
    <xf numFmtId="164" fontId="0" fillId="12" borderId="64" xfId="0" applyFont="1" applyFill="1" applyBorder="1" applyAlignment="1">
      <alignment/>
    </xf>
    <xf numFmtId="164" fontId="0" fillId="12" borderId="0" xfId="0" applyFont="1" applyFill="1" applyAlignment="1">
      <alignment/>
    </xf>
    <xf numFmtId="164" fontId="0" fillId="12" borderId="0" xfId="0" applyFont="1" applyFill="1" applyAlignment="1">
      <alignment horizontal="right"/>
    </xf>
    <xf numFmtId="164" fontId="0" fillId="12" borderId="0" xfId="0" applyFont="1" applyFill="1" applyAlignment="1">
      <alignment horizontal="center" vertical="center"/>
    </xf>
    <xf numFmtId="164" fontId="0" fillId="12" borderId="55" xfId="0" applyFont="1" applyFill="1" applyBorder="1" applyAlignment="1">
      <alignment/>
    </xf>
    <xf numFmtId="164" fontId="17" fillId="14" borderId="34" xfId="0" applyFont="1" applyFill="1" applyBorder="1" applyAlignment="1">
      <alignment vertical="center"/>
    </xf>
    <xf numFmtId="164" fontId="17" fillId="14" borderId="34" xfId="0" applyFont="1" applyFill="1" applyBorder="1" applyAlignment="1">
      <alignment vertical="top"/>
    </xf>
    <xf numFmtId="164" fontId="17" fillId="12" borderId="34" xfId="0" applyFont="1" applyFill="1" applyBorder="1" applyAlignment="1">
      <alignment vertical="center"/>
    </xf>
    <xf numFmtId="164" fontId="17" fillId="12" borderId="34" xfId="0" applyFont="1" applyFill="1" applyBorder="1" applyAlignment="1">
      <alignment vertical="top"/>
    </xf>
    <xf numFmtId="164" fontId="0" fillId="14" borderId="34" xfId="0" applyFont="1" applyFill="1" applyBorder="1" applyAlignment="1">
      <alignment/>
    </xf>
    <xf numFmtId="164" fontId="0" fillId="12" borderId="34" xfId="0" applyFont="1" applyFill="1" applyBorder="1" applyAlignment="1">
      <alignment/>
    </xf>
    <xf numFmtId="171" fontId="0" fillId="12" borderId="34" xfId="17" applyFill="1" applyBorder="1" applyAlignment="1" applyProtection="1">
      <alignment/>
      <protection/>
    </xf>
    <xf numFmtId="164" fontId="0" fillId="12" borderId="0" xfId="0" applyFont="1" applyFill="1" applyAlignment="1">
      <alignment horizontal="center" wrapText="1"/>
    </xf>
    <xf numFmtId="164" fontId="0" fillId="0" borderId="0" xfId="0" applyFont="1" applyAlignment="1">
      <alignment horizontal="center" wrapText="1"/>
    </xf>
    <xf numFmtId="164" fontId="17" fillId="14" borderId="68" xfId="0" applyFont="1" applyFill="1" applyBorder="1" applyAlignment="1">
      <alignment horizontal="center" vertical="center" wrapText="1"/>
    </xf>
    <xf numFmtId="164" fontId="17" fillId="14" borderId="68" xfId="0" applyFont="1" applyFill="1" applyBorder="1" applyAlignment="1">
      <alignment horizontal="right" vertical="center" wrapText="1"/>
    </xf>
    <xf numFmtId="164" fontId="0" fillId="2" borderId="0" xfId="0" applyFont="1" applyFill="1" applyAlignment="1">
      <alignment horizontal="center" wrapText="1"/>
    </xf>
    <xf numFmtId="165" fontId="17" fillId="12" borderId="53" xfId="0" applyNumberFormat="1" applyFont="1" applyFill="1" applyBorder="1" applyAlignment="1">
      <alignment horizontal="center"/>
    </xf>
    <xf numFmtId="164" fontId="17" fillId="12" borderId="63" xfId="0" applyFont="1" applyFill="1" applyBorder="1" applyAlignment="1">
      <alignment horizontal="center"/>
    </xf>
    <xf numFmtId="168" fontId="17" fillId="12" borderId="53" xfId="0" applyNumberFormat="1" applyFont="1" applyFill="1" applyBorder="1" applyAlignment="1">
      <alignment horizontal="center"/>
    </xf>
    <xf numFmtId="168" fontId="17" fillId="12" borderId="63" xfId="0" applyNumberFormat="1" applyFont="1" applyFill="1" applyBorder="1" applyAlignment="1">
      <alignment horizontal="center"/>
    </xf>
    <xf numFmtId="164" fontId="17" fillId="12" borderId="54" xfId="0" applyFont="1" applyFill="1" applyBorder="1" applyAlignment="1">
      <alignment horizontal="center"/>
    </xf>
    <xf numFmtId="165" fontId="17" fillId="12" borderId="64" xfId="0" applyNumberFormat="1" applyFont="1" applyFill="1" applyBorder="1" applyAlignment="1">
      <alignment horizontal="center"/>
    </xf>
    <xf numFmtId="164" fontId="17" fillId="12" borderId="0" xfId="0" applyFont="1" applyFill="1" applyAlignment="1">
      <alignment horizontal="center"/>
    </xf>
    <xf numFmtId="168" fontId="17" fillId="12" borderId="64" xfId="0" applyNumberFormat="1" applyFont="1" applyFill="1" applyBorder="1" applyAlignment="1">
      <alignment horizontal="center"/>
    </xf>
    <xf numFmtId="168" fontId="17" fillId="12" borderId="0" xfId="0" applyNumberFormat="1" applyFont="1" applyFill="1" applyAlignment="1">
      <alignment horizontal="center"/>
    </xf>
    <xf numFmtId="164" fontId="17" fillId="12" borderId="55" xfId="0" applyFont="1" applyFill="1" applyBorder="1" applyAlignment="1">
      <alignment horizontal="center"/>
    </xf>
    <xf numFmtId="164" fontId="17" fillId="12" borderId="66" xfId="0" applyFont="1" applyFill="1" applyBorder="1" applyAlignment="1">
      <alignment horizontal="center"/>
    </xf>
    <xf numFmtId="164" fontId="17" fillId="12" borderId="67" xfId="0" applyFont="1" applyFill="1" applyBorder="1" applyAlignment="1">
      <alignment horizontal="center"/>
    </xf>
    <xf numFmtId="168" fontId="17" fillId="12" borderId="65" xfId="0" applyNumberFormat="1" applyFont="1" applyFill="1" applyBorder="1" applyAlignment="1">
      <alignment horizontal="center"/>
    </xf>
    <xf numFmtId="168" fontId="17" fillId="12" borderId="66" xfId="0" applyNumberFormat="1" applyFont="1" applyFill="1" applyBorder="1" applyAlignment="1">
      <alignment horizontal="center"/>
    </xf>
    <xf numFmtId="165" fontId="17" fillId="12" borderId="65" xfId="0" applyNumberFormat="1" applyFont="1" applyFill="1" applyBorder="1" applyAlignment="1">
      <alignment horizontal="center"/>
    </xf>
    <xf numFmtId="164" fontId="18" fillId="12" borderId="63" xfId="0" applyFont="1" applyFill="1" applyBorder="1" applyAlignment="1">
      <alignment horizontal="center"/>
    </xf>
    <xf numFmtId="168" fontId="17" fillId="12" borderId="34" xfId="0" applyNumberFormat="1" applyFont="1" applyFill="1" applyBorder="1" applyAlignment="1">
      <alignment horizontal="center"/>
    </xf>
    <xf numFmtId="164" fontId="18" fillId="12" borderId="0" xfId="0" applyFont="1" applyFill="1" applyAlignment="1">
      <alignment horizontal="center"/>
    </xf>
    <xf numFmtId="164" fontId="18" fillId="12" borderId="66" xfId="0" applyFont="1" applyFill="1" applyBorder="1" applyAlignment="1">
      <alignment horizontal="center"/>
    </xf>
    <xf numFmtId="164" fontId="0" fillId="12" borderId="65" xfId="0" applyFont="1" applyFill="1" applyBorder="1" applyAlignment="1">
      <alignment/>
    </xf>
    <xf numFmtId="164" fontId="0" fillId="12" borderId="66" xfId="0" applyFont="1" applyFill="1" applyBorder="1" applyAlignment="1">
      <alignment/>
    </xf>
    <xf numFmtId="164" fontId="0" fillId="12" borderId="66" xfId="0" applyFont="1" applyFill="1" applyBorder="1" applyAlignment="1">
      <alignment horizontal="right"/>
    </xf>
    <xf numFmtId="164" fontId="0" fillId="12" borderId="66" xfId="0" applyFont="1" applyFill="1" applyBorder="1" applyAlignment="1">
      <alignment horizontal="center" vertical="center"/>
    </xf>
    <xf numFmtId="164" fontId="0" fillId="12" borderId="67" xfId="0" applyFont="1" applyFill="1" applyBorder="1" applyAlignment="1">
      <alignment/>
    </xf>
    <xf numFmtId="164" fontId="33" fillId="0" borderId="0" xfId="0" applyFont="1" applyAlignment="1">
      <alignment/>
    </xf>
    <xf numFmtId="164" fontId="34" fillId="18" borderId="17" xfId="0" applyFont="1" applyFill="1" applyBorder="1" applyAlignment="1">
      <alignment horizontal="center"/>
    </xf>
    <xf numFmtId="172" fontId="0" fillId="0" borderId="0" xfId="0" applyNumberFormat="1" applyFont="1" applyAlignment="1">
      <alignment/>
    </xf>
    <xf numFmtId="164" fontId="34" fillId="18" borderId="47" xfId="0" applyFont="1" applyFill="1" applyBorder="1" applyAlignment="1">
      <alignment horizontal="left"/>
    </xf>
    <xf numFmtId="164" fontId="34" fillId="18" borderId="47" xfId="0" applyFont="1" applyFill="1" applyBorder="1" applyAlignment="1">
      <alignment horizontal="center"/>
    </xf>
    <xf numFmtId="164" fontId="34" fillId="18" borderId="15" xfId="0" applyFont="1" applyFill="1" applyBorder="1" applyAlignment="1">
      <alignment horizontal="center"/>
    </xf>
    <xf numFmtId="164" fontId="34" fillId="20" borderId="15" xfId="0" applyFont="1" applyFill="1" applyBorder="1" applyAlignment="1">
      <alignment/>
    </xf>
    <xf numFmtId="164" fontId="34" fillId="10" borderId="15" xfId="0" applyFont="1" applyFill="1" applyBorder="1" applyAlignment="1">
      <alignment/>
    </xf>
    <xf numFmtId="172" fontId="34" fillId="13" borderId="15" xfId="0" applyNumberFormat="1" applyFont="1" applyFill="1" applyBorder="1" applyAlignment="1">
      <alignment/>
    </xf>
    <xf numFmtId="164" fontId="34" fillId="13" borderId="15" xfId="0" applyFont="1" applyFill="1" applyBorder="1" applyAlignment="1">
      <alignment/>
    </xf>
    <xf numFmtId="164" fontId="34" fillId="13" borderId="69" xfId="0" applyFont="1" applyFill="1" applyBorder="1" applyAlignment="1">
      <alignment/>
    </xf>
    <xf numFmtId="164" fontId="0" fillId="0" borderId="70" xfId="0" applyFont="1" applyBorder="1" applyAlignment="1">
      <alignment horizontal="left"/>
    </xf>
    <xf numFmtId="164" fontId="0" fillId="0" borderId="71" xfId="0" applyFont="1" applyBorder="1" applyAlignment="1">
      <alignment horizontal="center"/>
    </xf>
    <xf numFmtId="164" fontId="0" fillId="0" borderId="72" xfId="0" applyFont="1" applyBorder="1" applyAlignment="1">
      <alignment horizontal="center"/>
    </xf>
    <xf numFmtId="164" fontId="0" fillId="0" borderId="70" xfId="0" applyFont="1" applyBorder="1" applyAlignment="1">
      <alignment horizontal="center"/>
    </xf>
    <xf numFmtId="170" fontId="0" fillId="0" borderId="71" xfId="19" applyFill="1" applyBorder="1" applyAlignment="1" applyProtection="1">
      <alignment/>
      <protection/>
    </xf>
    <xf numFmtId="172" fontId="0" fillId="0" borderId="71" xfId="19" applyNumberFormat="1" applyFill="1" applyBorder="1" applyAlignment="1" applyProtection="1">
      <alignment/>
      <protection/>
    </xf>
    <xf numFmtId="170" fontId="0" fillId="0" borderId="73" xfId="19" applyFill="1" applyBorder="1" applyAlignment="1" applyProtection="1">
      <alignment/>
      <protection/>
    </xf>
    <xf numFmtId="166" fontId="0" fillId="0" borderId="71" xfId="19" applyNumberFormat="1" applyFill="1" applyBorder="1" applyAlignment="1" applyProtection="1">
      <alignment/>
      <protection/>
    </xf>
    <xf numFmtId="173" fontId="0" fillId="0" borderId="73" xfId="19" applyNumberFormat="1" applyFill="1" applyBorder="1" applyAlignment="1" applyProtection="1">
      <alignment/>
      <protection/>
    </xf>
    <xf numFmtId="174" fontId="0" fillId="0" borderId="73" xfId="19" applyNumberFormat="1" applyFill="1" applyBorder="1" applyAlignment="1" applyProtection="1">
      <alignment/>
      <protection/>
    </xf>
    <xf numFmtId="166" fontId="0" fillId="0" borderId="73" xfId="19" applyNumberFormat="1" applyFill="1" applyBorder="1" applyAlignment="1" applyProtection="1">
      <alignment/>
      <protection/>
    </xf>
    <xf numFmtId="164" fontId="0" fillId="0" borderId="36" xfId="0" applyFont="1" applyBorder="1" applyAlignment="1">
      <alignment horizontal="left"/>
    </xf>
    <xf numFmtId="164" fontId="0" fillId="0" borderId="17" xfId="0" applyFont="1" applyBorder="1" applyAlignment="1">
      <alignment horizontal="center"/>
    </xf>
    <xf numFmtId="164" fontId="0" fillId="0" borderId="35" xfId="0" applyFont="1" applyBorder="1" applyAlignment="1">
      <alignment horizontal="center"/>
    </xf>
    <xf numFmtId="164" fontId="0" fillId="0" borderId="74" xfId="0" applyFont="1" applyBorder="1" applyAlignment="1">
      <alignment horizontal="center"/>
    </xf>
    <xf numFmtId="164" fontId="0" fillId="0" borderId="75" xfId="0" applyFont="1" applyBorder="1" applyAlignment="1">
      <alignment horizontal="center"/>
    </xf>
    <xf numFmtId="170" fontId="0" fillId="0" borderId="75" xfId="19" applyFill="1" applyBorder="1" applyAlignment="1" applyProtection="1">
      <alignment/>
      <protection/>
    </xf>
    <xf numFmtId="172" fontId="0" fillId="0" borderId="75" xfId="19" applyNumberFormat="1" applyFill="1" applyBorder="1" applyAlignment="1" applyProtection="1">
      <alignment/>
      <protection/>
    </xf>
    <xf numFmtId="170" fontId="0" fillId="0" borderId="76" xfId="19" applyFill="1" applyBorder="1" applyAlignment="1" applyProtection="1">
      <alignment/>
      <protection/>
    </xf>
    <xf numFmtId="166" fontId="0" fillId="0" borderId="75" xfId="19" applyNumberFormat="1" applyFill="1" applyBorder="1" applyAlignment="1" applyProtection="1">
      <alignment/>
      <protection/>
    </xf>
    <xf numFmtId="173" fontId="0" fillId="0" borderId="76" xfId="19" applyNumberFormat="1" applyFill="1" applyBorder="1" applyAlignment="1" applyProtection="1">
      <alignment/>
      <protection/>
    </xf>
    <xf numFmtId="174" fontId="0" fillId="0" borderId="76" xfId="19" applyNumberFormat="1" applyFill="1" applyBorder="1" applyAlignment="1" applyProtection="1">
      <alignment/>
      <protection/>
    </xf>
    <xf numFmtId="166" fontId="0" fillId="0" borderId="76" xfId="19" applyNumberFormat="1" applyFill="1" applyBorder="1" applyAlignment="1" applyProtection="1">
      <alignment/>
      <protection/>
    </xf>
    <xf numFmtId="164" fontId="0" fillId="0" borderId="18" xfId="0" applyFont="1" applyBorder="1" applyAlignment="1">
      <alignment horizontal="center"/>
    </xf>
    <xf numFmtId="164" fontId="0" fillId="0" borderId="45" xfId="0" applyFont="1" applyBorder="1" applyAlignment="1">
      <alignment horizontal="center"/>
    </xf>
    <xf numFmtId="170" fontId="0" fillId="0" borderId="45" xfId="19" applyFill="1" applyBorder="1" applyAlignment="1" applyProtection="1">
      <alignment/>
      <protection/>
    </xf>
    <xf numFmtId="172" fontId="0" fillId="0" borderId="45" xfId="19" applyNumberFormat="1" applyFill="1" applyBorder="1" applyAlignment="1" applyProtection="1">
      <alignment/>
      <protection/>
    </xf>
    <xf numFmtId="170" fontId="0" fillId="0" borderId="19" xfId="19" applyFill="1" applyBorder="1" applyAlignment="1" applyProtection="1">
      <alignment/>
      <protection/>
    </xf>
    <xf numFmtId="174" fontId="0" fillId="0" borderId="45" xfId="19" applyNumberFormat="1" applyFill="1" applyBorder="1" applyAlignment="1" applyProtection="1">
      <alignment/>
      <protection/>
    </xf>
    <xf numFmtId="174" fontId="0" fillId="0" borderId="19" xfId="19" applyNumberFormat="1" applyFill="1" applyBorder="1" applyAlignment="1" applyProtection="1">
      <alignment/>
      <protection/>
    </xf>
    <xf numFmtId="166" fontId="0" fillId="0" borderId="19" xfId="19" applyNumberFormat="1" applyFill="1" applyBorder="1" applyAlignment="1" applyProtection="1">
      <alignment/>
      <protection/>
    </xf>
    <xf numFmtId="174" fontId="0" fillId="0" borderId="75" xfId="19" applyNumberFormat="1" applyFill="1" applyBorder="1" applyAlignment="1" applyProtection="1">
      <alignment/>
      <protection/>
    </xf>
    <xf numFmtId="164" fontId="0" fillId="0" borderId="74" xfId="0" applyFont="1" applyBorder="1" applyAlignment="1">
      <alignment horizontal="left"/>
    </xf>
    <xf numFmtId="164" fontId="0" fillId="0" borderId="76" xfId="0" applyFont="1" applyBorder="1" applyAlignment="1">
      <alignment horizontal="center"/>
    </xf>
    <xf numFmtId="164" fontId="0" fillId="0" borderId="77" xfId="0" applyFont="1" applyBorder="1" applyAlignment="1">
      <alignment horizontal="center"/>
    </xf>
    <xf numFmtId="164" fontId="0" fillId="0" borderId="78" xfId="0" applyFont="1" applyBorder="1" applyAlignment="1">
      <alignment horizontal="center"/>
    </xf>
    <xf numFmtId="170" fontId="0" fillId="0" borderId="78" xfId="19" applyFill="1" applyBorder="1" applyAlignment="1" applyProtection="1">
      <alignment/>
      <protection/>
    </xf>
    <xf numFmtId="172" fontId="0" fillId="0" borderId="78" xfId="19" applyNumberFormat="1" applyFill="1" applyBorder="1" applyAlignment="1" applyProtection="1">
      <alignment/>
      <protection/>
    </xf>
    <xf numFmtId="170" fontId="0" fillId="0" borderId="79" xfId="19" applyFill="1" applyBorder="1" applyAlignment="1" applyProtection="1">
      <alignment/>
      <protection/>
    </xf>
    <xf numFmtId="174" fontId="0" fillId="0" borderId="78" xfId="19" applyNumberFormat="1" applyFill="1" applyBorder="1" applyAlignment="1" applyProtection="1">
      <alignment/>
      <protection/>
    </xf>
    <xf numFmtId="174" fontId="0" fillId="0" borderId="79" xfId="19" applyNumberFormat="1" applyFill="1" applyBorder="1" applyAlignment="1" applyProtection="1">
      <alignment/>
      <protection/>
    </xf>
    <xf numFmtId="166" fontId="0" fillId="0" borderId="79" xfId="19" applyNumberFormat="1" applyFill="1" applyBorder="1" applyAlignment="1" applyProtection="1">
      <alignment/>
      <protection/>
    </xf>
    <xf numFmtId="164" fontId="0" fillId="0" borderId="80" xfId="0" applyFont="1" applyBorder="1" applyAlignment="1">
      <alignment horizontal="left"/>
    </xf>
    <xf numFmtId="164" fontId="0" fillId="0" borderId="81" xfId="0" applyFont="1" applyBorder="1" applyAlignment="1">
      <alignment horizontal="center"/>
    </xf>
    <xf numFmtId="170" fontId="0" fillId="0" borderId="81" xfId="19" applyFill="1" applyBorder="1" applyAlignment="1" applyProtection="1">
      <alignment/>
      <protection/>
    </xf>
    <xf numFmtId="172" fontId="0" fillId="0" borderId="81" xfId="19" applyNumberFormat="1" applyFill="1" applyBorder="1" applyAlignment="1" applyProtection="1">
      <alignment/>
      <protection/>
    </xf>
    <xf numFmtId="170" fontId="0" fillId="0" borderId="82" xfId="19" applyFill="1" applyBorder="1" applyAlignment="1" applyProtection="1">
      <alignment/>
      <protection/>
    </xf>
    <xf numFmtId="174" fontId="0" fillId="0" borderId="81" xfId="19" applyNumberFormat="1" applyFill="1" applyBorder="1" applyAlignment="1" applyProtection="1">
      <alignment/>
      <protection/>
    </xf>
    <xf numFmtId="174" fontId="0" fillId="0" borderId="82" xfId="19" applyNumberFormat="1" applyFill="1" applyBorder="1" applyAlignment="1" applyProtection="1">
      <alignment/>
      <protection/>
    </xf>
    <xf numFmtId="166" fontId="0" fillId="0" borderId="82" xfId="19" applyNumberFormat="1" applyFill="1" applyBorder="1" applyAlignment="1" applyProtection="1">
      <alignment/>
      <protection/>
    </xf>
    <xf numFmtId="164" fontId="0" fillId="15" borderId="17" xfId="0" applyFont="1" applyFill="1" applyBorder="1" applyAlignment="1">
      <alignment/>
    </xf>
    <xf numFmtId="164" fontId="3" fillId="18" borderId="70" xfId="0" applyFont="1" applyFill="1" applyBorder="1" applyAlignment="1">
      <alignment/>
    </xf>
    <xf numFmtId="164" fontId="3" fillId="18" borderId="71" xfId="0" applyFont="1" applyFill="1" applyBorder="1" applyAlignment="1">
      <alignment horizontal="center"/>
    </xf>
    <xf numFmtId="164" fontId="3" fillId="18" borderId="73" xfId="0" applyFont="1" applyFill="1" applyBorder="1" applyAlignment="1">
      <alignment/>
    </xf>
    <xf numFmtId="164" fontId="0" fillId="0" borderId="36" xfId="0" applyFont="1" applyBorder="1" applyAlignment="1">
      <alignment/>
    </xf>
    <xf numFmtId="164" fontId="0" fillId="0" borderId="17" xfId="0" applyFont="1" applyBorder="1" applyAlignment="1">
      <alignment/>
    </xf>
    <xf numFmtId="164" fontId="0" fillId="15" borderId="12" xfId="0" applyFont="1" applyFill="1" applyBorder="1" applyAlignment="1">
      <alignment/>
    </xf>
    <xf numFmtId="164" fontId="0" fillId="0" borderId="74" xfId="0" applyFont="1" applyBorder="1" applyAlignment="1">
      <alignment/>
    </xf>
    <xf numFmtId="164" fontId="0" fillId="0" borderId="75" xfId="0" applyFont="1" applyBorder="1" applyAlignment="1">
      <alignment/>
    </xf>
    <xf numFmtId="164" fontId="0" fillId="15" borderId="76" xfId="0" applyFont="1" applyFill="1" applyBorder="1" applyAlignment="1">
      <alignment/>
    </xf>
    <xf numFmtId="164" fontId="3" fillId="18" borderId="17" xfId="0" applyFont="1" applyFill="1" applyBorder="1" applyAlignment="1">
      <alignment/>
    </xf>
    <xf numFmtId="164" fontId="3" fillId="18" borderId="17" xfId="0" applyFont="1" applyFill="1" applyBorder="1" applyAlignment="1">
      <alignment horizontal="center"/>
    </xf>
    <xf numFmtId="164" fontId="3" fillId="18" borderId="17" xfId="0" applyFont="1" applyFill="1" applyBorder="1" applyAlignment="1">
      <alignment horizontal="center" wrapText="1"/>
    </xf>
    <xf numFmtId="175" fontId="0" fillId="15" borderId="17" xfId="17" applyNumberFormat="1" applyFill="1" applyBorder="1" applyAlignment="1" applyProtection="1">
      <alignment/>
      <protection/>
    </xf>
    <xf numFmtId="164" fontId="0" fillId="18" borderId="17" xfId="0" applyFont="1" applyFill="1" applyBorder="1" applyAlignment="1">
      <alignment/>
    </xf>
    <xf numFmtId="175" fontId="3" fillId="18" borderId="17" xfId="17" applyNumberFormat="1" applyFont="1" applyFill="1" applyBorder="1" applyAlignment="1" applyProtection="1">
      <alignment/>
      <protection/>
    </xf>
    <xf numFmtId="175" fontId="3" fillId="18" borderId="83" xfId="17" applyNumberFormat="1" applyFont="1" applyFill="1" applyBorder="1" applyAlignment="1" applyProtection="1">
      <alignment/>
      <protection/>
    </xf>
    <xf numFmtId="175" fontId="3" fillId="18" borderId="83" xfId="17" applyNumberFormat="1" applyFont="1" applyFill="1" applyBorder="1" applyAlignment="1" applyProtection="1">
      <alignment horizontal="center"/>
      <protection/>
    </xf>
    <xf numFmtId="164" fontId="3" fillId="0" borderId="17" xfId="0" applyFont="1" applyBorder="1" applyAlignment="1">
      <alignment/>
    </xf>
    <xf numFmtId="164" fontId="35" fillId="15" borderId="17" xfId="0" applyFont="1" applyFill="1" applyBorder="1" applyAlignment="1">
      <alignment/>
    </xf>
    <xf numFmtId="175" fontId="3" fillId="0" borderId="35" xfId="17" applyNumberFormat="1" applyFont="1" applyFill="1" applyBorder="1" applyAlignment="1" applyProtection="1">
      <alignment/>
      <protection/>
    </xf>
    <xf numFmtId="175" fontId="3" fillId="0" borderId="10" xfId="17" applyNumberFormat="1" applyFont="1" applyFill="1" applyBorder="1" applyAlignment="1" applyProtection="1">
      <alignment/>
      <protection/>
    </xf>
    <xf numFmtId="175" fontId="3" fillId="0" borderId="17" xfId="17" applyNumberFormat="1" applyFont="1" applyFill="1" applyBorder="1" applyAlignment="1" applyProtection="1">
      <alignment/>
      <protection/>
    </xf>
    <xf numFmtId="164" fontId="3" fillId="0" borderId="17" xfId="17" applyNumberFormat="1" applyFont="1" applyFill="1" applyBorder="1" applyAlignment="1" applyProtection="1">
      <alignment/>
      <protection/>
    </xf>
    <xf numFmtId="175" fontId="21" fillId="18" borderId="35" xfId="17" applyNumberFormat="1" applyFont="1" applyFill="1" applyBorder="1" applyAlignment="1" applyProtection="1">
      <alignment/>
      <protection/>
    </xf>
    <xf numFmtId="175" fontId="3" fillId="18" borderId="84" xfId="17" applyNumberFormat="1" applyFont="1" applyFill="1" applyBorder="1" applyAlignment="1" applyProtection="1">
      <alignment/>
      <protection/>
    </xf>
    <xf numFmtId="164" fontId="3" fillId="0" borderId="0" xfId="0" applyFont="1" applyAlignment="1">
      <alignment/>
    </xf>
    <xf numFmtId="164" fontId="0" fillId="15" borderId="17" xfId="0" applyFont="1" applyFill="1" applyBorder="1" applyAlignment="1">
      <alignment horizontal="left"/>
    </xf>
    <xf numFmtId="164" fontId="3" fillId="0" borderId="17" xfId="0" applyFont="1" applyBorder="1" applyAlignment="1">
      <alignment horizontal="center"/>
    </xf>
    <xf numFmtId="164" fontId="3" fillId="0" borderId="17" xfId="0" applyFont="1" applyBorder="1" applyAlignment="1">
      <alignment horizontal="center" wrapText="1"/>
    </xf>
    <xf numFmtId="164" fontId="0" fillId="15" borderId="17" xfId="0" applyFont="1" applyFill="1" applyBorder="1" applyAlignment="1">
      <alignment horizontal="center"/>
    </xf>
    <xf numFmtId="171" fontId="0" fillId="0" borderId="17" xfId="17" applyFill="1" applyBorder="1" applyAlignment="1" applyProtection="1">
      <alignment/>
      <protection/>
    </xf>
    <xf numFmtId="164" fontId="36" fillId="0" borderId="17" xfId="0" applyFont="1" applyBorder="1" applyAlignment="1">
      <alignment/>
    </xf>
    <xf numFmtId="176" fontId="0" fillId="0" borderId="0" xfId="0" applyNumberFormat="1" applyFont="1" applyAlignment="1">
      <alignment/>
    </xf>
    <xf numFmtId="164" fontId="3" fillId="18" borderId="40" xfId="0" applyFont="1" applyFill="1" applyBorder="1" applyAlignment="1">
      <alignment/>
    </xf>
    <xf numFmtId="164" fontId="3" fillId="18" borderId="40" xfId="0" applyFont="1" applyFill="1" applyBorder="1" applyAlignment="1">
      <alignment horizontal="center"/>
    </xf>
    <xf numFmtId="164" fontId="3" fillId="18" borderId="40" xfId="0" applyFont="1" applyFill="1" applyBorder="1" applyAlignment="1">
      <alignment horizontal="center" wrapText="1"/>
    </xf>
    <xf numFmtId="164" fontId="0" fillId="0" borderId="70" xfId="0" applyFont="1" applyBorder="1" applyAlignment="1">
      <alignment/>
    </xf>
    <xf numFmtId="164" fontId="0" fillId="15" borderId="71" xfId="0" applyFont="1" applyFill="1" applyBorder="1" applyAlignment="1">
      <alignment/>
    </xf>
    <xf numFmtId="175" fontId="3" fillId="0" borderId="71" xfId="17" applyNumberFormat="1" applyFont="1" applyFill="1" applyBorder="1" applyAlignment="1" applyProtection="1">
      <alignment/>
      <protection/>
    </xf>
    <xf numFmtId="164" fontId="0" fillId="0" borderId="73" xfId="0" applyFont="1" applyBorder="1" applyAlignment="1">
      <alignment horizontal="center"/>
    </xf>
    <xf numFmtId="164" fontId="0" fillId="0" borderId="12" xfId="0" applyFont="1" applyBorder="1" applyAlignment="1">
      <alignment horizontal="center"/>
    </xf>
    <xf numFmtId="164" fontId="0" fillId="0" borderId="11" xfId="0" applyFont="1" applyBorder="1" applyAlignment="1">
      <alignment/>
    </xf>
    <xf numFmtId="164" fontId="3" fillId="0" borderId="40" xfId="0" applyFont="1" applyBorder="1" applyAlignment="1">
      <alignment/>
    </xf>
    <xf numFmtId="175" fontId="3" fillId="0" borderId="40" xfId="17" applyNumberFormat="1" applyFont="1" applyFill="1" applyBorder="1" applyAlignment="1" applyProtection="1">
      <alignment/>
      <protection/>
    </xf>
    <xf numFmtId="164" fontId="0" fillId="0" borderId="41" xfId="0" applyFont="1" applyBorder="1" applyAlignment="1">
      <alignment horizontal="center"/>
    </xf>
    <xf numFmtId="164" fontId="3" fillId="0" borderId="70" xfId="0" applyFont="1" applyBorder="1" applyAlignment="1">
      <alignment/>
    </xf>
    <xf numFmtId="164" fontId="3" fillId="0" borderId="71" xfId="0" applyFont="1" applyBorder="1" applyAlignment="1">
      <alignment/>
    </xf>
    <xf numFmtId="164" fontId="3" fillId="15" borderId="17" xfId="0" applyFont="1" applyFill="1" applyBorder="1" applyAlignment="1">
      <alignment/>
    </xf>
    <xf numFmtId="171" fontId="0" fillId="15" borderId="12" xfId="17" applyFill="1" applyBorder="1" applyAlignment="1" applyProtection="1">
      <alignment/>
      <protection/>
    </xf>
    <xf numFmtId="177" fontId="0" fillId="15" borderId="76" xfId="17" applyNumberFormat="1" applyFill="1" applyBorder="1" applyAlignment="1" applyProtection="1">
      <alignment/>
      <protection/>
    </xf>
    <xf numFmtId="164" fontId="0" fillId="0" borderId="18" xfId="0" applyFont="1" applyBorder="1" applyAlignment="1">
      <alignment/>
    </xf>
    <xf numFmtId="164" fontId="0" fillId="0" borderId="45" xfId="0" applyFont="1" applyBorder="1" applyAlignment="1">
      <alignment/>
    </xf>
    <xf numFmtId="175" fontId="3" fillId="0" borderId="45" xfId="17" applyNumberFormat="1" applyFont="1" applyFill="1" applyBorder="1" applyAlignment="1" applyProtection="1">
      <alignment/>
      <protection/>
    </xf>
    <xf numFmtId="164" fontId="0" fillId="0" borderId="19" xfId="0" applyFont="1" applyBorder="1" applyAlignment="1">
      <alignment horizontal="center"/>
    </xf>
    <xf numFmtId="164" fontId="0" fillId="15" borderId="45" xfId="0" applyFont="1" applyFill="1" applyBorder="1" applyAlignment="1">
      <alignment/>
    </xf>
    <xf numFmtId="164" fontId="3" fillId="0" borderId="74" xfId="0" applyFont="1" applyBorder="1" applyAlignment="1">
      <alignment/>
    </xf>
    <xf numFmtId="175" fontId="3" fillId="0" borderId="78" xfId="17" applyNumberFormat="1" applyFont="1" applyFill="1" applyBorder="1" applyAlignment="1" applyProtection="1">
      <alignment/>
      <protection/>
    </xf>
    <xf numFmtId="164" fontId="37" fillId="0" borderId="0" xfId="0" applyFont="1" applyAlignment="1">
      <alignment/>
    </xf>
    <xf numFmtId="164" fontId="36" fillId="0" borderId="80" xfId="0" applyFont="1" applyBorder="1" applyAlignment="1">
      <alignment/>
    </xf>
    <xf numFmtId="164" fontId="0" fillId="0" borderId="43" xfId="0" applyFont="1" applyBorder="1" applyAlignment="1">
      <alignment/>
    </xf>
    <xf numFmtId="175" fontId="36" fillId="0" borderId="81" xfId="17" applyNumberFormat="1" applyFont="1" applyFill="1" applyBorder="1" applyAlignment="1" applyProtection="1">
      <alignment/>
      <protection/>
    </xf>
    <xf numFmtId="164" fontId="0" fillId="0" borderId="82" xfId="0" applyFont="1" applyBorder="1" applyAlignment="1">
      <alignment horizontal="center"/>
    </xf>
    <xf numFmtId="164" fontId="3" fillId="18" borderId="85" xfId="0" applyFont="1" applyFill="1" applyBorder="1" applyAlignment="1">
      <alignment/>
    </xf>
    <xf numFmtId="164" fontId="3" fillId="18" borderId="86" xfId="0" applyFont="1" applyFill="1" applyBorder="1" applyAlignment="1">
      <alignment horizontal="center"/>
    </xf>
    <xf numFmtId="164" fontId="3" fillId="18" borderId="87" xfId="0" applyFont="1" applyFill="1" applyBorder="1" applyAlignment="1">
      <alignment horizontal="center" wrapText="1"/>
    </xf>
    <xf numFmtId="164" fontId="0" fillId="2" borderId="71" xfId="0" applyFont="1" applyFill="1" applyBorder="1" applyAlignment="1">
      <alignment/>
    </xf>
    <xf numFmtId="175" fontId="21" fillId="18" borderId="73" xfId="17" applyNumberFormat="1" applyFont="1" applyFill="1" applyBorder="1" applyAlignment="1" applyProtection="1">
      <alignment/>
      <protection/>
    </xf>
    <xf numFmtId="164" fontId="3" fillId="18" borderId="36" xfId="0" applyFont="1" applyFill="1" applyBorder="1" applyAlignment="1">
      <alignment/>
    </xf>
    <xf numFmtId="175" fontId="21" fillId="18" borderId="12" xfId="17" applyNumberFormat="1" applyFont="1" applyFill="1" applyBorder="1" applyAlignment="1" applyProtection="1">
      <alignment/>
      <protection/>
    </xf>
    <xf numFmtId="164" fontId="3" fillId="18" borderId="74" xfId="0" applyFont="1" applyFill="1" applyBorder="1" applyAlignment="1">
      <alignment/>
    </xf>
    <xf numFmtId="175" fontId="21" fillId="18" borderId="76" xfId="17" applyNumberFormat="1" applyFont="1" applyFill="1" applyBorder="1" applyAlignment="1" applyProtection="1">
      <alignment/>
      <protection/>
    </xf>
    <xf numFmtId="175" fontId="0" fillId="0" borderId="0" xfId="0" applyNumberFormat="1" applyFont="1" applyAlignment="1">
      <alignment/>
    </xf>
    <xf numFmtId="164" fontId="3" fillId="18" borderId="11" xfId="0" applyFont="1" applyFill="1" applyBorder="1" applyAlignment="1">
      <alignment/>
    </xf>
    <xf numFmtId="175" fontId="21" fillId="18" borderId="41" xfId="17" applyNumberFormat="1" applyFont="1" applyFill="1" applyBorder="1" applyAlignment="1" applyProtection="1">
      <alignment/>
      <protection/>
    </xf>
    <xf numFmtId="164" fontId="3" fillId="18" borderId="45" xfId="0" applyFont="1" applyFill="1" applyBorder="1" applyAlignment="1">
      <alignment/>
    </xf>
    <xf numFmtId="175" fontId="21" fillId="18" borderId="45" xfId="17" applyNumberFormat="1" applyFont="1" applyFill="1" applyBorder="1" applyAlignment="1" applyProtection="1">
      <alignment/>
      <protection/>
    </xf>
    <xf numFmtId="164" fontId="0" fillId="4" borderId="17" xfId="0" applyFont="1" applyFill="1" applyBorder="1" applyAlignment="1">
      <alignment/>
    </xf>
    <xf numFmtId="164" fontId="34" fillId="2" borderId="42" xfId="0" applyFont="1" applyFill="1" applyBorder="1" applyAlignment="1">
      <alignment/>
    </xf>
    <xf numFmtId="164" fontId="0" fillId="2" borderId="44" xfId="0" applyFont="1" applyFill="1" applyBorder="1" applyAlignment="1">
      <alignment/>
    </xf>
    <xf numFmtId="171" fontId="0" fillId="0" borderId="17" xfId="0" applyNumberFormat="1" applyFont="1" applyBorder="1" applyAlignment="1">
      <alignment/>
    </xf>
    <xf numFmtId="178" fontId="0" fillId="0" borderId="17" xfId="0" applyNumberFormat="1" applyFont="1" applyBorder="1" applyAlignment="1">
      <alignment/>
    </xf>
    <xf numFmtId="164" fontId="34" fillId="0" borderId="18" xfId="0" applyFont="1" applyBorder="1" applyAlignment="1">
      <alignment/>
    </xf>
    <xf numFmtId="164" fontId="0" fillId="15" borderId="19" xfId="0" applyFont="1" applyFill="1" applyBorder="1" applyAlignment="1" applyProtection="1">
      <alignment/>
      <protection locked="0"/>
    </xf>
    <xf numFmtId="164" fontId="34" fillId="0" borderId="36" xfId="0" applyFont="1" applyBorder="1" applyAlignment="1">
      <alignment/>
    </xf>
    <xf numFmtId="164" fontId="0" fillId="15" borderId="12" xfId="0" applyFont="1" applyFill="1" applyBorder="1" applyAlignment="1" applyProtection="1">
      <alignment/>
      <protection locked="0"/>
    </xf>
    <xf numFmtId="171" fontId="0" fillId="0" borderId="12" xfId="17" applyFill="1" applyBorder="1" applyAlignment="1" applyProtection="1">
      <alignment/>
      <protection/>
    </xf>
    <xf numFmtId="164" fontId="39" fillId="0" borderId="36" xfId="0" applyFont="1" applyBorder="1" applyAlignment="1">
      <alignment/>
    </xf>
    <xf numFmtId="179" fontId="0" fillId="15" borderId="12" xfId="15" applyFill="1" applyBorder="1" applyAlignment="1" applyProtection="1">
      <alignment/>
      <protection locked="0"/>
    </xf>
    <xf numFmtId="179" fontId="39" fillId="0" borderId="0" xfId="0" applyNumberFormat="1" applyFont="1" applyAlignment="1">
      <alignment/>
    </xf>
    <xf numFmtId="180" fontId="0" fillId="0" borderId="12" xfId="0" applyNumberFormat="1" applyFont="1" applyBorder="1" applyAlignment="1">
      <alignment/>
    </xf>
    <xf numFmtId="181" fontId="0" fillId="0" borderId="0" xfId="0" applyNumberFormat="1" applyFont="1" applyAlignment="1">
      <alignment/>
    </xf>
    <xf numFmtId="164" fontId="0" fillId="0" borderId="12" xfId="0" applyFont="1" applyBorder="1" applyAlignment="1">
      <alignment/>
    </xf>
    <xf numFmtId="178" fontId="0" fillId="0" borderId="12" xfId="17" applyNumberFormat="1" applyFill="1" applyBorder="1" applyAlignment="1" applyProtection="1">
      <alignment/>
      <protection/>
    </xf>
    <xf numFmtId="178" fontId="0" fillId="0" borderId="4" xfId="17" applyNumberFormat="1" applyFill="1" applyBorder="1" applyAlignment="1" applyProtection="1">
      <alignment/>
      <protection/>
    </xf>
    <xf numFmtId="164" fontId="39" fillId="0" borderId="0" xfId="0" applyFont="1" applyAlignment="1">
      <alignment/>
    </xf>
    <xf numFmtId="182" fontId="0" fillId="0" borderId="12" xfId="19" applyNumberFormat="1" applyFill="1" applyBorder="1" applyAlignment="1" applyProtection="1">
      <alignment horizontal="right"/>
      <protection/>
    </xf>
    <xf numFmtId="171" fontId="0" fillId="0" borderId="76" xfId="17" applyFill="1" applyBorder="1" applyAlignment="1" applyProtection="1">
      <alignment/>
      <protection/>
    </xf>
    <xf numFmtId="180" fontId="0" fillId="0" borderId="0" xfId="0" applyNumberFormat="1" applyFont="1" applyAlignment="1">
      <alignment/>
    </xf>
  </cellXfs>
  <cellStyles count="23">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Neutral 1" xfId="32"/>
    <cellStyle name="Note 1" xfId="33"/>
    <cellStyle name="Status 1" xfId="34"/>
    <cellStyle name="Text 1" xfId="35"/>
    <cellStyle name="Warning 1" xfId="36"/>
  </cellStyles>
  <dxfs count="2">
    <dxf>
      <font>
        <b val="0"/>
        <color rgb="FFFF0000"/>
      </font>
      <border/>
    </dxf>
    <dxf>
      <font>
        <b val="0"/>
        <color rgb="FF800080"/>
      </font>
      <fill>
        <patternFill patternType="solid">
          <fgColor rgb="FFFF8080"/>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0066FF"/>
      <rgbColor rgb="0033CCCC"/>
      <rgbColor rgb="0066F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1</xdr:row>
      <xdr:rowOff>76200</xdr:rowOff>
    </xdr:from>
    <xdr:to>
      <xdr:col>2</xdr:col>
      <xdr:colOff>2486025</xdr:colOff>
      <xdr:row>3</xdr:row>
      <xdr:rowOff>152400</xdr:rowOff>
    </xdr:to>
    <xdr:pic>
      <xdr:nvPicPr>
        <xdr:cNvPr id="1" name="Imagem 2"/>
        <xdr:cNvPicPr preferRelativeResize="1">
          <a:picLocks noChangeAspect="1"/>
        </xdr:cNvPicPr>
      </xdr:nvPicPr>
      <xdr:blipFill>
        <a:blip r:embed="rId1"/>
        <a:stretch>
          <a:fillRect/>
        </a:stretch>
      </xdr:blipFill>
      <xdr:spPr>
        <a:xfrm>
          <a:off x="942975" y="238125"/>
          <a:ext cx="2400300" cy="400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209550</xdr:colOff>
      <xdr:row>0</xdr:row>
      <xdr:rowOff>114300</xdr:rowOff>
    </xdr:from>
    <xdr:to>
      <xdr:col>2</xdr:col>
      <xdr:colOff>1685925</xdr:colOff>
      <xdr:row>3</xdr:row>
      <xdr:rowOff>38100</xdr:rowOff>
    </xdr:to>
    <xdr:pic>
      <xdr:nvPicPr>
        <xdr:cNvPr id="1" name="Imagem 2"/>
        <xdr:cNvPicPr preferRelativeResize="1">
          <a:picLocks noChangeAspect="1"/>
        </xdr:cNvPicPr>
      </xdr:nvPicPr>
      <xdr:blipFill>
        <a:blip r:embed="rId1"/>
        <a:stretch>
          <a:fillRect/>
        </a:stretch>
      </xdr:blipFill>
      <xdr:spPr>
        <a:xfrm>
          <a:off x="962025" y="114300"/>
          <a:ext cx="1990725" cy="495300"/>
        </a:xfrm>
        <a:prstGeom prst="rect">
          <a:avLst/>
        </a:prstGeom>
        <a:blipFill>
          <a:blip r:embed=""/>
          <a:srcRect/>
          <a:stretch>
            <a:fillRect/>
          </a:stretch>
        </a:blipFill>
        <a:ln w="9525" cmpd="sng">
          <a:noFill/>
        </a:ln>
      </xdr:spPr>
    </xdr:pic>
    <xdr:clientData/>
  </xdr:twoCellAnchor>
  <xdr:twoCellAnchor editAs="absolute">
    <xdr:from>
      <xdr:col>0</xdr:col>
      <xdr:colOff>714375</xdr:colOff>
      <xdr:row>11</xdr:row>
      <xdr:rowOff>9525</xdr:rowOff>
    </xdr:from>
    <xdr:to>
      <xdr:col>1</xdr:col>
      <xdr:colOff>304800</xdr:colOff>
      <xdr:row>12</xdr:row>
      <xdr:rowOff>161925</xdr:rowOff>
    </xdr:to>
    <xdr:pic>
      <xdr:nvPicPr>
        <xdr:cNvPr id="2" name="Picture1"/>
        <xdr:cNvPicPr preferRelativeResize="1">
          <a:picLocks noChangeAspect="1"/>
        </xdr:cNvPicPr>
      </xdr:nvPicPr>
      <xdr:blipFill>
        <a:blip r:embed="rId2"/>
        <a:stretch>
          <a:fillRect/>
        </a:stretch>
      </xdr:blipFill>
      <xdr:spPr>
        <a:xfrm>
          <a:off x="714375" y="2152650"/>
          <a:ext cx="342900" cy="333375"/>
        </a:xfrm>
        <a:prstGeom prst="rect">
          <a:avLst/>
        </a:prstGeom>
        <a:blipFill>
          <a:blip r:embed=""/>
          <a:srcRect/>
          <a:stretch>
            <a:fillRect/>
          </a:stretch>
        </a:blipFill>
        <a:ln w="9525" cmpd="sng">
          <a:noFill/>
        </a:ln>
      </xdr:spPr>
    </xdr:pic>
    <xdr:clientData/>
  </xdr:twoCellAnchor>
  <xdr:twoCellAnchor editAs="absolute">
    <xdr:from>
      <xdr:col>0</xdr:col>
      <xdr:colOff>714375</xdr:colOff>
      <xdr:row>9</xdr:row>
      <xdr:rowOff>9525</xdr:rowOff>
    </xdr:from>
    <xdr:to>
      <xdr:col>1</xdr:col>
      <xdr:colOff>304800</xdr:colOff>
      <xdr:row>10</xdr:row>
      <xdr:rowOff>171450</xdr:rowOff>
    </xdr:to>
    <xdr:pic>
      <xdr:nvPicPr>
        <xdr:cNvPr id="3" name="Figura 1"/>
        <xdr:cNvPicPr preferRelativeResize="1">
          <a:picLocks noChangeAspect="1"/>
        </xdr:cNvPicPr>
      </xdr:nvPicPr>
      <xdr:blipFill>
        <a:blip r:embed="rId3"/>
        <a:stretch>
          <a:fillRect/>
        </a:stretch>
      </xdr:blipFill>
      <xdr:spPr>
        <a:xfrm>
          <a:off x="714375" y="1790700"/>
          <a:ext cx="342900" cy="342900"/>
        </a:xfrm>
        <a:prstGeom prst="rect">
          <a:avLst/>
        </a:prstGeom>
        <a:blipFill>
          <a:blip r:embed=""/>
          <a:srcRect/>
          <a:stretch>
            <a:fillRect/>
          </a:stretch>
        </a:blipFill>
        <a:ln w="9525" cmpd="sng">
          <a:noFill/>
        </a:ln>
      </xdr:spPr>
    </xdr:pic>
    <xdr:clientData/>
  </xdr:twoCellAnchor>
  <xdr:twoCellAnchor editAs="absolute">
    <xdr:from>
      <xdr:col>0</xdr:col>
      <xdr:colOff>714375</xdr:colOff>
      <xdr:row>13</xdr:row>
      <xdr:rowOff>9525</xdr:rowOff>
    </xdr:from>
    <xdr:to>
      <xdr:col>1</xdr:col>
      <xdr:colOff>304800</xdr:colOff>
      <xdr:row>14</xdr:row>
      <xdr:rowOff>171450</xdr:rowOff>
    </xdr:to>
    <xdr:pic>
      <xdr:nvPicPr>
        <xdr:cNvPr id="4" name="Figura 2"/>
        <xdr:cNvPicPr preferRelativeResize="1">
          <a:picLocks noChangeAspect="1"/>
        </xdr:cNvPicPr>
      </xdr:nvPicPr>
      <xdr:blipFill>
        <a:blip r:embed="rId4"/>
        <a:stretch>
          <a:fillRect/>
        </a:stretch>
      </xdr:blipFill>
      <xdr:spPr>
        <a:xfrm>
          <a:off x="714375" y="2514600"/>
          <a:ext cx="342900" cy="342900"/>
        </a:xfrm>
        <a:prstGeom prst="rect">
          <a:avLst/>
        </a:prstGeom>
        <a:blipFill>
          <a:blip r:embed=""/>
          <a:srcRect/>
          <a:stretch>
            <a:fillRect/>
          </a:stretch>
        </a:blipFill>
        <a:ln w="9525" cmpd="sng">
          <a:noFill/>
        </a:ln>
      </xdr:spPr>
    </xdr:pic>
    <xdr:clientData/>
  </xdr:twoCellAnchor>
  <xdr:twoCellAnchor editAs="absolute">
    <xdr:from>
      <xdr:col>0</xdr:col>
      <xdr:colOff>714375</xdr:colOff>
      <xdr:row>15</xdr:row>
      <xdr:rowOff>9525</xdr:rowOff>
    </xdr:from>
    <xdr:to>
      <xdr:col>1</xdr:col>
      <xdr:colOff>304800</xdr:colOff>
      <xdr:row>16</xdr:row>
      <xdr:rowOff>171450</xdr:rowOff>
    </xdr:to>
    <xdr:pic>
      <xdr:nvPicPr>
        <xdr:cNvPr id="5" name="Figura 3"/>
        <xdr:cNvPicPr preferRelativeResize="1">
          <a:picLocks noChangeAspect="1"/>
        </xdr:cNvPicPr>
      </xdr:nvPicPr>
      <xdr:blipFill>
        <a:blip r:embed="rId5"/>
        <a:stretch>
          <a:fillRect/>
        </a:stretch>
      </xdr:blipFill>
      <xdr:spPr>
        <a:xfrm>
          <a:off x="714375" y="2876550"/>
          <a:ext cx="342900" cy="342900"/>
        </a:xfrm>
        <a:prstGeom prst="rect">
          <a:avLst/>
        </a:prstGeom>
        <a:blipFill>
          <a:blip r:embed=""/>
          <a:srcRect/>
          <a:stretch>
            <a:fillRect/>
          </a:stretch>
        </a:blipFill>
        <a:ln w="9525" cmpd="sng">
          <a:noFill/>
        </a:ln>
      </xdr:spPr>
    </xdr:pic>
    <xdr:clientData/>
  </xdr:twoCellAnchor>
  <xdr:twoCellAnchor editAs="absolute">
    <xdr:from>
      <xdr:col>0</xdr:col>
      <xdr:colOff>714375</xdr:colOff>
      <xdr:row>17</xdr:row>
      <xdr:rowOff>9525</xdr:rowOff>
    </xdr:from>
    <xdr:to>
      <xdr:col>1</xdr:col>
      <xdr:colOff>304800</xdr:colOff>
      <xdr:row>18</xdr:row>
      <xdr:rowOff>161925</xdr:rowOff>
    </xdr:to>
    <xdr:pic>
      <xdr:nvPicPr>
        <xdr:cNvPr id="6" name="Figura 4"/>
        <xdr:cNvPicPr preferRelativeResize="1">
          <a:picLocks noChangeAspect="1"/>
        </xdr:cNvPicPr>
      </xdr:nvPicPr>
      <xdr:blipFill>
        <a:blip r:embed="rId6"/>
        <a:stretch>
          <a:fillRect/>
        </a:stretch>
      </xdr:blipFill>
      <xdr:spPr>
        <a:xfrm>
          <a:off x="714375" y="3238500"/>
          <a:ext cx="342900" cy="333375"/>
        </a:xfrm>
        <a:prstGeom prst="rect">
          <a:avLst/>
        </a:prstGeom>
        <a:blipFill>
          <a:blip r:embed=""/>
          <a:srcRect/>
          <a:stretch>
            <a:fillRect/>
          </a:stretch>
        </a:blipFill>
        <a:ln w="9525" cmpd="sng">
          <a:noFill/>
        </a:ln>
      </xdr:spPr>
    </xdr:pic>
    <xdr:clientData/>
  </xdr:twoCellAnchor>
  <xdr:twoCellAnchor editAs="absolute">
    <xdr:from>
      <xdr:col>0</xdr:col>
      <xdr:colOff>714375</xdr:colOff>
      <xdr:row>19</xdr:row>
      <xdr:rowOff>9525</xdr:rowOff>
    </xdr:from>
    <xdr:to>
      <xdr:col>1</xdr:col>
      <xdr:colOff>304800</xdr:colOff>
      <xdr:row>20</xdr:row>
      <xdr:rowOff>171450</xdr:rowOff>
    </xdr:to>
    <xdr:pic>
      <xdr:nvPicPr>
        <xdr:cNvPr id="7" name="Figura 5"/>
        <xdr:cNvPicPr preferRelativeResize="1">
          <a:picLocks noChangeAspect="1"/>
        </xdr:cNvPicPr>
      </xdr:nvPicPr>
      <xdr:blipFill>
        <a:blip r:embed="rId7"/>
        <a:stretch>
          <a:fillRect/>
        </a:stretch>
      </xdr:blipFill>
      <xdr:spPr>
        <a:xfrm>
          <a:off x="714375" y="3600450"/>
          <a:ext cx="342900" cy="342900"/>
        </a:xfrm>
        <a:prstGeom prst="rect">
          <a:avLst/>
        </a:prstGeom>
        <a:blipFill>
          <a:blip r:embed=""/>
          <a:srcRect/>
          <a:stretch>
            <a:fillRect/>
          </a:stretch>
        </a:blipFill>
        <a:ln w="9525" cmpd="sng">
          <a:noFill/>
        </a:ln>
      </xdr:spPr>
    </xdr:pic>
    <xdr:clientData/>
  </xdr:twoCellAnchor>
  <xdr:twoCellAnchor editAs="absolute">
    <xdr:from>
      <xdr:col>0</xdr:col>
      <xdr:colOff>714375</xdr:colOff>
      <xdr:row>21</xdr:row>
      <xdr:rowOff>9525</xdr:rowOff>
    </xdr:from>
    <xdr:to>
      <xdr:col>1</xdr:col>
      <xdr:colOff>304800</xdr:colOff>
      <xdr:row>22</xdr:row>
      <xdr:rowOff>161925</xdr:rowOff>
    </xdr:to>
    <xdr:pic>
      <xdr:nvPicPr>
        <xdr:cNvPr id="8" name="Figura 6"/>
        <xdr:cNvPicPr preferRelativeResize="1">
          <a:picLocks noChangeAspect="1"/>
        </xdr:cNvPicPr>
      </xdr:nvPicPr>
      <xdr:blipFill>
        <a:blip r:embed="rId8"/>
        <a:stretch>
          <a:fillRect/>
        </a:stretch>
      </xdr:blipFill>
      <xdr:spPr>
        <a:xfrm>
          <a:off x="714375" y="3962400"/>
          <a:ext cx="342900" cy="333375"/>
        </a:xfrm>
        <a:prstGeom prst="rect">
          <a:avLst/>
        </a:prstGeom>
        <a:blipFill>
          <a:blip r:embed=""/>
          <a:srcRect/>
          <a:stretch>
            <a:fillRect/>
          </a:stretch>
        </a:blipFill>
        <a:ln w="9525" cmpd="sng">
          <a:noFill/>
        </a:ln>
      </xdr:spPr>
    </xdr:pic>
    <xdr:clientData/>
  </xdr:twoCellAnchor>
  <xdr:twoCellAnchor editAs="absolute">
    <xdr:from>
      <xdr:col>0</xdr:col>
      <xdr:colOff>714375</xdr:colOff>
      <xdr:row>23</xdr:row>
      <xdr:rowOff>9525</xdr:rowOff>
    </xdr:from>
    <xdr:to>
      <xdr:col>1</xdr:col>
      <xdr:colOff>304800</xdr:colOff>
      <xdr:row>24</xdr:row>
      <xdr:rowOff>161925</xdr:rowOff>
    </xdr:to>
    <xdr:pic>
      <xdr:nvPicPr>
        <xdr:cNvPr id="9" name="Figura 7"/>
        <xdr:cNvPicPr preferRelativeResize="1">
          <a:picLocks noChangeAspect="1"/>
        </xdr:cNvPicPr>
      </xdr:nvPicPr>
      <xdr:blipFill>
        <a:blip r:embed="rId9"/>
        <a:stretch>
          <a:fillRect/>
        </a:stretch>
      </xdr:blipFill>
      <xdr:spPr>
        <a:xfrm>
          <a:off x="714375" y="4324350"/>
          <a:ext cx="342900"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228600</xdr:colOff>
      <xdr:row>32</xdr:row>
      <xdr:rowOff>200025</xdr:rowOff>
    </xdr:from>
    <xdr:to>
      <xdr:col>7</xdr:col>
      <xdr:colOff>590550</xdr:colOff>
      <xdr:row>52</xdr:row>
      <xdr:rowOff>142875</xdr:rowOff>
    </xdr:to>
    <xdr:pic>
      <xdr:nvPicPr>
        <xdr:cNvPr id="1" name="Imagem 3"/>
        <xdr:cNvPicPr preferRelativeResize="1">
          <a:picLocks noChangeAspect="1"/>
        </xdr:cNvPicPr>
      </xdr:nvPicPr>
      <xdr:blipFill>
        <a:blip r:embed="rId1"/>
        <a:stretch>
          <a:fillRect/>
        </a:stretch>
      </xdr:blipFill>
      <xdr:spPr>
        <a:xfrm>
          <a:off x="723900" y="7277100"/>
          <a:ext cx="7372350" cy="4133850"/>
        </a:xfrm>
        <a:prstGeom prst="rect">
          <a:avLst/>
        </a:prstGeom>
        <a:blipFill>
          <a:blip r:embed=""/>
          <a:srcRect/>
          <a:stretch>
            <a:fillRect/>
          </a:stretch>
        </a:blipFill>
        <a:ln w="9525" cmpd="sng">
          <a:noFill/>
        </a:ln>
      </xdr:spPr>
    </xdr:pic>
    <xdr:clientData/>
  </xdr:twoCellAnchor>
  <xdr:twoCellAnchor editAs="absolute">
    <xdr:from>
      <xdr:col>1</xdr:col>
      <xdr:colOff>114300</xdr:colOff>
      <xdr:row>0</xdr:row>
      <xdr:rowOff>104775</xdr:rowOff>
    </xdr:from>
    <xdr:to>
      <xdr:col>1</xdr:col>
      <xdr:colOff>2114550</xdr:colOff>
      <xdr:row>3</xdr:row>
      <xdr:rowOff>38100</xdr:rowOff>
    </xdr:to>
    <xdr:pic>
      <xdr:nvPicPr>
        <xdr:cNvPr id="2" name="Imagem 2"/>
        <xdr:cNvPicPr preferRelativeResize="1">
          <a:picLocks noChangeAspect="1"/>
        </xdr:cNvPicPr>
      </xdr:nvPicPr>
      <xdr:blipFill>
        <a:blip r:embed="rId2"/>
        <a:stretch>
          <a:fillRect/>
        </a:stretch>
      </xdr:blipFill>
      <xdr:spPr>
        <a:xfrm>
          <a:off x="609600" y="104775"/>
          <a:ext cx="20002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02%7C25%7CTHOMAS%7C123456789012345%7Cemail@site.com.br%7C1%7C754120%7C750000%7C800000%7C1%7C3,4,9%7C8,5,7%7C%00" TargetMode="External" /><Relationship Id="rId2" Type="http://schemas.openxmlformats.org/officeDocument/2006/relationships/hyperlink" Target="http://www.demanderweb.com.br/imagens/pedido/edtFoto_actPedido16654.jpg%00" TargetMode="External" /><Relationship Id="rId3" Type="http://schemas.openxmlformats.org/officeDocument/2006/relationships/hyperlink" Target="http://www.demanderweb.com.br/imagens/cliente/edtFoto_actCliente6581%00" TargetMode="External" /><Relationship Id="rId4" Type="http://schemas.openxmlformats.org/officeDocument/2006/relationships/hyperlink" Target="http://www.demanderweb.com.br/imagens/cliente/edtFoto_actCliente6581%00"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IV985"/>
  <sheetViews>
    <sheetView showGridLines="0" tabSelected="1" zoomScale="95" zoomScaleNormal="95" workbookViewId="0" topLeftCell="B80">
      <selection activeCell="C328" sqref="C328"/>
    </sheetView>
  </sheetViews>
  <sheetFormatPr defaultColWidth="9.140625" defaultRowHeight="12.75" outlineLevelRow="1"/>
  <cols>
    <col min="1" max="1" width="2.8515625" style="1" customWidth="1"/>
    <col min="2" max="2" width="10.00390625" style="2" customWidth="1"/>
    <col min="3" max="3" width="73.421875" style="3" customWidth="1"/>
    <col min="4" max="4" width="56.00390625" style="3" customWidth="1"/>
    <col min="5" max="5" width="23.140625" style="4" customWidth="1"/>
    <col min="6" max="6" width="12.140625" style="5" customWidth="1"/>
    <col min="7" max="7" width="13.7109375" style="5" customWidth="1"/>
    <col min="8" max="8" width="25.28125" style="5" customWidth="1"/>
    <col min="9" max="9" width="84.28125" style="3" customWidth="1"/>
    <col min="10" max="16384" width="9.00390625" style="1" customWidth="1"/>
  </cols>
  <sheetData>
    <row r="1" spans="2:256" s="6" customFormat="1" ht="12.75" customHeight="1">
      <c r="B1" s="7"/>
      <c r="C1" s="3"/>
      <c r="D1" s="3"/>
      <c r="E1" s="4"/>
      <c r="F1" s="5"/>
      <c r="G1" s="5"/>
      <c r="H1" s="5"/>
      <c r="I1" s="3"/>
      <c r="IK1"/>
      <c r="IL1"/>
      <c r="IM1"/>
      <c r="IN1"/>
      <c r="IO1"/>
      <c r="IP1"/>
      <c r="IQ1"/>
      <c r="IR1"/>
      <c r="IS1"/>
      <c r="IT1"/>
      <c r="IU1"/>
      <c r="IV1"/>
    </row>
    <row r="2" spans="2:256" s="6" customFormat="1" ht="12.75" customHeight="1">
      <c r="B2" s="7"/>
      <c r="C2" s="8"/>
      <c r="D2" s="9" t="s">
        <v>0</v>
      </c>
      <c r="E2" s="9"/>
      <c r="F2" s="9"/>
      <c r="G2" s="9"/>
      <c r="H2" s="9"/>
      <c r="I2" s="9"/>
      <c r="IK2"/>
      <c r="IL2"/>
      <c r="IM2"/>
      <c r="IN2"/>
      <c r="IO2"/>
      <c r="IP2"/>
      <c r="IQ2"/>
      <c r="IR2"/>
      <c r="IS2"/>
      <c r="IT2"/>
      <c r="IU2"/>
      <c r="IV2"/>
    </row>
    <row r="3" spans="2:11" ht="12.75" customHeight="1">
      <c r="B3" s="7"/>
      <c r="C3" s="8"/>
      <c r="D3" s="9"/>
      <c r="E3" s="9"/>
      <c r="F3" s="9"/>
      <c r="G3" s="9"/>
      <c r="H3" s="9"/>
      <c r="I3" s="9"/>
      <c r="J3" s="6"/>
      <c r="K3" s="6"/>
    </row>
    <row r="4" spans="2:256" s="6" customFormat="1" ht="12.75" customHeight="1">
      <c r="B4" s="7"/>
      <c r="C4" s="8"/>
      <c r="D4" s="10" t="s">
        <v>1</v>
      </c>
      <c r="E4" s="10"/>
      <c r="F4" s="10"/>
      <c r="G4" s="10"/>
      <c r="H4" s="10"/>
      <c r="I4" s="10"/>
      <c r="IK4"/>
      <c r="IL4"/>
      <c r="IM4"/>
      <c r="IN4"/>
      <c r="IO4"/>
      <c r="IP4"/>
      <c r="IQ4"/>
      <c r="IR4"/>
      <c r="IS4"/>
      <c r="IT4"/>
      <c r="IU4"/>
      <c r="IV4"/>
    </row>
    <row r="5" spans="2:256" s="6" customFormat="1" ht="12.75" customHeight="1">
      <c r="B5" s="11"/>
      <c r="C5" s="12" t="s">
        <v>2</v>
      </c>
      <c r="D5" s="12"/>
      <c r="E5" s="13"/>
      <c r="F5" s="14"/>
      <c r="G5" s="14"/>
      <c r="H5" s="15"/>
      <c r="I5" s="16"/>
      <c r="IK5"/>
      <c r="IL5"/>
      <c r="IM5"/>
      <c r="IN5"/>
      <c r="IO5"/>
      <c r="IP5"/>
      <c r="IQ5"/>
      <c r="IR5"/>
      <c r="IS5"/>
      <c r="IT5"/>
      <c r="IU5"/>
      <c r="IV5"/>
    </row>
    <row r="6" spans="2:256" s="6" customFormat="1" ht="12.75" customHeight="1">
      <c r="B6" s="7"/>
      <c r="C6" s="17"/>
      <c r="D6" s="18"/>
      <c r="E6" s="19"/>
      <c r="F6" s="19"/>
      <c r="G6" s="20"/>
      <c r="H6" s="20"/>
      <c r="I6" s="20"/>
      <c r="IK6"/>
      <c r="IL6"/>
      <c r="IM6"/>
      <c r="IN6"/>
      <c r="IO6"/>
      <c r="IP6"/>
      <c r="IQ6"/>
      <c r="IR6"/>
      <c r="IS6"/>
      <c r="IT6"/>
      <c r="IU6"/>
      <c r="IV6"/>
    </row>
    <row r="7" spans="2:256" s="6" customFormat="1" ht="12.75" customHeight="1">
      <c r="B7" s="7"/>
      <c r="C7" s="21" t="s">
        <v>3</v>
      </c>
      <c r="D7" s="21"/>
      <c r="E7" s="21"/>
      <c r="F7" s="21"/>
      <c r="G7" s="21"/>
      <c r="H7" s="21"/>
      <c r="I7" s="21"/>
      <c r="IK7"/>
      <c r="IL7"/>
      <c r="IM7"/>
      <c r="IN7"/>
      <c r="IO7"/>
      <c r="IP7"/>
      <c r="IQ7"/>
      <c r="IR7"/>
      <c r="IS7"/>
      <c r="IT7"/>
      <c r="IU7"/>
      <c r="IV7"/>
    </row>
    <row r="8" spans="2:256" s="6" customFormat="1" ht="16.5" customHeight="1">
      <c r="B8" s="7"/>
      <c r="C8" s="21"/>
      <c r="D8" s="21"/>
      <c r="E8" s="21"/>
      <c r="F8" s="21"/>
      <c r="G8" s="21"/>
      <c r="H8" s="21"/>
      <c r="I8" s="21"/>
      <c r="IK8"/>
      <c r="IL8"/>
      <c r="IM8"/>
      <c r="IN8"/>
      <c r="IO8"/>
      <c r="IP8"/>
      <c r="IQ8"/>
      <c r="IR8"/>
      <c r="IS8"/>
      <c r="IT8"/>
      <c r="IU8"/>
      <c r="IV8"/>
    </row>
    <row r="9" spans="2:256" s="6" customFormat="1" ht="16.5" customHeight="1">
      <c r="B9" s="7"/>
      <c r="C9" s="21"/>
      <c r="D9" s="21"/>
      <c r="E9" s="21"/>
      <c r="F9" s="21"/>
      <c r="G9" s="21"/>
      <c r="H9" s="21"/>
      <c r="I9" s="21"/>
      <c r="IK9"/>
      <c r="IL9"/>
      <c r="IM9"/>
      <c r="IN9"/>
      <c r="IO9"/>
      <c r="IP9"/>
      <c r="IQ9"/>
      <c r="IR9"/>
      <c r="IS9"/>
      <c r="IT9"/>
      <c r="IU9"/>
      <c r="IV9"/>
    </row>
    <row r="10" spans="2:11" ht="12.75" customHeight="1">
      <c r="B10" s="7"/>
      <c r="C10" s="21"/>
      <c r="D10" s="21"/>
      <c r="E10" s="21"/>
      <c r="F10" s="21"/>
      <c r="G10" s="21"/>
      <c r="H10" s="21"/>
      <c r="I10" s="21"/>
      <c r="J10" s="6"/>
      <c r="K10" s="22"/>
    </row>
    <row r="11" spans="2:256" s="6" customFormat="1" ht="16.5" customHeight="1">
      <c r="B11" s="7"/>
      <c r="C11" s="21"/>
      <c r="D11" s="21"/>
      <c r="E11" s="21"/>
      <c r="F11" s="21"/>
      <c r="G11" s="21"/>
      <c r="H11" s="21"/>
      <c r="I11" s="21"/>
      <c r="IK11"/>
      <c r="IL11"/>
      <c r="IM11"/>
      <c r="IN11"/>
      <c r="IO11"/>
      <c r="IP11"/>
      <c r="IQ11"/>
      <c r="IR11"/>
      <c r="IS11"/>
      <c r="IT11"/>
      <c r="IU11"/>
      <c r="IV11"/>
    </row>
    <row r="12" spans="2:256" s="6" customFormat="1" ht="16.5" customHeight="1">
      <c r="B12" s="7"/>
      <c r="C12" s="21"/>
      <c r="D12" s="21"/>
      <c r="E12" s="21"/>
      <c r="F12" s="21"/>
      <c r="G12" s="21"/>
      <c r="H12" s="21"/>
      <c r="I12" s="21"/>
      <c r="IK12"/>
      <c r="IL12"/>
      <c r="IM12"/>
      <c r="IN12"/>
      <c r="IO12"/>
      <c r="IP12"/>
      <c r="IQ12"/>
      <c r="IR12"/>
      <c r="IS12"/>
      <c r="IT12"/>
      <c r="IU12"/>
      <c r="IV12"/>
    </row>
    <row r="13" spans="2:256" s="6" customFormat="1" ht="16.5" customHeight="1">
      <c r="B13" s="7"/>
      <c r="C13" s="23" t="s">
        <v>4</v>
      </c>
      <c r="D13" s="24"/>
      <c r="E13" s="25"/>
      <c r="F13" s="24"/>
      <c r="G13" s="24"/>
      <c r="H13" s="26"/>
      <c r="I13" s="27"/>
      <c r="IK13"/>
      <c r="IL13"/>
      <c r="IM13"/>
      <c r="IN13"/>
      <c r="IO13"/>
      <c r="IP13"/>
      <c r="IQ13"/>
      <c r="IR13"/>
      <c r="IS13"/>
      <c r="IT13"/>
      <c r="IU13"/>
      <c r="IV13"/>
    </row>
    <row r="14" spans="2:256" s="6" customFormat="1" ht="16.5" customHeight="1">
      <c r="B14" s="7"/>
      <c r="C14" s="28" t="s">
        <v>5</v>
      </c>
      <c r="D14" s="28"/>
      <c r="E14" s="28"/>
      <c r="F14" s="28"/>
      <c r="G14" s="28"/>
      <c r="H14" s="28"/>
      <c r="I14" s="28"/>
      <c r="IK14"/>
      <c r="IL14"/>
      <c r="IM14"/>
      <c r="IN14"/>
      <c r="IO14"/>
      <c r="IP14"/>
      <c r="IQ14"/>
      <c r="IR14"/>
      <c r="IS14"/>
      <c r="IT14"/>
      <c r="IU14"/>
      <c r="IV14"/>
    </row>
    <row r="15" spans="2:256" s="6" customFormat="1" ht="16.5" customHeight="1">
      <c r="B15" s="7"/>
      <c r="C15" s="28"/>
      <c r="D15" s="28"/>
      <c r="E15" s="28"/>
      <c r="F15" s="28"/>
      <c r="G15" s="28"/>
      <c r="H15" s="28"/>
      <c r="I15" s="28"/>
      <c r="IK15"/>
      <c r="IL15"/>
      <c r="IM15"/>
      <c r="IN15"/>
      <c r="IO15"/>
      <c r="IP15"/>
      <c r="IQ15"/>
      <c r="IR15"/>
      <c r="IS15"/>
      <c r="IT15"/>
      <c r="IU15"/>
      <c r="IV15"/>
    </row>
    <row r="16" spans="2:256" s="6" customFormat="1" ht="16.5" customHeight="1">
      <c r="B16" s="7"/>
      <c r="C16" s="28"/>
      <c r="D16" s="28"/>
      <c r="E16" s="28"/>
      <c r="F16" s="28"/>
      <c r="G16" s="28"/>
      <c r="H16" s="28"/>
      <c r="I16" s="28"/>
      <c r="IK16"/>
      <c r="IL16"/>
      <c r="IM16"/>
      <c r="IN16"/>
      <c r="IO16"/>
      <c r="IP16"/>
      <c r="IQ16"/>
      <c r="IR16"/>
      <c r="IS16"/>
      <c r="IT16"/>
      <c r="IU16"/>
      <c r="IV16"/>
    </row>
    <row r="17" spans="2:256" s="6" customFormat="1" ht="16.5" customHeight="1">
      <c r="B17" s="7"/>
      <c r="C17" s="28"/>
      <c r="D17" s="28"/>
      <c r="E17" s="28"/>
      <c r="F17" s="28"/>
      <c r="G17" s="28"/>
      <c r="H17" s="28"/>
      <c r="I17" s="28"/>
      <c r="IK17"/>
      <c r="IL17"/>
      <c r="IM17"/>
      <c r="IN17"/>
      <c r="IO17"/>
      <c r="IP17"/>
      <c r="IQ17"/>
      <c r="IR17"/>
      <c r="IS17"/>
      <c r="IT17"/>
      <c r="IU17"/>
      <c r="IV17"/>
    </row>
    <row r="18" spans="2:256" s="6" customFormat="1" ht="16.5" customHeight="1">
      <c r="B18" s="7"/>
      <c r="C18" s="29" t="s">
        <v>6</v>
      </c>
      <c r="D18" s="30"/>
      <c r="E18" s="31"/>
      <c r="F18" s="30"/>
      <c r="G18" s="30"/>
      <c r="H18" s="32"/>
      <c r="I18" s="33"/>
      <c r="IK18"/>
      <c r="IL18"/>
      <c r="IM18"/>
      <c r="IN18"/>
      <c r="IO18"/>
      <c r="IP18"/>
      <c r="IQ18"/>
      <c r="IR18"/>
      <c r="IS18"/>
      <c r="IT18"/>
      <c r="IU18"/>
      <c r="IV18"/>
    </row>
    <row r="19" spans="2:256" s="34" customFormat="1" ht="16.5" customHeight="1">
      <c r="B19" s="7"/>
      <c r="C19" s="29" t="s">
        <v>7</v>
      </c>
      <c r="D19" s="30"/>
      <c r="E19" s="31"/>
      <c r="F19" s="30"/>
      <c r="G19" s="30"/>
      <c r="H19" s="32"/>
      <c r="I19" s="33"/>
      <c r="M19" s="35"/>
      <c r="N19" s="36"/>
      <c r="T19" s="35"/>
      <c r="U19" s="36"/>
      <c r="AA19" s="35"/>
      <c r="AB19" s="36"/>
      <c r="AH19" s="35"/>
      <c r="AI19" s="36"/>
      <c r="AO19" s="35"/>
      <c r="AP19" s="36"/>
      <c r="AV19" s="35"/>
      <c r="AW19" s="36"/>
      <c r="BC19" s="35"/>
      <c r="BD19" s="36"/>
      <c r="BJ19" s="35"/>
      <c r="BK19" s="36"/>
      <c r="BQ19" s="35"/>
      <c r="BR19" s="36"/>
      <c r="BX19" s="35"/>
      <c r="BY19" s="36"/>
      <c r="CE19" s="35"/>
      <c r="CF19" s="36"/>
      <c r="CL19" s="35"/>
      <c r="CM19" s="36"/>
      <c r="CS19" s="35"/>
      <c r="CT19" s="36"/>
      <c r="CZ19" s="35"/>
      <c r="DA19" s="36"/>
      <c r="DG19" s="35"/>
      <c r="DH19" s="36"/>
      <c r="DN19" s="35"/>
      <c r="DO19" s="36"/>
      <c r="DU19" s="35"/>
      <c r="DV19" s="36"/>
      <c r="EB19" s="35"/>
      <c r="EC19" s="36"/>
      <c r="EI19" s="35"/>
      <c r="EJ19" s="36"/>
      <c r="EP19" s="35"/>
      <c r="EQ19" s="36"/>
      <c r="EW19" s="35"/>
      <c r="EX19" s="36"/>
      <c r="FD19" s="35"/>
      <c r="FE19" s="36"/>
      <c r="FK19" s="35"/>
      <c r="FL19" s="36"/>
      <c r="FR19" s="35"/>
      <c r="FS19" s="36"/>
      <c r="FY19" s="35"/>
      <c r="FZ19" s="36"/>
      <c r="GF19" s="35"/>
      <c r="GG19" s="36"/>
      <c r="GM19" s="35"/>
      <c r="GN19" s="36"/>
      <c r="GT19" s="35"/>
      <c r="GU19" s="36"/>
      <c r="HA19" s="35"/>
      <c r="HB19" s="36"/>
      <c r="HH19" s="35"/>
      <c r="HI19" s="36"/>
      <c r="HO19" s="35"/>
      <c r="HP19" s="36"/>
      <c r="HV19" s="35"/>
      <c r="HW19" s="36"/>
      <c r="IC19" s="35"/>
      <c r="ID19" s="36"/>
      <c r="IJ19" s="35"/>
      <c r="IK19" s="36"/>
      <c r="IP19"/>
      <c r="IQ19"/>
      <c r="IR19"/>
      <c r="IS19"/>
      <c r="IT19"/>
      <c r="IU19"/>
      <c r="IV19"/>
    </row>
    <row r="20" spans="2:256" s="6" customFormat="1" ht="16.5" customHeight="1" hidden="1" outlineLevel="1">
      <c r="B20" s="7"/>
      <c r="C20" s="37" t="s">
        <v>8</v>
      </c>
      <c r="D20" s="37"/>
      <c r="E20" s="37"/>
      <c r="F20" s="37"/>
      <c r="G20" s="37"/>
      <c r="H20" s="37"/>
      <c r="I20" s="37"/>
      <c r="IK20"/>
      <c r="IL20"/>
      <c r="IM20"/>
      <c r="IN20"/>
      <c r="IO20"/>
      <c r="IP20"/>
      <c r="IQ20"/>
      <c r="IR20"/>
      <c r="IS20"/>
      <c r="IT20"/>
      <c r="IU20"/>
      <c r="IV20"/>
    </row>
    <row r="21" spans="2:256" s="6" customFormat="1" ht="16.5" customHeight="1" hidden="1" outlineLevel="1">
      <c r="B21" s="7"/>
      <c r="C21" s="37"/>
      <c r="D21" s="37"/>
      <c r="E21" s="37"/>
      <c r="F21" s="37"/>
      <c r="G21" s="37"/>
      <c r="H21" s="37"/>
      <c r="I21" s="37"/>
      <c r="IK21"/>
      <c r="IL21"/>
      <c r="IM21"/>
      <c r="IN21"/>
      <c r="IO21"/>
      <c r="IP21"/>
      <c r="IQ21"/>
      <c r="IR21"/>
      <c r="IS21"/>
      <c r="IT21"/>
      <c r="IU21"/>
      <c r="IV21"/>
    </row>
    <row r="22" spans="2:256" s="6" customFormat="1" ht="16.5" customHeight="1" hidden="1" outlineLevel="1">
      <c r="B22" s="7"/>
      <c r="C22" s="37"/>
      <c r="D22" s="37"/>
      <c r="E22" s="37"/>
      <c r="F22" s="37"/>
      <c r="G22" s="37"/>
      <c r="H22" s="37"/>
      <c r="I22" s="37"/>
      <c r="IK22"/>
      <c r="IL22"/>
      <c r="IM22"/>
      <c r="IN22"/>
      <c r="IO22"/>
      <c r="IP22"/>
      <c r="IQ22"/>
      <c r="IR22"/>
      <c r="IS22"/>
      <c r="IT22"/>
      <c r="IU22"/>
      <c r="IV22"/>
    </row>
    <row r="23" spans="2:256" s="6" customFormat="1" ht="16.5" customHeight="1" hidden="1" outlineLevel="1">
      <c r="B23" s="7"/>
      <c r="C23" s="38" t="s">
        <v>9</v>
      </c>
      <c r="D23" s="39" t="s">
        <v>10</v>
      </c>
      <c r="E23" s="39"/>
      <c r="F23" s="39"/>
      <c r="G23" s="39"/>
      <c r="H23" s="39"/>
      <c r="I23" s="39"/>
      <c r="IK23"/>
      <c r="IL23"/>
      <c r="IM23"/>
      <c r="IN23"/>
      <c r="IO23"/>
      <c r="IP23"/>
      <c r="IQ23"/>
      <c r="IR23"/>
      <c r="IS23"/>
      <c r="IT23"/>
      <c r="IU23"/>
      <c r="IV23"/>
    </row>
    <row r="24" spans="2:256" s="6" customFormat="1" ht="16.5" customHeight="1" hidden="1" outlineLevel="1">
      <c r="B24" s="7"/>
      <c r="C24" s="38"/>
      <c r="D24" s="39" t="s">
        <v>11</v>
      </c>
      <c r="E24" s="39"/>
      <c r="F24" s="39"/>
      <c r="G24" s="39"/>
      <c r="H24" s="39"/>
      <c r="I24" s="39"/>
      <c r="IK24"/>
      <c r="IL24"/>
      <c r="IM24"/>
      <c r="IN24"/>
      <c r="IO24"/>
      <c r="IP24"/>
      <c r="IQ24"/>
      <c r="IR24"/>
      <c r="IS24"/>
      <c r="IT24"/>
      <c r="IU24"/>
      <c r="IV24"/>
    </row>
    <row r="25" spans="1:256" s="34" customFormat="1" ht="16.5" customHeight="1">
      <c r="A25" s="40"/>
      <c r="B25" s="7"/>
      <c r="C25" s="41" t="s">
        <v>12</v>
      </c>
      <c r="D25" s="42"/>
      <c r="E25" s="43"/>
      <c r="F25" s="42"/>
      <c r="G25" s="42"/>
      <c r="H25" s="44"/>
      <c r="I25" s="45"/>
      <c r="M25" s="35"/>
      <c r="N25" s="36"/>
      <c r="T25" s="35"/>
      <c r="U25" s="36"/>
      <c r="AA25" s="35"/>
      <c r="AB25" s="36"/>
      <c r="AH25" s="35"/>
      <c r="AI25" s="36"/>
      <c r="AO25" s="35"/>
      <c r="AP25" s="36"/>
      <c r="AV25" s="35"/>
      <c r="AW25" s="36"/>
      <c r="BC25" s="35"/>
      <c r="BD25" s="36"/>
      <c r="BJ25" s="35"/>
      <c r="BK25" s="36"/>
      <c r="BQ25" s="35"/>
      <c r="BR25" s="36"/>
      <c r="BX25" s="35"/>
      <c r="BY25" s="36"/>
      <c r="CE25" s="35"/>
      <c r="CF25" s="36"/>
      <c r="CL25" s="35"/>
      <c r="CM25" s="36"/>
      <c r="CS25" s="35"/>
      <c r="CT25" s="36"/>
      <c r="CZ25" s="35"/>
      <c r="DA25" s="36"/>
      <c r="DG25" s="35"/>
      <c r="DH25" s="36"/>
      <c r="DN25" s="35"/>
      <c r="DO25" s="36"/>
      <c r="DU25" s="35"/>
      <c r="DV25" s="36"/>
      <c r="EB25" s="35"/>
      <c r="EC25" s="36"/>
      <c r="EI25" s="35"/>
      <c r="EJ25" s="36"/>
      <c r="EP25" s="35"/>
      <c r="EQ25" s="36"/>
      <c r="EW25" s="35"/>
      <c r="EX25" s="36"/>
      <c r="FD25" s="35"/>
      <c r="FE25" s="36"/>
      <c r="FK25" s="35"/>
      <c r="FL25" s="36"/>
      <c r="FR25" s="35"/>
      <c r="FS25" s="36"/>
      <c r="FY25" s="35"/>
      <c r="FZ25" s="36"/>
      <c r="GF25" s="35"/>
      <c r="GG25" s="36"/>
      <c r="GM25" s="35"/>
      <c r="GN25" s="36"/>
      <c r="GT25" s="35"/>
      <c r="GU25" s="36"/>
      <c r="HA25" s="35"/>
      <c r="HB25" s="36"/>
      <c r="HH25" s="35"/>
      <c r="HI25" s="36"/>
      <c r="HO25" s="35"/>
      <c r="HP25" s="36"/>
      <c r="HV25" s="35"/>
      <c r="HW25" s="36"/>
      <c r="IC25" s="35"/>
      <c r="ID25" s="36"/>
      <c r="IJ25" s="35"/>
      <c r="IK25" s="36"/>
      <c r="IP25"/>
      <c r="IQ25"/>
      <c r="IR25"/>
      <c r="IS25"/>
      <c r="IT25"/>
      <c r="IU25"/>
      <c r="IV25"/>
    </row>
    <row r="26" spans="1:256" s="34" customFormat="1" ht="16.5" customHeight="1" hidden="1" outlineLevel="1">
      <c r="A26" s="40"/>
      <c r="B26" s="46" t="s">
        <v>13</v>
      </c>
      <c r="C26" s="47" t="s">
        <v>14</v>
      </c>
      <c r="D26" s="47" t="s">
        <v>15</v>
      </c>
      <c r="E26" s="48" t="s">
        <v>16</v>
      </c>
      <c r="F26" s="47" t="s">
        <v>17</v>
      </c>
      <c r="G26" s="47" t="s">
        <v>18</v>
      </c>
      <c r="H26" s="49" t="s">
        <v>19</v>
      </c>
      <c r="I26" s="50" t="s">
        <v>20</v>
      </c>
      <c r="M26" s="35"/>
      <c r="N26" s="36"/>
      <c r="T26" s="35"/>
      <c r="U26" s="36"/>
      <c r="AA26" s="35"/>
      <c r="AB26" s="36"/>
      <c r="AH26" s="35"/>
      <c r="AI26" s="36"/>
      <c r="AO26" s="35"/>
      <c r="AP26" s="36"/>
      <c r="AV26" s="35"/>
      <c r="AW26" s="36"/>
      <c r="BC26" s="35"/>
      <c r="BD26" s="36"/>
      <c r="BJ26" s="35"/>
      <c r="BK26" s="36"/>
      <c r="BQ26" s="35"/>
      <c r="BR26" s="36"/>
      <c r="BX26" s="35"/>
      <c r="BY26" s="36"/>
      <c r="CE26" s="35"/>
      <c r="CF26" s="36"/>
      <c r="CL26" s="35"/>
      <c r="CM26" s="36"/>
      <c r="CS26" s="35"/>
      <c r="CT26" s="36"/>
      <c r="CZ26" s="35"/>
      <c r="DA26" s="36"/>
      <c r="DG26" s="35"/>
      <c r="DH26" s="36"/>
      <c r="DN26" s="35"/>
      <c r="DO26" s="36"/>
      <c r="DU26" s="35"/>
      <c r="DV26" s="36"/>
      <c r="EB26" s="35"/>
      <c r="EC26" s="36"/>
      <c r="EI26" s="35"/>
      <c r="EJ26" s="36"/>
      <c r="EP26" s="35"/>
      <c r="EQ26" s="36"/>
      <c r="EW26" s="35"/>
      <c r="EX26" s="36"/>
      <c r="FD26" s="35"/>
      <c r="FE26" s="36"/>
      <c r="FK26" s="35"/>
      <c r="FL26" s="36"/>
      <c r="FR26" s="35"/>
      <c r="FS26" s="36"/>
      <c r="FY26" s="35"/>
      <c r="FZ26" s="36"/>
      <c r="GF26" s="35"/>
      <c r="GG26" s="36"/>
      <c r="GM26" s="35"/>
      <c r="GN26" s="36"/>
      <c r="GT26" s="35"/>
      <c r="GU26" s="36"/>
      <c r="HA26" s="35"/>
      <c r="HB26" s="36"/>
      <c r="HH26" s="35"/>
      <c r="HI26" s="36"/>
      <c r="HO26" s="35"/>
      <c r="HP26" s="36"/>
      <c r="HV26" s="35"/>
      <c r="HW26" s="36"/>
      <c r="IC26" s="35"/>
      <c r="ID26" s="36"/>
      <c r="IJ26" s="35"/>
      <c r="IK26" s="36"/>
      <c r="IP26"/>
      <c r="IQ26"/>
      <c r="IR26"/>
      <c r="IS26"/>
      <c r="IT26"/>
      <c r="IU26"/>
      <c r="IV26"/>
    </row>
    <row r="27" spans="1:256" s="34" customFormat="1" ht="16.5" customHeight="1" hidden="1" outlineLevel="1">
      <c r="A27" s="40"/>
      <c r="B27" s="51">
        <v>1</v>
      </c>
      <c r="C27" s="52" t="s">
        <v>21</v>
      </c>
      <c r="D27" s="52" t="s">
        <v>22</v>
      </c>
      <c r="E27" s="53" t="s">
        <v>23</v>
      </c>
      <c r="F27" s="52">
        <v>2</v>
      </c>
      <c r="G27" s="52" t="s">
        <v>24</v>
      </c>
      <c r="H27" s="54" t="s">
        <v>25</v>
      </c>
      <c r="I27" s="55"/>
      <c r="M27" s="35"/>
      <c r="N27" s="36"/>
      <c r="T27" s="35"/>
      <c r="U27" s="36"/>
      <c r="AA27" s="35"/>
      <c r="AB27" s="36"/>
      <c r="AH27" s="35"/>
      <c r="AI27" s="36"/>
      <c r="AO27" s="35"/>
      <c r="AP27" s="36"/>
      <c r="AV27" s="35"/>
      <c r="AW27" s="36"/>
      <c r="BC27" s="35"/>
      <c r="BD27" s="36"/>
      <c r="BJ27" s="35"/>
      <c r="BK27" s="36"/>
      <c r="BQ27" s="35"/>
      <c r="BR27" s="36"/>
      <c r="BX27" s="35"/>
      <c r="BY27" s="36"/>
      <c r="CE27" s="35"/>
      <c r="CF27" s="36"/>
      <c r="CL27" s="35"/>
      <c r="CM27" s="36"/>
      <c r="CS27" s="35"/>
      <c r="CT27" s="36"/>
      <c r="CZ27" s="35"/>
      <c r="DA27" s="36"/>
      <c r="DG27" s="35"/>
      <c r="DH27" s="36"/>
      <c r="DN27" s="35"/>
      <c r="DO27" s="36"/>
      <c r="DU27" s="35"/>
      <c r="DV27" s="36"/>
      <c r="EB27" s="35"/>
      <c r="EC27" s="36"/>
      <c r="EI27" s="35"/>
      <c r="EJ27" s="36"/>
      <c r="EP27" s="35"/>
      <c r="EQ27" s="36"/>
      <c r="EW27" s="35"/>
      <c r="EX27" s="36"/>
      <c r="FD27" s="35"/>
      <c r="FE27" s="36"/>
      <c r="FK27" s="35"/>
      <c r="FL27" s="36"/>
      <c r="FR27" s="35"/>
      <c r="FS27" s="36"/>
      <c r="FY27" s="35"/>
      <c r="FZ27" s="36"/>
      <c r="GF27" s="35"/>
      <c r="GG27" s="36"/>
      <c r="GM27" s="35"/>
      <c r="GN27" s="36"/>
      <c r="GT27" s="35"/>
      <c r="GU27" s="36"/>
      <c r="HA27" s="35"/>
      <c r="HB27" s="36"/>
      <c r="HH27" s="35"/>
      <c r="HI27" s="36"/>
      <c r="HO27" s="35"/>
      <c r="HP27" s="36"/>
      <c r="HV27" s="35"/>
      <c r="HW27" s="36"/>
      <c r="IC27" s="35"/>
      <c r="ID27" s="36"/>
      <c r="IJ27" s="35"/>
      <c r="IK27" s="36"/>
      <c r="IP27"/>
      <c r="IQ27"/>
      <c r="IR27"/>
      <c r="IS27"/>
      <c r="IT27"/>
      <c r="IU27"/>
      <c r="IV27"/>
    </row>
    <row r="28" spans="1:256" s="34" customFormat="1" ht="16.5" customHeight="1" hidden="1" outlineLevel="1">
      <c r="A28" s="40"/>
      <c r="B28" s="51">
        <v>2</v>
      </c>
      <c r="C28" s="52" t="s">
        <v>26</v>
      </c>
      <c r="D28" s="52" t="s">
        <v>27</v>
      </c>
      <c r="E28" s="53" t="s">
        <v>28</v>
      </c>
      <c r="F28" s="52"/>
      <c r="G28" s="52" t="s">
        <v>24</v>
      </c>
      <c r="H28" s="54" t="s">
        <v>25</v>
      </c>
      <c r="I28" s="55"/>
      <c r="M28" s="35"/>
      <c r="N28" s="36"/>
      <c r="T28" s="35"/>
      <c r="U28" s="36"/>
      <c r="AA28" s="35"/>
      <c r="AB28" s="36"/>
      <c r="AH28" s="35"/>
      <c r="AI28" s="36"/>
      <c r="AO28" s="35"/>
      <c r="AP28" s="36"/>
      <c r="AV28" s="35"/>
      <c r="AW28" s="36"/>
      <c r="BC28" s="35"/>
      <c r="BD28" s="36"/>
      <c r="BJ28" s="35"/>
      <c r="BK28" s="36"/>
      <c r="BQ28" s="35"/>
      <c r="BR28" s="36"/>
      <c r="BX28" s="35"/>
      <c r="BY28" s="36"/>
      <c r="CE28" s="35"/>
      <c r="CF28" s="36"/>
      <c r="CL28" s="35"/>
      <c r="CM28" s="36"/>
      <c r="CS28" s="35"/>
      <c r="CT28" s="36"/>
      <c r="CZ28" s="35"/>
      <c r="DA28" s="36"/>
      <c r="DG28" s="35"/>
      <c r="DH28" s="36"/>
      <c r="DN28" s="35"/>
      <c r="DO28" s="36"/>
      <c r="DU28" s="35"/>
      <c r="DV28" s="36"/>
      <c r="EB28" s="35"/>
      <c r="EC28" s="36"/>
      <c r="EI28" s="35"/>
      <c r="EJ28" s="36"/>
      <c r="EP28" s="35"/>
      <c r="EQ28" s="36"/>
      <c r="EW28" s="35"/>
      <c r="EX28" s="36"/>
      <c r="FD28" s="35"/>
      <c r="FE28" s="36"/>
      <c r="FK28" s="35"/>
      <c r="FL28" s="36"/>
      <c r="FR28" s="35"/>
      <c r="FS28" s="36"/>
      <c r="FY28" s="35"/>
      <c r="FZ28" s="36"/>
      <c r="GF28" s="35"/>
      <c r="GG28" s="36"/>
      <c r="GM28" s="35"/>
      <c r="GN28" s="36"/>
      <c r="GT28" s="35"/>
      <c r="GU28" s="36"/>
      <c r="HA28" s="35"/>
      <c r="HB28" s="36"/>
      <c r="HH28" s="35"/>
      <c r="HI28" s="36"/>
      <c r="HO28" s="35"/>
      <c r="HP28" s="36"/>
      <c r="HV28" s="35"/>
      <c r="HW28" s="36"/>
      <c r="IC28" s="35"/>
      <c r="ID28" s="36"/>
      <c r="IJ28" s="35"/>
      <c r="IK28" s="36"/>
      <c r="IP28"/>
      <c r="IQ28"/>
      <c r="IR28"/>
      <c r="IS28"/>
      <c r="IT28"/>
      <c r="IU28"/>
      <c r="IV28"/>
    </row>
    <row r="29" spans="1:256" s="34" customFormat="1" ht="16.5" customHeight="1" hidden="1" outlineLevel="1">
      <c r="A29" s="40"/>
      <c r="B29" s="51">
        <v>3</v>
      </c>
      <c r="C29" s="52" t="s">
        <v>29</v>
      </c>
      <c r="D29" s="52" t="s">
        <v>30</v>
      </c>
      <c r="E29" s="53" t="s">
        <v>31</v>
      </c>
      <c r="F29" s="52">
        <v>100</v>
      </c>
      <c r="G29" s="52" t="s">
        <v>24</v>
      </c>
      <c r="H29" s="54" t="s">
        <v>25</v>
      </c>
      <c r="I29" s="55"/>
      <c r="M29" s="35"/>
      <c r="N29" s="36"/>
      <c r="T29" s="35"/>
      <c r="U29" s="36"/>
      <c r="AA29" s="35"/>
      <c r="AB29" s="36"/>
      <c r="AH29" s="35"/>
      <c r="AI29" s="36"/>
      <c r="AO29" s="35"/>
      <c r="AP29" s="36"/>
      <c r="AV29" s="35"/>
      <c r="AW29" s="36"/>
      <c r="BC29" s="35"/>
      <c r="BD29" s="36"/>
      <c r="BJ29" s="35"/>
      <c r="BK29" s="36"/>
      <c r="BQ29" s="35"/>
      <c r="BR29" s="36"/>
      <c r="BX29" s="35"/>
      <c r="BY29" s="36"/>
      <c r="CE29" s="35"/>
      <c r="CF29" s="36"/>
      <c r="CL29" s="35"/>
      <c r="CM29" s="36"/>
      <c r="CS29" s="35"/>
      <c r="CT29" s="36"/>
      <c r="CZ29" s="35"/>
      <c r="DA29" s="36"/>
      <c r="DG29" s="35"/>
      <c r="DH29" s="36"/>
      <c r="DN29" s="35"/>
      <c r="DO29" s="36"/>
      <c r="DU29" s="35"/>
      <c r="DV29" s="36"/>
      <c r="EB29" s="35"/>
      <c r="EC29" s="36"/>
      <c r="EI29" s="35"/>
      <c r="EJ29" s="36"/>
      <c r="EP29" s="35"/>
      <c r="EQ29" s="36"/>
      <c r="EW29" s="35"/>
      <c r="EX29" s="36"/>
      <c r="FD29" s="35"/>
      <c r="FE29" s="36"/>
      <c r="FK29" s="35"/>
      <c r="FL29" s="36"/>
      <c r="FR29" s="35"/>
      <c r="FS29" s="36"/>
      <c r="FY29" s="35"/>
      <c r="FZ29" s="36"/>
      <c r="GF29" s="35"/>
      <c r="GG29" s="36"/>
      <c r="GM29" s="35"/>
      <c r="GN29" s="36"/>
      <c r="GT29" s="35"/>
      <c r="GU29" s="36"/>
      <c r="HA29" s="35"/>
      <c r="HB29" s="36"/>
      <c r="HH29" s="35"/>
      <c r="HI29" s="36"/>
      <c r="HO29" s="35"/>
      <c r="HP29" s="36"/>
      <c r="HV29" s="35"/>
      <c r="HW29" s="36"/>
      <c r="IC29" s="35"/>
      <c r="ID29" s="36"/>
      <c r="IJ29" s="35"/>
      <c r="IK29" s="36"/>
      <c r="IP29"/>
      <c r="IQ29"/>
      <c r="IR29"/>
      <c r="IS29"/>
      <c r="IT29"/>
      <c r="IU29"/>
      <c r="IV29"/>
    </row>
    <row r="30" spans="1:256" s="34" customFormat="1" ht="16.5" customHeight="1" hidden="1" outlineLevel="1">
      <c r="A30" s="40"/>
      <c r="B30" s="51">
        <v>4</v>
      </c>
      <c r="C30" s="52" t="s">
        <v>32</v>
      </c>
      <c r="D30" s="52" t="s">
        <v>33</v>
      </c>
      <c r="E30" s="53" t="s">
        <v>31</v>
      </c>
      <c r="F30" s="52">
        <v>15</v>
      </c>
      <c r="G30" s="52" t="s">
        <v>34</v>
      </c>
      <c r="H30" s="54" t="s">
        <v>25</v>
      </c>
      <c r="I30" s="55" t="s">
        <v>35</v>
      </c>
      <c r="M30" s="35"/>
      <c r="N30" s="36"/>
      <c r="T30" s="35"/>
      <c r="U30" s="36"/>
      <c r="AA30" s="35"/>
      <c r="AB30" s="36"/>
      <c r="AH30" s="35"/>
      <c r="AI30" s="36"/>
      <c r="AO30" s="35"/>
      <c r="AP30" s="36"/>
      <c r="AV30" s="35"/>
      <c r="AW30" s="36"/>
      <c r="BC30" s="35"/>
      <c r="BD30" s="36"/>
      <c r="BJ30" s="35"/>
      <c r="BK30" s="36"/>
      <c r="BQ30" s="35"/>
      <c r="BR30" s="36"/>
      <c r="BX30" s="35"/>
      <c r="BY30" s="36"/>
      <c r="CE30" s="35"/>
      <c r="CF30" s="36"/>
      <c r="CL30" s="35"/>
      <c r="CM30" s="36"/>
      <c r="CS30" s="35"/>
      <c r="CT30" s="36"/>
      <c r="CZ30" s="35"/>
      <c r="DA30" s="36"/>
      <c r="DG30" s="35"/>
      <c r="DH30" s="36"/>
      <c r="DN30" s="35"/>
      <c r="DO30" s="36"/>
      <c r="DU30" s="35"/>
      <c r="DV30" s="36"/>
      <c r="EB30" s="35"/>
      <c r="EC30" s="36"/>
      <c r="EI30" s="35"/>
      <c r="EJ30" s="36"/>
      <c r="EP30" s="35"/>
      <c r="EQ30" s="36"/>
      <c r="EW30" s="35"/>
      <c r="EX30" s="36"/>
      <c r="FD30" s="35"/>
      <c r="FE30" s="36"/>
      <c r="FK30" s="35"/>
      <c r="FL30" s="36"/>
      <c r="FR30" s="35"/>
      <c r="FS30" s="36"/>
      <c r="FY30" s="35"/>
      <c r="FZ30" s="36"/>
      <c r="GF30" s="35"/>
      <c r="GG30" s="36"/>
      <c r="GM30" s="35"/>
      <c r="GN30" s="36"/>
      <c r="GT30" s="35"/>
      <c r="GU30" s="36"/>
      <c r="HA30" s="35"/>
      <c r="HB30" s="36"/>
      <c r="HH30" s="35"/>
      <c r="HI30" s="36"/>
      <c r="HO30" s="35"/>
      <c r="HP30" s="36"/>
      <c r="HV30" s="35"/>
      <c r="HW30" s="36"/>
      <c r="IC30" s="35"/>
      <c r="ID30" s="36"/>
      <c r="IJ30" s="35"/>
      <c r="IK30" s="36"/>
      <c r="IP30"/>
      <c r="IQ30"/>
      <c r="IR30"/>
      <c r="IS30"/>
      <c r="IT30"/>
      <c r="IU30"/>
      <c r="IV30"/>
    </row>
    <row r="31" spans="1:256" s="34" customFormat="1" ht="16.5" customHeight="1" hidden="1" outlineLevel="1">
      <c r="A31" s="40"/>
      <c r="B31" s="51">
        <v>5</v>
      </c>
      <c r="C31" s="52" t="s">
        <v>36</v>
      </c>
      <c r="D31" s="52" t="s">
        <v>37</v>
      </c>
      <c r="E31" s="53" t="s">
        <v>31</v>
      </c>
      <c r="F31" s="52">
        <v>50</v>
      </c>
      <c r="G31" s="52" t="s">
        <v>24</v>
      </c>
      <c r="H31" s="54" t="s">
        <v>25</v>
      </c>
      <c r="I31" s="55" t="s">
        <v>38</v>
      </c>
      <c r="M31" s="35"/>
      <c r="N31" s="36"/>
      <c r="T31" s="35"/>
      <c r="U31" s="36"/>
      <c r="AA31" s="35"/>
      <c r="AB31" s="36"/>
      <c r="AH31" s="35"/>
      <c r="AI31" s="36"/>
      <c r="AO31" s="35"/>
      <c r="AP31" s="36"/>
      <c r="AV31" s="35"/>
      <c r="AW31" s="36"/>
      <c r="BC31" s="35"/>
      <c r="BD31" s="36"/>
      <c r="BJ31" s="35"/>
      <c r="BK31" s="36"/>
      <c r="BQ31" s="35"/>
      <c r="BR31" s="36"/>
      <c r="BX31" s="35"/>
      <c r="BY31" s="36"/>
      <c r="CE31" s="35"/>
      <c r="CF31" s="36"/>
      <c r="CL31" s="35"/>
      <c r="CM31" s="36"/>
      <c r="CS31" s="35"/>
      <c r="CT31" s="36"/>
      <c r="CZ31" s="35"/>
      <c r="DA31" s="36"/>
      <c r="DG31" s="35"/>
      <c r="DH31" s="36"/>
      <c r="DN31" s="35"/>
      <c r="DO31" s="36"/>
      <c r="DU31" s="35"/>
      <c r="DV31" s="36"/>
      <c r="EB31" s="35"/>
      <c r="EC31" s="36"/>
      <c r="EI31" s="35"/>
      <c r="EJ31" s="36"/>
      <c r="EP31" s="35"/>
      <c r="EQ31" s="36"/>
      <c r="EW31" s="35"/>
      <c r="EX31" s="36"/>
      <c r="FD31" s="35"/>
      <c r="FE31" s="36"/>
      <c r="FK31" s="35"/>
      <c r="FL31" s="36"/>
      <c r="FR31" s="35"/>
      <c r="FS31" s="36"/>
      <c r="FY31" s="35"/>
      <c r="FZ31" s="36"/>
      <c r="GF31" s="35"/>
      <c r="GG31" s="36"/>
      <c r="GM31" s="35"/>
      <c r="GN31" s="36"/>
      <c r="GT31" s="35"/>
      <c r="GU31" s="36"/>
      <c r="HA31" s="35"/>
      <c r="HB31" s="36"/>
      <c r="HH31" s="35"/>
      <c r="HI31" s="36"/>
      <c r="HO31" s="35"/>
      <c r="HP31" s="36"/>
      <c r="HV31" s="35"/>
      <c r="HW31" s="36"/>
      <c r="IC31" s="35"/>
      <c r="ID31" s="36"/>
      <c r="IJ31" s="35"/>
      <c r="IK31" s="36"/>
      <c r="IP31"/>
      <c r="IQ31"/>
      <c r="IR31"/>
      <c r="IS31"/>
      <c r="IT31"/>
      <c r="IU31"/>
      <c r="IV31"/>
    </row>
    <row r="32" spans="1:256" s="34" customFormat="1" ht="16.5" customHeight="1" hidden="1" outlineLevel="1">
      <c r="A32" s="40"/>
      <c r="B32" s="51">
        <v>6</v>
      </c>
      <c r="C32" s="52" t="s">
        <v>39</v>
      </c>
      <c r="D32" s="52" t="s">
        <v>40</v>
      </c>
      <c r="E32" s="53" t="s">
        <v>28</v>
      </c>
      <c r="F32" s="52"/>
      <c r="G32" s="52" t="s">
        <v>24</v>
      </c>
      <c r="H32" s="54" t="s">
        <v>25</v>
      </c>
      <c r="I32" s="55" t="s">
        <v>41</v>
      </c>
      <c r="M32" s="35"/>
      <c r="N32" s="36"/>
      <c r="T32" s="35"/>
      <c r="U32" s="36"/>
      <c r="AA32" s="35"/>
      <c r="AB32" s="36"/>
      <c r="AH32" s="35"/>
      <c r="AI32" s="36"/>
      <c r="AO32" s="35"/>
      <c r="AP32" s="36"/>
      <c r="AV32" s="35"/>
      <c r="AW32" s="36"/>
      <c r="BC32" s="35"/>
      <c r="BD32" s="36"/>
      <c r="BJ32" s="35"/>
      <c r="BK32" s="36"/>
      <c r="BQ32" s="35"/>
      <c r="BR32" s="36"/>
      <c r="BX32" s="35"/>
      <c r="BY32" s="36"/>
      <c r="CE32" s="35"/>
      <c r="CF32" s="36"/>
      <c r="CL32" s="35"/>
      <c r="CM32" s="36"/>
      <c r="CS32" s="35"/>
      <c r="CT32" s="36"/>
      <c r="CZ32" s="35"/>
      <c r="DA32" s="36"/>
      <c r="DG32" s="35"/>
      <c r="DH32" s="36"/>
      <c r="DN32" s="35"/>
      <c r="DO32" s="36"/>
      <c r="DU32" s="35"/>
      <c r="DV32" s="36"/>
      <c r="EB32" s="35"/>
      <c r="EC32" s="36"/>
      <c r="EI32" s="35"/>
      <c r="EJ32" s="36"/>
      <c r="EP32" s="35"/>
      <c r="EQ32" s="36"/>
      <c r="EW32" s="35"/>
      <c r="EX32" s="36"/>
      <c r="FD32" s="35"/>
      <c r="FE32" s="36"/>
      <c r="FK32" s="35"/>
      <c r="FL32" s="36"/>
      <c r="FR32" s="35"/>
      <c r="FS32" s="36"/>
      <c r="FY32" s="35"/>
      <c r="FZ32" s="36"/>
      <c r="GF32" s="35"/>
      <c r="GG32" s="36"/>
      <c r="GM32" s="35"/>
      <c r="GN32" s="36"/>
      <c r="GT32" s="35"/>
      <c r="GU32" s="36"/>
      <c r="HA32" s="35"/>
      <c r="HB32" s="36"/>
      <c r="HH32" s="35"/>
      <c r="HI32" s="36"/>
      <c r="HO32" s="35"/>
      <c r="HP32" s="36"/>
      <c r="HV32" s="35"/>
      <c r="HW32" s="36"/>
      <c r="IC32" s="35"/>
      <c r="ID32" s="36"/>
      <c r="IJ32" s="35"/>
      <c r="IK32" s="36"/>
      <c r="IP32"/>
      <c r="IQ32"/>
      <c r="IR32"/>
      <c r="IS32"/>
      <c r="IT32"/>
      <c r="IU32"/>
      <c r="IV32"/>
    </row>
    <row r="33" spans="1:256" s="34" customFormat="1" ht="16.5" customHeight="1" hidden="1" outlineLevel="1">
      <c r="A33" s="40"/>
      <c r="B33" s="51">
        <v>7</v>
      </c>
      <c r="C33" s="52" t="s">
        <v>42</v>
      </c>
      <c r="D33" s="52" t="s">
        <v>43</v>
      </c>
      <c r="E33" s="53" t="s">
        <v>28</v>
      </c>
      <c r="F33" s="52"/>
      <c r="G33" s="52" t="s">
        <v>24</v>
      </c>
      <c r="H33" s="54" t="s">
        <v>25</v>
      </c>
      <c r="I33" s="55" t="s">
        <v>44</v>
      </c>
      <c r="M33" s="35"/>
      <c r="N33" s="36"/>
      <c r="T33" s="35"/>
      <c r="U33" s="36"/>
      <c r="AA33" s="35"/>
      <c r="AB33" s="36"/>
      <c r="AH33" s="35"/>
      <c r="AI33" s="36"/>
      <c r="AO33" s="35"/>
      <c r="AP33" s="36"/>
      <c r="AV33" s="35"/>
      <c r="AW33" s="36"/>
      <c r="BC33" s="35"/>
      <c r="BD33" s="36"/>
      <c r="BJ33" s="35"/>
      <c r="BK33" s="36"/>
      <c r="BQ33" s="35"/>
      <c r="BR33" s="36"/>
      <c r="BX33" s="35"/>
      <c r="BY33" s="36"/>
      <c r="CE33" s="35"/>
      <c r="CF33" s="36"/>
      <c r="CL33" s="35"/>
      <c r="CM33" s="36"/>
      <c r="CS33" s="35"/>
      <c r="CT33" s="36"/>
      <c r="CZ33" s="35"/>
      <c r="DA33" s="36"/>
      <c r="DG33" s="35"/>
      <c r="DH33" s="36"/>
      <c r="DN33" s="35"/>
      <c r="DO33" s="36"/>
      <c r="DU33" s="35"/>
      <c r="DV33" s="36"/>
      <c r="EB33" s="35"/>
      <c r="EC33" s="36"/>
      <c r="EI33" s="35"/>
      <c r="EJ33" s="36"/>
      <c r="EP33" s="35"/>
      <c r="EQ33" s="36"/>
      <c r="EW33" s="35"/>
      <c r="EX33" s="36"/>
      <c r="FD33" s="35"/>
      <c r="FE33" s="36"/>
      <c r="FK33" s="35"/>
      <c r="FL33" s="36"/>
      <c r="FR33" s="35"/>
      <c r="FS33" s="36"/>
      <c r="FY33" s="35"/>
      <c r="FZ33" s="36"/>
      <c r="GF33" s="35"/>
      <c r="GG33" s="36"/>
      <c r="GM33" s="35"/>
      <c r="GN33" s="36"/>
      <c r="GT33" s="35"/>
      <c r="GU33" s="36"/>
      <c r="HA33" s="35"/>
      <c r="HB33" s="36"/>
      <c r="HH33" s="35"/>
      <c r="HI33" s="36"/>
      <c r="HO33" s="35"/>
      <c r="HP33" s="36"/>
      <c r="HV33" s="35"/>
      <c r="HW33" s="36"/>
      <c r="IC33" s="35"/>
      <c r="ID33" s="36"/>
      <c r="IJ33" s="35"/>
      <c r="IK33" s="36"/>
      <c r="IP33"/>
      <c r="IQ33"/>
      <c r="IR33"/>
      <c r="IS33"/>
      <c r="IT33"/>
      <c r="IU33"/>
      <c r="IV33"/>
    </row>
    <row r="34" spans="1:256" s="34" customFormat="1" ht="16.5" customHeight="1" hidden="1" outlineLevel="1">
      <c r="A34" s="40"/>
      <c r="B34" s="51">
        <v>8</v>
      </c>
      <c r="C34" s="52" t="s">
        <v>45</v>
      </c>
      <c r="D34" s="52" t="s">
        <v>46</v>
      </c>
      <c r="E34" s="53" t="s">
        <v>28</v>
      </c>
      <c r="F34" s="52"/>
      <c r="G34" s="52" t="s">
        <v>24</v>
      </c>
      <c r="H34" s="54" t="s">
        <v>25</v>
      </c>
      <c r="I34" s="56" t="s">
        <v>47</v>
      </c>
      <c r="M34" s="35"/>
      <c r="N34" s="36"/>
      <c r="T34" s="35"/>
      <c r="U34" s="36"/>
      <c r="AA34" s="35"/>
      <c r="AB34" s="36"/>
      <c r="AH34" s="35"/>
      <c r="AI34" s="36"/>
      <c r="AO34" s="35"/>
      <c r="AP34" s="36"/>
      <c r="AV34" s="35"/>
      <c r="AW34" s="36"/>
      <c r="BC34" s="35"/>
      <c r="BD34" s="36"/>
      <c r="BJ34" s="35"/>
      <c r="BK34" s="36"/>
      <c r="BQ34" s="35"/>
      <c r="BR34" s="36"/>
      <c r="BX34" s="35"/>
      <c r="BY34" s="36"/>
      <c r="CE34" s="35"/>
      <c r="CF34" s="36"/>
      <c r="CL34" s="35"/>
      <c r="CM34" s="36"/>
      <c r="CS34" s="35"/>
      <c r="CT34" s="36"/>
      <c r="CZ34" s="35"/>
      <c r="DA34" s="36"/>
      <c r="DG34" s="35"/>
      <c r="DH34" s="36"/>
      <c r="DN34" s="35"/>
      <c r="DO34" s="36"/>
      <c r="DU34" s="35"/>
      <c r="DV34" s="36"/>
      <c r="EB34" s="35"/>
      <c r="EC34" s="36"/>
      <c r="EI34" s="35"/>
      <c r="EJ34" s="36"/>
      <c r="EP34" s="35"/>
      <c r="EQ34" s="36"/>
      <c r="EW34" s="35"/>
      <c r="EX34" s="36"/>
      <c r="FD34" s="35"/>
      <c r="FE34" s="36"/>
      <c r="FK34" s="35"/>
      <c r="FL34" s="36"/>
      <c r="FR34" s="35"/>
      <c r="FS34" s="36"/>
      <c r="FY34" s="35"/>
      <c r="FZ34" s="36"/>
      <c r="GF34" s="35"/>
      <c r="GG34" s="36"/>
      <c r="GM34" s="35"/>
      <c r="GN34" s="36"/>
      <c r="GT34" s="35"/>
      <c r="GU34" s="36"/>
      <c r="HA34" s="35"/>
      <c r="HB34" s="36"/>
      <c r="HH34" s="35"/>
      <c r="HI34" s="36"/>
      <c r="HO34" s="35"/>
      <c r="HP34" s="36"/>
      <c r="HV34" s="35"/>
      <c r="HW34" s="36"/>
      <c r="IC34" s="35"/>
      <c r="ID34" s="36"/>
      <c r="IJ34" s="35"/>
      <c r="IK34" s="36"/>
      <c r="IP34"/>
      <c r="IQ34"/>
      <c r="IR34"/>
      <c r="IS34"/>
      <c r="IT34"/>
      <c r="IU34"/>
      <c r="IV34"/>
    </row>
    <row r="35" spans="1:256" s="34" customFormat="1" ht="16.5" customHeight="1" hidden="1" outlineLevel="1">
      <c r="A35" s="40"/>
      <c r="B35" s="51">
        <v>9</v>
      </c>
      <c r="C35" s="52" t="s">
        <v>48</v>
      </c>
      <c r="D35" s="52" t="s">
        <v>49</v>
      </c>
      <c r="E35" s="53" t="s">
        <v>28</v>
      </c>
      <c r="F35" s="52"/>
      <c r="G35" s="52" t="s">
        <v>24</v>
      </c>
      <c r="H35" s="54" t="s">
        <v>25</v>
      </c>
      <c r="I35" s="56" t="s">
        <v>50</v>
      </c>
      <c r="M35" s="35"/>
      <c r="N35" s="36"/>
      <c r="T35" s="35"/>
      <c r="U35" s="36"/>
      <c r="AA35" s="35"/>
      <c r="AB35" s="36"/>
      <c r="AH35" s="35"/>
      <c r="AI35" s="36"/>
      <c r="AO35" s="35"/>
      <c r="AP35" s="36"/>
      <c r="AV35" s="35"/>
      <c r="AW35" s="36"/>
      <c r="BC35" s="35"/>
      <c r="BD35" s="36"/>
      <c r="BJ35" s="35"/>
      <c r="BK35" s="36"/>
      <c r="BQ35" s="35"/>
      <c r="BR35" s="36"/>
      <c r="BX35" s="35"/>
      <c r="BY35" s="36"/>
      <c r="CE35" s="35"/>
      <c r="CF35" s="36"/>
      <c r="CL35" s="35"/>
      <c r="CM35" s="36"/>
      <c r="CS35" s="35"/>
      <c r="CT35" s="36"/>
      <c r="CZ35" s="35"/>
      <c r="DA35" s="36"/>
      <c r="DG35" s="35"/>
      <c r="DH35" s="36"/>
      <c r="DN35" s="35"/>
      <c r="DO35" s="36"/>
      <c r="DU35" s="35"/>
      <c r="DV35" s="36"/>
      <c r="EB35" s="35"/>
      <c r="EC35" s="36"/>
      <c r="EI35" s="35"/>
      <c r="EJ35" s="36"/>
      <c r="EP35" s="35"/>
      <c r="EQ35" s="36"/>
      <c r="EW35" s="35"/>
      <c r="EX35" s="36"/>
      <c r="FD35" s="35"/>
      <c r="FE35" s="36"/>
      <c r="FK35" s="35"/>
      <c r="FL35" s="36"/>
      <c r="FR35" s="35"/>
      <c r="FS35" s="36"/>
      <c r="FY35" s="35"/>
      <c r="FZ35" s="36"/>
      <c r="GF35" s="35"/>
      <c r="GG35" s="36"/>
      <c r="GM35" s="35"/>
      <c r="GN35" s="36"/>
      <c r="GT35" s="35"/>
      <c r="GU35" s="36"/>
      <c r="HA35" s="35"/>
      <c r="HB35" s="36"/>
      <c r="HH35" s="35"/>
      <c r="HI35" s="36"/>
      <c r="HO35" s="35"/>
      <c r="HP35" s="36"/>
      <c r="HV35" s="35"/>
      <c r="HW35" s="36"/>
      <c r="IC35" s="35"/>
      <c r="ID35" s="36"/>
      <c r="IJ35" s="35"/>
      <c r="IK35" s="36"/>
      <c r="IP35"/>
      <c r="IQ35"/>
      <c r="IR35"/>
      <c r="IS35"/>
      <c r="IT35"/>
      <c r="IU35"/>
      <c r="IV35"/>
    </row>
    <row r="36" spans="1:256" s="34" customFormat="1" ht="16.5" customHeight="1" hidden="1" outlineLevel="1">
      <c r="A36" s="40"/>
      <c r="B36" s="51">
        <v>10</v>
      </c>
      <c r="C36" s="52" t="s">
        <v>51</v>
      </c>
      <c r="D36" s="52" t="s">
        <v>52</v>
      </c>
      <c r="E36" s="53" t="s">
        <v>53</v>
      </c>
      <c r="F36" s="52"/>
      <c r="G36" s="52" t="s">
        <v>24</v>
      </c>
      <c r="H36" s="54" t="s">
        <v>25</v>
      </c>
      <c r="I36" s="55" t="s">
        <v>54</v>
      </c>
      <c r="M36" s="35"/>
      <c r="N36" s="36"/>
      <c r="T36" s="35"/>
      <c r="U36" s="36"/>
      <c r="AA36" s="35"/>
      <c r="AB36" s="36"/>
      <c r="AH36" s="35"/>
      <c r="AI36" s="36"/>
      <c r="AO36" s="35"/>
      <c r="AP36" s="36"/>
      <c r="AV36" s="35"/>
      <c r="AW36" s="36"/>
      <c r="BC36" s="35"/>
      <c r="BD36" s="36"/>
      <c r="BJ36" s="35"/>
      <c r="BK36" s="36"/>
      <c r="BQ36" s="35"/>
      <c r="BR36" s="36"/>
      <c r="BX36" s="35"/>
      <c r="BY36" s="36"/>
      <c r="CE36" s="35"/>
      <c r="CF36" s="36"/>
      <c r="CL36" s="35"/>
      <c r="CM36" s="36"/>
      <c r="CS36" s="35"/>
      <c r="CT36" s="36"/>
      <c r="CZ36" s="35"/>
      <c r="DA36" s="36"/>
      <c r="DG36" s="35"/>
      <c r="DH36" s="36"/>
      <c r="DN36" s="35"/>
      <c r="DO36" s="36"/>
      <c r="DU36" s="35"/>
      <c r="DV36" s="36"/>
      <c r="EB36" s="35"/>
      <c r="EC36" s="36"/>
      <c r="EI36" s="35"/>
      <c r="EJ36" s="36"/>
      <c r="EP36" s="35"/>
      <c r="EQ36" s="36"/>
      <c r="EW36" s="35"/>
      <c r="EX36" s="36"/>
      <c r="FD36" s="35"/>
      <c r="FE36" s="36"/>
      <c r="FK36" s="35"/>
      <c r="FL36" s="36"/>
      <c r="FR36" s="35"/>
      <c r="FS36" s="36"/>
      <c r="FY36" s="35"/>
      <c r="FZ36" s="36"/>
      <c r="GF36" s="35"/>
      <c r="GG36" s="36"/>
      <c r="GM36" s="35"/>
      <c r="GN36" s="36"/>
      <c r="GT36" s="35"/>
      <c r="GU36" s="36"/>
      <c r="HA36" s="35"/>
      <c r="HB36" s="36"/>
      <c r="HH36" s="35"/>
      <c r="HI36" s="36"/>
      <c r="HO36" s="35"/>
      <c r="HP36" s="36"/>
      <c r="HV36" s="35"/>
      <c r="HW36" s="36"/>
      <c r="IC36" s="35"/>
      <c r="ID36" s="36"/>
      <c r="IJ36" s="35"/>
      <c r="IK36" s="36"/>
      <c r="IP36"/>
      <c r="IQ36"/>
      <c r="IR36"/>
      <c r="IS36"/>
      <c r="IT36"/>
      <c r="IU36"/>
      <c r="IV36"/>
    </row>
    <row r="37" spans="1:256" s="34" customFormat="1" ht="16.5" customHeight="1" hidden="1" outlineLevel="1">
      <c r="A37" s="40"/>
      <c r="B37" s="51">
        <v>11</v>
      </c>
      <c r="C37" s="52" t="s">
        <v>55</v>
      </c>
      <c r="D37" s="52" t="s">
        <v>56</v>
      </c>
      <c r="E37" s="53" t="s">
        <v>31</v>
      </c>
      <c r="F37" s="52">
        <v>200</v>
      </c>
      <c r="G37" s="52" t="s">
        <v>34</v>
      </c>
      <c r="H37" s="54" t="s">
        <v>57</v>
      </c>
      <c r="I37" s="55" t="s">
        <v>58</v>
      </c>
      <c r="M37" s="35"/>
      <c r="N37" s="36"/>
      <c r="T37" s="35"/>
      <c r="U37" s="36"/>
      <c r="AA37" s="35"/>
      <c r="AB37" s="36"/>
      <c r="AH37" s="35"/>
      <c r="AI37" s="36"/>
      <c r="AO37" s="35"/>
      <c r="AP37" s="36"/>
      <c r="AV37" s="35"/>
      <c r="AW37" s="36"/>
      <c r="BC37" s="35"/>
      <c r="BD37" s="36"/>
      <c r="BJ37" s="35"/>
      <c r="BK37" s="36"/>
      <c r="BQ37" s="35"/>
      <c r="BR37" s="36"/>
      <c r="BX37" s="35"/>
      <c r="BY37" s="36"/>
      <c r="CE37" s="35"/>
      <c r="CF37" s="36"/>
      <c r="CL37" s="35"/>
      <c r="CM37" s="36"/>
      <c r="CS37" s="35"/>
      <c r="CT37" s="36"/>
      <c r="CZ37" s="35"/>
      <c r="DA37" s="36"/>
      <c r="DG37" s="35"/>
      <c r="DH37" s="36"/>
      <c r="DN37" s="35"/>
      <c r="DO37" s="36"/>
      <c r="DU37" s="35"/>
      <c r="DV37" s="36"/>
      <c r="EB37" s="35"/>
      <c r="EC37" s="36"/>
      <c r="EI37" s="35"/>
      <c r="EJ37" s="36"/>
      <c r="EP37" s="35"/>
      <c r="EQ37" s="36"/>
      <c r="EW37" s="35"/>
      <c r="EX37" s="36"/>
      <c r="FD37" s="35"/>
      <c r="FE37" s="36"/>
      <c r="FK37" s="35"/>
      <c r="FL37" s="36"/>
      <c r="FR37" s="35"/>
      <c r="FS37" s="36"/>
      <c r="FY37" s="35"/>
      <c r="FZ37" s="36"/>
      <c r="GF37" s="35"/>
      <c r="GG37" s="36"/>
      <c r="GM37" s="35"/>
      <c r="GN37" s="36"/>
      <c r="GT37" s="35"/>
      <c r="GU37" s="36"/>
      <c r="HA37" s="35"/>
      <c r="HB37" s="36"/>
      <c r="HH37" s="35"/>
      <c r="HI37" s="36"/>
      <c r="HO37" s="35"/>
      <c r="HP37" s="36"/>
      <c r="HV37" s="35"/>
      <c r="HW37" s="36"/>
      <c r="IC37" s="35"/>
      <c r="ID37" s="36"/>
      <c r="IJ37" s="35"/>
      <c r="IK37" s="36"/>
      <c r="IP37"/>
      <c r="IQ37"/>
      <c r="IR37"/>
      <c r="IS37"/>
      <c r="IT37"/>
      <c r="IU37"/>
      <c r="IV37"/>
    </row>
    <row r="38" spans="1:256" s="34" customFormat="1" ht="16.5" customHeight="1" hidden="1" outlineLevel="1">
      <c r="A38" s="40"/>
      <c r="B38" s="51">
        <v>12</v>
      </c>
      <c r="C38" s="52" t="s">
        <v>59</v>
      </c>
      <c r="D38" s="52" t="s">
        <v>60</v>
      </c>
      <c r="E38" s="53" t="s">
        <v>31</v>
      </c>
      <c r="F38" s="52">
        <v>200</v>
      </c>
      <c r="G38" s="52" t="s">
        <v>34</v>
      </c>
      <c r="H38" s="54" t="s">
        <v>61</v>
      </c>
      <c r="I38" s="55" t="s">
        <v>62</v>
      </c>
      <c r="M38" s="35"/>
      <c r="N38" s="36"/>
      <c r="T38" s="35"/>
      <c r="U38" s="36"/>
      <c r="AA38" s="35"/>
      <c r="AB38" s="36"/>
      <c r="AH38" s="35"/>
      <c r="AI38" s="36"/>
      <c r="AO38" s="35"/>
      <c r="AP38" s="36"/>
      <c r="AV38" s="35"/>
      <c r="AW38" s="36"/>
      <c r="BC38" s="35"/>
      <c r="BD38" s="36"/>
      <c r="BJ38" s="35"/>
      <c r="BK38" s="36"/>
      <c r="BQ38" s="35"/>
      <c r="BR38" s="36"/>
      <c r="BX38" s="35"/>
      <c r="BY38" s="36"/>
      <c r="CE38" s="35"/>
      <c r="CF38" s="36"/>
      <c r="CL38" s="35"/>
      <c r="CM38" s="36"/>
      <c r="CS38" s="35"/>
      <c r="CT38" s="36"/>
      <c r="CZ38" s="35"/>
      <c r="DA38" s="36"/>
      <c r="DG38" s="35"/>
      <c r="DH38" s="36"/>
      <c r="DN38" s="35"/>
      <c r="DO38" s="36"/>
      <c r="DU38" s="35"/>
      <c r="DV38" s="36"/>
      <c r="EB38" s="35"/>
      <c r="EC38" s="36"/>
      <c r="EI38" s="35"/>
      <c r="EJ38" s="36"/>
      <c r="EP38" s="35"/>
      <c r="EQ38" s="36"/>
      <c r="EW38" s="35"/>
      <c r="EX38" s="36"/>
      <c r="FD38" s="35"/>
      <c r="FE38" s="36"/>
      <c r="FK38" s="35"/>
      <c r="FL38" s="36"/>
      <c r="FR38" s="35"/>
      <c r="FS38" s="36"/>
      <c r="FY38" s="35"/>
      <c r="FZ38" s="36"/>
      <c r="GF38" s="35"/>
      <c r="GG38" s="36"/>
      <c r="GM38" s="35"/>
      <c r="GN38" s="36"/>
      <c r="GT38" s="35"/>
      <c r="GU38" s="36"/>
      <c r="HA38" s="35"/>
      <c r="HB38" s="36"/>
      <c r="HH38" s="35"/>
      <c r="HI38" s="36"/>
      <c r="HO38" s="35"/>
      <c r="HP38" s="36"/>
      <c r="HV38" s="35"/>
      <c r="HW38" s="36"/>
      <c r="IC38" s="35"/>
      <c r="ID38" s="36"/>
      <c r="IJ38" s="35"/>
      <c r="IK38" s="36"/>
      <c r="IP38"/>
      <c r="IQ38"/>
      <c r="IR38"/>
      <c r="IS38"/>
      <c r="IT38"/>
      <c r="IU38"/>
      <c r="IV38"/>
    </row>
    <row r="39" spans="1:256" s="34" customFormat="1" ht="16.5" customHeight="1" hidden="1" outlineLevel="1">
      <c r="A39" s="40"/>
      <c r="B39" s="51">
        <v>13</v>
      </c>
      <c r="C39" s="52" t="s">
        <v>63</v>
      </c>
      <c r="D39" s="52" t="s">
        <v>64</v>
      </c>
      <c r="E39" s="53" t="s">
        <v>31</v>
      </c>
      <c r="F39" s="52">
        <v>200</v>
      </c>
      <c r="G39" s="52" t="s">
        <v>34</v>
      </c>
      <c r="H39" s="54" t="s">
        <v>65</v>
      </c>
      <c r="I39" s="55" t="s">
        <v>66</v>
      </c>
      <c r="M39" s="35"/>
      <c r="N39" s="36"/>
      <c r="T39" s="35"/>
      <c r="U39" s="36"/>
      <c r="AA39" s="35"/>
      <c r="AB39" s="36"/>
      <c r="AH39" s="35"/>
      <c r="AI39" s="36"/>
      <c r="AO39" s="35"/>
      <c r="AP39" s="36"/>
      <c r="AV39" s="35"/>
      <c r="AW39" s="36"/>
      <c r="BC39" s="35"/>
      <c r="BD39" s="36"/>
      <c r="BJ39" s="35"/>
      <c r="BK39" s="36"/>
      <c r="BQ39" s="35"/>
      <c r="BR39" s="36"/>
      <c r="BX39" s="35"/>
      <c r="BY39" s="36"/>
      <c r="CE39" s="35"/>
      <c r="CF39" s="36"/>
      <c r="CL39" s="35"/>
      <c r="CM39" s="36"/>
      <c r="CS39" s="35"/>
      <c r="CT39" s="36"/>
      <c r="CZ39" s="35"/>
      <c r="DA39" s="36"/>
      <c r="DG39" s="35"/>
      <c r="DH39" s="36"/>
      <c r="DN39" s="35"/>
      <c r="DO39" s="36"/>
      <c r="DU39" s="35"/>
      <c r="DV39" s="36"/>
      <c r="EB39" s="35"/>
      <c r="EC39" s="36"/>
      <c r="EI39" s="35"/>
      <c r="EJ39" s="36"/>
      <c r="EP39" s="35"/>
      <c r="EQ39" s="36"/>
      <c r="EW39" s="35"/>
      <c r="EX39" s="36"/>
      <c r="FD39" s="35"/>
      <c r="FE39" s="36"/>
      <c r="FK39" s="35"/>
      <c r="FL39" s="36"/>
      <c r="FR39" s="35"/>
      <c r="FS39" s="36"/>
      <c r="FY39" s="35"/>
      <c r="FZ39" s="36"/>
      <c r="GF39" s="35"/>
      <c r="GG39" s="36"/>
      <c r="GM39" s="35"/>
      <c r="GN39" s="36"/>
      <c r="GT39" s="35"/>
      <c r="GU39" s="36"/>
      <c r="HA39" s="35"/>
      <c r="HB39" s="36"/>
      <c r="HH39" s="35"/>
      <c r="HI39" s="36"/>
      <c r="HO39" s="35"/>
      <c r="HP39" s="36"/>
      <c r="HV39" s="35"/>
      <c r="HW39" s="36"/>
      <c r="IC39" s="35"/>
      <c r="ID39" s="36"/>
      <c r="IJ39" s="35"/>
      <c r="IK39" s="36"/>
      <c r="IP39"/>
      <c r="IQ39"/>
      <c r="IR39"/>
      <c r="IS39"/>
      <c r="IT39"/>
      <c r="IU39"/>
      <c r="IV39"/>
    </row>
    <row r="40" spans="1:256" s="34" customFormat="1" ht="16.5" customHeight="1" hidden="1" outlineLevel="1">
      <c r="A40" s="40"/>
      <c r="B40" s="51">
        <v>14</v>
      </c>
      <c r="C40" s="52" t="s">
        <v>67</v>
      </c>
      <c r="D40" s="52" t="s">
        <v>68</v>
      </c>
      <c r="E40" s="53" t="s">
        <v>69</v>
      </c>
      <c r="F40" s="52"/>
      <c r="G40" s="52" t="s">
        <v>34</v>
      </c>
      <c r="H40" s="54" t="s">
        <v>70</v>
      </c>
      <c r="I40" s="55" t="s">
        <v>71</v>
      </c>
      <c r="M40" s="35"/>
      <c r="N40" s="36"/>
      <c r="T40" s="35"/>
      <c r="U40" s="36"/>
      <c r="AA40" s="35"/>
      <c r="AB40" s="36"/>
      <c r="AH40" s="35"/>
      <c r="AI40" s="36"/>
      <c r="AO40" s="35"/>
      <c r="AP40" s="36"/>
      <c r="AV40" s="35"/>
      <c r="AW40" s="36"/>
      <c r="BC40" s="35"/>
      <c r="BD40" s="36"/>
      <c r="BJ40" s="35"/>
      <c r="BK40" s="36"/>
      <c r="BQ40" s="35"/>
      <c r="BR40" s="36"/>
      <c r="BX40" s="35"/>
      <c r="BY40" s="36"/>
      <c r="CE40" s="35"/>
      <c r="CF40" s="36"/>
      <c r="CL40" s="35"/>
      <c r="CM40" s="36"/>
      <c r="CS40" s="35"/>
      <c r="CT40" s="36"/>
      <c r="CZ40" s="35"/>
      <c r="DA40" s="36"/>
      <c r="DG40" s="35"/>
      <c r="DH40" s="36"/>
      <c r="DN40" s="35"/>
      <c r="DO40" s="36"/>
      <c r="DU40" s="35"/>
      <c r="DV40" s="36"/>
      <c r="EB40" s="35"/>
      <c r="EC40" s="36"/>
      <c r="EI40" s="35"/>
      <c r="EJ40" s="36"/>
      <c r="EP40" s="35"/>
      <c r="EQ40" s="36"/>
      <c r="EW40" s="35"/>
      <c r="EX40" s="36"/>
      <c r="FD40" s="35"/>
      <c r="FE40" s="36"/>
      <c r="FK40" s="35"/>
      <c r="FL40" s="36"/>
      <c r="FR40" s="35"/>
      <c r="FS40" s="36"/>
      <c r="FY40" s="35"/>
      <c r="FZ40" s="36"/>
      <c r="GF40" s="35"/>
      <c r="GG40" s="36"/>
      <c r="GM40" s="35"/>
      <c r="GN40" s="36"/>
      <c r="GT40" s="35"/>
      <c r="GU40" s="36"/>
      <c r="HA40" s="35"/>
      <c r="HB40" s="36"/>
      <c r="HH40" s="35"/>
      <c r="HI40" s="36"/>
      <c r="HO40" s="35"/>
      <c r="HP40" s="36"/>
      <c r="HV40" s="35"/>
      <c r="HW40" s="36"/>
      <c r="IC40" s="35"/>
      <c r="ID40" s="36"/>
      <c r="IJ40" s="35"/>
      <c r="IK40" s="36"/>
      <c r="IP40"/>
      <c r="IQ40"/>
      <c r="IR40"/>
      <c r="IS40"/>
      <c r="IT40"/>
      <c r="IU40"/>
      <c r="IV40"/>
    </row>
    <row r="41" spans="1:256" s="34" customFormat="1" ht="16.5" customHeight="1" hidden="1" outlineLevel="1">
      <c r="A41" s="40"/>
      <c r="B41" s="51">
        <v>15</v>
      </c>
      <c r="C41" s="52" t="s">
        <v>72</v>
      </c>
      <c r="D41" s="52" t="s">
        <v>73</v>
      </c>
      <c r="E41" s="53" t="s">
        <v>31</v>
      </c>
      <c r="F41" s="52">
        <v>255</v>
      </c>
      <c r="G41" s="52" t="s">
        <v>34</v>
      </c>
      <c r="H41" s="54" t="s">
        <v>74</v>
      </c>
      <c r="I41" s="55" t="s">
        <v>75</v>
      </c>
      <c r="M41" s="35"/>
      <c r="N41" s="36"/>
      <c r="T41" s="35"/>
      <c r="U41" s="36"/>
      <c r="AA41" s="35"/>
      <c r="AB41" s="36"/>
      <c r="AH41" s="35"/>
      <c r="AI41" s="36"/>
      <c r="AO41" s="35"/>
      <c r="AP41" s="36"/>
      <c r="AV41" s="35"/>
      <c r="AW41" s="36"/>
      <c r="BC41" s="35"/>
      <c r="BD41" s="36"/>
      <c r="BJ41" s="35"/>
      <c r="BK41" s="36"/>
      <c r="BQ41" s="35"/>
      <c r="BR41" s="36"/>
      <c r="BX41" s="35"/>
      <c r="BY41" s="36"/>
      <c r="CE41" s="35"/>
      <c r="CF41" s="36"/>
      <c r="CL41" s="35"/>
      <c r="CM41" s="36"/>
      <c r="CS41" s="35"/>
      <c r="CT41" s="36"/>
      <c r="CZ41" s="35"/>
      <c r="DA41" s="36"/>
      <c r="DG41" s="35"/>
      <c r="DH41" s="36"/>
      <c r="DN41" s="35"/>
      <c r="DO41" s="36"/>
      <c r="DU41" s="35"/>
      <c r="DV41" s="36"/>
      <c r="EB41" s="35"/>
      <c r="EC41" s="36"/>
      <c r="EI41" s="35"/>
      <c r="EJ41" s="36"/>
      <c r="EP41" s="35"/>
      <c r="EQ41" s="36"/>
      <c r="EW41" s="35"/>
      <c r="EX41" s="36"/>
      <c r="FD41" s="35"/>
      <c r="FE41" s="36"/>
      <c r="FK41" s="35"/>
      <c r="FL41" s="36"/>
      <c r="FR41" s="35"/>
      <c r="FS41" s="36"/>
      <c r="FY41" s="35"/>
      <c r="FZ41" s="36"/>
      <c r="GF41" s="35"/>
      <c r="GG41" s="36"/>
      <c r="GM41" s="35"/>
      <c r="GN41" s="36"/>
      <c r="GT41" s="35"/>
      <c r="GU41" s="36"/>
      <c r="HA41" s="35"/>
      <c r="HB41" s="36"/>
      <c r="HH41" s="35"/>
      <c r="HI41" s="36"/>
      <c r="HO41" s="35"/>
      <c r="HP41" s="36"/>
      <c r="HV41" s="35"/>
      <c r="HW41" s="36"/>
      <c r="IC41" s="35"/>
      <c r="ID41" s="36"/>
      <c r="IJ41" s="35"/>
      <c r="IK41" s="36"/>
      <c r="IP41"/>
      <c r="IQ41"/>
      <c r="IR41"/>
      <c r="IS41"/>
      <c r="IT41"/>
      <c r="IU41"/>
      <c r="IV41"/>
    </row>
    <row r="42" spans="1:256" s="34" customFormat="1" ht="16.5" customHeight="1" hidden="1" outlineLevel="1">
      <c r="A42" s="40"/>
      <c r="B42" s="51">
        <v>16</v>
      </c>
      <c r="C42" s="52" t="s">
        <v>76</v>
      </c>
      <c r="D42" s="52" t="s">
        <v>77</v>
      </c>
      <c r="E42" s="53" t="s">
        <v>31</v>
      </c>
      <c r="F42" s="52">
        <v>255</v>
      </c>
      <c r="G42" s="52" t="s">
        <v>34</v>
      </c>
      <c r="H42" s="54" t="s">
        <v>74</v>
      </c>
      <c r="I42" s="55" t="s">
        <v>78</v>
      </c>
      <c r="M42" s="35"/>
      <c r="N42" s="36"/>
      <c r="T42" s="35"/>
      <c r="U42" s="36"/>
      <c r="AA42" s="35"/>
      <c r="AB42" s="36"/>
      <c r="AH42" s="35"/>
      <c r="AI42" s="36"/>
      <c r="AO42" s="35"/>
      <c r="AP42" s="36"/>
      <c r="AV42" s="35"/>
      <c r="AW42" s="36"/>
      <c r="BC42" s="35"/>
      <c r="BD42" s="36"/>
      <c r="BJ42" s="35"/>
      <c r="BK42" s="36"/>
      <c r="BQ42" s="35"/>
      <c r="BR42" s="36"/>
      <c r="BX42" s="35"/>
      <c r="BY42" s="36"/>
      <c r="CE42" s="35"/>
      <c r="CF42" s="36"/>
      <c r="CL42" s="35"/>
      <c r="CM42" s="36"/>
      <c r="CS42" s="35"/>
      <c r="CT42" s="36"/>
      <c r="CZ42" s="35"/>
      <c r="DA42" s="36"/>
      <c r="DG42" s="35"/>
      <c r="DH42" s="36"/>
      <c r="DN42" s="35"/>
      <c r="DO42" s="36"/>
      <c r="DU42" s="35"/>
      <c r="DV42" s="36"/>
      <c r="EB42" s="35"/>
      <c r="EC42" s="36"/>
      <c r="EI42" s="35"/>
      <c r="EJ42" s="36"/>
      <c r="EP42" s="35"/>
      <c r="EQ42" s="36"/>
      <c r="EW42" s="35"/>
      <c r="EX42" s="36"/>
      <c r="FD42" s="35"/>
      <c r="FE42" s="36"/>
      <c r="FK42" s="35"/>
      <c r="FL42" s="36"/>
      <c r="FR42" s="35"/>
      <c r="FS42" s="36"/>
      <c r="FY42" s="35"/>
      <c r="FZ42" s="36"/>
      <c r="GF42" s="35"/>
      <c r="GG42" s="36"/>
      <c r="GM42" s="35"/>
      <c r="GN42" s="36"/>
      <c r="GT42" s="35"/>
      <c r="GU42" s="36"/>
      <c r="HA42" s="35"/>
      <c r="HB42" s="36"/>
      <c r="HH42" s="35"/>
      <c r="HI42" s="36"/>
      <c r="HO42" s="35"/>
      <c r="HP42" s="36"/>
      <c r="HV42" s="35"/>
      <c r="HW42" s="36"/>
      <c r="IC42" s="35"/>
      <c r="ID42" s="36"/>
      <c r="IJ42" s="35"/>
      <c r="IK42" s="36"/>
      <c r="IP42"/>
      <c r="IQ42"/>
      <c r="IR42"/>
      <c r="IS42"/>
      <c r="IT42"/>
      <c r="IU42"/>
      <c r="IV42"/>
    </row>
    <row r="43" spans="1:256" s="34" customFormat="1" ht="16.5" customHeight="1" hidden="1" outlineLevel="1">
      <c r="A43" s="40"/>
      <c r="B43" s="51">
        <v>17</v>
      </c>
      <c r="C43" s="52" t="s">
        <v>79</v>
      </c>
      <c r="D43" s="52" t="s">
        <v>80</v>
      </c>
      <c r="E43" s="53" t="s">
        <v>31</v>
      </c>
      <c r="F43" s="52">
        <v>500</v>
      </c>
      <c r="G43" s="52" t="s">
        <v>34</v>
      </c>
      <c r="H43" s="54" t="s">
        <v>74</v>
      </c>
      <c r="I43" s="55" t="s">
        <v>81</v>
      </c>
      <c r="M43" s="35"/>
      <c r="N43" s="36"/>
      <c r="T43" s="35"/>
      <c r="U43" s="36"/>
      <c r="AA43" s="35"/>
      <c r="AB43" s="36"/>
      <c r="AH43" s="35"/>
      <c r="AI43" s="36"/>
      <c r="AO43" s="35"/>
      <c r="AP43" s="36"/>
      <c r="AV43" s="35"/>
      <c r="AW43" s="36"/>
      <c r="BC43" s="35"/>
      <c r="BD43" s="36"/>
      <c r="BJ43" s="35"/>
      <c r="BK43" s="36"/>
      <c r="BQ43" s="35"/>
      <c r="BR43" s="36"/>
      <c r="BX43" s="35"/>
      <c r="BY43" s="36"/>
      <c r="CE43" s="35"/>
      <c r="CF43" s="36"/>
      <c r="CL43" s="35"/>
      <c r="CM43" s="36"/>
      <c r="CS43" s="35"/>
      <c r="CT43" s="36"/>
      <c r="CZ43" s="35"/>
      <c r="DA43" s="36"/>
      <c r="DG43" s="35"/>
      <c r="DH43" s="36"/>
      <c r="DN43" s="35"/>
      <c r="DO43" s="36"/>
      <c r="DU43" s="35"/>
      <c r="DV43" s="36"/>
      <c r="EB43" s="35"/>
      <c r="EC43" s="36"/>
      <c r="EI43" s="35"/>
      <c r="EJ43" s="36"/>
      <c r="EP43" s="35"/>
      <c r="EQ43" s="36"/>
      <c r="EW43" s="35"/>
      <c r="EX43" s="36"/>
      <c r="FD43" s="35"/>
      <c r="FE43" s="36"/>
      <c r="FK43" s="35"/>
      <c r="FL43" s="36"/>
      <c r="FR43" s="35"/>
      <c r="FS43" s="36"/>
      <c r="FY43" s="35"/>
      <c r="FZ43" s="36"/>
      <c r="GF43" s="35"/>
      <c r="GG43" s="36"/>
      <c r="GM43" s="35"/>
      <c r="GN43" s="36"/>
      <c r="GT43" s="35"/>
      <c r="GU43" s="36"/>
      <c r="HA43" s="35"/>
      <c r="HB43" s="36"/>
      <c r="HH43" s="35"/>
      <c r="HI43" s="36"/>
      <c r="HO43" s="35"/>
      <c r="HP43" s="36"/>
      <c r="HV43" s="35"/>
      <c r="HW43" s="36"/>
      <c r="IC43" s="35"/>
      <c r="ID43" s="36"/>
      <c r="IJ43" s="35"/>
      <c r="IK43" s="36"/>
      <c r="IP43"/>
      <c r="IQ43"/>
      <c r="IR43"/>
      <c r="IS43"/>
      <c r="IT43"/>
      <c r="IU43"/>
      <c r="IV43"/>
    </row>
    <row r="44" spans="1:256" s="34" customFormat="1" ht="16.5" customHeight="1" hidden="1" outlineLevel="1">
      <c r="A44" s="40"/>
      <c r="B44" s="51">
        <v>18</v>
      </c>
      <c r="C44" s="52" t="s">
        <v>82</v>
      </c>
      <c r="D44" s="52" t="s">
        <v>83</v>
      </c>
      <c r="E44" s="53" t="s">
        <v>31</v>
      </c>
      <c r="F44" s="52">
        <v>200</v>
      </c>
      <c r="G44" s="52" t="s">
        <v>34</v>
      </c>
      <c r="H44" s="54" t="s">
        <v>84</v>
      </c>
      <c r="I44" s="55" t="s">
        <v>85</v>
      </c>
      <c r="M44" s="35"/>
      <c r="N44" s="36"/>
      <c r="T44" s="35"/>
      <c r="U44" s="36"/>
      <c r="AA44" s="35"/>
      <c r="AB44" s="36"/>
      <c r="AH44" s="35"/>
      <c r="AI44" s="36"/>
      <c r="AO44" s="35"/>
      <c r="AP44" s="36"/>
      <c r="AV44" s="35"/>
      <c r="AW44" s="36"/>
      <c r="BC44" s="35"/>
      <c r="BD44" s="36"/>
      <c r="BJ44" s="35"/>
      <c r="BK44" s="36"/>
      <c r="BQ44" s="35"/>
      <c r="BR44" s="36"/>
      <c r="BX44" s="35"/>
      <c r="BY44" s="36"/>
      <c r="CE44" s="35"/>
      <c r="CF44" s="36"/>
      <c r="CL44" s="35"/>
      <c r="CM44" s="36"/>
      <c r="CS44" s="35"/>
      <c r="CT44" s="36"/>
      <c r="CZ44" s="35"/>
      <c r="DA44" s="36"/>
      <c r="DG44" s="35"/>
      <c r="DH44" s="36"/>
      <c r="DN44" s="35"/>
      <c r="DO44" s="36"/>
      <c r="DU44" s="35"/>
      <c r="DV44" s="36"/>
      <c r="EB44" s="35"/>
      <c r="EC44" s="36"/>
      <c r="EI44" s="35"/>
      <c r="EJ44" s="36"/>
      <c r="EP44" s="35"/>
      <c r="EQ44" s="36"/>
      <c r="EW44" s="35"/>
      <c r="EX44" s="36"/>
      <c r="FD44" s="35"/>
      <c r="FE44" s="36"/>
      <c r="FK44" s="35"/>
      <c r="FL44" s="36"/>
      <c r="FR44" s="35"/>
      <c r="FS44" s="36"/>
      <c r="FY44" s="35"/>
      <c r="FZ44" s="36"/>
      <c r="GF44" s="35"/>
      <c r="GG44" s="36"/>
      <c r="GM44" s="35"/>
      <c r="GN44" s="36"/>
      <c r="GT44" s="35"/>
      <c r="GU44" s="36"/>
      <c r="HA44" s="35"/>
      <c r="HB44" s="36"/>
      <c r="HH44" s="35"/>
      <c r="HI44" s="36"/>
      <c r="HO44" s="35"/>
      <c r="HP44" s="36"/>
      <c r="HV44" s="35"/>
      <c r="HW44" s="36"/>
      <c r="IC44" s="35"/>
      <c r="ID44" s="36"/>
      <c r="IJ44" s="35"/>
      <c r="IK44" s="36"/>
      <c r="IP44"/>
      <c r="IQ44"/>
      <c r="IR44"/>
      <c r="IS44"/>
      <c r="IT44"/>
      <c r="IU44"/>
      <c r="IV44"/>
    </row>
    <row r="45" spans="1:256" s="34" customFormat="1" ht="16.5" customHeight="1" hidden="1" outlineLevel="1">
      <c r="A45" s="40"/>
      <c r="B45" s="51">
        <v>19</v>
      </c>
      <c r="C45" s="52" t="s">
        <v>86</v>
      </c>
      <c r="D45" s="52" t="s">
        <v>87</v>
      </c>
      <c r="E45" s="53" t="s">
        <v>28</v>
      </c>
      <c r="F45" s="52">
        <v>11</v>
      </c>
      <c r="G45" s="52" t="s">
        <v>34</v>
      </c>
      <c r="H45" s="54" t="s">
        <v>88</v>
      </c>
      <c r="I45" s="55" t="s">
        <v>85</v>
      </c>
      <c r="M45" s="35"/>
      <c r="N45" s="36"/>
      <c r="T45" s="35"/>
      <c r="U45" s="36"/>
      <c r="AA45" s="35"/>
      <c r="AB45" s="36"/>
      <c r="AH45" s="35"/>
      <c r="AI45" s="36"/>
      <c r="AO45" s="35"/>
      <c r="AP45" s="36"/>
      <c r="AV45" s="35"/>
      <c r="AW45" s="36"/>
      <c r="BC45" s="35"/>
      <c r="BD45" s="36"/>
      <c r="BJ45" s="35"/>
      <c r="BK45" s="36"/>
      <c r="BQ45" s="35"/>
      <c r="BR45" s="36"/>
      <c r="BX45" s="35"/>
      <c r="BY45" s="36"/>
      <c r="CE45" s="35"/>
      <c r="CF45" s="36"/>
      <c r="CL45" s="35"/>
      <c r="CM45" s="36"/>
      <c r="CS45" s="35"/>
      <c r="CT45" s="36"/>
      <c r="CZ45" s="35"/>
      <c r="DA45" s="36"/>
      <c r="DG45" s="35"/>
      <c r="DH45" s="36"/>
      <c r="DN45" s="35"/>
      <c r="DO45" s="36"/>
      <c r="DU45" s="35"/>
      <c r="DV45" s="36"/>
      <c r="EB45" s="35"/>
      <c r="EC45" s="36"/>
      <c r="EI45" s="35"/>
      <c r="EJ45" s="36"/>
      <c r="EP45" s="35"/>
      <c r="EQ45" s="36"/>
      <c r="EW45" s="35"/>
      <c r="EX45" s="36"/>
      <c r="FD45" s="35"/>
      <c r="FE45" s="36"/>
      <c r="FK45" s="35"/>
      <c r="FL45" s="36"/>
      <c r="FR45" s="35"/>
      <c r="FS45" s="36"/>
      <c r="FY45" s="35"/>
      <c r="FZ45" s="36"/>
      <c r="GF45" s="35"/>
      <c r="GG45" s="36"/>
      <c r="GM45" s="35"/>
      <c r="GN45" s="36"/>
      <c r="GT45" s="35"/>
      <c r="GU45" s="36"/>
      <c r="HA45" s="35"/>
      <c r="HB45" s="36"/>
      <c r="HH45" s="35"/>
      <c r="HI45" s="36"/>
      <c r="HO45" s="35"/>
      <c r="HP45" s="36"/>
      <c r="HV45" s="35"/>
      <c r="HW45" s="36"/>
      <c r="IC45" s="35"/>
      <c r="ID45" s="36"/>
      <c r="IJ45" s="35"/>
      <c r="IK45" s="36"/>
      <c r="IP45"/>
      <c r="IQ45"/>
      <c r="IR45"/>
      <c r="IS45"/>
      <c r="IT45"/>
      <c r="IU45"/>
      <c r="IV45"/>
    </row>
    <row r="46" spans="1:256" s="34" customFormat="1" ht="16.5" customHeight="1" hidden="1" outlineLevel="1">
      <c r="A46" s="40"/>
      <c r="B46" s="51">
        <v>20</v>
      </c>
      <c r="C46" s="52" t="s">
        <v>89</v>
      </c>
      <c r="D46" s="52" t="s">
        <v>90</v>
      </c>
      <c r="E46" s="53" t="s">
        <v>31</v>
      </c>
      <c r="F46" s="52">
        <v>255</v>
      </c>
      <c r="G46" s="52" t="s">
        <v>34</v>
      </c>
      <c r="H46" s="54" t="s">
        <v>91</v>
      </c>
      <c r="I46" s="55"/>
      <c r="M46" s="35"/>
      <c r="N46" s="36"/>
      <c r="T46" s="35"/>
      <c r="U46" s="36"/>
      <c r="AA46" s="35"/>
      <c r="AB46" s="36"/>
      <c r="AH46" s="35"/>
      <c r="AI46" s="36"/>
      <c r="AO46" s="35"/>
      <c r="AP46" s="36"/>
      <c r="AV46" s="35"/>
      <c r="AW46" s="36"/>
      <c r="BC46" s="35"/>
      <c r="BD46" s="36"/>
      <c r="BJ46" s="35"/>
      <c r="BK46" s="36"/>
      <c r="BQ46" s="35"/>
      <c r="BR46" s="36"/>
      <c r="BX46" s="35"/>
      <c r="BY46" s="36"/>
      <c r="CE46" s="35"/>
      <c r="CF46" s="36"/>
      <c r="CL46" s="35"/>
      <c r="CM46" s="36"/>
      <c r="CS46" s="35"/>
      <c r="CT46" s="36"/>
      <c r="CZ46" s="35"/>
      <c r="DA46" s="36"/>
      <c r="DG46" s="35"/>
      <c r="DH46" s="36"/>
      <c r="DN46" s="35"/>
      <c r="DO46" s="36"/>
      <c r="DU46" s="35"/>
      <c r="DV46" s="36"/>
      <c r="EB46" s="35"/>
      <c r="EC46" s="36"/>
      <c r="EI46" s="35"/>
      <c r="EJ46" s="36"/>
      <c r="EP46" s="35"/>
      <c r="EQ46" s="36"/>
      <c r="EW46" s="35"/>
      <c r="EX46" s="36"/>
      <c r="FD46" s="35"/>
      <c r="FE46" s="36"/>
      <c r="FK46" s="35"/>
      <c r="FL46" s="36"/>
      <c r="FR46" s="35"/>
      <c r="FS46" s="36"/>
      <c r="FY46" s="35"/>
      <c r="FZ46" s="36"/>
      <c r="GF46" s="35"/>
      <c r="GG46" s="36"/>
      <c r="GM46" s="35"/>
      <c r="GN46" s="36"/>
      <c r="GT46" s="35"/>
      <c r="GU46" s="36"/>
      <c r="HA46" s="35"/>
      <c r="HB46" s="36"/>
      <c r="HH46" s="35"/>
      <c r="HI46" s="36"/>
      <c r="HO46" s="35"/>
      <c r="HP46" s="36"/>
      <c r="HV46" s="35"/>
      <c r="HW46" s="36"/>
      <c r="IC46" s="35"/>
      <c r="ID46" s="36"/>
      <c r="IJ46" s="35"/>
      <c r="IK46" s="36"/>
      <c r="IP46"/>
      <c r="IQ46"/>
      <c r="IR46"/>
      <c r="IS46"/>
      <c r="IT46"/>
      <c r="IU46"/>
      <c r="IV46"/>
    </row>
    <row r="47" spans="1:256" s="34" customFormat="1" ht="16.5" customHeight="1" hidden="1" outlineLevel="1">
      <c r="A47" s="40"/>
      <c r="B47" s="51">
        <v>21</v>
      </c>
      <c r="C47" s="52" t="s">
        <v>92</v>
      </c>
      <c r="D47" s="52" t="s">
        <v>93</v>
      </c>
      <c r="E47" s="53" t="s">
        <v>69</v>
      </c>
      <c r="F47" s="52"/>
      <c r="G47" s="52" t="s">
        <v>34</v>
      </c>
      <c r="H47" s="54" t="s">
        <v>91</v>
      </c>
      <c r="I47" s="55"/>
      <c r="M47" s="35"/>
      <c r="N47" s="36"/>
      <c r="T47" s="35"/>
      <c r="U47" s="36"/>
      <c r="AA47" s="35"/>
      <c r="AB47" s="36"/>
      <c r="AH47" s="35"/>
      <c r="AI47" s="36"/>
      <c r="AO47" s="35"/>
      <c r="AP47" s="36"/>
      <c r="AV47" s="35"/>
      <c r="AW47" s="36"/>
      <c r="BC47" s="35"/>
      <c r="BD47" s="36"/>
      <c r="BJ47" s="35"/>
      <c r="BK47" s="36"/>
      <c r="BQ47" s="35"/>
      <c r="BR47" s="36"/>
      <c r="BX47" s="35"/>
      <c r="BY47" s="36"/>
      <c r="CE47" s="35"/>
      <c r="CF47" s="36"/>
      <c r="CL47" s="35"/>
      <c r="CM47" s="36"/>
      <c r="CS47" s="35"/>
      <c r="CT47" s="36"/>
      <c r="CZ47" s="35"/>
      <c r="DA47" s="36"/>
      <c r="DG47" s="35"/>
      <c r="DH47" s="36"/>
      <c r="DN47" s="35"/>
      <c r="DO47" s="36"/>
      <c r="DU47" s="35"/>
      <c r="DV47" s="36"/>
      <c r="EB47" s="35"/>
      <c r="EC47" s="36"/>
      <c r="EI47" s="35"/>
      <c r="EJ47" s="36"/>
      <c r="EP47" s="35"/>
      <c r="EQ47" s="36"/>
      <c r="EW47" s="35"/>
      <c r="EX47" s="36"/>
      <c r="FD47" s="35"/>
      <c r="FE47" s="36"/>
      <c r="FK47" s="35"/>
      <c r="FL47" s="36"/>
      <c r="FR47" s="35"/>
      <c r="FS47" s="36"/>
      <c r="FY47" s="35"/>
      <c r="FZ47" s="36"/>
      <c r="GF47" s="35"/>
      <c r="GG47" s="36"/>
      <c r="GM47" s="35"/>
      <c r="GN47" s="36"/>
      <c r="GT47" s="35"/>
      <c r="GU47" s="36"/>
      <c r="HA47" s="35"/>
      <c r="HB47" s="36"/>
      <c r="HH47" s="35"/>
      <c r="HI47" s="36"/>
      <c r="HO47" s="35"/>
      <c r="HP47" s="36"/>
      <c r="HV47" s="35"/>
      <c r="HW47" s="36"/>
      <c r="IC47" s="35"/>
      <c r="ID47" s="36"/>
      <c r="IJ47" s="35"/>
      <c r="IK47" s="36"/>
      <c r="IP47"/>
      <c r="IQ47"/>
      <c r="IR47"/>
      <c r="IS47"/>
      <c r="IT47"/>
      <c r="IU47"/>
      <c r="IV47"/>
    </row>
    <row r="48" spans="1:256" s="34" customFormat="1" ht="16.5" customHeight="1" hidden="1" outlineLevel="1">
      <c r="A48" s="40"/>
      <c r="B48" s="7"/>
      <c r="C48" s="57" t="s">
        <v>94</v>
      </c>
      <c r="D48" s="58" t="s">
        <v>95</v>
      </c>
      <c r="E48" s="58"/>
      <c r="F48" s="58"/>
      <c r="G48" s="58"/>
      <c r="H48" s="58"/>
      <c r="I48" s="58"/>
      <c r="M48" s="35"/>
      <c r="N48" s="36"/>
      <c r="T48" s="35"/>
      <c r="U48" s="36"/>
      <c r="AA48" s="35"/>
      <c r="AB48" s="36"/>
      <c r="AH48" s="35"/>
      <c r="AI48" s="36"/>
      <c r="AO48" s="35"/>
      <c r="AP48" s="36"/>
      <c r="AV48" s="35"/>
      <c r="AW48" s="36"/>
      <c r="BC48" s="35"/>
      <c r="BD48" s="36"/>
      <c r="BJ48" s="35"/>
      <c r="BK48" s="36"/>
      <c r="BQ48" s="35"/>
      <c r="BR48" s="36"/>
      <c r="BX48" s="35"/>
      <c r="BY48" s="36"/>
      <c r="CE48" s="35"/>
      <c r="CF48" s="36"/>
      <c r="CL48" s="35"/>
      <c r="CM48" s="36"/>
      <c r="CS48" s="35"/>
      <c r="CT48" s="36"/>
      <c r="CZ48" s="35"/>
      <c r="DA48" s="36"/>
      <c r="DG48" s="35"/>
      <c r="DH48" s="36"/>
      <c r="DN48" s="35"/>
      <c r="DO48" s="36"/>
      <c r="DU48" s="35"/>
      <c r="DV48" s="36"/>
      <c r="EB48" s="35"/>
      <c r="EC48" s="36"/>
      <c r="EI48" s="35"/>
      <c r="EJ48" s="36"/>
      <c r="EP48" s="35"/>
      <c r="EQ48" s="36"/>
      <c r="EW48" s="35"/>
      <c r="EX48" s="36"/>
      <c r="FD48" s="35"/>
      <c r="FE48" s="36"/>
      <c r="FK48" s="35"/>
      <c r="FL48" s="36"/>
      <c r="FR48" s="35"/>
      <c r="FS48" s="36"/>
      <c r="FY48" s="35"/>
      <c r="FZ48" s="36"/>
      <c r="GF48" s="35"/>
      <c r="GG48" s="36"/>
      <c r="GM48" s="35"/>
      <c r="GN48" s="36"/>
      <c r="GT48" s="35"/>
      <c r="GU48" s="36"/>
      <c r="HA48" s="35"/>
      <c r="HB48" s="36"/>
      <c r="HH48" s="35"/>
      <c r="HI48" s="36"/>
      <c r="HO48" s="35"/>
      <c r="HP48" s="36"/>
      <c r="HV48" s="35"/>
      <c r="HW48" s="36"/>
      <c r="IC48" s="35"/>
      <c r="ID48" s="36"/>
      <c r="IJ48" s="35"/>
      <c r="IK48" s="36"/>
      <c r="IP48"/>
      <c r="IQ48"/>
      <c r="IR48"/>
      <c r="IS48"/>
      <c r="IT48"/>
      <c r="IU48"/>
      <c r="IV48"/>
    </row>
    <row r="49" spans="1:256" s="34" customFormat="1" ht="16.5" customHeight="1">
      <c r="A49" s="40"/>
      <c r="B49" s="7"/>
      <c r="C49" s="59" t="s">
        <v>96</v>
      </c>
      <c r="D49" s="60"/>
      <c r="E49" s="61"/>
      <c r="F49" s="60"/>
      <c r="G49" s="60"/>
      <c r="H49" s="62"/>
      <c r="I49" s="63"/>
      <c r="M49" s="35"/>
      <c r="N49" s="36"/>
      <c r="T49" s="35"/>
      <c r="U49" s="36"/>
      <c r="AA49" s="35"/>
      <c r="AB49" s="36"/>
      <c r="AH49" s="35"/>
      <c r="AI49" s="36"/>
      <c r="AO49" s="35"/>
      <c r="AP49" s="36"/>
      <c r="AV49" s="35"/>
      <c r="AW49" s="36"/>
      <c r="BC49" s="35"/>
      <c r="BD49" s="36"/>
      <c r="BJ49" s="35"/>
      <c r="BK49" s="36"/>
      <c r="BQ49" s="35"/>
      <c r="BR49" s="36"/>
      <c r="BX49" s="35"/>
      <c r="BY49" s="36"/>
      <c r="CE49" s="35"/>
      <c r="CF49" s="36"/>
      <c r="CL49" s="35"/>
      <c r="CM49" s="36"/>
      <c r="CS49" s="35"/>
      <c r="CT49" s="36"/>
      <c r="CZ49" s="35"/>
      <c r="DA49" s="36"/>
      <c r="DG49" s="35"/>
      <c r="DH49" s="36"/>
      <c r="DN49" s="35"/>
      <c r="DO49" s="36"/>
      <c r="DU49" s="35"/>
      <c r="DV49" s="36"/>
      <c r="EB49" s="35"/>
      <c r="EC49" s="36"/>
      <c r="EI49" s="35"/>
      <c r="EJ49" s="36"/>
      <c r="EP49" s="35"/>
      <c r="EQ49" s="36"/>
      <c r="EW49" s="35"/>
      <c r="EX49" s="36"/>
      <c r="FD49" s="35"/>
      <c r="FE49" s="36"/>
      <c r="FK49" s="35"/>
      <c r="FL49" s="36"/>
      <c r="FR49" s="35"/>
      <c r="FS49" s="36"/>
      <c r="FY49" s="35"/>
      <c r="FZ49" s="36"/>
      <c r="GF49" s="35"/>
      <c r="GG49" s="36"/>
      <c r="GM49" s="35"/>
      <c r="GN49" s="36"/>
      <c r="GT49" s="35"/>
      <c r="GU49" s="36"/>
      <c r="HA49" s="35"/>
      <c r="HB49" s="36"/>
      <c r="HH49" s="35"/>
      <c r="HI49" s="36"/>
      <c r="HO49" s="35"/>
      <c r="HP49" s="36"/>
      <c r="HV49" s="35"/>
      <c r="HW49" s="36"/>
      <c r="IC49" s="35"/>
      <c r="ID49" s="36"/>
      <c r="IJ49" s="35"/>
      <c r="IK49" s="36"/>
      <c r="IP49"/>
      <c r="IQ49"/>
      <c r="IR49"/>
      <c r="IS49"/>
      <c r="IT49"/>
      <c r="IU49"/>
      <c r="IV49"/>
    </row>
    <row r="50" spans="1:256" s="34" customFormat="1" ht="16.5" customHeight="1" hidden="1" outlineLevel="1">
      <c r="A50" s="40"/>
      <c r="B50" s="46" t="s">
        <v>13</v>
      </c>
      <c r="C50" s="47" t="s">
        <v>14</v>
      </c>
      <c r="D50" s="47" t="s">
        <v>15</v>
      </c>
      <c r="E50" s="48" t="s">
        <v>16</v>
      </c>
      <c r="F50" s="47" t="s">
        <v>17</v>
      </c>
      <c r="G50" s="47" t="s">
        <v>18</v>
      </c>
      <c r="H50" s="49" t="s">
        <v>19</v>
      </c>
      <c r="I50" s="50" t="s">
        <v>20</v>
      </c>
      <c r="M50" s="35"/>
      <c r="N50" s="36"/>
      <c r="T50" s="35"/>
      <c r="U50" s="36"/>
      <c r="AA50" s="35"/>
      <c r="AB50" s="36"/>
      <c r="AH50" s="35"/>
      <c r="AI50" s="36"/>
      <c r="AO50" s="35"/>
      <c r="AP50" s="36"/>
      <c r="AV50" s="35"/>
      <c r="AW50" s="36"/>
      <c r="BC50" s="35"/>
      <c r="BD50" s="36"/>
      <c r="BJ50" s="35"/>
      <c r="BK50" s="36"/>
      <c r="BQ50" s="35"/>
      <c r="BR50" s="36"/>
      <c r="BX50" s="35"/>
      <c r="BY50" s="36"/>
      <c r="CE50" s="35"/>
      <c r="CF50" s="36"/>
      <c r="CL50" s="35"/>
      <c r="CM50" s="36"/>
      <c r="CS50" s="35"/>
      <c r="CT50" s="36"/>
      <c r="CZ50" s="35"/>
      <c r="DA50" s="36"/>
      <c r="DG50" s="35"/>
      <c r="DH50" s="36"/>
      <c r="DN50" s="35"/>
      <c r="DO50" s="36"/>
      <c r="DU50" s="35"/>
      <c r="DV50" s="36"/>
      <c r="EB50" s="35"/>
      <c r="EC50" s="36"/>
      <c r="EI50" s="35"/>
      <c r="EJ50" s="36"/>
      <c r="EP50" s="35"/>
      <c r="EQ50" s="36"/>
      <c r="EW50" s="35"/>
      <c r="EX50" s="36"/>
      <c r="FD50" s="35"/>
      <c r="FE50" s="36"/>
      <c r="FK50" s="35"/>
      <c r="FL50" s="36"/>
      <c r="FR50" s="35"/>
      <c r="FS50" s="36"/>
      <c r="FY50" s="35"/>
      <c r="FZ50" s="36"/>
      <c r="GF50" s="35"/>
      <c r="GG50" s="36"/>
      <c r="GM50" s="35"/>
      <c r="GN50" s="36"/>
      <c r="GT50" s="35"/>
      <c r="GU50" s="36"/>
      <c r="HA50" s="35"/>
      <c r="HB50" s="36"/>
      <c r="HH50" s="35"/>
      <c r="HI50" s="36"/>
      <c r="HO50" s="35"/>
      <c r="HP50" s="36"/>
      <c r="HV50" s="35"/>
      <c r="HW50" s="36"/>
      <c r="IC50" s="35"/>
      <c r="ID50" s="36"/>
      <c r="IJ50" s="35"/>
      <c r="IK50" s="36"/>
      <c r="IP50"/>
      <c r="IQ50"/>
      <c r="IR50"/>
      <c r="IS50"/>
      <c r="IT50"/>
      <c r="IU50"/>
      <c r="IV50"/>
    </row>
    <row r="51" spans="1:256" s="34" customFormat="1" ht="16.5" customHeight="1" hidden="1" outlineLevel="1">
      <c r="A51" s="40"/>
      <c r="B51" s="51">
        <v>1</v>
      </c>
      <c r="C51" s="52" t="s">
        <v>21</v>
      </c>
      <c r="D51" s="52" t="s">
        <v>22</v>
      </c>
      <c r="E51" s="53" t="s">
        <v>97</v>
      </c>
      <c r="F51" s="52">
        <v>2</v>
      </c>
      <c r="G51" s="52" t="s">
        <v>24</v>
      </c>
      <c r="H51" s="54" t="s">
        <v>25</v>
      </c>
      <c r="I51" s="55"/>
      <c r="M51" s="35"/>
      <c r="N51" s="36"/>
      <c r="T51" s="35"/>
      <c r="U51" s="36"/>
      <c r="AA51" s="35"/>
      <c r="AB51" s="36"/>
      <c r="AH51" s="35"/>
      <c r="AI51" s="36"/>
      <c r="AO51" s="35"/>
      <c r="AP51" s="36"/>
      <c r="AV51" s="35"/>
      <c r="AW51" s="36"/>
      <c r="BC51" s="35"/>
      <c r="BD51" s="36"/>
      <c r="BJ51" s="35"/>
      <c r="BK51" s="36"/>
      <c r="BQ51" s="35"/>
      <c r="BR51" s="36"/>
      <c r="BX51" s="35"/>
      <c r="BY51" s="36"/>
      <c r="CE51" s="35"/>
      <c r="CF51" s="36"/>
      <c r="CL51" s="35"/>
      <c r="CM51" s="36"/>
      <c r="CS51" s="35"/>
      <c r="CT51" s="36"/>
      <c r="CZ51" s="35"/>
      <c r="DA51" s="36"/>
      <c r="DG51" s="35"/>
      <c r="DH51" s="36"/>
      <c r="DN51" s="35"/>
      <c r="DO51" s="36"/>
      <c r="DU51" s="35"/>
      <c r="DV51" s="36"/>
      <c r="EB51" s="35"/>
      <c r="EC51" s="36"/>
      <c r="EI51" s="35"/>
      <c r="EJ51" s="36"/>
      <c r="EP51" s="35"/>
      <c r="EQ51" s="36"/>
      <c r="EW51" s="35"/>
      <c r="EX51" s="36"/>
      <c r="FD51" s="35"/>
      <c r="FE51" s="36"/>
      <c r="FK51" s="35"/>
      <c r="FL51" s="36"/>
      <c r="FR51" s="35"/>
      <c r="FS51" s="36"/>
      <c r="FY51" s="35"/>
      <c r="FZ51" s="36"/>
      <c r="GF51" s="35"/>
      <c r="GG51" s="36"/>
      <c r="GM51" s="35"/>
      <c r="GN51" s="36"/>
      <c r="GT51" s="35"/>
      <c r="GU51" s="36"/>
      <c r="HA51" s="35"/>
      <c r="HB51" s="36"/>
      <c r="HH51" s="35"/>
      <c r="HI51" s="36"/>
      <c r="HO51" s="35"/>
      <c r="HP51" s="36"/>
      <c r="HV51" s="35"/>
      <c r="HW51" s="36"/>
      <c r="IC51" s="35"/>
      <c r="ID51" s="36"/>
      <c r="IJ51" s="35"/>
      <c r="IK51" s="36"/>
      <c r="IP51"/>
      <c r="IQ51"/>
      <c r="IR51"/>
      <c r="IS51"/>
      <c r="IT51"/>
      <c r="IU51"/>
      <c r="IV51"/>
    </row>
    <row r="52" spans="1:256" s="34" customFormat="1" ht="16.5" customHeight="1" hidden="1" outlineLevel="1">
      <c r="A52" s="40"/>
      <c r="B52" s="51">
        <v>2</v>
      </c>
      <c r="C52" s="52" t="s">
        <v>98</v>
      </c>
      <c r="D52" s="52" t="s">
        <v>99</v>
      </c>
      <c r="E52" s="53" t="s">
        <v>28</v>
      </c>
      <c r="F52" s="52"/>
      <c r="G52" s="52" t="s">
        <v>24</v>
      </c>
      <c r="H52" s="54" t="s">
        <v>25</v>
      </c>
      <c r="I52" s="55"/>
      <c r="M52" s="35"/>
      <c r="N52" s="36"/>
      <c r="T52" s="35"/>
      <c r="U52" s="36"/>
      <c r="AA52" s="35"/>
      <c r="AB52" s="36"/>
      <c r="AH52" s="35"/>
      <c r="AI52" s="36"/>
      <c r="AO52" s="35"/>
      <c r="AP52" s="36"/>
      <c r="AV52" s="35"/>
      <c r="AW52" s="36"/>
      <c r="BC52" s="35"/>
      <c r="BD52" s="36"/>
      <c r="BJ52" s="35"/>
      <c r="BK52" s="36"/>
      <c r="BQ52" s="35"/>
      <c r="BR52" s="36"/>
      <c r="BX52" s="35"/>
      <c r="BY52" s="36"/>
      <c r="CE52" s="35"/>
      <c r="CF52" s="36"/>
      <c r="CL52" s="35"/>
      <c r="CM52" s="36"/>
      <c r="CS52" s="35"/>
      <c r="CT52" s="36"/>
      <c r="CZ52" s="35"/>
      <c r="DA52" s="36"/>
      <c r="DG52" s="35"/>
      <c r="DH52" s="36"/>
      <c r="DN52" s="35"/>
      <c r="DO52" s="36"/>
      <c r="DU52" s="35"/>
      <c r="DV52" s="36"/>
      <c r="EB52" s="35"/>
      <c r="EC52" s="36"/>
      <c r="EI52" s="35"/>
      <c r="EJ52" s="36"/>
      <c r="EP52" s="35"/>
      <c r="EQ52" s="36"/>
      <c r="EW52" s="35"/>
      <c r="EX52" s="36"/>
      <c r="FD52" s="35"/>
      <c r="FE52" s="36"/>
      <c r="FK52" s="35"/>
      <c r="FL52" s="36"/>
      <c r="FR52" s="35"/>
      <c r="FS52" s="36"/>
      <c r="FY52" s="35"/>
      <c r="FZ52" s="36"/>
      <c r="GF52" s="35"/>
      <c r="GG52" s="36"/>
      <c r="GM52" s="35"/>
      <c r="GN52" s="36"/>
      <c r="GT52" s="35"/>
      <c r="GU52" s="36"/>
      <c r="HA52" s="35"/>
      <c r="HB52" s="36"/>
      <c r="HH52" s="35"/>
      <c r="HI52" s="36"/>
      <c r="HO52" s="35"/>
      <c r="HP52" s="36"/>
      <c r="HV52" s="35"/>
      <c r="HW52" s="36"/>
      <c r="IC52" s="35"/>
      <c r="ID52" s="36"/>
      <c r="IJ52" s="35"/>
      <c r="IK52" s="36"/>
      <c r="IP52"/>
      <c r="IQ52"/>
      <c r="IR52"/>
      <c r="IS52"/>
      <c r="IT52"/>
      <c r="IU52"/>
      <c r="IV52"/>
    </row>
    <row r="53" spans="1:256" s="34" customFormat="1" ht="16.5" customHeight="1" hidden="1" outlineLevel="1">
      <c r="A53" s="40"/>
      <c r="B53" s="51">
        <v>3</v>
      </c>
      <c r="C53" s="52" t="s">
        <v>100</v>
      </c>
      <c r="D53" s="52" t="s">
        <v>101</v>
      </c>
      <c r="E53" s="53" t="s">
        <v>31</v>
      </c>
      <c r="F53" s="52">
        <v>100</v>
      </c>
      <c r="G53" s="52" t="s">
        <v>24</v>
      </c>
      <c r="H53" s="54" t="s">
        <v>25</v>
      </c>
      <c r="I53" s="55"/>
      <c r="M53" s="35"/>
      <c r="N53" s="36"/>
      <c r="T53" s="35"/>
      <c r="U53" s="36"/>
      <c r="AA53" s="35"/>
      <c r="AB53" s="36"/>
      <c r="AH53" s="35"/>
      <c r="AI53" s="36"/>
      <c r="AO53" s="35"/>
      <c r="AP53" s="36"/>
      <c r="AV53" s="35"/>
      <c r="AW53" s="36"/>
      <c r="BC53" s="35"/>
      <c r="BD53" s="36"/>
      <c r="BJ53" s="35"/>
      <c r="BK53" s="36"/>
      <c r="BQ53" s="35"/>
      <c r="BR53" s="36"/>
      <c r="BX53" s="35"/>
      <c r="BY53" s="36"/>
      <c r="CE53" s="35"/>
      <c r="CF53" s="36"/>
      <c r="CL53" s="35"/>
      <c r="CM53" s="36"/>
      <c r="CS53" s="35"/>
      <c r="CT53" s="36"/>
      <c r="CZ53" s="35"/>
      <c r="DA53" s="36"/>
      <c r="DG53" s="35"/>
      <c r="DH53" s="36"/>
      <c r="DN53" s="35"/>
      <c r="DO53" s="36"/>
      <c r="DU53" s="35"/>
      <c r="DV53" s="36"/>
      <c r="EB53" s="35"/>
      <c r="EC53" s="36"/>
      <c r="EI53" s="35"/>
      <c r="EJ53" s="36"/>
      <c r="EP53" s="35"/>
      <c r="EQ53" s="36"/>
      <c r="EW53" s="35"/>
      <c r="EX53" s="36"/>
      <c r="FD53" s="35"/>
      <c r="FE53" s="36"/>
      <c r="FK53" s="35"/>
      <c r="FL53" s="36"/>
      <c r="FR53" s="35"/>
      <c r="FS53" s="36"/>
      <c r="FY53" s="35"/>
      <c r="FZ53" s="36"/>
      <c r="GF53" s="35"/>
      <c r="GG53" s="36"/>
      <c r="GM53" s="35"/>
      <c r="GN53" s="36"/>
      <c r="GT53" s="35"/>
      <c r="GU53" s="36"/>
      <c r="HA53" s="35"/>
      <c r="HB53" s="36"/>
      <c r="HH53" s="35"/>
      <c r="HI53" s="36"/>
      <c r="HO53" s="35"/>
      <c r="HP53" s="36"/>
      <c r="HV53" s="35"/>
      <c r="HW53" s="36"/>
      <c r="IC53" s="35"/>
      <c r="ID53" s="36"/>
      <c r="IJ53" s="35"/>
      <c r="IK53" s="36"/>
      <c r="IP53"/>
      <c r="IQ53"/>
      <c r="IR53"/>
      <c r="IS53"/>
      <c r="IT53"/>
      <c r="IU53"/>
      <c r="IV53"/>
    </row>
    <row r="54" spans="1:256" s="34" customFormat="1" ht="16.5" customHeight="1" hidden="1" outlineLevel="1">
      <c r="A54" s="40"/>
      <c r="B54" s="51">
        <v>4</v>
      </c>
      <c r="C54" s="52" t="s">
        <v>102</v>
      </c>
      <c r="D54" s="52" t="s">
        <v>103</v>
      </c>
      <c r="E54" s="53" t="s">
        <v>31</v>
      </c>
      <c r="F54" s="52">
        <v>2</v>
      </c>
      <c r="G54" s="52" t="s">
        <v>24</v>
      </c>
      <c r="H54" s="54" t="s">
        <v>25</v>
      </c>
      <c r="I54" s="56" t="s">
        <v>104</v>
      </c>
      <c r="M54" s="35"/>
      <c r="N54" s="36"/>
      <c r="T54" s="35"/>
      <c r="U54" s="36"/>
      <c r="AA54" s="35"/>
      <c r="AB54" s="36"/>
      <c r="AH54" s="35"/>
      <c r="AI54" s="36"/>
      <c r="AO54" s="35"/>
      <c r="AP54" s="36"/>
      <c r="AV54" s="35"/>
      <c r="AW54" s="36"/>
      <c r="BC54" s="35"/>
      <c r="BD54" s="36"/>
      <c r="BJ54" s="35"/>
      <c r="BK54" s="36"/>
      <c r="BQ54" s="35"/>
      <c r="BR54" s="36"/>
      <c r="BX54" s="35"/>
      <c r="BY54" s="36"/>
      <c r="CE54" s="35"/>
      <c r="CF54" s="36"/>
      <c r="CL54" s="35"/>
      <c r="CM54" s="36"/>
      <c r="CS54" s="35"/>
      <c r="CT54" s="36"/>
      <c r="CZ54" s="35"/>
      <c r="DA54" s="36"/>
      <c r="DG54" s="35"/>
      <c r="DH54" s="36"/>
      <c r="DN54" s="35"/>
      <c r="DO54" s="36"/>
      <c r="DU54" s="35"/>
      <c r="DV54" s="36"/>
      <c r="EB54" s="35"/>
      <c r="EC54" s="36"/>
      <c r="EI54" s="35"/>
      <c r="EJ54" s="36"/>
      <c r="EP54" s="35"/>
      <c r="EQ54" s="36"/>
      <c r="EW54" s="35"/>
      <c r="EX54" s="36"/>
      <c r="FD54" s="35"/>
      <c r="FE54" s="36"/>
      <c r="FK54" s="35"/>
      <c r="FL54" s="36"/>
      <c r="FR54" s="35"/>
      <c r="FS54" s="36"/>
      <c r="FY54" s="35"/>
      <c r="FZ54" s="36"/>
      <c r="GF54" s="35"/>
      <c r="GG54" s="36"/>
      <c r="GM54" s="35"/>
      <c r="GN54" s="36"/>
      <c r="GT54" s="35"/>
      <c r="GU54" s="36"/>
      <c r="HA54" s="35"/>
      <c r="HB54" s="36"/>
      <c r="HH54" s="35"/>
      <c r="HI54" s="36"/>
      <c r="HO54" s="35"/>
      <c r="HP54" s="36"/>
      <c r="HV54" s="35"/>
      <c r="HW54" s="36"/>
      <c r="IC54" s="35"/>
      <c r="ID54" s="36"/>
      <c r="IJ54" s="35"/>
      <c r="IK54" s="36"/>
      <c r="IP54"/>
      <c r="IQ54"/>
      <c r="IR54"/>
      <c r="IS54"/>
      <c r="IT54"/>
      <c r="IU54"/>
      <c r="IV54"/>
    </row>
    <row r="55" spans="1:256" s="34" customFormat="1" ht="16.5" customHeight="1" hidden="1" outlineLevel="1">
      <c r="A55" s="40"/>
      <c r="B55" s="51">
        <v>5</v>
      </c>
      <c r="C55" s="52" t="s">
        <v>105</v>
      </c>
      <c r="D55" s="52" t="s">
        <v>52</v>
      </c>
      <c r="E55" s="53" t="s">
        <v>53</v>
      </c>
      <c r="F55" s="52">
        <v>1</v>
      </c>
      <c r="G55" s="52" t="s">
        <v>24</v>
      </c>
      <c r="H55" s="54" t="s">
        <v>106</v>
      </c>
      <c r="I55" s="55" t="s">
        <v>107</v>
      </c>
      <c r="M55" s="35"/>
      <c r="N55" s="36"/>
      <c r="T55" s="35"/>
      <c r="U55" s="36"/>
      <c r="AA55" s="35"/>
      <c r="AB55" s="36"/>
      <c r="AH55" s="35"/>
      <c r="AI55" s="36"/>
      <c r="AO55" s="35"/>
      <c r="AP55" s="36"/>
      <c r="AV55" s="35"/>
      <c r="AW55" s="36"/>
      <c r="BC55" s="35"/>
      <c r="BD55" s="36"/>
      <c r="BJ55" s="35"/>
      <c r="BK55" s="36"/>
      <c r="BQ55" s="35"/>
      <c r="BR55" s="36"/>
      <c r="BX55" s="35"/>
      <c r="BY55" s="36"/>
      <c r="CE55" s="35"/>
      <c r="CF55" s="36"/>
      <c r="CL55" s="35"/>
      <c r="CM55" s="36"/>
      <c r="CS55" s="35"/>
      <c r="CT55" s="36"/>
      <c r="CZ55" s="35"/>
      <c r="DA55" s="36"/>
      <c r="DG55" s="35"/>
      <c r="DH55" s="36"/>
      <c r="DN55" s="35"/>
      <c r="DO55" s="36"/>
      <c r="DU55" s="35"/>
      <c r="DV55" s="36"/>
      <c r="EB55" s="35"/>
      <c r="EC55" s="36"/>
      <c r="EI55" s="35"/>
      <c r="EJ55" s="36"/>
      <c r="EP55" s="35"/>
      <c r="EQ55" s="36"/>
      <c r="EW55" s="35"/>
      <c r="EX55" s="36"/>
      <c r="FD55" s="35"/>
      <c r="FE55" s="36"/>
      <c r="FK55" s="35"/>
      <c r="FL55" s="36"/>
      <c r="FR55" s="35"/>
      <c r="FS55" s="36"/>
      <c r="FY55" s="35"/>
      <c r="FZ55" s="36"/>
      <c r="GF55" s="35"/>
      <c r="GG55" s="36"/>
      <c r="GM55" s="35"/>
      <c r="GN55" s="36"/>
      <c r="GT55" s="35"/>
      <c r="GU55" s="36"/>
      <c r="HA55" s="35"/>
      <c r="HB55" s="36"/>
      <c r="HH55" s="35"/>
      <c r="HI55" s="36"/>
      <c r="HO55" s="35"/>
      <c r="HP55" s="36"/>
      <c r="HV55" s="35"/>
      <c r="HW55" s="36"/>
      <c r="IC55" s="35"/>
      <c r="ID55" s="36"/>
      <c r="IJ55" s="35"/>
      <c r="IK55" s="36"/>
      <c r="IP55"/>
      <c r="IQ55"/>
      <c r="IR55"/>
      <c r="IS55"/>
      <c r="IT55"/>
      <c r="IU55"/>
      <c r="IV55"/>
    </row>
    <row r="56" spans="1:256" s="34" customFormat="1" ht="16.5" customHeight="1" hidden="1" outlineLevel="1">
      <c r="A56" s="40"/>
      <c r="B56" s="7"/>
      <c r="C56" s="57" t="s">
        <v>94</v>
      </c>
      <c r="D56" s="64" t="s">
        <v>108</v>
      </c>
      <c r="E56" s="65"/>
      <c r="F56" s="66"/>
      <c r="G56" s="66"/>
      <c r="H56" s="67"/>
      <c r="I56" s="68"/>
      <c r="M56" s="35"/>
      <c r="N56" s="36"/>
      <c r="T56" s="35"/>
      <c r="U56" s="36"/>
      <c r="AA56" s="35"/>
      <c r="AB56" s="36"/>
      <c r="AH56" s="35"/>
      <c r="AI56" s="36"/>
      <c r="AO56" s="35"/>
      <c r="AP56" s="36"/>
      <c r="AV56" s="35"/>
      <c r="AW56" s="36"/>
      <c r="BC56" s="35"/>
      <c r="BD56" s="36"/>
      <c r="BJ56" s="35"/>
      <c r="BK56" s="36"/>
      <c r="BQ56" s="35"/>
      <c r="BR56" s="36"/>
      <c r="BX56" s="35"/>
      <c r="BY56" s="36"/>
      <c r="CE56" s="35"/>
      <c r="CF56" s="36"/>
      <c r="CL56" s="35"/>
      <c r="CM56" s="36"/>
      <c r="CS56" s="35"/>
      <c r="CT56" s="36"/>
      <c r="CZ56" s="35"/>
      <c r="DA56" s="36"/>
      <c r="DG56" s="35"/>
      <c r="DH56" s="36"/>
      <c r="DN56" s="35"/>
      <c r="DO56" s="36"/>
      <c r="DU56" s="35"/>
      <c r="DV56" s="36"/>
      <c r="EB56" s="35"/>
      <c r="EC56" s="36"/>
      <c r="EI56" s="35"/>
      <c r="EJ56" s="36"/>
      <c r="EP56" s="35"/>
      <c r="EQ56" s="36"/>
      <c r="EW56" s="35"/>
      <c r="EX56" s="36"/>
      <c r="FD56" s="35"/>
      <c r="FE56" s="36"/>
      <c r="FK56" s="35"/>
      <c r="FL56" s="36"/>
      <c r="FR56" s="35"/>
      <c r="FS56" s="36"/>
      <c r="FY56" s="35"/>
      <c r="FZ56" s="36"/>
      <c r="GF56" s="35"/>
      <c r="GG56" s="36"/>
      <c r="GM56" s="35"/>
      <c r="GN56" s="36"/>
      <c r="GT56" s="35"/>
      <c r="GU56" s="36"/>
      <c r="HA56" s="35"/>
      <c r="HB56" s="36"/>
      <c r="HH56" s="35"/>
      <c r="HI56" s="36"/>
      <c r="HO56" s="35"/>
      <c r="HP56" s="36"/>
      <c r="HV56" s="35"/>
      <c r="HW56" s="36"/>
      <c r="IC56" s="35"/>
      <c r="ID56" s="36"/>
      <c r="IJ56" s="35"/>
      <c r="IK56" s="36"/>
      <c r="IP56"/>
      <c r="IQ56"/>
      <c r="IR56"/>
      <c r="IS56"/>
      <c r="IT56"/>
      <c r="IU56"/>
      <c r="IV56"/>
    </row>
    <row r="57" spans="1:256" s="34" customFormat="1" ht="16.5" customHeight="1">
      <c r="A57" s="40"/>
      <c r="B57" s="7"/>
      <c r="C57" s="41" t="s">
        <v>109</v>
      </c>
      <c r="D57" s="42"/>
      <c r="E57" s="43"/>
      <c r="F57" s="42"/>
      <c r="G57" s="42"/>
      <c r="H57" s="44"/>
      <c r="I57" s="45"/>
      <c r="M57" s="35"/>
      <c r="N57" s="36"/>
      <c r="T57" s="35"/>
      <c r="U57" s="36"/>
      <c r="AA57" s="35"/>
      <c r="AB57" s="36"/>
      <c r="AH57" s="35"/>
      <c r="AI57" s="36"/>
      <c r="AO57" s="35"/>
      <c r="AP57" s="36"/>
      <c r="AV57" s="35"/>
      <c r="AW57" s="36"/>
      <c r="BC57" s="35"/>
      <c r="BD57" s="36"/>
      <c r="BJ57" s="35"/>
      <c r="BK57" s="36"/>
      <c r="BQ57" s="35"/>
      <c r="BR57" s="36"/>
      <c r="BX57" s="35"/>
      <c r="BY57" s="36"/>
      <c r="CE57" s="35"/>
      <c r="CF57" s="36"/>
      <c r="CL57" s="35"/>
      <c r="CM57" s="36"/>
      <c r="CS57" s="35"/>
      <c r="CT57" s="36"/>
      <c r="CZ57" s="35"/>
      <c r="DA57" s="36"/>
      <c r="DG57" s="35"/>
      <c r="DH57" s="36"/>
      <c r="DN57" s="35"/>
      <c r="DO57" s="36"/>
      <c r="DU57" s="35"/>
      <c r="DV57" s="36"/>
      <c r="EB57" s="35"/>
      <c r="EC57" s="36"/>
      <c r="EI57" s="35"/>
      <c r="EJ57" s="36"/>
      <c r="EP57" s="35"/>
      <c r="EQ57" s="36"/>
      <c r="EW57" s="35"/>
      <c r="EX57" s="36"/>
      <c r="FD57" s="35"/>
      <c r="FE57" s="36"/>
      <c r="FK57" s="35"/>
      <c r="FL57" s="36"/>
      <c r="FR57" s="35"/>
      <c r="FS57" s="36"/>
      <c r="FY57" s="35"/>
      <c r="FZ57" s="36"/>
      <c r="GF57" s="35"/>
      <c r="GG57" s="36"/>
      <c r="GM57" s="35"/>
      <c r="GN57" s="36"/>
      <c r="GT57" s="35"/>
      <c r="GU57" s="36"/>
      <c r="HA57" s="35"/>
      <c r="HB57" s="36"/>
      <c r="HH57" s="35"/>
      <c r="HI57" s="36"/>
      <c r="HO57" s="35"/>
      <c r="HP57" s="36"/>
      <c r="HV57" s="35"/>
      <c r="HW57" s="36"/>
      <c r="IC57" s="35"/>
      <c r="ID57" s="36"/>
      <c r="IJ57" s="35"/>
      <c r="IK57" s="36"/>
      <c r="IP57"/>
      <c r="IQ57"/>
      <c r="IR57"/>
      <c r="IS57"/>
      <c r="IT57"/>
      <c r="IU57"/>
      <c r="IV57"/>
    </row>
    <row r="58" spans="1:256" s="34" customFormat="1" ht="16.5" customHeight="1" hidden="1" outlineLevel="1">
      <c r="A58" s="40"/>
      <c r="B58" s="46" t="s">
        <v>13</v>
      </c>
      <c r="C58" s="47" t="s">
        <v>14</v>
      </c>
      <c r="D58" s="47" t="s">
        <v>15</v>
      </c>
      <c r="E58" s="48" t="s">
        <v>16</v>
      </c>
      <c r="F58" s="47" t="s">
        <v>17</v>
      </c>
      <c r="G58" s="47" t="s">
        <v>18</v>
      </c>
      <c r="H58" s="49" t="s">
        <v>19</v>
      </c>
      <c r="I58" s="50" t="s">
        <v>20</v>
      </c>
      <c r="M58" s="35"/>
      <c r="N58" s="36"/>
      <c r="T58" s="35"/>
      <c r="U58" s="36"/>
      <c r="AA58" s="35"/>
      <c r="AB58" s="36"/>
      <c r="AH58" s="35"/>
      <c r="AI58" s="36"/>
      <c r="AO58" s="35"/>
      <c r="AP58" s="36"/>
      <c r="AV58" s="35"/>
      <c r="AW58" s="36"/>
      <c r="BC58" s="35"/>
      <c r="BD58" s="36"/>
      <c r="BJ58" s="35"/>
      <c r="BK58" s="36"/>
      <c r="BQ58" s="35"/>
      <c r="BR58" s="36"/>
      <c r="BX58" s="35"/>
      <c r="BY58" s="36"/>
      <c r="CE58" s="35"/>
      <c r="CF58" s="36"/>
      <c r="CL58" s="35"/>
      <c r="CM58" s="36"/>
      <c r="CS58" s="35"/>
      <c r="CT58" s="36"/>
      <c r="CZ58" s="35"/>
      <c r="DA58" s="36"/>
      <c r="DG58" s="35"/>
      <c r="DH58" s="36"/>
      <c r="DN58" s="35"/>
      <c r="DO58" s="36"/>
      <c r="DU58" s="35"/>
      <c r="DV58" s="36"/>
      <c r="EB58" s="35"/>
      <c r="EC58" s="36"/>
      <c r="EI58" s="35"/>
      <c r="EJ58" s="36"/>
      <c r="EP58" s="35"/>
      <c r="EQ58" s="36"/>
      <c r="EW58" s="35"/>
      <c r="EX58" s="36"/>
      <c r="FD58" s="35"/>
      <c r="FE58" s="36"/>
      <c r="FK58" s="35"/>
      <c r="FL58" s="36"/>
      <c r="FR58" s="35"/>
      <c r="FS58" s="36"/>
      <c r="FY58" s="35"/>
      <c r="FZ58" s="36"/>
      <c r="GF58" s="35"/>
      <c r="GG58" s="36"/>
      <c r="GM58" s="35"/>
      <c r="GN58" s="36"/>
      <c r="GT58" s="35"/>
      <c r="GU58" s="36"/>
      <c r="HA58" s="35"/>
      <c r="HB58" s="36"/>
      <c r="HH58" s="35"/>
      <c r="HI58" s="36"/>
      <c r="HO58" s="35"/>
      <c r="HP58" s="36"/>
      <c r="HV58" s="35"/>
      <c r="HW58" s="36"/>
      <c r="IC58" s="35"/>
      <c r="ID58" s="36"/>
      <c r="IJ58" s="35"/>
      <c r="IK58" s="36"/>
      <c r="IP58"/>
      <c r="IQ58"/>
      <c r="IR58"/>
      <c r="IS58"/>
      <c r="IT58"/>
      <c r="IU58"/>
      <c r="IV58"/>
    </row>
    <row r="59" spans="1:256" s="34" customFormat="1" ht="16.5" customHeight="1" hidden="1" outlineLevel="1">
      <c r="A59" s="40"/>
      <c r="B59" s="51">
        <v>1</v>
      </c>
      <c r="C59" s="52" t="s">
        <v>21</v>
      </c>
      <c r="D59" s="52" t="s">
        <v>22</v>
      </c>
      <c r="E59" s="53" t="s">
        <v>110</v>
      </c>
      <c r="F59" s="52">
        <v>2</v>
      </c>
      <c r="G59" s="52" t="s">
        <v>24</v>
      </c>
      <c r="H59" s="54" t="s">
        <v>25</v>
      </c>
      <c r="I59" s="55"/>
      <c r="M59" s="35"/>
      <c r="N59" s="36"/>
      <c r="T59" s="35"/>
      <c r="U59" s="36"/>
      <c r="AA59" s="35"/>
      <c r="AB59" s="36"/>
      <c r="AH59" s="35"/>
      <c r="AI59" s="36"/>
      <c r="AO59" s="35"/>
      <c r="AP59" s="36"/>
      <c r="AV59" s="35"/>
      <c r="AW59" s="36"/>
      <c r="BC59" s="35"/>
      <c r="BD59" s="36"/>
      <c r="BJ59" s="35"/>
      <c r="BK59" s="36"/>
      <c r="BQ59" s="35"/>
      <c r="BR59" s="36"/>
      <c r="BX59" s="35"/>
      <c r="BY59" s="36"/>
      <c r="CE59" s="35"/>
      <c r="CF59" s="36"/>
      <c r="CL59" s="35"/>
      <c r="CM59" s="36"/>
      <c r="CS59" s="35"/>
      <c r="CT59" s="36"/>
      <c r="CZ59" s="35"/>
      <c r="DA59" s="36"/>
      <c r="DG59" s="35"/>
      <c r="DH59" s="36"/>
      <c r="DN59" s="35"/>
      <c r="DO59" s="36"/>
      <c r="DU59" s="35"/>
      <c r="DV59" s="36"/>
      <c r="EB59" s="35"/>
      <c r="EC59" s="36"/>
      <c r="EI59" s="35"/>
      <c r="EJ59" s="36"/>
      <c r="EP59" s="35"/>
      <c r="EQ59" s="36"/>
      <c r="EW59" s="35"/>
      <c r="EX59" s="36"/>
      <c r="FD59" s="35"/>
      <c r="FE59" s="36"/>
      <c r="FK59" s="35"/>
      <c r="FL59" s="36"/>
      <c r="FR59" s="35"/>
      <c r="FS59" s="36"/>
      <c r="FY59" s="35"/>
      <c r="FZ59" s="36"/>
      <c r="GF59" s="35"/>
      <c r="GG59" s="36"/>
      <c r="GM59" s="35"/>
      <c r="GN59" s="36"/>
      <c r="GT59" s="35"/>
      <c r="GU59" s="36"/>
      <c r="HA59" s="35"/>
      <c r="HB59" s="36"/>
      <c r="HH59" s="35"/>
      <c r="HI59" s="36"/>
      <c r="HO59" s="35"/>
      <c r="HP59" s="36"/>
      <c r="HV59" s="35"/>
      <c r="HW59" s="36"/>
      <c r="IC59" s="35"/>
      <c r="ID59" s="36"/>
      <c r="IJ59" s="35"/>
      <c r="IK59" s="36"/>
      <c r="IP59"/>
      <c r="IQ59"/>
      <c r="IR59"/>
      <c r="IS59"/>
      <c r="IT59"/>
      <c r="IU59"/>
      <c r="IV59"/>
    </row>
    <row r="60" spans="1:256" s="34" customFormat="1" ht="16.5" customHeight="1" hidden="1" outlineLevel="1">
      <c r="A60" s="40"/>
      <c r="B60" s="51">
        <v>2</v>
      </c>
      <c r="C60" s="52" t="s">
        <v>98</v>
      </c>
      <c r="D60" s="52" t="s">
        <v>99</v>
      </c>
      <c r="E60" s="53" t="s">
        <v>28</v>
      </c>
      <c r="F60" s="52"/>
      <c r="G60" s="52" t="s">
        <v>24</v>
      </c>
      <c r="H60" s="54" t="s">
        <v>25</v>
      </c>
      <c r="I60" s="55"/>
      <c r="M60" s="35"/>
      <c r="N60" s="36"/>
      <c r="T60" s="35"/>
      <c r="U60" s="36"/>
      <c r="AA60" s="35"/>
      <c r="AB60" s="36"/>
      <c r="AH60" s="35"/>
      <c r="AI60" s="36"/>
      <c r="AO60" s="35"/>
      <c r="AP60" s="36"/>
      <c r="AV60" s="35"/>
      <c r="AW60" s="36"/>
      <c r="BC60" s="35"/>
      <c r="BD60" s="36"/>
      <c r="BJ60" s="35"/>
      <c r="BK60" s="36"/>
      <c r="BQ60" s="35"/>
      <c r="BR60" s="36"/>
      <c r="BX60" s="35"/>
      <c r="BY60" s="36"/>
      <c r="CE60" s="35"/>
      <c r="CF60" s="36"/>
      <c r="CL60" s="35"/>
      <c r="CM60" s="36"/>
      <c r="CS60" s="35"/>
      <c r="CT60" s="36"/>
      <c r="CZ60" s="35"/>
      <c r="DA60" s="36"/>
      <c r="DG60" s="35"/>
      <c r="DH60" s="36"/>
      <c r="DN60" s="35"/>
      <c r="DO60" s="36"/>
      <c r="DU60" s="35"/>
      <c r="DV60" s="36"/>
      <c r="EB60" s="35"/>
      <c r="EC60" s="36"/>
      <c r="EI60" s="35"/>
      <c r="EJ60" s="36"/>
      <c r="EP60" s="35"/>
      <c r="EQ60" s="36"/>
      <c r="EW60" s="35"/>
      <c r="EX60" s="36"/>
      <c r="FD60" s="35"/>
      <c r="FE60" s="36"/>
      <c r="FK60" s="35"/>
      <c r="FL60" s="36"/>
      <c r="FR60" s="35"/>
      <c r="FS60" s="36"/>
      <c r="FY60" s="35"/>
      <c r="FZ60" s="36"/>
      <c r="GF60" s="35"/>
      <c r="GG60" s="36"/>
      <c r="GM60" s="35"/>
      <c r="GN60" s="36"/>
      <c r="GT60" s="35"/>
      <c r="GU60" s="36"/>
      <c r="HA60" s="35"/>
      <c r="HB60" s="36"/>
      <c r="HH60" s="35"/>
      <c r="HI60" s="36"/>
      <c r="HO60" s="35"/>
      <c r="HP60" s="36"/>
      <c r="HV60" s="35"/>
      <c r="HW60" s="36"/>
      <c r="IC60" s="35"/>
      <c r="ID60" s="36"/>
      <c r="IJ60" s="35"/>
      <c r="IK60" s="36"/>
      <c r="IP60"/>
      <c r="IQ60"/>
      <c r="IR60"/>
      <c r="IS60"/>
      <c r="IT60"/>
      <c r="IU60"/>
      <c r="IV60"/>
    </row>
    <row r="61" spans="1:256" s="34" customFormat="1" ht="16.5" customHeight="1" hidden="1" outlineLevel="1">
      <c r="A61" s="40"/>
      <c r="B61" s="51">
        <v>3</v>
      </c>
      <c r="C61" s="52" t="s">
        <v>100</v>
      </c>
      <c r="D61" s="52" t="s">
        <v>101</v>
      </c>
      <c r="E61" s="53" t="s">
        <v>31</v>
      </c>
      <c r="F61" s="52">
        <v>50</v>
      </c>
      <c r="G61" s="52" t="s">
        <v>24</v>
      </c>
      <c r="H61" s="54" t="s">
        <v>25</v>
      </c>
      <c r="I61" s="55"/>
      <c r="M61" s="35"/>
      <c r="N61" s="36"/>
      <c r="T61" s="35"/>
      <c r="U61" s="36"/>
      <c r="AA61" s="35"/>
      <c r="AB61" s="36"/>
      <c r="AH61" s="35"/>
      <c r="AI61" s="36"/>
      <c r="AO61" s="35"/>
      <c r="AP61" s="36"/>
      <c r="AV61" s="35"/>
      <c r="AW61" s="36"/>
      <c r="BC61" s="35"/>
      <c r="BD61" s="36"/>
      <c r="BJ61" s="35"/>
      <c r="BK61" s="36"/>
      <c r="BQ61" s="35"/>
      <c r="BR61" s="36"/>
      <c r="BX61" s="35"/>
      <c r="BY61" s="36"/>
      <c r="CE61" s="35"/>
      <c r="CF61" s="36"/>
      <c r="CL61" s="35"/>
      <c r="CM61" s="36"/>
      <c r="CS61" s="35"/>
      <c r="CT61" s="36"/>
      <c r="CZ61" s="35"/>
      <c r="DA61" s="36"/>
      <c r="DG61" s="35"/>
      <c r="DH61" s="36"/>
      <c r="DN61" s="35"/>
      <c r="DO61" s="36"/>
      <c r="DU61" s="35"/>
      <c r="DV61" s="36"/>
      <c r="EB61" s="35"/>
      <c r="EC61" s="36"/>
      <c r="EI61" s="35"/>
      <c r="EJ61" s="36"/>
      <c r="EP61" s="35"/>
      <c r="EQ61" s="36"/>
      <c r="EW61" s="35"/>
      <c r="EX61" s="36"/>
      <c r="FD61" s="35"/>
      <c r="FE61" s="36"/>
      <c r="FK61" s="35"/>
      <c r="FL61" s="36"/>
      <c r="FR61" s="35"/>
      <c r="FS61" s="36"/>
      <c r="FY61" s="35"/>
      <c r="FZ61" s="36"/>
      <c r="GF61" s="35"/>
      <c r="GG61" s="36"/>
      <c r="GM61" s="35"/>
      <c r="GN61" s="36"/>
      <c r="GT61" s="35"/>
      <c r="GU61" s="36"/>
      <c r="HA61" s="35"/>
      <c r="HB61" s="36"/>
      <c r="HH61" s="35"/>
      <c r="HI61" s="36"/>
      <c r="HO61" s="35"/>
      <c r="HP61" s="36"/>
      <c r="HV61" s="35"/>
      <c r="HW61" s="36"/>
      <c r="IC61" s="35"/>
      <c r="ID61" s="36"/>
      <c r="IJ61" s="35"/>
      <c r="IK61" s="36"/>
      <c r="IP61"/>
      <c r="IQ61"/>
      <c r="IR61"/>
      <c r="IS61"/>
      <c r="IT61"/>
      <c r="IU61"/>
      <c r="IV61"/>
    </row>
    <row r="62" spans="1:256" s="34" customFormat="1" ht="16.5" customHeight="1" hidden="1" outlineLevel="1">
      <c r="A62" s="40"/>
      <c r="B62" s="51">
        <v>4</v>
      </c>
      <c r="C62" s="52" t="s">
        <v>111</v>
      </c>
      <c r="D62" s="52" t="s">
        <v>111</v>
      </c>
      <c r="E62" s="53" t="s">
        <v>69</v>
      </c>
      <c r="F62" s="52"/>
      <c r="G62" s="52" t="s">
        <v>34</v>
      </c>
      <c r="H62" s="54" t="s">
        <v>25</v>
      </c>
      <c r="I62" s="55" t="s">
        <v>112</v>
      </c>
      <c r="M62" s="35"/>
      <c r="N62" s="36"/>
      <c r="T62" s="35"/>
      <c r="U62" s="36"/>
      <c r="AA62" s="35"/>
      <c r="AB62" s="36"/>
      <c r="AH62" s="35"/>
      <c r="AI62" s="36"/>
      <c r="AO62" s="35"/>
      <c r="AP62" s="36"/>
      <c r="AV62" s="35"/>
      <c r="AW62" s="36"/>
      <c r="BC62" s="35"/>
      <c r="BD62" s="36"/>
      <c r="BJ62" s="35"/>
      <c r="BK62" s="36"/>
      <c r="BQ62" s="35"/>
      <c r="BR62" s="36"/>
      <c r="BX62" s="35"/>
      <c r="BY62" s="36"/>
      <c r="CE62" s="35"/>
      <c r="CF62" s="36"/>
      <c r="CL62" s="35"/>
      <c r="CM62" s="36"/>
      <c r="CS62" s="35"/>
      <c r="CT62" s="36"/>
      <c r="CZ62" s="35"/>
      <c r="DA62" s="36"/>
      <c r="DG62" s="35"/>
      <c r="DH62" s="36"/>
      <c r="DN62" s="35"/>
      <c r="DO62" s="36"/>
      <c r="DU62" s="35"/>
      <c r="DV62" s="36"/>
      <c r="EB62" s="35"/>
      <c r="EC62" s="36"/>
      <c r="EI62" s="35"/>
      <c r="EJ62" s="36"/>
      <c r="EP62" s="35"/>
      <c r="EQ62" s="36"/>
      <c r="EW62" s="35"/>
      <c r="EX62" s="36"/>
      <c r="FD62" s="35"/>
      <c r="FE62" s="36"/>
      <c r="FK62" s="35"/>
      <c r="FL62" s="36"/>
      <c r="FR62" s="35"/>
      <c r="FS62" s="36"/>
      <c r="FY62" s="35"/>
      <c r="FZ62" s="36"/>
      <c r="GF62" s="35"/>
      <c r="GG62" s="36"/>
      <c r="GM62" s="35"/>
      <c r="GN62" s="36"/>
      <c r="GT62" s="35"/>
      <c r="GU62" s="36"/>
      <c r="HA62" s="35"/>
      <c r="HB62" s="36"/>
      <c r="HH62" s="35"/>
      <c r="HI62" s="36"/>
      <c r="HO62" s="35"/>
      <c r="HP62" s="36"/>
      <c r="HV62" s="35"/>
      <c r="HW62" s="36"/>
      <c r="IC62" s="35"/>
      <c r="ID62" s="36"/>
      <c r="IJ62" s="35"/>
      <c r="IK62" s="36"/>
      <c r="IP62"/>
      <c r="IQ62"/>
      <c r="IR62"/>
      <c r="IS62"/>
      <c r="IT62"/>
      <c r="IU62"/>
      <c r="IV62"/>
    </row>
    <row r="63" spans="1:256" s="34" customFormat="1" ht="16.5" customHeight="1" hidden="1" outlineLevel="1">
      <c r="A63" s="40"/>
      <c r="B63" s="51">
        <v>5</v>
      </c>
      <c r="C63" s="52" t="s">
        <v>111</v>
      </c>
      <c r="D63" s="52" t="s">
        <v>111</v>
      </c>
      <c r="E63" s="53" t="s">
        <v>69</v>
      </c>
      <c r="F63" s="52"/>
      <c r="G63" s="52" t="s">
        <v>34</v>
      </c>
      <c r="H63" s="54" t="s">
        <v>25</v>
      </c>
      <c r="I63" s="55" t="s">
        <v>112</v>
      </c>
      <c r="M63" s="35"/>
      <c r="N63" s="36"/>
      <c r="T63" s="35"/>
      <c r="U63" s="36"/>
      <c r="AA63" s="35"/>
      <c r="AB63" s="36"/>
      <c r="AH63" s="35"/>
      <c r="AI63" s="36"/>
      <c r="AO63" s="35"/>
      <c r="AP63" s="36"/>
      <c r="AV63" s="35"/>
      <c r="AW63" s="36"/>
      <c r="BC63" s="35"/>
      <c r="BD63" s="36"/>
      <c r="BJ63" s="35"/>
      <c r="BK63" s="36"/>
      <c r="BQ63" s="35"/>
      <c r="BR63" s="36"/>
      <c r="BX63" s="35"/>
      <c r="BY63" s="36"/>
      <c r="CE63" s="35"/>
      <c r="CF63" s="36"/>
      <c r="CL63" s="35"/>
      <c r="CM63" s="36"/>
      <c r="CS63" s="35"/>
      <c r="CT63" s="36"/>
      <c r="CZ63" s="35"/>
      <c r="DA63" s="36"/>
      <c r="DG63" s="35"/>
      <c r="DH63" s="36"/>
      <c r="DN63" s="35"/>
      <c r="DO63" s="36"/>
      <c r="DU63" s="35"/>
      <c r="DV63" s="36"/>
      <c r="EB63" s="35"/>
      <c r="EC63" s="36"/>
      <c r="EI63" s="35"/>
      <c r="EJ63" s="36"/>
      <c r="EP63" s="35"/>
      <c r="EQ63" s="36"/>
      <c r="EW63" s="35"/>
      <c r="EX63" s="36"/>
      <c r="FD63" s="35"/>
      <c r="FE63" s="36"/>
      <c r="FK63" s="35"/>
      <c r="FL63" s="36"/>
      <c r="FR63" s="35"/>
      <c r="FS63" s="36"/>
      <c r="FY63" s="35"/>
      <c r="FZ63" s="36"/>
      <c r="GF63" s="35"/>
      <c r="GG63" s="36"/>
      <c r="GM63" s="35"/>
      <c r="GN63" s="36"/>
      <c r="GT63" s="35"/>
      <c r="GU63" s="36"/>
      <c r="HA63" s="35"/>
      <c r="HB63" s="36"/>
      <c r="HH63" s="35"/>
      <c r="HI63" s="36"/>
      <c r="HO63" s="35"/>
      <c r="HP63" s="36"/>
      <c r="HV63" s="35"/>
      <c r="HW63" s="36"/>
      <c r="IC63" s="35"/>
      <c r="ID63" s="36"/>
      <c r="IJ63" s="35"/>
      <c r="IK63" s="36"/>
      <c r="IP63"/>
      <c r="IQ63"/>
      <c r="IR63"/>
      <c r="IS63"/>
      <c r="IT63"/>
      <c r="IU63"/>
      <c r="IV63"/>
    </row>
    <row r="64" spans="1:256" s="34" customFormat="1" ht="16.5" customHeight="1" hidden="1" outlineLevel="1">
      <c r="A64" s="40"/>
      <c r="B64" s="51">
        <v>6</v>
      </c>
      <c r="C64" s="52" t="s">
        <v>51</v>
      </c>
      <c r="D64" s="52" t="s">
        <v>52</v>
      </c>
      <c r="E64" s="53" t="s">
        <v>53</v>
      </c>
      <c r="F64" s="52">
        <v>1</v>
      </c>
      <c r="G64" s="52" t="s">
        <v>24</v>
      </c>
      <c r="H64" s="54" t="s">
        <v>25</v>
      </c>
      <c r="I64" s="55" t="s">
        <v>107</v>
      </c>
      <c r="M64" s="35"/>
      <c r="N64" s="36"/>
      <c r="T64" s="35"/>
      <c r="U64" s="36"/>
      <c r="AA64" s="35"/>
      <c r="AB64" s="36"/>
      <c r="AH64" s="35"/>
      <c r="AI64" s="36"/>
      <c r="AO64" s="35"/>
      <c r="AP64" s="36"/>
      <c r="AV64" s="35"/>
      <c r="AW64" s="36"/>
      <c r="BC64" s="35"/>
      <c r="BD64" s="36"/>
      <c r="BJ64" s="35"/>
      <c r="BK64" s="36"/>
      <c r="BQ64" s="35"/>
      <c r="BR64" s="36"/>
      <c r="BX64" s="35"/>
      <c r="BY64" s="36"/>
      <c r="CE64" s="35"/>
      <c r="CF64" s="36"/>
      <c r="CL64" s="35"/>
      <c r="CM64" s="36"/>
      <c r="CS64" s="35"/>
      <c r="CT64" s="36"/>
      <c r="CZ64" s="35"/>
      <c r="DA64" s="36"/>
      <c r="DG64" s="35"/>
      <c r="DH64" s="36"/>
      <c r="DN64" s="35"/>
      <c r="DO64" s="36"/>
      <c r="DU64" s="35"/>
      <c r="DV64" s="36"/>
      <c r="EB64" s="35"/>
      <c r="EC64" s="36"/>
      <c r="EI64" s="35"/>
      <c r="EJ64" s="36"/>
      <c r="EP64" s="35"/>
      <c r="EQ64" s="36"/>
      <c r="EW64" s="35"/>
      <c r="EX64" s="36"/>
      <c r="FD64" s="35"/>
      <c r="FE64" s="36"/>
      <c r="FK64" s="35"/>
      <c r="FL64" s="36"/>
      <c r="FR64" s="35"/>
      <c r="FS64" s="36"/>
      <c r="FY64" s="35"/>
      <c r="FZ64" s="36"/>
      <c r="GF64" s="35"/>
      <c r="GG64" s="36"/>
      <c r="GM64" s="35"/>
      <c r="GN64" s="36"/>
      <c r="GT64" s="35"/>
      <c r="GU64" s="36"/>
      <c r="HA64" s="35"/>
      <c r="HB64" s="36"/>
      <c r="HH64" s="35"/>
      <c r="HI64" s="36"/>
      <c r="HO64" s="35"/>
      <c r="HP64" s="36"/>
      <c r="HV64" s="35"/>
      <c r="HW64" s="36"/>
      <c r="IC64" s="35"/>
      <c r="ID64" s="36"/>
      <c r="IJ64" s="35"/>
      <c r="IK64" s="36"/>
      <c r="IP64"/>
      <c r="IQ64"/>
      <c r="IR64"/>
      <c r="IS64"/>
      <c r="IT64"/>
      <c r="IU64"/>
      <c r="IV64"/>
    </row>
    <row r="65" spans="1:256" s="34" customFormat="1" ht="16.5" customHeight="1" hidden="1" outlineLevel="1">
      <c r="A65" s="40"/>
      <c r="B65" s="51">
        <v>7</v>
      </c>
      <c r="C65" s="52" t="s">
        <v>113</v>
      </c>
      <c r="D65" s="52" t="s">
        <v>114</v>
      </c>
      <c r="E65" s="53" t="s">
        <v>69</v>
      </c>
      <c r="F65" s="52"/>
      <c r="G65" s="52" t="s">
        <v>34</v>
      </c>
      <c r="H65" s="54" t="s">
        <v>115</v>
      </c>
      <c r="I65" s="55" t="s">
        <v>116</v>
      </c>
      <c r="M65" s="35"/>
      <c r="N65" s="36"/>
      <c r="T65" s="35"/>
      <c r="U65" s="36"/>
      <c r="AA65" s="35"/>
      <c r="AB65" s="36"/>
      <c r="AH65" s="35"/>
      <c r="AI65" s="36"/>
      <c r="AO65" s="35"/>
      <c r="AP65" s="36"/>
      <c r="AV65" s="35"/>
      <c r="AW65" s="36"/>
      <c r="BC65" s="35"/>
      <c r="BD65" s="36"/>
      <c r="BJ65" s="35"/>
      <c r="BK65" s="36"/>
      <c r="BQ65" s="35"/>
      <c r="BR65" s="36"/>
      <c r="BX65" s="35"/>
      <c r="BY65" s="36"/>
      <c r="CE65" s="35"/>
      <c r="CF65" s="36"/>
      <c r="CL65" s="35"/>
      <c r="CM65" s="36"/>
      <c r="CS65" s="35"/>
      <c r="CT65" s="36"/>
      <c r="CZ65" s="35"/>
      <c r="DA65" s="36"/>
      <c r="DG65" s="35"/>
      <c r="DH65" s="36"/>
      <c r="DN65" s="35"/>
      <c r="DO65" s="36"/>
      <c r="DU65" s="35"/>
      <c r="DV65" s="36"/>
      <c r="EB65" s="35"/>
      <c r="EC65" s="36"/>
      <c r="EI65" s="35"/>
      <c r="EJ65" s="36"/>
      <c r="EP65" s="35"/>
      <c r="EQ65" s="36"/>
      <c r="EW65" s="35"/>
      <c r="EX65" s="36"/>
      <c r="FD65" s="35"/>
      <c r="FE65" s="36"/>
      <c r="FK65" s="35"/>
      <c r="FL65" s="36"/>
      <c r="FR65" s="35"/>
      <c r="FS65" s="36"/>
      <c r="FY65" s="35"/>
      <c r="FZ65" s="36"/>
      <c r="GF65" s="35"/>
      <c r="GG65" s="36"/>
      <c r="GM65" s="35"/>
      <c r="GN65" s="36"/>
      <c r="GT65" s="35"/>
      <c r="GU65" s="36"/>
      <c r="HA65" s="35"/>
      <c r="HB65" s="36"/>
      <c r="HH65" s="35"/>
      <c r="HI65" s="36"/>
      <c r="HO65" s="35"/>
      <c r="HP65" s="36"/>
      <c r="HV65" s="35"/>
      <c r="HW65" s="36"/>
      <c r="IC65" s="35"/>
      <c r="ID65" s="36"/>
      <c r="IJ65" s="35"/>
      <c r="IK65" s="36"/>
      <c r="IP65"/>
      <c r="IQ65"/>
      <c r="IR65"/>
      <c r="IS65"/>
      <c r="IT65"/>
      <c r="IU65"/>
      <c r="IV65"/>
    </row>
    <row r="66" spans="1:256" s="34" customFormat="1" ht="16.5" customHeight="1" hidden="1" outlineLevel="1">
      <c r="A66" s="40"/>
      <c r="B66" s="51">
        <v>8</v>
      </c>
      <c r="C66" s="52" t="s">
        <v>117</v>
      </c>
      <c r="D66" s="52" t="s">
        <v>118</v>
      </c>
      <c r="E66" s="53" t="s">
        <v>69</v>
      </c>
      <c r="F66" s="52"/>
      <c r="G66" s="52" t="s">
        <v>34</v>
      </c>
      <c r="H66" s="54" t="s">
        <v>119</v>
      </c>
      <c r="I66" s="55" t="s">
        <v>120</v>
      </c>
      <c r="M66" s="35"/>
      <c r="N66" s="36"/>
      <c r="T66" s="35"/>
      <c r="U66" s="36"/>
      <c r="AA66" s="35"/>
      <c r="AB66" s="36"/>
      <c r="AH66" s="35"/>
      <c r="AI66" s="36"/>
      <c r="AO66" s="35"/>
      <c r="AP66" s="36"/>
      <c r="AV66" s="35"/>
      <c r="AW66" s="36"/>
      <c r="BC66" s="35"/>
      <c r="BD66" s="36"/>
      <c r="BJ66" s="35"/>
      <c r="BK66" s="36"/>
      <c r="BQ66" s="35"/>
      <c r="BR66" s="36"/>
      <c r="BX66" s="35"/>
      <c r="BY66" s="36"/>
      <c r="CE66" s="35"/>
      <c r="CF66" s="36"/>
      <c r="CL66" s="35"/>
      <c r="CM66" s="36"/>
      <c r="CS66" s="35"/>
      <c r="CT66" s="36"/>
      <c r="CZ66" s="35"/>
      <c r="DA66" s="36"/>
      <c r="DG66" s="35"/>
      <c r="DH66" s="36"/>
      <c r="DN66" s="35"/>
      <c r="DO66" s="36"/>
      <c r="DU66" s="35"/>
      <c r="DV66" s="36"/>
      <c r="EB66" s="35"/>
      <c r="EC66" s="36"/>
      <c r="EI66" s="35"/>
      <c r="EJ66" s="36"/>
      <c r="EP66" s="35"/>
      <c r="EQ66" s="36"/>
      <c r="EW66" s="35"/>
      <c r="EX66" s="36"/>
      <c r="FD66" s="35"/>
      <c r="FE66" s="36"/>
      <c r="FK66" s="35"/>
      <c r="FL66" s="36"/>
      <c r="FR66" s="35"/>
      <c r="FS66" s="36"/>
      <c r="FY66" s="35"/>
      <c r="FZ66" s="36"/>
      <c r="GF66" s="35"/>
      <c r="GG66" s="36"/>
      <c r="GM66" s="35"/>
      <c r="GN66" s="36"/>
      <c r="GT66" s="35"/>
      <c r="GU66" s="36"/>
      <c r="HA66" s="35"/>
      <c r="HB66" s="36"/>
      <c r="HH66" s="35"/>
      <c r="HI66" s="36"/>
      <c r="HO66" s="35"/>
      <c r="HP66" s="36"/>
      <c r="HV66" s="35"/>
      <c r="HW66" s="36"/>
      <c r="IC66" s="35"/>
      <c r="ID66" s="36"/>
      <c r="IJ66" s="35"/>
      <c r="IK66" s="36"/>
      <c r="IP66"/>
      <c r="IQ66"/>
      <c r="IR66"/>
      <c r="IS66"/>
      <c r="IT66"/>
      <c r="IU66"/>
      <c r="IV66"/>
    </row>
    <row r="67" spans="1:256" s="34" customFormat="1" ht="16.5" customHeight="1" hidden="1" outlineLevel="1">
      <c r="A67" s="40"/>
      <c r="B67" s="51">
        <v>9</v>
      </c>
      <c r="C67" s="52" t="s">
        <v>121</v>
      </c>
      <c r="D67" s="52" t="s">
        <v>122</v>
      </c>
      <c r="E67" s="53" t="s">
        <v>53</v>
      </c>
      <c r="F67" s="52">
        <v>1</v>
      </c>
      <c r="G67" s="52" t="s">
        <v>34</v>
      </c>
      <c r="H67" s="54" t="s">
        <v>123</v>
      </c>
      <c r="I67" s="55" t="s">
        <v>124</v>
      </c>
      <c r="M67" s="35"/>
      <c r="N67" s="36"/>
      <c r="T67" s="35"/>
      <c r="U67" s="36"/>
      <c r="AA67" s="35"/>
      <c r="AB67" s="36"/>
      <c r="AH67" s="35"/>
      <c r="AI67" s="36"/>
      <c r="AO67" s="35"/>
      <c r="AP67" s="36"/>
      <c r="AV67" s="35"/>
      <c r="AW67" s="36"/>
      <c r="BC67" s="35"/>
      <c r="BD67" s="36"/>
      <c r="BJ67" s="35"/>
      <c r="BK67" s="36"/>
      <c r="BQ67" s="35"/>
      <c r="BR67" s="36"/>
      <c r="BX67" s="35"/>
      <c r="BY67" s="36"/>
      <c r="CE67" s="35"/>
      <c r="CF67" s="36"/>
      <c r="CL67" s="35"/>
      <c r="CM67" s="36"/>
      <c r="CS67" s="35"/>
      <c r="CT67" s="36"/>
      <c r="CZ67" s="35"/>
      <c r="DA67" s="36"/>
      <c r="DG67" s="35"/>
      <c r="DH67" s="36"/>
      <c r="DN67" s="35"/>
      <c r="DO67" s="36"/>
      <c r="DU67" s="35"/>
      <c r="DV67" s="36"/>
      <c r="EB67" s="35"/>
      <c r="EC67" s="36"/>
      <c r="EI67" s="35"/>
      <c r="EJ67" s="36"/>
      <c r="EP67" s="35"/>
      <c r="EQ67" s="36"/>
      <c r="EW67" s="35"/>
      <c r="EX67" s="36"/>
      <c r="FD67" s="35"/>
      <c r="FE67" s="36"/>
      <c r="FK67" s="35"/>
      <c r="FL67" s="36"/>
      <c r="FR67" s="35"/>
      <c r="FS67" s="36"/>
      <c r="FY67" s="35"/>
      <c r="FZ67" s="36"/>
      <c r="GF67" s="35"/>
      <c r="GG67" s="36"/>
      <c r="GM67" s="35"/>
      <c r="GN67" s="36"/>
      <c r="GT67" s="35"/>
      <c r="GU67" s="36"/>
      <c r="HA67" s="35"/>
      <c r="HB67" s="36"/>
      <c r="HH67" s="35"/>
      <c r="HI67" s="36"/>
      <c r="HO67" s="35"/>
      <c r="HP67" s="36"/>
      <c r="HV67" s="35"/>
      <c r="HW67" s="36"/>
      <c r="IC67" s="35"/>
      <c r="ID67" s="36"/>
      <c r="IJ67" s="35"/>
      <c r="IK67" s="36"/>
      <c r="IP67"/>
      <c r="IQ67"/>
      <c r="IR67"/>
      <c r="IS67"/>
      <c r="IT67"/>
      <c r="IU67"/>
      <c r="IV67"/>
    </row>
    <row r="68" spans="1:256" s="34" customFormat="1" ht="16.5" customHeight="1" hidden="1" outlineLevel="1">
      <c r="A68" s="40"/>
      <c r="B68" s="51">
        <v>10</v>
      </c>
      <c r="C68" s="52" t="s">
        <v>125</v>
      </c>
      <c r="D68" s="52" t="s">
        <v>126</v>
      </c>
      <c r="E68" s="53" t="s">
        <v>53</v>
      </c>
      <c r="F68" s="52">
        <v>1</v>
      </c>
      <c r="G68" s="52" t="s">
        <v>34</v>
      </c>
      <c r="H68" s="54" t="s">
        <v>123</v>
      </c>
      <c r="I68" s="55" t="s">
        <v>127</v>
      </c>
      <c r="M68" s="35"/>
      <c r="N68" s="36"/>
      <c r="T68" s="35"/>
      <c r="U68" s="36"/>
      <c r="AA68" s="35"/>
      <c r="AB68" s="36"/>
      <c r="AH68" s="35"/>
      <c r="AI68" s="36"/>
      <c r="AO68" s="35"/>
      <c r="AP68" s="36"/>
      <c r="AV68" s="35"/>
      <c r="AW68" s="36"/>
      <c r="BC68" s="35"/>
      <c r="BD68" s="36"/>
      <c r="BJ68" s="35"/>
      <c r="BK68" s="36"/>
      <c r="BQ68" s="35"/>
      <c r="BR68" s="36"/>
      <c r="BX68" s="35"/>
      <c r="BY68" s="36"/>
      <c r="CE68" s="35"/>
      <c r="CF68" s="36"/>
      <c r="CL68" s="35"/>
      <c r="CM68" s="36"/>
      <c r="CS68" s="35"/>
      <c r="CT68" s="36"/>
      <c r="CZ68" s="35"/>
      <c r="DA68" s="36"/>
      <c r="DG68" s="35"/>
      <c r="DH68" s="36"/>
      <c r="DN68" s="35"/>
      <c r="DO68" s="36"/>
      <c r="DU68" s="35"/>
      <c r="DV68" s="36"/>
      <c r="EB68" s="35"/>
      <c r="EC68" s="36"/>
      <c r="EI68" s="35"/>
      <c r="EJ68" s="36"/>
      <c r="EP68" s="35"/>
      <c r="EQ68" s="36"/>
      <c r="EW68" s="35"/>
      <c r="EX68" s="36"/>
      <c r="FD68" s="35"/>
      <c r="FE68" s="36"/>
      <c r="FK68" s="35"/>
      <c r="FL68" s="36"/>
      <c r="FR68" s="35"/>
      <c r="FS68" s="36"/>
      <c r="FY68" s="35"/>
      <c r="FZ68" s="36"/>
      <c r="GF68" s="35"/>
      <c r="GG68" s="36"/>
      <c r="GM68" s="35"/>
      <c r="GN68" s="36"/>
      <c r="GT68" s="35"/>
      <c r="GU68" s="36"/>
      <c r="HA68" s="35"/>
      <c r="HB68" s="36"/>
      <c r="HH68" s="35"/>
      <c r="HI68" s="36"/>
      <c r="HO68" s="35"/>
      <c r="HP68" s="36"/>
      <c r="HV68" s="35"/>
      <c r="HW68" s="36"/>
      <c r="IC68" s="35"/>
      <c r="ID68" s="36"/>
      <c r="IJ68" s="35"/>
      <c r="IK68" s="36"/>
      <c r="IP68"/>
      <c r="IQ68"/>
      <c r="IR68"/>
      <c r="IS68"/>
      <c r="IT68"/>
      <c r="IU68"/>
      <c r="IV68"/>
    </row>
    <row r="69" spans="1:256" s="34" customFormat="1" ht="16.5" customHeight="1" hidden="1" outlineLevel="1">
      <c r="A69" s="40"/>
      <c r="B69" s="51">
        <v>11</v>
      </c>
      <c r="C69" s="52" t="s">
        <v>128</v>
      </c>
      <c r="D69" s="52" t="s">
        <v>129</v>
      </c>
      <c r="E69" s="53" t="s">
        <v>53</v>
      </c>
      <c r="F69" s="52">
        <v>1</v>
      </c>
      <c r="G69" s="52" t="s">
        <v>34</v>
      </c>
      <c r="H69" s="54" t="s">
        <v>123</v>
      </c>
      <c r="I69" s="55" t="s">
        <v>130</v>
      </c>
      <c r="M69" s="35"/>
      <c r="N69" s="36"/>
      <c r="T69" s="35"/>
      <c r="U69" s="36"/>
      <c r="AA69" s="35"/>
      <c r="AB69" s="36"/>
      <c r="AH69" s="35"/>
      <c r="AI69" s="36"/>
      <c r="AO69" s="35"/>
      <c r="AP69" s="36"/>
      <c r="AV69" s="35"/>
      <c r="AW69" s="36"/>
      <c r="BC69" s="35"/>
      <c r="BD69" s="36"/>
      <c r="BJ69" s="35"/>
      <c r="BK69" s="36"/>
      <c r="BQ69" s="35"/>
      <c r="BR69" s="36"/>
      <c r="BX69" s="35"/>
      <c r="BY69" s="36"/>
      <c r="CE69" s="35"/>
      <c r="CF69" s="36"/>
      <c r="CL69" s="35"/>
      <c r="CM69" s="36"/>
      <c r="CS69" s="35"/>
      <c r="CT69" s="36"/>
      <c r="CZ69" s="35"/>
      <c r="DA69" s="36"/>
      <c r="DG69" s="35"/>
      <c r="DH69" s="36"/>
      <c r="DN69" s="35"/>
      <c r="DO69" s="36"/>
      <c r="DU69" s="35"/>
      <c r="DV69" s="36"/>
      <c r="EB69" s="35"/>
      <c r="EC69" s="36"/>
      <c r="EI69" s="35"/>
      <c r="EJ69" s="36"/>
      <c r="EP69" s="35"/>
      <c r="EQ69" s="36"/>
      <c r="EW69" s="35"/>
      <c r="EX69" s="36"/>
      <c r="FD69" s="35"/>
      <c r="FE69" s="36"/>
      <c r="FK69" s="35"/>
      <c r="FL69" s="36"/>
      <c r="FR69" s="35"/>
      <c r="FS69" s="36"/>
      <c r="FY69" s="35"/>
      <c r="FZ69" s="36"/>
      <c r="GF69" s="35"/>
      <c r="GG69" s="36"/>
      <c r="GM69" s="35"/>
      <c r="GN69" s="36"/>
      <c r="GT69" s="35"/>
      <c r="GU69" s="36"/>
      <c r="HA69" s="35"/>
      <c r="HB69" s="36"/>
      <c r="HH69" s="35"/>
      <c r="HI69" s="36"/>
      <c r="HO69" s="35"/>
      <c r="HP69" s="36"/>
      <c r="HV69" s="35"/>
      <c r="HW69" s="36"/>
      <c r="IC69" s="35"/>
      <c r="ID69" s="36"/>
      <c r="IJ69" s="35"/>
      <c r="IK69" s="36"/>
      <c r="IP69"/>
      <c r="IQ69"/>
      <c r="IR69"/>
      <c r="IS69"/>
      <c r="IT69"/>
      <c r="IU69"/>
      <c r="IV69"/>
    </row>
    <row r="70" spans="1:256" s="34" customFormat="1" ht="16.5" customHeight="1" hidden="1" outlineLevel="1">
      <c r="A70" s="40"/>
      <c r="B70" s="51">
        <v>12</v>
      </c>
      <c r="C70" s="52" t="s">
        <v>131</v>
      </c>
      <c r="D70" s="52" t="s">
        <v>132</v>
      </c>
      <c r="E70" s="53" t="s">
        <v>69</v>
      </c>
      <c r="F70" s="52"/>
      <c r="G70" s="52" t="s">
        <v>34</v>
      </c>
      <c r="H70" s="54" t="s">
        <v>133</v>
      </c>
      <c r="I70" s="55"/>
      <c r="M70" s="35"/>
      <c r="N70" s="36"/>
      <c r="T70" s="35"/>
      <c r="U70" s="36"/>
      <c r="AA70" s="35"/>
      <c r="AB70" s="36"/>
      <c r="AH70" s="35"/>
      <c r="AI70" s="36"/>
      <c r="AO70" s="35"/>
      <c r="AP70" s="36"/>
      <c r="AV70" s="35"/>
      <c r="AW70" s="36"/>
      <c r="BC70" s="35"/>
      <c r="BD70" s="36"/>
      <c r="BJ70" s="35"/>
      <c r="BK70" s="36"/>
      <c r="BQ70" s="35"/>
      <c r="BR70" s="36"/>
      <c r="BX70" s="35"/>
      <c r="BY70" s="36"/>
      <c r="CE70" s="35"/>
      <c r="CF70" s="36"/>
      <c r="CL70" s="35"/>
      <c r="CM70" s="36"/>
      <c r="CS70" s="35"/>
      <c r="CT70" s="36"/>
      <c r="CZ70" s="35"/>
      <c r="DA70" s="36"/>
      <c r="DG70" s="35"/>
      <c r="DH70" s="36"/>
      <c r="DN70" s="35"/>
      <c r="DO70" s="36"/>
      <c r="DU70" s="35"/>
      <c r="DV70" s="36"/>
      <c r="EB70" s="35"/>
      <c r="EC70" s="36"/>
      <c r="EI70" s="35"/>
      <c r="EJ70" s="36"/>
      <c r="EP70" s="35"/>
      <c r="EQ70" s="36"/>
      <c r="EW70" s="35"/>
      <c r="EX70" s="36"/>
      <c r="FD70" s="35"/>
      <c r="FE70" s="36"/>
      <c r="FK70" s="35"/>
      <c r="FL70" s="36"/>
      <c r="FR70" s="35"/>
      <c r="FS70" s="36"/>
      <c r="FY70" s="35"/>
      <c r="FZ70" s="36"/>
      <c r="GF70" s="35"/>
      <c r="GG70" s="36"/>
      <c r="GM70" s="35"/>
      <c r="GN70" s="36"/>
      <c r="GT70" s="35"/>
      <c r="GU70" s="36"/>
      <c r="HA70" s="35"/>
      <c r="HB70" s="36"/>
      <c r="HH70" s="35"/>
      <c r="HI70" s="36"/>
      <c r="HO70" s="35"/>
      <c r="HP70" s="36"/>
      <c r="HV70" s="35"/>
      <c r="HW70" s="36"/>
      <c r="IC70" s="35"/>
      <c r="ID70" s="36"/>
      <c r="IJ70" s="35"/>
      <c r="IK70" s="36"/>
      <c r="IP70"/>
      <c r="IQ70"/>
      <c r="IR70"/>
      <c r="IS70"/>
      <c r="IT70"/>
      <c r="IU70"/>
      <c r="IV70"/>
    </row>
    <row r="71" spans="1:256" s="34" customFormat="1" ht="16.5" customHeight="1" hidden="1" outlineLevel="1">
      <c r="A71" s="40"/>
      <c r="B71" s="51">
        <v>13</v>
      </c>
      <c r="C71" s="52" t="s">
        <v>134</v>
      </c>
      <c r="D71" s="52" t="s">
        <v>135</v>
      </c>
      <c r="E71" s="53" t="s">
        <v>53</v>
      </c>
      <c r="F71" s="52">
        <v>1</v>
      </c>
      <c r="G71" s="52" t="s">
        <v>34</v>
      </c>
      <c r="H71" s="54"/>
      <c r="I71" s="55" t="s">
        <v>136</v>
      </c>
      <c r="M71" s="35"/>
      <c r="N71" s="36"/>
      <c r="T71" s="35"/>
      <c r="U71" s="36"/>
      <c r="AA71" s="35"/>
      <c r="AB71" s="36"/>
      <c r="AH71" s="35"/>
      <c r="AI71" s="36"/>
      <c r="AO71" s="35"/>
      <c r="AP71" s="36"/>
      <c r="AV71" s="35"/>
      <c r="AW71" s="36"/>
      <c r="BC71" s="35"/>
      <c r="BD71" s="36"/>
      <c r="BJ71" s="35"/>
      <c r="BK71" s="36"/>
      <c r="BQ71" s="35"/>
      <c r="BR71" s="36"/>
      <c r="BX71" s="35"/>
      <c r="BY71" s="36"/>
      <c r="CE71" s="35"/>
      <c r="CF71" s="36"/>
      <c r="CL71" s="35"/>
      <c r="CM71" s="36"/>
      <c r="CS71" s="35"/>
      <c r="CT71" s="36"/>
      <c r="CZ71" s="35"/>
      <c r="DA71" s="36"/>
      <c r="DG71" s="35"/>
      <c r="DH71" s="36"/>
      <c r="DN71" s="35"/>
      <c r="DO71" s="36"/>
      <c r="DU71" s="35"/>
      <c r="DV71" s="36"/>
      <c r="EB71" s="35"/>
      <c r="EC71" s="36"/>
      <c r="EI71" s="35"/>
      <c r="EJ71" s="36"/>
      <c r="EP71" s="35"/>
      <c r="EQ71" s="36"/>
      <c r="EW71" s="35"/>
      <c r="EX71" s="36"/>
      <c r="FD71" s="35"/>
      <c r="FE71" s="36"/>
      <c r="FK71" s="35"/>
      <c r="FL71" s="36"/>
      <c r="FR71" s="35"/>
      <c r="FS71" s="36"/>
      <c r="FY71" s="35"/>
      <c r="FZ71" s="36"/>
      <c r="GF71" s="35"/>
      <c r="GG71" s="36"/>
      <c r="GM71" s="35"/>
      <c r="GN71" s="36"/>
      <c r="GT71" s="35"/>
      <c r="GU71" s="36"/>
      <c r="HA71" s="35"/>
      <c r="HB71" s="36"/>
      <c r="HH71" s="35"/>
      <c r="HI71" s="36"/>
      <c r="HO71" s="35"/>
      <c r="HP71" s="36"/>
      <c r="HV71" s="35"/>
      <c r="HW71" s="36"/>
      <c r="IC71" s="35"/>
      <c r="ID71" s="36"/>
      <c r="IJ71" s="35"/>
      <c r="IK71" s="36"/>
      <c r="IP71"/>
      <c r="IQ71"/>
      <c r="IR71"/>
      <c r="IS71"/>
      <c r="IT71"/>
      <c r="IU71"/>
      <c r="IV71"/>
    </row>
    <row r="72" spans="1:256" s="34" customFormat="1" ht="16.5" customHeight="1" hidden="1" outlineLevel="1">
      <c r="A72" s="40"/>
      <c r="B72" s="7"/>
      <c r="C72" s="57" t="s">
        <v>94</v>
      </c>
      <c r="D72" s="64" t="s">
        <v>137</v>
      </c>
      <c r="E72" s="65"/>
      <c r="F72" s="66"/>
      <c r="G72" s="66"/>
      <c r="H72" s="67"/>
      <c r="I72" s="68"/>
      <c r="M72" s="35"/>
      <c r="N72" s="36"/>
      <c r="T72" s="35"/>
      <c r="U72" s="36"/>
      <c r="AA72" s="35"/>
      <c r="AB72" s="36"/>
      <c r="AH72" s="35"/>
      <c r="AI72" s="36"/>
      <c r="AO72" s="35"/>
      <c r="AP72" s="36"/>
      <c r="AV72" s="35"/>
      <c r="AW72" s="36"/>
      <c r="BC72" s="35"/>
      <c r="BD72" s="36"/>
      <c r="BJ72" s="35"/>
      <c r="BK72" s="36"/>
      <c r="BQ72" s="35"/>
      <c r="BR72" s="36"/>
      <c r="BX72" s="35"/>
      <c r="BY72" s="36"/>
      <c r="CE72" s="35"/>
      <c r="CF72" s="36"/>
      <c r="CL72" s="35"/>
      <c r="CM72" s="36"/>
      <c r="CS72" s="35"/>
      <c r="CT72" s="36"/>
      <c r="CZ72" s="35"/>
      <c r="DA72" s="36"/>
      <c r="DG72" s="35"/>
      <c r="DH72" s="36"/>
      <c r="DN72" s="35"/>
      <c r="DO72" s="36"/>
      <c r="DU72" s="35"/>
      <c r="DV72" s="36"/>
      <c r="EB72" s="35"/>
      <c r="EC72" s="36"/>
      <c r="EI72" s="35"/>
      <c r="EJ72" s="36"/>
      <c r="EP72" s="35"/>
      <c r="EQ72" s="36"/>
      <c r="EW72" s="35"/>
      <c r="EX72" s="36"/>
      <c r="FD72" s="35"/>
      <c r="FE72" s="36"/>
      <c r="FK72" s="35"/>
      <c r="FL72" s="36"/>
      <c r="FR72" s="35"/>
      <c r="FS72" s="36"/>
      <c r="FY72" s="35"/>
      <c r="FZ72" s="36"/>
      <c r="GF72" s="35"/>
      <c r="GG72" s="36"/>
      <c r="GM72" s="35"/>
      <c r="GN72" s="36"/>
      <c r="GT72" s="35"/>
      <c r="GU72" s="36"/>
      <c r="HA72" s="35"/>
      <c r="HB72" s="36"/>
      <c r="HH72" s="35"/>
      <c r="HI72" s="36"/>
      <c r="HO72" s="35"/>
      <c r="HP72" s="36"/>
      <c r="HV72" s="35"/>
      <c r="HW72" s="36"/>
      <c r="IC72" s="35"/>
      <c r="ID72" s="36"/>
      <c r="IJ72" s="35"/>
      <c r="IK72" s="36"/>
      <c r="IP72"/>
      <c r="IQ72"/>
      <c r="IR72"/>
      <c r="IS72"/>
      <c r="IT72"/>
      <c r="IU72"/>
      <c r="IV72"/>
    </row>
    <row r="73" spans="1:256" s="34" customFormat="1" ht="16.5" customHeight="1">
      <c r="A73" s="40"/>
      <c r="B73" s="7"/>
      <c r="C73" s="41" t="s">
        <v>138</v>
      </c>
      <c r="D73" s="42"/>
      <c r="E73" s="43"/>
      <c r="F73" s="42"/>
      <c r="G73" s="42"/>
      <c r="H73" s="44"/>
      <c r="I73" s="45"/>
      <c r="M73" s="35"/>
      <c r="N73" s="36"/>
      <c r="T73" s="35"/>
      <c r="U73" s="36"/>
      <c r="AA73" s="35"/>
      <c r="AB73" s="36"/>
      <c r="AH73" s="35"/>
      <c r="AI73" s="36"/>
      <c r="AO73" s="35"/>
      <c r="AP73" s="36"/>
      <c r="AV73" s="35"/>
      <c r="AW73" s="36"/>
      <c r="BC73" s="35"/>
      <c r="BD73" s="36"/>
      <c r="BJ73" s="35"/>
      <c r="BK73" s="36"/>
      <c r="BQ73" s="35"/>
      <c r="BR73" s="36"/>
      <c r="BX73" s="35"/>
      <c r="BY73" s="36"/>
      <c r="CE73" s="35"/>
      <c r="CF73" s="36"/>
      <c r="CL73" s="35"/>
      <c r="CM73" s="36"/>
      <c r="CS73" s="35"/>
      <c r="CT73" s="36"/>
      <c r="CZ73" s="35"/>
      <c r="DA73" s="36"/>
      <c r="DG73" s="35"/>
      <c r="DH73" s="36"/>
      <c r="DN73" s="35"/>
      <c r="DO73" s="36"/>
      <c r="DU73" s="35"/>
      <c r="DV73" s="36"/>
      <c r="EB73" s="35"/>
      <c r="EC73" s="36"/>
      <c r="EI73" s="35"/>
      <c r="EJ73" s="36"/>
      <c r="EP73" s="35"/>
      <c r="EQ73" s="36"/>
      <c r="EW73" s="35"/>
      <c r="EX73" s="36"/>
      <c r="FD73" s="35"/>
      <c r="FE73" s="36"/>
      <c r="FK73" s="35"/>
      <c r="FL73" s="36"/>
      <c r="FR73" s="35"/>
      <c r="FS73" s="36"/>
      <c r="FY73" s="35"/>
      <c r="FZ73" s="36"/>
      <c r="GF73" s="35"/>
      <c r="GG73" s="36"/>
      <c r="GM73" s="35"/>
      <c r="GN73" s="36"/>
      <c r="GT73" s="35"/>
      <c r="GU73" s="36"/>
      <c r="HA73" s="35"/>
      <c r="HB73" s="36"/>
      <c r="HH73" s="35"/>
      <c r="HI73" s="36"/>
      <c r="HO73" s="35"/>
      <c r="HP73" s="36"/>
      <c r="HV73" s="35"/>
      <c r="HW73" s="36"/>
      <c r="IC73" s="35"/>
      <c r="ID73" s="36"/>
      <c r="IJ73" s="35"/>
      <c r="IK73" s="36"/>
      <c r="IP73"/>
      <c r="IQ73"/>
      <c r="IR73"/>
      <c r="IS73"/>
      <c r="IT73"/>
      <c r="IU73"/>
      <c r="IV73"/>
    </row>
    <row r="74" spans="1:256" s="34" customFormat="1" ht="16.5" customHeight="1" hidden="1" outlineLevel="1">
      <c r="A74" s="40"/>
      <c r="B74" s="46" t="s">
        <v>13</v>
      </c>
      <c r="C74" s="47" t="s">
        <v>14</v>
      </c>
      <c r="D74" s="47" t="s">
        <v>15</v>
      </c>
      <c r="E74" s="48" t="s">
        <v>16</v>
      </c>
      <c r="F74" s="47" t="s">
        <v>17</v>
      </c>
      <c r="G74" s="47" t="s">
        <v>18</v>
      </c>
      <c r="H74" s="49" t="s">
        <v>19</v>
      </c>
      <c r="I74" s="50" t="s">
        <v>20</v>
      </c>
      <c r="M74" s="35"/>
      <c r="N74" s="36"/>
      <c r="T74" s="35"/>
      <c r="U74" s="36"/>
      <c r="AA74" s="35"/>
      <c r="AB74" s="36"/>
      <c r="AH74" s="35"/>
      <c r="AI74" s="36"/>
      <c r="AO74" s="35"/>
      <c r="AP74" s="36"/>
      <c r="AV74" s="35"/>
      <c r="AW74" s="36"/>
      <c r="BC74" s="35"/>
      <c r="BD74" s="36"/>
      <c r="BJ74" s="35"/>
      <c r="BK74" s="36"/>
      <c r="BQ74" s="35"/>
      <c r="BR74" s="36"/>
      <c r="BX74" s="35"/>
      <c r="BY74" s="36"/>
      <c r="CE74" s="35"/>
      <c r="CF74" s="36"/>
      <c r="CL74" s="35"/>
      <c r="CM74" s="36"/>
      <c r="CS74" s="35"/>
      <c r="CT74" s="36"/>
      <c r="CZ74" s="35"/>
      <c r="DA74" s="36"/>
      <c r="DG74" s="35"/>
      <c r="DH74" s="36"/>
      <c r="DN74" s="35"/>
      <c r="DO74" s="36"/>
      <c r="DU74" s="35"/>
      <c r="DV74" s="36"/>
      <c r="EB74" s="35"/>
      <c r="EC74" s="36"/>
      <c r="EI74" s="35"/>
      <c r="EJ74" s="36"/>
      <c r="EP74" s="35"/>
      <c r="EQ74" s="36"/>
      <c r="EW74" s="35"/>
      <c r="EX74" s="36"/>
      <c r="FD74" s="35"/>
      <c r="FE74" s="36"/>
      <c r="FK74" s="35"/>
      <c r="FL74" s="36"/>
      <c r="FR74" s="35"/>
      <c r="FS74" s="36"/>
      <c r="FY74" s="35"/>
      <c r="FZ74" s="36"/>
      <c r="GF74" s="35"/>
      <c r="GG74" s="36"/>
      <c r="GM74" s="35"/>
      <c r="GN74" s="36"/>
      <c r="GT74" s="35"/>
      <c r="GU74" s="36"/>
      <c r="HA74" s="35"/>
      <c r="HB74" s="36"/>
      <c r="HH74" s="35"/>
      <c r="HI74" s="36"/>
      <c r="HO74" s="35"/>
      <c r="HP74" s="36"/>
      <c r="HV74" s="35"/>
      <c r="HW74" s="36"/>
      <c r="IC74" s="35"/>
      <c r="ID74" s="36"/>
      <c r="IJ74" s="35"/>
      <c r="IK74" s="36"/>
      <c r="IP74"/>
      <c r="IQ74"/>
      <c r="IR74"/>
      <c r="IS74"/>
      <c r="IT74"/>
      <c r="IU74"/>
      <c r="IV74"/>
    </row>
    <row r="75" spans="1:256" s="34" customFormat="1" ht="16.5" customHeight="1" hidden="1" outlineLevel="1">
      <c r="A75" s="40"/>
      <c r="B75" s="51">
        <v>1</v>
      </c>
      <c r="C75" s="52" t="s">
        <v>21</v>
      </c>
      <c r="D75" s="52" t="s">
        <v>22</v>
      </c>
      <c r="E75" s="53" t="s">
        <v>139</v>
      </c>
      <c r="F75" s="52">
        <v>2</v>
      </c>
      <c r="G75" s="52" t="s">
        <v>24</v>
      </c>
      <c r="H75" s="54" t="s">
        <v>25</v>
      </c>
      <c r="I75" s="55"/>
      <c r="M75" s="35"/>
      <c r="N75" s="36"/>
      <c r="T75" s="35"/>
      <c r="U75" s="36"/>
      <c r="AA75" s="35"/>
      <c r="AB75" s="36"/>
      <c r="AH75" s="35"/>
      <c r="AI75" s="36"/>
      <c r="AO75" s="35"/>
      <c r="AP75" s="36"/>
      <c r="AV75" s="35"/>
      <c r="AW75" s="36"/>
      <c r="BC75" s="35"/>
      <c r="BD75" s="36"/>
      <c r="BJ75" s="35"/>
      <c r="BK75" s="36"/>
      <c r="BQ75" s="35"/>
      <c r="BR75" s="36"/>
      <c r="BX75" s="35"/>
      <c r="BY75" s="36"/>
      <c r="CE75" s="35"/>
      <c r="CF75" s="36"/>
      <c r="CL75" s="35"/>
      <c r="CM75" s="36"/>
      <c r="CS75" s="35"/>
      <c r="CT75" s="36"/>
      <c r="CZ75" s="35"/>
      <c r="DA75" s="36"/>
      <c r="DG75" s="35"/>
      <c r="DH75" s="36"/>
      <c r="DN75" s="35"/>
      <c r="DO75" s="36"/>
      <c r="DU75" s="35"/>
      <c r="DV75" s="36"/>
      <c r="EB75" s="35"/>
      <c r="EC75" s="36"/>
      <c r="EI75" s="35"/>
      <c r="EJ75" s="36"/>
      <c r="EP75" s="35"/>
      <c r="EQ75" s="36"/>
      <c r="EW75" s="35"/>
      <c r="EX75" s="36"/>
      <c r="FD75" s="35"/>
      <c r="FE75" s="36"/>
      <c r="FK75" s="35"/>
      <c r="FL75" s="36"/>
      <c r="FR75" s="35"/>
      <c r="FS75" s="36"/>
      <c r="FY75" s="35"/>
      <c r="FZ75" s="36"/>
      <c r="GF75" s="35"/>
      <c r="GG75" s="36"/>
      <c r="GM75" s="35"/>
      <c r="GN75" s="36"/>
      <c r="GT75" s="35"/>
      <c r="GU75" s="36"/>
      <c r="HA75" s="35"/>
      <c r="HB75" s="36"/>
      <c r="HH75" s="35"/>
      <c r="HI75" s="36"/>
      <c r="HO75" s="35"/>
      <c r="HP75" s="36"/>
      <c r="HV75" s="35"/>
      <c r="HW75" s="36"/>
      <c r="IC75" s="35"/>
      <c r="ID75" s="36"/>
      <c r="IJ75" s="35"/>
      <c r="IK75" s="36"/>
      <c r="IP75"/>
      <c r="IQ75"/>
      <c r="IR75"/>
      <c r="IS75"/>
      <c r="IT75"/>
      <c r="IU75"/>
      <c r="IV75"/>
    </row>
    <row r="76" spans="1:256" s="34" customFormat="1" ht="16.5" customHeight="1" hidden="1" outlineLevel="1">
      <c r="A76" s="40"/>
      <c r="B76" s="51">
        <v>2</v>
      </c>
      <c r="C76" s="52" t="s">
        <v>98</v>
      </c>
      <c r="D76" s="52" t="s">
        <v>99</v>
      </c>
      <c r="E76" s="53" t="s">
        <v>28</v>
      </c>
      <c r="F76" s="52"/>
      <c r="G76" s="52" t="s">
        <v>24</v>
      </c>
      <c r="H76" s="54" t="s">
        <v>25</v>
      </c>
      <c r="I76" s="55"/>
      <c r="M76" s="35"/>
      <c r="N76" s="36"/>
      <c r="T76" s="35"/>
      <c r="U76" s="36"/>
      <c r="AA76" s="35"/>
      <c r="AB76" s="36"/>
      <c r="AH76" s="35"/>
      <c r="AI76" s="36"/>
      <c r="AO76" s="35"/>
      <c r="AP76" s="36"/>
      <c r="AV76" s="35"/>
      <c r="AW76" s="36"/>
      <c r="BC76" s="35"/>
      <c r="BD76" s="36"/>
      <c r="BJ76" s="35"/>
      <c r="BK76" s="36"/>
      <c r="BQ76" s="35"/>
      <c r="BR76" s="36"/>
      <c r="BX76" s="35"/>
      <c r="BY76" s="36"/>
      <c r="CE76" s="35"/>
      <c r="CF76" s="36"/>
      <c r="CL76" s="35"/>
      <c r="CM76" s="36"/>
      <c r="CS76" s="35"/>
      <c r="CT76" s="36"/>
      <c r="CZ76" s="35"/>
      <c r="DA76" s="36"/>
      <c r="DG76" s="35"/>
      <c r="DH76" s="36"/>
      <c r="DN76" s="35"/>
      <c r="DO76" s="36"/>
      <c r="DU76" s="35"/>
      <c r="DV76" s="36"/>
      <c r="EB76" s="35"/>
      <c r="EC76" s="36"/>
      <c r="EI76" s="35"/>
      <c r="EJ76" s="36"/>
      <c r="EP76" s="35"/>
      <c r="EQ76" s="36"/>
      <c r="EW76" s="35"/>
      <c r="EX76" s="36"/>
      <c r="FD76" s="35"/>
      <c r="FE76" s="36"/>
      <c r="FK76" s="35"/>
      <c r="FL76" s="36"/>
      <c r="FR76" s="35"/>
      <c r="FS76" s="36"/>
      <c r="FY76" s="35"/>
      <c r="FZ76" s="36"/>
      <c r="GF76" s="35"/>
      <c r="GG76" s="36"/>
      <c r="GM76" s="35"/>
      <c r="GN76" s="36"/>
      <c r="GT76" s="35"/>
      <c r="GU76" s="36"/>
      <c r="HA76" s="35"/>
      <c r="HB76" s="36"/>
      <c r="HH76" s="35"/>
      <c r="HI76" s="36"/>
      <c r="HO76" s="35"/>
      <c r="HP76" s="36"/>
      <c r="HV76" s="35"/>
      <c r="HW76" s="36"/>
      <c r="IC76" s="35"/>
      <c r="ID76" s="36"/>
      <c r="IJ76" s="35"/>
      <c r="IK76" s="36"/>
      <c r="IP76"/>
      <c r="IQ76"/>
      <c r="IR76"/>
      <c r="IS76"/>
      <c r="IT76"/>
      <c r="IU76"/>
      <c r="IV76"/>
    </row>
    <row r="77" spans="1:256" s="34" customFormat="1" ht="16.5" customHeight="1" hidden="1" outlineLevel="1">
      <c r="A77" s="40"/>
      <c r="B77" s="51">
        <v>3</v>
      </c>
      <c r="C77" s="52" t="s">
        <v>100</v>
      </c>
      <c r="D77" s="52" t="s">
        <v>101</v>
      </c>
      <c r="E77" s="53" t="s">
        <v>31</v>
      </c>
      <c r="F77" s="52">
        <v>50</v>
      </c>
      <c r="G77" s="52" t="s">
        <v>24</v>
      </c>
      <c r="H77" s="54" t="s">
        <v>25</v>
      </c>
      <c r="I77" s="55"/>
      <c r="M77" s="35"/>
      <c r="N77" s="36"/>
      <c r="T77" s="35"/>
      <c r="U77" s="36"/>
      <c r="AA77" s="35"/>
      <c r="AB77" s="36"/>
      <c r="AH77" s="35"/>
      <c r="AI77" s="36"/>
      <c r="AO77" s="35"/>
      <c r="AP77" s="36"/>
      <c r="AV77" s="35"/>
      <c r="AW77" s="36"/>
      <c r="BC77" s="35"/>
      <c r="BD77" s="36"/>
      <c r="BJ77" s="35"/>
      <c r="BK77" s="36"/>
      <c r="BQ77" s="35"/>
      <c r="BR77" s="36"/>
      <c r="BX77" s="35"/>
      <c r="BY77" s="36"/>
      <c r="CE77" s="35"/>
      <c r="CF77" s="36"/>
      <c r="CL77" s="35"/>
      <c r="CM77" s="36"/>
      <c r="CS77" s="35"/>
      <c r="CT77" s="36"/>
      <c r="CZ77" s="35"/>
      <c r="DA77" s="36"/>
      <c r="DG77" s="35"/>
      <c r="DH77" s="36"/>
      <c r="DN77" s="35"/>
      <c r="DO77" s="36"/>
      <c r="DU77" s="35"/>
      <c r="DV77" s="36"/>
      <c r="EB77" s="35"/>
      <c r="EC77" s="36"/>
      <c r="EI77" s="35"/>
      <c r="EJ77" s="36"/>
      <c r="EP77" s="35"/>
      <c r="EQ77" s="36"/>
      <c r="EW77" s="35"/>
      <c r="EX77" s="36"/>
      <c r="FD77" s="35"/>
      <c r="FE77" s="36"/>
      <c r="FK77" s="35"/>
      <c r="FL77" s="36"/>
      <c r="FR77" s="35"/>
      <c r="FS77" s="36"/>
      <c r="FY77" s="35"/>
      <c r="FZ77" s="36"/>
      <c r="GF77" s="35"/>
      <c r="GG77" s="36"/>
      <c r="GM77" s="35"/>
      <c r="GN77" s="36"/>
      <c r="GT77" s="35"/>
      <c r="GU77" s="36"/>
      <c r="HA77" s="35"/>
      <c r="HB77" s="36"/>
      <c r="HH77" s="35"/>
      <c r="HI77" s="36"/>
      <c r="HO77" s="35"/>
      <c r="HP77" s="36"/>
      <c r="HV77" s="35"/>
      <c r="HW77" s="36"/>
      <c r="IC77" s="35"/>
      <c r="ID77" s="36"/>
      <c r="IJ77" s="35"/>
      <c r="IK77" s="36"/>
      <c r="IP77"/>
      <c r="IQ77"/>
      <c r="IR77"/>
      <c r="IS77"/>
      <c r="IT77"/>
      <c r="IU77"/>
      <c r="IV77"/>
    </row>
    <row r="78" spans="1:256" s="34" customFormat="1" ht="16.5" customHeight="1" hidden="1" outlineLevel="1">
      <c r="A78" s="40"/>
      <c r="B78" s="51">
        <v>4</v>
      </c>
      <c r="C78" s="52" t="s">
        <v>51</v>
      </c>
      <c r="D78" s="52" t="s">
        <v>52</v>
      </c>
      <c r="E78" s="53" t="s">
        <v>53</v>
      </c>
      <c r="F78" s="52">
        <v>1</v>
      </c>
      <c r="G78" s="52" t="s">
        <v>24</v>
      </c>
      <c r="H78" s="54" t="s">
        <v>25</v>
      </c>
      <c r="I78" s="55" t="s">
        <v>107</v>
      </c>
      <c r="M78" s="35"/>
      <c r="N78" s="36"/>
      <c r="T78" s="35"/>
      <c r="U78" s="36"/>
      <c r="AA78" s="35"/>
      <c r="AB78" s="36"/>
      <c r="AH78" s="35"/>
      <c r="AI78" s="36"/>
      <c r="AO78" s="35"/>
      <c r="AP78" s="36"/>
      <c r="AV78" s="35"/>
      <c r="AW78" s="36"/>
      <c r="BC78" s="35"/>
      <c r="BD78" s="36"/>
      <c r="BJ78" s="35"/>
      <c r="BK78" s="36"/>
      <c r="BQ78" s="35"/>
      <c r="BR78" s="36"/>
      <c r="BX78" s="35"/>
      <c r="BY78" s="36"/>
      <c r="CE78" s="35"/>
      <c r="CF78" s="36"/>
      <c r="CL78" s="35"/>
      <c r="CM78" s="36"/>
      <c r="CS78" s="35"/>
      <c r="CT78" s="36"/>
      <c r="CZ78" s="35"/>
      <c r="DA78" s="36"/>
      <c r="DG78" s="35"/>
      <c r="DH78" s="36"/>
      <c r="DN78" s="35"/>
      <c r="DO78" s="36"/>
      <c r="DU78" s="35"/>
      <c r="DV78" s="36"/>
      <c r="EB78" s="35"/>
      <c r="EC78" s="36"/>
      <c r="EI78" s="35"/>
      <c r="EJ78" s="36"/>
      <c r="EP78" s="35"/>
      <c r="EQ78" s="36"/>
      <c r="EW78" s="35"/>
      <c r="EX78" s="36"/>
      <c r="FD78" s="35"/>
      <c r="FE78" s="36"/>
      <c r="FK78" s="35"/>
      <c r="FL78" s="36"/>
      <c r="FR78" s="35"/>
      <c r="FS78" s="36"/>
      <c r="FY78" s="35"/>
      <c r="FZ78" s="36"/>
      <c r="GF78" s="35"/>
      <c r="GG78" s="36"/>
      <c r="GM78" s="35"/>
      <c r="GN78" s="36"/>
      <c r="GT78" s="35"/>
      <c r="GU78" s="36"/>
      <c r="HA78" s="35"/>
      <c r="HB78" s="36"/>
      <c r="HH78" s="35"/>
      <c r="HI78" s="36"/>
      <c r="HO78" s="35"/>
      <c r="HP78" s="36"/>
      <c r="HV78" s="35"/>
      <c r="HW78" s="36"/>
      <c r="IC78" s="35"/>
      <c r="ID78" s="36"/>
      <c r="IJ78" s="35"/>
      <c r="IK78" s="36"/>
      <c r="IP78"/>
      <c r="IQ78"/>
      <c r="IR78"/>
      <c r="IS78"/>
      <c r="IT78"/>
      <c r="IU78"/>
      <c r="IV78"/>
    </row>
    <row r="79" spans="1:256" s="34" customFormat="1" ht="16.5" customHeight="1" hidden="1" outlineLevel="1">
      <c r="A79" s="40"/>
      <c r="B79" s="7"/>
      <c r="C79" s="57" t="s">
        <v>94</v>
      </c>
      <c r="D79" s="64" t="s">
        <v>140</v>
      </c>
      <c r="E79" s="65"/>
      <c r="F79" s="66"/>
      <c r="G79" s="66"/>
      <c r="H79" s="67"/>
      <c r="I79" s="68"/>
      <c r="M79" s="35"/>
      <c r="N79" s="36"/>
      <c r="T79" s="35"/>
      <c r="U79" s="36"/>
      <c r="AA79" s="35"/>
      <c r="AB79" s="36"/>
      <c r="AH79" s="35"/>
      <c r="AI79" s="36"/>
      <c r="AO79" s="35"/>
      <c r="AP79" s="36"/>
      <c r="AV79" s="35"/>
      <c r="AW79" s="36"/>
      <c r="BC79" s="35"/>
      <c r="BD79" s="36"/>
      <c r="BJ79" s="35"/>
      <c r="BK79" s="36"/>
      <c r="BQ79" s="35"/>
      <c r="BR79" s="36"/>
      <c r="BX79" s="35"/>
      <c r="BY79" s="36"/>
      <c r="CE79" s="35"/>
      <c r="CF79" s="36"/>
      <c r="CL79" s="35"/>
      <c r="CM79" s="36"/>
      <c r="CS79" s="35"/>
      <c r="CT79" s="36"/>
      <c r="CZ79" s="35"/>
      <c r="DA79" s="36"/>
      <c r="DG79" s="35"/>
      <c r="DH79" s="36"/>
      <c r="DN79" s="35"/>
      <c r="DO79" s="36"/>
      <c r="DU79" s="35"/>
      <c r="DV79" s="36"/>
      <c r="EB79" s="35"/>
      <c r="EC79" s="36"/>
      <c r="EI79" s="35"/>
      <c r="EJ79" s="36"/>
      <c r="EP79" s="35"/>
      <c r="EQ79" s="36"/>
      <c r="EW79" s="35"/>
      <c r="EX79" s="36"/>
      <c r="FD79" s="35"/>
      <c r="FE79" s="36"/>
      <c r="FK79" s="35"/>
      <c r="FL79" s="36"/>
      <c r="FR79" s="35"/>
      <c r="FS79" s="36"/>
      <c r="FY79" s="35"/>
      <c r="FZ79" s="36"/>
      <c r="GF79" s="35"/>
      <c r="GG79" s="36"/>
      <c r="GM79" s="35"/>
      <c r="GN79" s="36"/>
      <c r="GT79" s="35"/>
      <c r="GU79" s="36"/>
      <c r="HA79" s="35"/>
      <c r="HB79" s="36"/>
      <c r="HH79" s="35"/>
      <c r="HI79" s="36"/>
      <c r="HO79" s="35"/>
      <c r="HP79" s="36"/>
      <c r="HV79" s="35"/>
      <c r="HW79" s="36"/>
      <c r="IC79" s="35"/>
      <c r="ID79" s="36"/>
      <c r="IJ79" s="35"/>
      <c r="IK79" s="36"/>
      <c r="IP79"/>
      <c r="IQ79"/>
      <c r="IR79"/>
      <c r="IS79"/>
      <c r="IT79"/>
      <c r="IU79"/>
      <c r="IV79"/>
    </row>
    <row r="80" spans="1:256" s="34" customFormat="1" ht="16.5" customHeight="1">
      <c r="A80" s="40"/>
      <c r="B80" s="7"/>
      <c r="C80" s="41" t="s">
        <v>141</v>
      </c>
      <c r="D80" s="42"/>
      <c r="E80" s="43"/>
      <c r="F80" s="42"/>
      <c r="G80" s="42"/>
      <c r="H80" s="44"/>
      <c r="I80" s="45"/>
      <c r="M80" s="35"/>
      <c r="N80" s="36"/>
      <c r="T80" s="35"/>
      <c r="U80" s="36"/>
      <c r="AA80" s="35"/>
      <c r="AB80" s="36"/>
      <c r="AH80" s="35"/>
      <c r="AI80" s="36"/>
      <c r="AO80" s="35"/>
      <c r="AP80" s="36"/>
      <c r="AV80" s="35"/>
      <c r="AW80" s="36"/>
      <c r="BC80" s="35"/>
      <c r="BD80" s="36"/>
      <c r="BJ80" s="35"/>
      <c r="BK80" s="36"/>
      <c r="BQ80" s="35"/>
      <c r="BR80" s="36"/>
      <c r="BX80" s="35"/>
      <c r="BY80" s="36"/>
      <c r="CE80" s="35"/>
      <c r="CF80" s="36"/>
      <c r="CL80" s="35"/>
      <c r="CM80" s="36"/>
      <c r="CS80" s="35"/>
      <c r="CT80" s="36"/>
      <c r="CZ80" s="35"/>
      <c r="DA80" s="36"/>
      <c r="DG80" s="35"/>
      <c r="DH80" s="36"/>
      <c r="DN80" s="35"/>
      <c r="DO80" s="36"/>
      <c r="DU80" s="35"/>
      <c r="DV80" s="36"/>
      <c r="EB80" s="35"/>
      <c r="EC80" s="36"/>
      <c r="EI80" s="35"/>
      <c r="EJ80" s="36"/>
      <c r="EP80" s="35"/>
      <c r="EQ80" s="36"/>
      <c r="EW80" s="35"/>
      <c r="EX80" s="36"/>
      <c r="FD80" s="35"/>
      <c r="FE80" s="36"/>
      <c r="FK80" s="35"/>
      <c r="FL80" s="36"/>
      <c r="FR80" s="35"/>
      <c r="FS80" s="36"/>
      <c r="FY80" s="35"/>
      <c r="FZ80" s="36"/>
      <c r="GF80" s="35"/>
      <c r="GG80" s="36"/>
      <c r="GM80" s="35"/>
      <c r="GN80" s="36"/>
      <c r="GT80" s="35"/>
      <c r="GU80" s="36"/>
      <c r="HA80" s="35"/>
      <c r="HB80" s="36"/>
      <c r="HH80" s="35"/>
      <c r="HI80" s="36"/>
      <c r="HO80" s="35"/>
      <c r="HP80" s="36"/>
      <c r="HV80" s="35"/>
      <c r="HW80" s="36"/>
      <c r="IC80" s="35"/>
      <c r="ID80" s="36"/>
      <c r="IJ80" s="35"/>
      <c r="IK80" s="36"/>
      <c r="IP80"/>
      <c r="IQ80"/>
      <c r="IR80"/>
      <c r="IS80"/>
      <c r="IT80"/>
      <c r="IU80"/>
      <c r="IV80"/>
    </row>
    <row r="81" spans="1:256" s="34" customFormat="1" ht="16.5" customHeight="1" hidden="1" outlineLevel="1">
      <c r="A81" s="40"/>
      <c r="B81" s="46" t="s">
        <v>13</v>
      </c>
      <c r="C81" s="47" t="s">
        <v>14</v>
      </c>
      <c r="D81" s="47" t="s">
        <v>15</v>
      </c>
      <c r="E81" s="48" t="s">
        <v>16</v>
      </c>
      <c r="F81" s="47" t="s">
        <v>17</v>
      </c>
      <c r="G81" s="47" t="s">
        <v>18</v>
      </c>
      <c r="H81" s="49" t="s">
        <v>19</v>
      </c>
      <c r="I81" s="50" t="s">
        <v>20</v>
      </c>
      <c r="M81" s="35"/>
      <c r="N81" s="36"/>
      <c r="T81" s="35"/>
      <c r="U81" s="36"/>
      <c r="AA81" s="35"/>
      <c r="AB81" s="36"/>
      <c r="AH81" s="35"/>
      <c r="AI81" s="36"/>
      <c r="AO81" s="35"/>
      <c r="AP81" s="36"/>
      <c r="AV81" s="35"/>
      <c r="AW81" s="36"/>
      <c r="BC81" s="35"/>
      <c r="BD81" s="36"/>
      <c r="BJ81" s="35"/>
      <c r="BK81" s="36"/>
      <c r="BQ81" s="35"/>
      <c r="BR81" s="36"/>
      <c r="BX81" s="35"/>
      <c r="BY81" s="36"/>
      <c r="CE81" s="35"/>
      <c r="CF81" s="36"/>
      <c r="CL81" s="35"/>
      <c r="CM81" s="36"/>
      <c r="CS81" s="35"/>
      <c r="CT81" s="36"/>
      <c r="CZ81" s="35"/>
      <c r="DA81" s="36"/>
      <c r="DG81" s="35"/>
      <c r="DH81" s="36"/>
      <c r="DN81" s="35"/>
      <c r="DO81" s="36"/>
      <c r="DU81" s="35"/>
      <c r="DV81" s="36"/>
      <c r="EB81" s="35"/>
      <c r="EC81" s="36"/>
      <c r="EI81" s="35"/>
      <c r="EJ81" s="36"/>
      <c r="EP81" s="35"/>
      <c r="EQ81" s="36"/>
      <c r="EW81" s="35"/>
      <c r="EX81" s="36"/>
      <c r="FD81" s="35"/>
      <c r="FE81" s="36"/>
      <c r="FK81" s="35"/>
      <c r="FL81" s="36"/>
      <c r="FR81" s="35"/>
      <c r="FS81" s="36"/>
      <c r="FY81" s="35"/>
      <c r="FZ81" s="36"/>
      <c r="GF81" s="35"/>
      <c r="GG81" s="36"/>
      <c r="GM81" s="35"/>
      <c r="GN81" s="36"/>
      <c r="GT81" s="35"/>
      <c r="GU81" s="36"/>
      <c r="HA81" s="35"/>
      <c r="HB81" s="36"/>
      <c r="HH81" s="35"/>
      <c r="HI81" s="36"/>
      <c r="HO81" s="35"/>
      <c r="HP81" s="36"/>
      <c r="HV81" s="35"/>
      <c r="HW81" s="36"/>
      <c r="IC81" s="35"/>
      <c r="ID81" s="36"/>
      <c r="IJ81" s="35"/>
      <c r="IK81" s="36"/>
      <c r="IP81"/>
      <c r="IQ81"/>
      <c r="IR81"/>
      <c r="IS81"/>
      <c r="IT81"/>
      <c r="IU81"/>
      <c r="IV81"/>
    </row>
    <row r="82" spans="1:256" s="34" customFormat="1" ht="16.5" customHeight="1" hidden="1" outlineLevel="1">
      <c r="A82" s="40"/>
      <c r="B82" s="51">
        <v>1</v>
      </c>
      <c r="C82" s="52" t="s">
        <v>21</v>
      </c>
      <c r="D82" s="52" t="s">
        <v>22</v>
      </c>
      <c r="E82" s="53" t="s">
        <v>142</v>
      </c>
      <c r="F82" s="52">
        <v>2</v>
      </c>
      <c r="G82" s="52" t="s">
        <v>24</v>
      </c>
      <c r="H82" s="54" t="s">
        <v>25</v>
      </c>
      <c r="I82" s="55"/>
      <c r="M82" s="35"/>
      <c r="N82" s="36"/>
      <c r="T82" s="35"/>
      <c r="U82" s="36"/>
      <c r="AA82" s="35"/>
      <c r="AB82" s="36"/>
      <c r="AH82" s="35"/>
      <c r="AI82" s="36"/>
      <c r="AO82" s="35"/>
      <c r="AP82" s="36"/>
      <c r="AV82" s="35"/>
      <c r="AW82" s="36"/>
      <c r="BC82" s="35"/>
      <c r="BD82" s="36"/>
      <c r="BJ82" s="35"/>
      <c r="BK82" s="36"/>
      <c r="BQ82" s="35"/>
      <c r="BR82" s="36"/>
      <c r="BX82" s="35"/>
      <c r="BY82" s="36"/>
      <c r="CE82" s="35"/>
      <c r="CF82" s="36"/>
      <c r="CL82" s="35"/>
      <c r="CM82" s="36"/>
      <c r="CS82" s="35"/>
      <c r="CT82" s="36"/>
      <c r="CZ82" s="35"/>
      <c r="DA82" s="36"/>
      <c r="DG82" s="35"/>
      <c r="DH82" s="36"/>
      <c r="DN82" s="35"/>
      <c r="DO82" s="36"/>
      <c r="DU82" s="35"/>
      <c r="DV82" s="36"/>
      <c r="EB82" s="35"/>
      <c r="EC82" s="36"/>
      <c r="EI82" s="35"/>
      <c r="EJ82" s="36"/>
      <c r="EP82" s="35"/>
      <c r="EQ82" s="36"/>
      <c r="EW82" s="35"/>
      <c r="EX82" s="36"/>
      <c r="FD82" s="35"/>
      <c r="FE82" s="36"/>
      <c r="FK82" s="35"/>
      <c r="FL82" s="36"/>
      <c r="FR82" s="35"/>
      <c r="FS82" s="36"/>
      <c r="FY82" s="35"/>
      <c r="FZ82" s="36"/>
      <c r="GF82" s="35"/>
      <c r="GG82" s="36"/>
      <c r="GM82" s="35"/>
      <c r="GN82" s="36"/>
      <c r="GT82" s="35"/>
      <c r="GU82" s="36"/>
      <c r="HA82" s="35"/>
      <c r="HB82" s="36"/>
      <c r="HH82" s="35"/>
      <c r="HI82" s="36"/>
      <c r="HO82" s="35"/>
      <c r="HP82" s="36"/>
      <c r="HV82" s="35"/>
      <c r="HW82" s="36"/>
      <c r="IC82" s="35"/>
      <c r="ID82" s="36"/>
      <c r="IJ82" s="35"/>
      <c r="IK82" s="36"/>
      <c r="IP82"/>
      <c r="IQ82"/>
      <c r="IR82"/>
      <c r="IS82"/>
      <c r="IT82"/>
      <c r="IU82"/>
      <c r="IV82"/>
    </row>
    <row r="83" spans="1:256" s="34" customFormat="1" ht="16.5" customHeight="1" hidden="1" outlineLevel="1">
      <c r="A83" s="40"/>
      <c r="B83" s="51">
        <v>2</v>
      </c>
      <c r="C83" s="52" t="s">
        <v>98</v>
      </c>
      <c r="D83" s="52" t="s">
        <v>99</v>
      </c>
      <c r="E83" s="53" t="s">
        <v>31</v>
      </c>
      <c r="F83" s="52">
        <v>20</v>
      </c>
      <c r="G83" s="52" t="s">
        <v>24</v>
      </c>
      <c r="H83" s="54" t="s">
        <v>25</v>
      </c>
      <c r="I83" s="55"/>
      <c r="M83" s="35"/>
      <c r="N83" s="36"/>
      <c r="T83" s="35"/>
      <c r="U83" s="36"/>
      <c r="AA83" s="35"/>
      <c r="AB83" s="36"/>
      <c r="AH83" s="35"/>
      <c r="AI83" s="36"/>
      <c r="AO83" s="35"/>
      <c r="AP83" s="36"/>
      <c r="AV83" s="35"/>
      <c r="AW83" s="36"/>
      <c r="BC83" s="35"/>
      <c r="BD83" s="36"/>
      <c r="BJ83" s="35"/>
      <c r="BK83" s="36"/>
      <c r="BQ83" s="35"/>
      <c r="BR83" s="36"/>
      <c r="BX83" s="35"/>
      <c r="BY83" s="36"/>
      <c r="CE83" s="35"/>
      <c r="CF83" s="36"/>
      <c r="CL83" s="35"/>
      <c r="CM83" s="36"/>
      <c r="CS83" s="35"/>
      <c r="CT83" s="36"/>
      <c r="CZ83" s="35"/>
      <c r="DA83" s="36"/>
      <c r="DG83" s="35"/>
      <c r="DH83" s="36"/>
      <c r="DN83" s="35"/>
      <c r="DO83" s="36"/>
      <c r="DU83" s="35"/>
      <c r="DV83" s="36"/>
      <c r="EB83" s="35"/>
      <c r="EC83" s="36"/>
      <c r="EI83" s="35"/>
      <c r="EJ83" s="36"/>
      <c r="EP83" s="35"/>
      <c r="EQ83" s="36"/>
      <c r="EW83" s="35"/>
      <c r="EX83" s="36"/>
      <c r="FD83" s="35"/>
      <c r="FE83" s="36"/>
      <c r="FK83" s="35"/>
      <c r="FL83" s="36"/>
      <c r="FR83" s="35"/>
      <c r="FS83" s="36"/>
      <c r="FY83" s="35"/>
      <c r="FZ83" s="36"/>
      <c r="GF83" s="35"/>
      <c r="GG83" s="36"/>
      <c r="GM83" s="35"/>
      <c r="GN83" s="36"/>
      <c r="GT83" s="35"/>
      <c r="GU83" s="36"/>
      <c r="HA83" s="35"/>
      <c r="HB83" s="36"/>
      <c r="HH83" s="35"/>
      <c r="HI83" s="36"/>
      <c r="HO83" s="35"/>
      <c r="HP83" s="36"/>
      <c r="HV83" s="35"/>
      <c r="HW83" s="36"/>
      <c r="IC83" s="35"/>
      <c r="ID83" s="36"/>
      <c r="IJ83" s="35"/>
      <c r="IK83" s="36"/>
      <c r="IP83"/>
      <c r="IQ83"/>
      <c r="IR83"/>
      <c r="IS83"/>
      <c r="IT83"/>
      <c r="IU83"/>
      <c r="IV83"/>
    </row>
    <row r="84" spans="1:256" s="34" customFormat="1" ht="16.5" customHeight="1" hidden="1" outlineLevel="1">
      <c r="A84" s="40"/>
      <c r="B84" s="51">
        <v>3</v>
      </c>
      <c r="C84" s="52" t="s">
        <v>100</v>
      </c>
      <c r="D84" s="52" t="s">
        <v>101</v>
      </c>
      <c r="E84" s="53" t="s">
        <v>31</v>
      </c>
      <c r="F84" s="52">
        <v>50</v>
      </c>
      <c r="G84" s="52" t="s">
        <v>24</v>
      </c>
      <c r="H84" s="54" t="s">
        <v>25</v>
      </c>
      <c r="I84" s="55"/>
      <c r="M84" s="35"/>
      <c r="N84" s="36"/>
      <c r="T84" s="35"/>
      <c r="U84" s="36"/>
      <c r="AA84" s="35"/>
      <c r="AB84" s="36"/>
      <c r="AH84" s="35"/>
      <c r="AI84" s="36"/>
      <c r="AO84" s="35"/>
      <c r="AP84" s="36"/>
      <c r="AV84" s="35"/>
      <c r="AW84" s="36"/>
      <c r="BC84" s="35"/>
      <c r="BD84" s="36"/>
      <c r="BJ84" s="35"/>
      <c r="BK84" s="36"/>
      <c r="BQ84" s="35"/>
      <c r="BR84" s="36"/>
      <c r="BX84" s="35"/>
      <c r="BY84" s="36"/>
      <c r="CE84" s="35"/>
      <c r="CF84" s="36"/>
      <c r="CL84" s="35"/>
      <c r="CM84" s="36"/>
      <c r="CS84" s="35"/>
      <c r="CT84" s="36"/>
      <c r="CZ84" s="35"/>
      <c r="DA84" s="36"/>
      <c r="DG84" s="35"/>
      <c r="DH84" s="36"/>
      <c r="DN84" s="35"/>
      <c r="DO84" s="36"/>
      <c r="DU84" s="35"/>
      <c r="DV84" s="36"/>
      <c r="EB84" s="35"/>
      <c r="EC84" s="36"/>
      <c r="EI84" s="35"/>
      <c r="EJ84" s="36"/>
      <c r="EP84" s="35"/>
      <c r="EQ84" s="36"/>
      <c r="EW84" s="35"/>
      <c r="EX84" s="36"/>
      <c r="FD84" s="35"/>
      <c r="FE84" s="36"/>
      <c r="FK84" s="35"/>
      <c r="FL84" s="36"/>
      <c r="FR84" s="35"/>
      <c r="FS84" s="36"/>
      <c r="FY84" s="35"/>
      <c r="FZ84" s="36"/>
      <c r="GF84" s="35"/>
      <c r="GG84" s="36"/>
      <c r="GM84" s="35"/>
      <c r="GN84" s="36"/>
      <c r="GT84" s="35"/>
      <c r="GU84" s="36"/>
      <c r="HA84" s="35"/>
      <c r="HB84" s="36"/>
      <c r="HH84" s="35"/>
      <c r="HI84" s="36"/>
      <c r="HO84" s="35"/>
      <c r="HP84" s="36"/>
      <c r="HV84" s="35"/>
      <c r="HW84" s="36"/>
      <c r="IC84" s="35"/>
      <c r="ID84" s="36"/>
      <c r="IJ84" s="35"/>
      <c r="IK84" s="36"/>
      <c r="IP84"/>
      <c r="IQ84"/>
      <c r="IR84"/>
      <c r="IS84"/>
      <c r="IT84"/>
      <c r="IU84"/>
      <c r="IV84"/>
    </row>
    <row r="85" spans="1:256" s="34" customFormat="1" ht="16.5" customHeight="1" hidden="1" outlineLevel="1">
      <c r="A85" s="40"/>
      <c r="B85" s="51">
        <v>4</v>
      </c>
      <c r="C85" s="52" t="s">
        <v>51</v>
      </c>
      <c r="D85" s="52" t="s">
        <v>52</v>
      </c>
      <c r="E85" s="53" t="s">
        <v>53</v>
      </c>
      <c r="F85" s="52">
        <v>1</v>
      </c>
      <c r="G85" s="52" t="s">
        <v>24</v>
      </c>
      <c r="H85" s="54" t="s">
        <v>25</v>
      </c>
      <c r="I85" s="55" t="s">
        <v>107</v>
      </c>
      <c r="M85" s="35"/>
      <c r="N85" s="36"/>
      <c r="T85" s="35"/>
      <c r="U85" s="36"/>
      <c r="AA85" s="35"/>
      <c r="AB85" s="36"/>
      <c r="AH85" s="35"/>
      <c r="AI85" s="36"/>
      <c r="AO85" s="35"/>
      <c r="AP85" s="36"/>
      <c r="AV85" s="35"/>
      <c r="AW85" s="36"/>
      <c r="BC85" s="35"/>
      <c r="BD85" s="36"/>
      <c r="BJ85" s="35"/>
      <c r="BK85" s="36"/>
      <c r="BQ85" s="35"/>
      <c r="BR85" s="36"/>
      <c r="BX85" s="35"/>
      <c r="BY85" s="36"/>
      <c r="CE85" s="35"/>
      <c r="CF85" s="36"/>
      <c r="CL85" s="35"/>
      <c r="CM85" s="36"/>
      <c r="CS85" s="35"/>
      <c r="CT85" s="36"/>
      <c r="CZ85" s="35"/>
      <c r="DA85" s="36"/>
      <c r="DG85" s="35"/>
      <c r="DH85" s="36"/>
      <c r="DN85" s="35"/>
      <c r="DO85" s="36"/>
      <c r="DU85" s="35"/>
      <c r="DV85" s="36"/>
      <c r="EB85" s="35"/>
      <c r="EC85" s="36"/>
      <c r="EI85" s="35"/>
      <c r="EJ85" s="36"/>
      <c r="EP85" s="35"/>
      <c r="EQ85" s="36"/>
      <c r="EW85" s="35"/>
      <c r="EX85" s="36"/>
      <c r="FD85" s="35"/>
      <c r="FE85" s="36"/>
      <c r="FK85" s="35"/>
      <c r="FL85" s="36"/>
      <c r="FR85" s="35"/>
      <c r="FS85" s="36"/>
      <c r="FY85" s="35"/>
      <c r="FZ85" s="36"/>
      <c r="GF85" s="35"/>
      <c r="GG85" s="36"/>
      <c r="GM85" s="35"/>
      <c r="GN85" s="36"/>
      <c r="GT85" s="35"/>
      <c r="GU85" s="36"/>
      <c r="HA85" s="35"/>
      <c r="HB85" s="36"/>
      <c r="HH85" s="35"/>
      <c r="HI85" s="36"/>
      <c r="HO85" s="35"/>
      <c r="HP85" s="36"/>
      <c r="HV85" s="35"/>
      <c r="HW85" s="36"/>
      <c r="IC85" s="35"/>
      <c r="ID85" s="36"/>
      <c r="IJ85" s="35"/>
      <c r="IK85" s="36"/>
      <c r="IP85"/>
      <c r="IQ85"/>
      <c r="IR85"/>
      <c r="IS85"/>
      <c r="IT85"/>
      <c r="IU85"/>
      <c r="IV85"/>
    </row>
    <row r="86" spans="1:256" s="34" customFormat="1" ht="16.5" customHeight="1" hidden="1" outlineLevel="1">
      <c r="A86" s="40"/>
      <c r="B86" s="51">
        <v>5</v>
      </c>
      <c r="C86" s="52" t="s">
        <v>113</v>
      </c>
      <c r="D86" s="52" t="s">
        <v>114</v>
      </c>
      <c r="E86" s="53" t="s">
        <v>69</v>
      </c>
      <c r="F86" s="52"/>
      <c r="G86" s="52" t="s">
        <v>34</v>
      </c>
      <c r="H86" s="54" t="s">
        <v>143</v>
      </c>
      <c r="I86" s="55"/>
      <c r="M86" s="35"/>
      <c r="N86" s="36"/>
      <c r="T86" s="35"/>
      <c r="U86" s="36"/>
      <c r="AA86" s="35"/>
      <c r="AB86" s="36"/>
      <c r="AH86" s="35"/>
      <c r="AI86" s="36"/>
      <c r="AO86" s="35"/>
      <c r="AP86" s="36"/>
      <c r="AV86" s="35"/>
      <c r="AW86" s="36"/>
      <c r="BC86" s="35"/>
      <c r="BD86" s="36"/>
      <c r="BJ86" s="35"/>
      <c r="BK86" s="36"/>
      <c r="BQ86" s="35"/>
      <c r="BR86" s="36"/>
      <c r="BX86" s="35"/>
      <c r="BY86" s="36"/>
      <c r="CE86" s="35"/>
      <c r="CF86" s="36"/>
      <c r="CL86" s="35"/>
      <c r="CM86" s="36"/>
      <c r="CS86" s="35"/>
      <c r="CT86" s="36"/>
      <c r="CZ86" s="35"/>
      <c r="DA86" s="36"/>
      <c r="DG86" s="35"/>
      <c r="DH86" s="36"/>
      <c r="DN86" s="35"/>
      <c r="DO86" s="36"/>
      <c r="DU86" s="35"/>
      <c r="DV86" s="36"/>
      <c r="EB86" s="35"/>
      <c r="EC86" s="36"/>
      <c r="EI86" s="35"/>
      <c r="EJ86" s="36"/>
      <c r="EP86" s="35"/>
      <c r="EQ86" s="36"/>
      <c r="EW86" s="35"/>
      <c r="EX86" s="36"/>
      <c r="FD86" s="35"/>
      <c r="FE86" s="36"/>
      <c r="FK86" s="35"/>
      <c r="FL86" s="36"/>
      <c r="FR86" s="35"/>
      <c r="FS86" s="36"/>
      <c r="FY86" s="35"/>
      <c r="FZ86" s="36"/>
      <c r="GF86" s="35"/>
      <c r="GG86" s="36"/>
      <c r="GM86" s="35"/>
      <c r="GN86" s="36"/>
      <c r="GT86" s="35"/>
      <c r="GU86" s="36"/>
      <c r="HA86" s="35"/>
      <c r="HB86" s="36"/>
      <c r="HH86" s="35"/>
      <c r="HI86" s="36"/>
      <c r="HO86" s="35"/>
      <c r="HP86" s="36"/>
      <c r="HV86" s="35"/>
      <c r="HW86" s="36"/>
      <c r="IC86" s="35"/>
      <c r="ID86" s="36"/>
      <c r="IJ86" s="35"/>
      <c r="IK86" s="36"/>
      <c r="IP86"/>
      <c r="IQ86"/>
      <c r="IR86"/>
      <c r="IS86"/>
      <c r="IT86"/>
      <c r="IU86"/>
      <c r="IV86"/>
    </row>
    <row r="87" spans="1:256" s="34" customFormat="1" ht="16.5" customHeight="1" hidden="1" outlineLevel="1">
      <c r="A87" s="40"/>
      <c r="B87" s="51">
        <v>6</v>
      </c>
      <c r="C87" s="52" t="s">
        <v>117</v>
      </c>
      <c r="D87" s="52" t="s">
        <v>118</v>
      </c>
      <c r="E87" s="53" t="s">
        <v>69</v>
      </c>
      <c r="F87" s="52"/>
      <c r="G87" s="52" t="s">
        <v>34</v>
      </c>
      <c r="H87" s="54" t="s">
        <v>143</v>
      </c>
      <c r="I87" s="55"/>
      <c r="M87" s="35"/>
      <c r="N87" s="36"/>
      <c r="T87" s="35"/>
      <c r="U87" s="36"/>
      <c r="AA87" s="35"/>
      <c r="AB87" s="36"/>
      <c r="AH87" s="35"/>
      <c r="AI87" s="36"/>
      <c r="AO87" s="35"/>
      <c r="AP87" s="36"/>
      <c r="AV87" s="35"/>
      <c r="AW87" s="36"/>
      <c r="BC87" s="35"/>
      <c r="BD87" s="36"/>
      <c r="BJ87" s="35"/>
      <c r="BK87" s="36"/>
      <c r="BQ87" s="35"/>
      <c r="BR87" s="36"/>
      <c r="BX87" s="35"/>
      <c r="BY87" s="36"/>
      <c r="CE87" s="35"/>
      <c r="CF87" s="36"/>
      <c r="CL87" s="35"/>
      <c r="CM87" s="36"/>
      <c r="CS87" s="35"/>
      <c r="CT87" s="36"/>
      <c r="CZ87" s="35"/>
      <c r="DA87" s="36"/>
      <c r="DG87" s="35"/>
      <c r="DH87" s="36"/>
      <c r="DN87" s="35"/>
      <c r="DO87" s="36"/>
      <c r="DU87" s="35"/>
      <c r="DV87" s="36"/>
      <c r="EB87" s="35"/>
      <c r="EC87" s="36"/>
      <c r="EI87" s="35"/>
      <c r="EJ87" s="36"/>
      <c r="EP87" s="35"/>
      <c r="EQ87" s="36"/>
      <c r="EW87" s="35"/>
      <c r="EX87" s="36"/>
      <c r="FD87" s="35"/>
      <c r="FE87" s="36"/>
      <c r="FK87" s="35"/>
      <c r="FL87" s="36"/>
      <c r="FR87" s="35"/>
      <c r="FS87" s="36"/>
      <c r="FY87" s="35"/>
      <c r="FZ87" s="36"/>
      <c r="GF87" s="35"/>
      <c r="GG87" s="36"/>
      <c r="GM87" s="35"/>
      <c r="GN87" s="36"/>
      <c r="GT87" s="35"/>
      <c r="GU87" s="36"/>
      <c r="HA87" s="35"/>
      <c r="HB87" s="36"/>
      <c r="HH87" s="35"/>
      <c r="HI87" s="36"/>
      <c r="HO87" s="35"/>
      <c r="HP87" s="36"/>
      <c r="HV87" s="35"/>
      <c r="HW87" s="36"/>
      <c r="IC87" s="35"/>
      <c r="ID87" s="36"/>
      <c r="IJ87" s="35"/>
      <c r="IK87" s="36"/>
      <c r="IP87"/>
      <c r="IQ87"/>
      <c r="IR87"/>
      <c r="IS87"/>
      <c r="IT87"/>
      <c r="IU87"/>
      <c r="IV87"/>
    </row>
    <row r="88" spans="1:256" s="34" customFormat="1" ht="16.5" customHeight="1" hidden="1" outlineLevel="1">
      <c r="A88" s="40"/>
      <c r="B88" s="51">
        <v>7</v>
      </c>
      <c r="C88" s="52" t="s">
        <v>134</v>
      </c>
      <c r="D88" s="52" t="s">
        <v>135</v>
      </c>
      <c r="E88" s="53" t="s">
        <v>53</v>
      </c>
      <c r="F88" s="52">
        <v>1</v>
      </c>
      <c r="G88" s="52" t="s">
        <v>34</v>
      </c>
      <c r="H88" s="54"/>
      <c r="I88" s="55" t="s">
        <v>136</v>
      </c>
      <c r="M88" s="35"/>
      <c r="N88" s="36"/>
      <c r="T88" s="35"/>
      <c r="U88" s="36"/>
      <c r="AA88" s="35"/>
      <c r="AB88" s="36"/>
      <c r="AH88" s="35"/>
      <c r="AI88" s="36"/>
      <c r="AO88" s="35"/>
      <c r="AP88" s="36"/>
      <c r="AV88" s="35"/>
      <c r="AW88" s="36"/>
      <c r="BC88" s="35"/>
      <c r="BD88" s="36"/>
      <c r="BJ88" s="35"/>
      <c r="BK88" s="36"/>
      <c r="BQ88" s="35"/>
      <c r="BR88" s="36"/>
      <c r="BX88" s="35"/>
      <c r="BY88" s="36"/>
      <c r="CE88" s="35"/>
      <c r="CF88" s="36"/>
      <c r="CL88" s="35"/>
      <c r="CM88" s="36"/>
      <c r="CS88" s="35"/>
      <c r="CT88" s="36"/>
      <c r="CZ88" s="35"/>
      <c r="DA88" s="36"/>
      <c r="DG88" s="35"/>
      <c r="DH88" s="36"/>
      <c r="DN88" s="35"/>
      <c r="DO88" s="36"/>
      <c r="DU88" s="35"/>
      <c r="DV88" s="36"/>
      <c r="EB88" s="35"/>
      <c r="EC88" s="36"/>
      <c r="EI88" s="35"/>
      <c r="EJ88" s="36"/>
      <c r="EP88" s="35"/>
      <c r="EQ88" s="36"/>
      <c r="EW88" s="35"/>
      <c r="EX88" s="36"/>
      <c r="FD88" s="35"/>
      <c r="FE88" s="36"/>
      <c r="FK88" s="35"/>
      <c r="FL88" s="36"/>
      <c r="FR88" s="35"/>
      <c r="FS88" s="36"/>
      <c r="FY88" s="35"/>
      <c r="FZ88" s="36"/>
      <c r="GF88" s="35"/>
      <c r="GG88" s="36"/>
      <c r="GM88" s="35"/>
      <c r="GN88" s="36"/>
      <c r="GT88" s="35"/>
      <c r="GU88" s="36"/>
      <c r="HA88" s="35"/>
      <c r="HB88" s="36"/>
      <c r="HH88" s="35"/>
      <c r="HI88" s="36"/>
      <c r="HO88" s="35"/>
      <c r="HP88" s="36"/>
      <c r="HV88" s="35"/>
      <c r="HW88" s="36"/>
      <c r="IC88" s="35"/>
      <c r="ID88" s="36"/>
      <c r="IJ88" s="35"/>
      <c r="IK88" s="36"/>
      <c r="IP88"/>
      <c r="IQ88"/>
      <c r="IR88"/>
      <c r="IS88"/>
      <c r="IT88"/>
      <c r="IU88"/>
      <c r="IV88"/>
    </row>
    <row r="89" spans="1:256" s="34" customFormat="1" ht="16.5" customHeight="1" hidden="1" outlineLevel="1">
      <c r="A89" s="40"/>
      <c r="B89" s="7"/>
      <c r="C89" s="57" t="s">
        <v>94</v>
      </c>
      <c r="D89" s="64" t="s">
        <v>144</v>
      </c>
      <c r="E89" s="65"/>
      <c r="F89" s="66"/>
      <c r="G89" s="66"/>
      <c r="H89" s="67"/>
      <c r="I89" s="68"/>
      <c r="M89" s="35"/>
      <c r="N89" s="36"/>
      <c r="T89" s="35"/>
      <c r="U89" s="36"/>
      <c r="AA89" s="35"/>
      <c r="AB89" s="36"/>
      <c r="AH89" s="35"/>
      <c r="AI89" s="36"/>
      <c r="AO89" s="35"/>
      <c r="AP89" s="36"/>
      <c r="AV89" s="35"/>
      <c r="AW89" s="36"/>
      <c r="BC89" s="35"/>
      <c r="BD89" s="36"/>
      <c r="BJ89" s="35"/>
      <c r="BK89" s="36"/>
      <c r="BQ89" s="35"/>
      <c r="BR89" s="36"/>
      <c r="BX89" s="35"/>
      <c r="BY89" s="36"/>
      <c r="CE89" s="35"/>
      <c r="CF89" s="36"/>
      <c r="CL89" s="35"/>
      <c r="CM89" s="36"/>
      <c r="CS89" s="35"/>
      <c r="CT89" s="36"/>
      <c r="CZ89" s="35"/>
      <c r="DA89" s="36"/>
      <c r="DG89" s="35"/>
      <c r="DH89" s="36"/>
      <c r="DN89" s="35"/>
      <c r="DO89" s="36"/>
      <c r="DU89" s="35"/>
      <c r="DV89" s="36"/>
      <c r="EB89" s="35"/>
      <c r="EC89" s="36"/>
      <c r="EI89" s="35"/>
      <c r="EJ89" s="36"/>
      <c r="EP89" s="35"/>
      <c r="EQ89" s="36"/>
      <c r="EW89" s="35"/>
      <c r="EX89" s="36"/>
      <c r="FD89" s="35"/>
      <c r="FE89" s="36"/>
      <c r="FK89" s="35"/>
      <c r="FL89" s="36"/>
      <c r="FR89" s="35"/>
      <c r="FS89" s="36"/>
      <c r="FY89" s="35"/>
      <c r="FZ89" s="36"/>
      <c r="GF89" s="35"/>
      <c r="GG89" s="36"/>
      <c r="GM89" s="35"/>
      <c r="GN89" s="36"/>
      <c r="GT89" s="35"/>
      <c r="GU89" s="36"/>
      <c r="HA89" s="35"/>
      <c r="HB89" s="36"/>
      <c r="HH89" s="35"/>
      <c r="HI89" s="36"/>
      <c r="HO89" s="35"/>
      <c r="HP89" s="36"/>
      <c r="HV89" s="35"/>
      <c r="HW89" s="36"/>
      <c r="IC89" s="35"/>
      <c r="ID89" s="36"/>
      <c r="IJ89" s="35"/>
      <c r="IK89" s="36"/>
      <c r="IP89"/>
      <c r="IQ89"/>
      <c r="IR89"/>
      <c r="IS89"/>
      <c r="IT89"/>
      <c r="IU89"/>
      <c r="IV89"/>
    </row>
    <row r="90" spans="1:256" s="34" customFormat="1" ht="16.5" customHeight="1">
      <c r="A90" s="40"/>
      <c r="B90" s="7"/>
      <c r="C90" s="41" t="s">
        <v>145</v>
      </c>
      <c r="D90" s="42"/>
      <c r="E90" s="43"/>
      <c r="F90" s="42"/>
      <c r="G90" s="42"/>
      <c r="H90" s="44"/>
      <c r="I90" s="45"/>
      <c r="M90" s="35"/>
      <c r="N90" s="36"/>
      <c r="T90" s="35"/>
      <c r="U90" s="36"/>
      <c r="AA90" s="35"/>
      <c r="AB90" s="36"/>
      <c r="AH90" s="35"/>
      <c r="AI90" s="36"/>
      <c r="AO90" s="35"/>
      <c r="AP90" s="36"/>
      <c r="AV90" s="35"/>
      <c r="AW90" s="36"/>
      <c r="BC90" s="35"/>
      <c r="BD90" s="36"/>
      <c r="BJ90" s="35"/>
      <c r="BK90" s="36"/>
      <c r="BQ90" s="35"/>
      <c r="BR90" s="36"/>
      <c r="BX90" s="35"/>
      <c r="BY90" s="36"/>
      <c r="CE90" s="35"/>
      <c r="CF90" s="36"/>
      <c r="CL90" s="35"/>
      <c r="CM90" s="36"/>
      <c r="CS90" s="35"/>
      <c r="CT90" s="36"/>
      <c r="CZ90" s="35"/>
      <c r="DA90" s="36"/>
      <c r="DG90" s="35"/>
      <c r="DH90" s="36"/>
      <c r="DN90" s="35"/>
      <c r="DO90" s="36"/>
      <c r="DU90" s="35"/>
      <c r="DV90" s="36"/>
      <c r="EB90" s="35"/>
      <c r="EC90" s="36"/>
      <c r="EI90" s="35"/>
      <c r="EJ90" s="36"/>
      <c r="EP90" s="35"/>
      <c r="EQ90" s="36"/>
      <c r="EW90" s="35"/>
      <c r="EX90" s="36"/>
      <c r="FD90" s="35"/>
      <c r="FE90" s="36"/>
      <c r="FK90" s="35"/>
      <c r="FL90" s="36"/>
      <c r="FR90" s="35"/>
      <c r="FS90" s="36"/>
      <c r="FY90" s="35"/>
      <c r="FZ90" s="36"/>
      <c r="GF90" s="35"/>
      <c r="GG90" s="36"/>
      <c r="GM90" s="35"/>
      <c r="GN90" s="36"/>
      <c r="GT90" s="35"/>
      <c r="GU90" s="36"/>
      <c r="HA90" s="35"/>
      <c r="HB90" s="36"/>
      <c r="HH90" s="35"/>
      <c r="HI90" s="36"/>
      <c r="HO90" s="35"/>
      <c r="HP90" s="36"/>
      <c r="HV90" s="35"/>
      <c r="HW90" s="36"/>
      <c r="IC90" s="35"/>
      <c r="ID90" s="36"/>
      <c r="IJ90" s="35"/>
      <c r="IK90" s="36"/>
      <c r="IP90"/>
      <c r="IQ90"/>
      <c r="IR90"/>
      <c r="IS90"/>
      <c r="IT90"/>
      <c r="IU90"/>
      <c r="IV90"/>
    </row>
    <row r="91" spans="1:256" s="34" customFormat="1" ht="16.5" customHeight="1" hidden="1" outlineLevel="1">
      <c r="A91" s="40"/>
      <c r="B91" s="46" t="s">
        <v>13</v>
      </c>
      <c r="C91" s="47" t="s">
        <v>14</v>
      </c>
      <c r="D91" s="47" t="s">
        <v>15</v>
      </c>
      <c r="E91" s="48" t="s">
        <v>16</v>
      </c>
      <c r="F91" s="47" t="s">
        <v>17</v>
      </c>
      <c r="G91" s="47" t="s">
        <v>18</v>
      </c>
      <c r="H91" s="49" t="s">
        <v>19</v>
      </c>
      <c r="I91" s="50" t="s">
        <v>20</v>
      </c>
      <c r="M91" s="35"/>
      <c r="N91" s="36"/>
      <c r="T91" s="35"/>
      <c r="U91" s="36"/>
      <c r="AA91" s="35"/>
      <c r="AB91" s="36"/>
      <c r="AH91" s="35"/>
      <c r="AI91" s="36"/>
      <c r="AO91" s="35"/>
      <c r="AP91" s="36"/>
      <c r="AV91" s="35"/>
      <c r="AW91" s="36"/>
      <c r="BC91" s="35"/>
      <c r="BD91" s="36"/>
      <c r="BJ91" s="35"/>
      <c r="BK91" s="36"/>
      <c r="BQ91" s="35"/>
      <c r="BR91" s="36"/>
      <c r="BX91" s="35"/>
      <c r="BY91" s="36"/>
      <c r="CE91" s="35"/>
      <c r="CF91" s="36"/>
      <c r="CL91" s="35"/>
      <c r="CM91" s="36"/>
      <c r="CS91" s="35"/>
      <c r="CT91" s="36"/>
      <c r="CZ91" s="35"/>
      <c r="DA91" s="36"/>
      <c r="DG91" s="35"/>
      <c r="DH91" s="36"/>
      <c r="DN91" s="35"/>
      <c r="DO91" s="36"/>
      <c r="DU91" s="35"/>
      <c r="DV91" s="36"/>
      <c r="EB91" s="35"/>
      <c r="EC91" s="36"/>
      <c r="EI91" s="35"/>
      <c r="EJ91" s="36"/>
      <c r="EP91" s="35"/>
      <c r="EQ91" s="36"/>
      <c r="EW91" s="35"/>
      <c r="EX91" s="36"/>
      <c r="FD91" s="35"/>
      <c r="FE91" s="36"/>
      <c r="FK91" s="35"/>
      <c r="FL91" s="36"/>
      <c r="FR91" s="35"/>
      <c r="FS91" s="36"/>
      <c r="FY91" s="35"/>
      <c r="FZ91" s="36"/>
      <c r="GF91" s="35"/>
      <c r="GG91" s="36"/>
      <c r="GM91" s="35"/>
      <c r="GN91" s="36"/>
      <c r="GT91" s="35"/>
      <c r="GU91" s="36"/>
      <c r="HA91" s="35"/>
      <c r="HB91" s="36"/>
      <c r="HH91" s="35"/>
      <c r="HI91" s="36"/>
      <c r="HO91" s="35"/>
      <c r="HP91" s="36"/>
      <c r="HV91" s="35"/>
      <c r="HW91" s="36"/>
      <c r="IC91" s="35"/>
      <c r="ID91" s="36"/>
      <c r="IJ91" s="35"/>
      <c r="IK91" s="36"/>
      <c r="IP91"/>
      <c r="IQ91"/>
      <c r="IR91"/>
      <c r="IS91"/>
      <c r="IT91"/>
      <c r="IU91"/>
      <c r="IV91"/>
    </row>
    <row r="92" spans="1:256" s="34" customFormat="1" ht="16.5" customHeight="1" hidden="1" outlineLevel="1">
      <c r="A92" s="40"/>
      <c r="B92" s="51">
        <v>1</v>
      </c>
      <c r="C92" s="52" t="s">
        <v>21</v>
      </c>
      <c r="D92" s="52" t="s">
        <v>22</v>
      </c>
      <c r="E92" s="53" t="s">
        <v>146</v>
      </c>
      <c r="F92" s="52">
        <v>2</v>
      </c>
      <c r="G92" s="52" t="s">
        <v>24</v>
      </c>
      <c r="H92" s="54" t="s">
        <v>25</v>
      </c>
      <c r="I92" s="55"/>
      <c r="M92" s="35"/>
      <c r="N92" s="36"/>
      <c r="T92" s="35"/>
      <c r="U92" s="36"/>
      <c r="AA92" s="35"/>
      <c r="AB92" s="36"/>
      <c r="AH92" s="35"/>
      <c r="AI92" s="36"/>
      <c r="AO92" s="35"/>
      <c r="AP92" s="36"/>
      <c r="AV92" s="35"/>
      <c r="AW92" s="36"/>
      <c r="BC92" s="35"/>
      <c r="BD92" s="36"/>
      <c r="BJ92" s="35"/>
      <c r="BK92" s="36"/>
      <c r="BQ92" s="35"/>
      <c r="BR92" s="36"/>
      <c r="BX92" s="35"/>
      <c r="BY92" s="36"/>
      <c r="CE92" s="35"/>
      <c r="CF92" s="36"/>
      <c r="CL92" s="35"/>
      <c r="CM92" s="36"/>
      <c r="CS92" s="35"/>
      <c r="CT92" s="36"/>
      <c r="CZ92" s="35"/>
      <c r="DA92" s="36"/>
      <c r="DG92" s="35"/>
      <c r="DH92" s="36"/>
      <c r="DN92" s="35"/>
      <c r="DO92" s="36"/>
      <c r="DU92" s="35"/>
      <c r="DV92" s="36"/>
      <c r="EB92" s="35"/>
      <c r="EC92" s="36"/>
      <c r="EI92" s="35"/>
      <c r="EJ92" s="36"/>
      <c r="EP92" s="35"/>
      <c r="EQ92" s="36"/>
      <c r="EW92" s="35"/>
      <c r="EX92" s="36"/>
      <c r="FD92" s="35"/>
      <c r="FE92" s="36"/>
      <c r="FK92" s="35"/>
      <c r="FL92" s="36"/>
      <c r="FR92" s="35"/>
      <c r="FS92" s="36"/>
      <c r="FY92" s="35"/>
      <c r="FZ92" s="36"/>
      <c r="GF92" s="35"/>
      <c r="GG92" s="36"/>
      <c r="GM92" s="35"/>
      <c r="GN92" s="36"/>
      <c r="GT92" s="35"/>
      <c r="GU92" s="36"/>
      <c r="HA92" s="35"/>
      <c r="HB92" s="36"/>
      <c r="HH92" s="35"/>
      <c r="HI92" s="36"/>
      <c r="HO92" s="35"/>
      <c r="HP92" s="36"/>
      <c r="HV92" s="35"/>
      <c r="HW92" s="36"/>
      <c r="IC92" s="35"/>
      <c r="ID92" s="36"/>
      <c r="IJ92" s="35"/>
      <c r="IK92" s="36"/>
      <c r="IP92"/>
      <c r="IQ92"/>
      <c r="IR92"/>
      <c r="IS92"/>
      <c r="IT92"/>
      <c r="IU92"/>
      <c r="IV92"/>
    </row>
    <row r="93" spans="1:256" s="34" customFormat="1" ht="16.5" customHeight="1" hidden="1" outlineLevel="1">
      <c r="A93" s="40"/>
      <c r="B93" s="51">
        <v>2</v>
      </c>
      <c r="C93" s="52" t="s">
        <v>98</v>
      </c>
      <c r="D93" s="52" t="s">
        <v>99</v>
      </c>
      <c r="E93" s="53" t="s">
        <v>31</v>
      </c>
      <c r="F93" s="52">
        <v>30</v>
      </c>
      <c r="G93" s="52" t="s">
        <v>24</v>
      </c>
      <c r="H93" s="54" t="s">
        <v>25</v>
      </c>
      <c r="I93" s="55"/>
      <c r="M93" s="35"/>
      <c r="N93" s="36"/>
      <c r="T93" s="35"/>
      <c r="U93" s="36"/>
      <c r="AA93" s="35"/>
      <c r="AB93" s="36"/>
      <c r="AH93" s="35"/>
      <c r="AI93" s="36"/>
      <c r="AO93" s="35"/>
      <c r="AP93" s="36"/>
      <c r="AV93" s="35"/>
      <c r="AW93" s="36"/>
      <c r="BC93" s="35"/>
      <c r="BD93" s="36"/>
      <c r="BJ93" s="35"/>
      <c r="BK93" s="36"/>
      <c r="BQ93" s="35"/>
      <c r="BR93" s="36"/>
      <c r="BX93" s="35"/>
      <c r="BY93" s="36"/>
      <c r="CE93" s="35"/>
      <c r="CF93" s="36"/>
      <c r="CL93" s="35"/>
      <c r="CM93" s="36"/>
      <c r="CS93" s="35"/>
      <c r="CT93" s="36"/>
      <c r="CZ93" s="35"/>
      <c r="DA93" s="36"/>
      <c r="DG93" s="35"/>
      <c r="DH93" s="36"/>
      <c r="DN93" s="35"/>
      <c r="DO93" s="36"/>
      <c r="DU93" s="35"/>
      <c r="DV93" s="36"/>
      <c r="EB93" s="35"/>
      <c r="EC93" s="36"/>
      <c r="EI93" s="35"/>
      <c r="EJ93" s="36"/>
      <c r="EP93" s="35"/>
      <c r="EQ93" s="36"/>
      <c r="EW93" s="35"/>
      <c r="EX93" s="36"/>
      <c r="FD93" s="35"/>
      <c r="FE93" s="36"/>
      <c r="FK93" s="35"/>
      <c r="FL93" s="36"/>
      <c r="FR93" s="35"/>
      <c r="FS93" s="36"/>
      <c r="FY93" s="35"/>
      <c r="FZ93" s="36"/>
      <c r="GF93" s="35"/>
      <c r="GG93" s="36"/>
      <c r="GM93" s="35"/>
      <c r="GN93" s="36"/>
      <c r="GT93" s="35"/>
      <c r="GU93" s="36"/>
      <c r="HA93" s="35"/>
      <c r="HB93" s="36"/>
      <c r="HH93" s="35"/>
      <c r="HI93" s="36"/>
      <c r="HO93" s="35"/>
      <c r="HP93" s="36"/>
      <c r="HV93" s="35"/>
      <c r="HW93" s="36"/>
      <c r="IC93" s="35"/>
      <c r="ID93" s="36"/>
      <c r="IJ93" s="35"/>
      <c r="IK93" s="36"/>
      <c r="IP93"/>
      <c r="IQ93"/>
      <c r="IR93"/>
      <c r="IS93"/>
      <c r="IT93"/>
      <c r="IU93"/>
      <c r="IV93"/>
    </row>
    <row r="94" spans="1:256" s="34" customFormat="1" ht="16.5" customHeight="1" hidden="1" outlineLevel="1">
      <c r="A94" s="40"/>
      <c r="B94" s="51">
        <v>3</v>
      </c>
      <c r="C94" s="52" t="s">
        <v>100</v>
      </c>
      <c r="D94" s="52" t="s">
        <v>101</v>
      </c>
      <c r="E94" s="53" t="s">
        <v>31</v>
      </c>
      <c r="F94" s="52">
        <v>50</v>
      </c>
      <c r="G94" s="52" t="s">
        <v>24</v>
      </c>
      <c r="H94" s="54" t="s">
        <v>25</v>
      </c>
      <c r="I94" s="55"/>
      <c r="M94" s="35"/>
      <c r="N94" s="36"/>
      <c r="T94" s="35"/>
      <c r="U94" s="36"/>
      <c r="AA94" s="35"/>
      <c r="AB94" s="36"/>
      <c r="AH94" s="35"/>
      <c r="AI94" s="36"/>
      <c r="AO94" s="35"/>
      <c r="AP94" s="36"/>
      <c r="AV94" s="35"/>
      <c r="AW94" s="36"/>
      <c r="BC94" s="35"/>
      <c r="BD94" s="36"/>
      <c r="BJ94" s="35"/>
      <c r="BK94" s="36"/>
      <c r="BQ94" s="35"/>
      <c r="BR94" s="36"/>
      <c r="BX94" s="35"/>
      <c r="BY94" s="36"/>
      <c r="CE94" s="35"/>
      <c r="CF94" s="36"/>
      <c r="CL94" s="35"/>
      <c r="CM94" s="36"/>
      <c r="CS94" s="35"/>
      <c r="CT94" s="36"/>
      <c r="CZ94" s="35"/>
      <c r="DA94" s="36"/>
      <c r="DG94" s="35"/>
      <c r="DH94" s="36"/>
      <c r="DN94" s="35"/>
      <c r="DO94" s="36"/>
      <c r="DU94" s="35"/>
      <c r="DV94" s="36"/>
      <c r="EB94" s="35"/>
      <c r="EC94" s="36"/>
      <c r="EI94" s="35"/>
      <c r="EJ94" s="36"/>
      <c r="EP94" s="35"/>
      <c r="EQ94" s="36"/>
      <c r="EW94" s="35"/>
      <c r="EX94" s="36"/>
      <c r="FD94" s="35"/>
      <c r="FE94" s="36"/>
      <c r="FK94" s="35"/>
      <c r="FL94" s="36"/>
      <c r="FR94" s="35"/>
      <c r="FS94" s="36"/>
      <c r="FY94" s="35"/>
      <c r="FZ94" s="36"/>
      <c r="GF94" s="35"/>
      <c r="GG94" s="36"/>
      <c r="GM94" s="35"/>
      <c r="GN94" s="36"/>
      <c r="GT94" s="35"/>
      <c r="GU94" s="36"/>
      <c r="HA94" s="35"/>
      <c r="HB94" s="36"/>
      <c r="HH94" s="35"/>
      <c r="HI94" s="36"/>
      <c r="HO94" s="35"/>
      <c r="HP94" s="36"/>
      <c r="HV94" s="35"/>
      <c r="HW94" s="36"/>
      <c r="IC94" s="35"/>
      <c r="ID94" s="36"/>
      <c r="IJ94" s="35"/>
      <c r="IK94" s="36"/>
      <c r="IP94"/>
      <c r="IQ94"/>
      <c r="IR94"/>
      <c r="IS94"/>
      <c r="IT94"/>
      <c r="IU94"/>
      <c r="IV94"/>
    </row>
    <row r="95" spans="1:256" s="34" customFormat="1" ht="16.5" customHeight="1" hidden="1" outlineLevel="1">
      <c r="A95" s="40"/>
      <c r="B95" s="51">
        <v>4</v>
      </c>
      <c r="C95" s="52" t="s">
        <v>51</v>
      </c>
      <c r="D95" s="52" t="s">
        <v>52</v>
      </c>
      <c r="E95" s="53" t="s">
        <v>53</v>
      </c>
      <c r="F95" s="52">
        <v>1</v>
      </c>
      <c r="G95" s="52" t="s">
        <v>24</v>
      </c>
      <c r="H95" s="54" t="s">
        <v>25</v>
      </c>
      <c r="I95" s="55" t="s">
        <v>107</v>
      </c>
      <c r="M95" s="35"/>
      <c r="N95" s="36"/>
      <c r="T95" s="35"/>
      <c r="U95" s="36"/>
      <c r="AA95" s="35"/>
      <c r="AB95" s="36"/>
      <c r="AH95" s="35"/>
      <c r="AI95" s="36"/>
      <c r="AO95" s="35"/>
      <c r="AP95" s="36"/>
      <c r="AV95" s="35"/>
      <c r="AW95" s="36"/>
      <c r="BC95" s="35"/>
      <c r="BD95" s="36"/>
      <c r="BJ95" s="35"/>
      <c r="BK95" s="36"/>
      <c r="BQ95" s="35"/>
      <c r="BR95" s="36"/>
      <c r="BX95" s="35"/>
      <c r="BY95" s="36"/>
      <c r="CE95" s="35"/>
      <c r="CF95" s="36"/>
      <c r="CL95" s="35"/>
      <c r="CM95" s="36"/>
      <c r="CS95" s="35"/>
      <c r="CT95" s="36"/>
      <c r="CZ95" s="35"/>
      <c r="DA95" s="36"/>
      <c r="DG95" s="35"/>
      <c r="DH95" s="36"/>
      <c r="DN95" s="35"/>
      <c r="DO95" s="36"/>
      <c r="DU95" s="35"/>
      <c r="DV95" s="36"/>
      <c r="EB95" s="35"/>
      <c r="EC95" s="36"/>
      <c r="EI95" s="35"/>
      <c r="EJ95" s="36"/>
      <c r="EP95" s="35"/>
      <c r="EQ95" s="36"/>
      <c r="EW95" s="35"/>
      <c r="EX95" s="36"/>
      <c r="FD95" s="35"/>
      <c r="FE95" s="36"/>
      <c r="FK95" s="35"/>
      <c r="FL95" s="36"/>
      <c r="FR95" s="35"/>
      <c r="FS95" s="36"/>
      <c r="FY95" s="35"/>
      <c r="FZ95" s="36"/>
      <c r="GF95" s="35"/>
      <c r="GG95" s="36"/>
      <c r="GM95" s="35"/>
      <c r="GN95" s="36"/>
      <c r="GT95" s="35"/>
      <c r="GU95" s="36"/>
      <c r="HA95" s="35"/>
      <c r="HB95" s="36"/>
      <c r="HH95" s="35"/>
      <c r="HI95" s="36"/>
      <c r="HO95" s="35"/>
      <c r="HP95" s="36"/>
      <c r="HV95" s="35"/>
      <c r="HW95" s="36"/>
      <c r="IC95" s="35"/>
      <c r="ID95" s="36"/>
      <c r="IJ95" s="35"/>
      <c r="IK95" s="36"/>
      <c r="IP95"/>
      <c r="IQ95"/>
      <c r="IR95"/>
      <c r="IS95"/>
      <c r="IT95"/>
      <c r="IU95"/>
      <c r="IV95"/>
    </row>
    <row r="96" spans="1:256" s="34" customFormat="1" ht="16.5" customHeight="1" hidden="1" outlineLevel="1">
      <c r="A96" s="40"/>
      <c r="B96" s="51">
        <v>5</v>
      </c>
      <c r="C96" s="52" t="s">
        <v>147</v>
      </c>
      <c r="D96" s="52" t="s">
        <v>148</v>
      </c>
      <c r="E96" s="53" t="s">
        <v>31</v>
      </c>
      <c r="F96" s="52">
        <v>30</v>
      </c>
      <c r="G96" s="52" t="s">
        <v>34</v>
      </c>
      <c r="H96" s="54" t="s">
        <v>149</v>
      </c>
      <c r="I96" s="55"/>
      <c r="M96" s="35"/>
      <c r="N96" s="36"/>
      <c r="T96" s="35"/>
      <c r="U96" s="36"/>
      <c r="AA96" s="35"/>
      <c r="AB96" s="36"/>
      <c r="AH96" s="35"/>
      <c r="AI96" s="36"/>
      <c r="AO96" s="35"/>
      <c r="AP96" s="36"/>
      <c r="AV96" s="35"/>
      <c r="AW96" s="36"/>
      <c r="BC96" s="35"/>
      <c r="BD96" s="36"/>
      <c r="BJ96" s="35"/>
      <c r="BK96" s="36"/>
      <c r="BQ96" s="35"/>
      <c r="BR96" s="36"/>
      <c r="BX96" s="35"/>
      <c r="BY96" s="36"/>
      <c r="CE96" s="35"/>
      <c r="CF96" s="36"/>
      <c r="CL96" s="35"/>
      <c r="CM96" s="36"/>
      <c r="CS96" s="35"/>
      <c r="CT96" s="36"/>
      <c r="CZ96" s="35"/>
      <c r="DA96" s="36"/>
      <c r="DG96" s="35"/>
      <c r="DH96" s="36"/>
      <c r="DN96" s="35"/>
      <c r="DO96" s="36"/>
      <c r="DU96" s="35"/>
      <c r="DV96" s="36"/>
      <c r="EB96" s="35"/>
      <c r="EC96" s="36"/>
      <c r="EI96" s="35"/>
      <c r="EJ96" s="36"/>
      <c r="EP96" s="35"/>
      <c r="EQ96" s="36"/>
      <c r="EW96" s="35"/>
      <c r="EX96" s="36"/>
      <c r="FD96" s="35"/>
      <c r="FE96" s="36"/>
      <c r="FK96" s="35"/>
      <c r="FL96" s="36"/>
      <c r="FR96" s="35"/>
      <c r="FS96" s="36"/>
      <c r="FY96" s="35"/>
      <c r="FZ96" s="36"/>
      <c r="GF96" s="35"/>
      <c r="GG96" s="36"/>
      <c r="GM96" s="35"/>
      <c r="GN96" s="36"/>
      <c r="GT96" s="35"/>
      <c r="GU96" s="36"/>
      <c r="HA96" s="35"/>
      <c r="HB96" s="36"/>
      <c r="HH96" s="35"/>
      <c r="HI96" s="36"/>
      <c r="HO96" s="35"/>
      <c r="HP96" s="36"/>
      <c r="HV96" s="35"/>
      <c r="HW96" s="36"/>
      <c r="IC96" s="35"/>
      <c r="ID96" s="36"/>
      <c r="IJ96" s="35"/>
      <c r="IK96" s="36"/>
      <c r="IP96"/>
      <c r="IQ96"/>
      <c r="IR96"/>
      <c r="IS96"/>
      <c r="IT96"/>
      <c r="IU96"/>
      <c r="IV96"/>
    </row>
    <row r="97" spans="1:256" s="34" customFormat="1" ht="16.5" customHeight="1" hidden="1" outlineLevel="1">
      <c r="A97" s="40"/>
      <c r="B97" s="51">
        <v>6</v>
      </c>
      <c r="C97" s="52" t="s">
        <v>150</v>
      </c>
      <c r="D97" s="52" t="s">
        <v>151</v>
      </c>
      <c r="E97" s="53" t="s">
        <v>53</v>
      </c>
      <c r="F97" s="52"/>
      <c r="G97" s="52" t="s">
        <v>34</v>
      </c>
      <c r="H97" s="54" t="s">
        <v>152</v>
      </c>
      <c r="I97" s="55" t="s">
        <v>153</v>
      </c>
      <c r="M97" s="35"/>
      <c r="N97" s="36"/>
      <c r="T97" s="35"/>
      <c r="U97" s="36"/>
      <c r="AA97" s="35"/>
      <c r="AB97" s="36"/>
      <c r="AH97" s="35"/>
      <c r="AI97" s="36"/>
      <c r="AO97" s="35"/>
      <c r="AP97" s="36"/>
      <c r="AV97" s="35"/>
      <c r="AW97" s="36"/>
      <c r="BC97" s="35"/>
      <c r="BD97" s="36"/>
      <c r="BJ97" s="35"/>
      <c r="BK97" s="36"/>
      <c r="BQ97" s="35"/>
      <c r="BR97" s="36"/>
      <c r="BX97" s="35"/>
      <c r="BY97" s="36"/>
      <c r="CE97" s="35"/>
      <c r="CF97" s="36"/>
      <c r="CL97" s="35"/>
      <c r="CM97" s="36"/>
      <c r="CS97" s="35"/>
      <c r="CT97" s="36"/>
      <c r="CZ97" s="35"/>
      <c r="DA97" s="36"/>
      <c r="DG97" s="35"/>
      <c r="DH97" s="36"/>
      <c r="DN97" s="35"/>
      <c r="DO97" s="36"/>
      <c r="DU97" s="35"/>
      <c r="DV97" s="36"/>
      <c r="EB97" s="35"/>
      <c r="EC97" s="36"/>
      <c r="EI97" s="35"/>
      <c r="EJ97" s="36"/>
      <c r="EP97" s="35"/>
      <c r="EQ97" s="36"/>
      <c r="EW97" s="35"/>
      <c r="EX97" s="36"/>
      <c r="FD97" s="35"/>
      <c r="FE97" s="36"/>
      <c r="FK97" s="35"/>
      <c r="FL97" s="36"/>
      <c r="FR97" s="35"/>
      <c r="FS97" s="36"/>
      <c r="FY97" s="35"/>
      <c r="FZ97" s="36"/>
      <c r="GF97" s="35"/>
      <c r="GG97" s="36"/>
      <c r="GM97" s="35"/>
      <c r="GN97" s="36"/>
      <c r="GT97" s="35"/>
      <c r="GU97" s="36"/>
      <c r="HA97" s="35"/>
      <c r="HB97" s="36"/>
      <c r="HH97" s="35"/>
      <c r="HI97" s="36"/>
      <c r="HO97" s="35"/>
      <c r="HP97" s="36"/>
      <c r="HV97" s="35"/>
      <c r="HW97" s="36"/>
      <c r="IC97" s="35"/>
      <c r="ID97" s="36"/>
      <c r="IJ97" s="35"/>
      <c r="IK97" s="36"/>
      <c r="IP97"/>
      <c r="IQ97"/>
      <c r="IR97"/>
      <c r="IS97"/>
      <c r="IT97"/>
      <c r="IU97"/>
      <c r="IV97"/>
    </row>
    <row r="98" spans="1:256" s="34" customFormat="1" ht="16.5" customHeight="1" hidden="1" outlineLevel="1">
      <c r="A98" s="40"/>
      <c r="B98" s="7"/>
      <c r="C98" s="57" t="s">
        <v>94</v>
      </c>
      <c r="D98" s="64" t="s">
        <v>154</v>
      </c>
      <c r="E98" s="65"/>
      <c r="F98" s="66"/>
      <c r="G98" s="66"/>
      <c r="H98" s="67"/>
      <c r="I98" s="68"/>
      <c r="M98" s="35"/>
      <c r="N98" s="36"/>
      <c r="T98" s="35"/>
      <c r="U98" s="36"/>
      <c r="AA98" s="35"/>
      <c r="AB98" s="36"/>
      <c r="AH98" s="35"/>
      <c r="AI98" s="36"/>
      <c r="AO98" s="35"/>
      <c r="AP98" s="36"/>
      <c r="AV98" s="35"/>
      <c r="AW98" s="36"/>
      <c r="BC98" s="35"/>
      <c r="BD98" s="36"/>
      <c r="BJ98" s="35"/>
      <c r="BK98" s="36"/>
      <c r="BQ98" s="35"/>
      <c r="BR98" s="36"/>
      <c r="BX98" s="35"/>
      <c r="BY98" s="36"/>
      <c r="CE98" s="35"/>
      <c r="CF98" s="36"/>
      <c r="CL98" s="35"/>
      <c r="CM98" s="36"/>
      <c r="CS98" s="35"/>
      <c r="CT98" s="36"/>
      <c r="CZ98" s="35"/>
      <c r="DA98" s="36"/>
      <c r="DG98" s="35"/>
      <c r="DH98" s="36"/>
      <c r="DN98" s="35"/>
      <c r="DO98" s="36"/>
      <c r="DU98" s="35"/>
      <c r="DV98" s="36"/>
      <c r="EB98" s="35"/>
      <c r="EC98" s="36"/>
      <c r="EI98" s="35"/>
      <c r="EJ98" s="36"/>
      <c r="EP98" s="35"/>
      <c r="EQ98" s="36"/>
      <c r="EW98" s="35"/>
      <c r="EX98" s="36"/>
      <c r="FD98" s="35"/>
      <c r="FE98" s="36"/>
      <c r="FK98" s="35"/>
      <c r="FL98" s="36"/>
      <c r="FR98" s="35"/>
      <c r="FS98" s="36"/>
      <c r="FY98" s="35"/>
      <c r="FZ98" s="36"/>
      <c r="GF98" s="35"/>
      <c r="GG98" s="36"/>
      <c r="GM98" s="35"/>
      <c r="GN98" s="36"/>
      <c r="GT98" s="35"/>
      <c r="GU98" s="36"/>
      <c r="HA98" s="35"/>
      <c r="HB98" s="36"/>
      <c r="HH98" s="35"/>
      <c r="HI98" s="36"/>
      <c r="HO98" s="35"/>
      <c r="HP98" s="36"/>
      <c r="HV98" s="35"/>
      <c r="HW98" s="36"/>
      <c r="IC98" s="35"/>
      <c r="ID98" s="36"/>
      <c r="IJ98" s="35"/>
      <c r="IK98" s="36"/>
      <c r="IP98"/>
      <c r="IQ98"/>
      <c r="IR98"/>
      <c r="IS98"/>
      <c r="IT98"/>
      <c r="IU98"/>
      <c r="IV98"/>
    </row>
    <row r="99" spans="1:256" s="34" customFormat="1" ht="16.5" customHeight="1">
      <c r="A99" s="40"/>
      <c r="B99" s="7"/>
      <c r="C99" s="41" t="s">
        <v>155</v>
      </c>
      <c r="D99" s="42"/>
      <c r="E99" s="43"/>
      <c r="F99" s="42"/>
      <c r="G99" s="42"/>
      <c r="H99" s="44"/>
      <c r="I99" s="45"/>
      <c r="M99" s="35"/>
      <c r="N99" s="36"/>
      <c r="T99" s="35"/>
      <c r="U99" s="36"/>
      <c r="AA99" s="35"/>
      <c r="AB99" s="36"/>
      <c r="AH99" s="35"/>
      <c r="AI99" s="36"/>
      <c r="AO99" s="35"/>
      <c r="AP99" s="36"/>
      <c r="AV99" s="35"/>
      <c r="AW99" s="36"/>
      <c r="BC99" s="35"/>
      <c r="BD99" s="36"/>
      <c r="BJ99" s="35"/>
      <c r="BK99" s="36"/>
      <c r="BQ99" s="35"/>
      <c r="BR99" s="36"/>
      <c r="BX99" s="35"/>
      <c r="BY99" s="36"/>
      <c r="CE99" s="35"/>
      <c r="CF99" s="36"/>
      <c r="CL99" s="35"/>
      <c r="CM99" s="36"/>
      <c r="CS99" s="35"/>
      <c r="CT99" s="36"/>
      <c r="CZ99" s="35"/>
      <c r="DA99" s="36"/>
      <c r="DG99" s="35"/>
      <c r="DH99" s="36"/>
      <c r="DN99" s="35"/>
      <c r="DO99" s="36"/>
      <c r="DU99" s="35"/>
      <c r="DV99" s="36"/>
      <c r="EB99" s="35"/>
      <c r="EC99" s="36"/>
      <c r="EI99" s="35"/>
      <c r="EJ99" s="36"/>
      <c r="EP99" s="35"/>
      <c r="EQ99" s="36"/>
      <c r="EW99" s="35"/>
      <c r="EX99" s="36"/>
      <c r="FD99" s="35"/>
      <c r="FE99" s="36"/>
      <c r="FK99" s="35"/>
      <c r="FL99" s="36"/>
      <c r="FR99" s="35"/>
      <c r="FS99" s="36"/>
      <c r="FY99" s="35"/>
      <c r="FZ99" s="36"/>
      <c r="GF99" s="35"/>
      <c r="GG99" s="36"/>
      <c r="GM99" s="35"/>
      <c r="GN99" s="36"/>
      <c r="GT99" s="35"/>
      <c r="GU99" s="36"/>
      <c r="HA99" s="35"/>
      <c r="HB99" s="36"/>
      <c r="HH99" s="35"/>
      <c r="HI99" s="36"/>
      <c r="HO99" s="35"/>
      <c r="HP99" s="36"/>
      <c r="HV99" s="35"/>
      <c r="HW99" s="36"/>
      <c r="IC99" s="35"/>
      <c r="ID99" s="36"/>
      <c r="IJ99" s="35"/>
      <c r="IK99" s="36"/>
      <c r="IP99"/>
      <c r="IQ99"/>
      <c r="IR99"/>
      <c r="IS99"/>
      <c r="IT99"/>
      <c r="IU99"/>
      <c r="IV99"/>
    </row>
    <row r="100" spans="1:256" s="34" customFormat="1" ht="16.5" customHeight="1" hidden="1" outlineLevel="1">
      <c r="A100" s="40"/>
      <c r="B100" s="46" t="s">
        <v>13</v>
      </c>
      <c r="C100" s="47" t="s">
        <v>14</v>
      </c>
      <c r="D100" s="47" t="s">
        <v>15</v>
      </c>
      <c r="E100" s="48" t="s">
        <v>16</v>
      </c>
      <c r="F100" s="47" t="s">
        <v>17</v>
      </c>
      <c r="G100" s="47" t="s">
        <v>18</v>
      </c>
      <c r="H100" s="49" t="s">
        <v>19</v>
      </c>
      <c r="I100" s="50" t="s">
        <v>20</v>
      </c>
      <c r="M100" s="35"/>
      <c r="N100" s="36"/>
      <c r="T100" s="35"/>
      <c r="U100" s="36"/>
      <c r="AA100" s="35"/>
      <c r="AB100" s="36"/>
      <c r="AH100" s="35"/>
      <c r="AI100" s="36"/>
      <c r="AO100" s="35"/>
      <c r="AP100" s="36"/>
      <c r="AV100" s="35"/>
      <c r="AW100" s="36"/>
      <c r="BC100" s="35"/>
      <c r="BD100" s="36"/>
      <c r="BJ100" s="35"/>
      <c r="BK100" s="36"/>
      <c r="BQ100" s="35"/>
      <c r="BR100" s="36"/>
      <c r="BX100" s="35"/>
      <c r="BY100" s="36"/>
      <c r="CE100" s="35"/>
      <c r="CF100" s="36"/>
      <c r="CL100" s="35"/>
      <c r="CM100" s="36"/>
      <c r="CS100" s="35"/>
      <c r="CT100" s="36"/>
      <c r="CZ100" s="35"/>
      <c r="DA100" s="36"/>
      <c r="DG100" s="35"/>
      <c r="DH100" s="36"/>
      <c r="DN100" s="35"/>
      <c r="DO100" s="36"/>
      <c r="DU100" s="35"/>
      <c r="DV100" s="36"/>
      <c r="EB100" s="35"/>
      <c r="EC100" s="36"/>
      <c r="EI100" s="35"/>
      <c r="EJ100" s="36"/>
      <c r="EP100" s="35"/>
      <c r="EQ100" s="36"/>
      <c r="EW100" s="35"/>
      <c r="EX100" s="36"/>
      <c r="FD100" s="35"/>
      <c r="FE100" s="36"/>
      <c r="FK100" s="35"/>
      <c r="FL100" s="36"/>
      <c r="FR100" s="35"/>
      <c r="FS100" s="36"/>
      <c r="FY100" s="35"/>
      <c r="FZ100" s="36"/>
      <c r="GF100" s="35"/>
      <c r="GG100" s="36"/>
      <c r="GM100" s="35"/>
      <c r="GN100" s="36"/>
      <c r="GT100" s="35"/>
      <c r="GU100" s="36"/>
      <c r="HA100" s="35"/>
      <c r="HB100" s="36"/>
      <c r="HH100" s="35"/>
      <c r="HI100" s="36"/>
      <c r="HO100" s="35"/>
      <c r="HP100" s="36"/>
      <c r="HV100" s="35"/>
      <c r="HW100" s="36"/>
      <c r="IC100" s="35"/>
      <c r="ID100" s="36"/>
      <c r="IJ100" s="35"/>
      <c r="IK100" s="36"/>
      <c r="IP100"/>
      <c r="IQ100"/>
      <c r="IR100"/>
      <c r="IS100"/>
      <c r="IT100"/>
      <c r="IU100"/>
      <c r="IV100"/>
    </row>
    <row r="101" spans="1:256" s="34" customFormat="1" ht="16.5" customHeight="1" hidden="1" outlineLevel="1">
      <c r="A101" s="40"/>
      <c r="B101" s="51">
        <v>1</v>
      </c>
      <c r="C101" s="52" t="s">
        <v>21</v>
      </c>
      <c r="D101" s="52" t="s">
        <v>22</v>
      </c>
      <c r="E101" s="53" t="s">
        <v>156</v>
      </c>
      <c r="F101" s="52">
        <v>2</v>
      </c>
      <c r="G101" s="52" t="s">
        <v>24</v>
      </c>
      <c r="H101" s="54" t="s">
        <v>25</v>
      </c>
      <c r="I101" s="55"/>
      <c r="M101" s="35"/>
      <c r="N101" s="36"/>
      <c r="T101" s="35"/>
      <c r="U101" s="36"/>
      <c r="AA101" s="35"/>
      <c r="AB101" s="36"/>
      <c r="AH101" s="35"/>
      <c r="AI101" s="36"/>
      <c r="AO101" s="35"/>
      <c r="AP101" s="36"/>
      <c r="AV101" s="35"/>
      <c r="AW101" s="36"/>
      <c r="BC101" s="35"/>
      <c r="BD101" s="36"/>
      <c r="BJ101" s="35"/>
      <c r="BK101" s="36"/>
      <c r="BQ101" s="35"/>
      <c r="BR101" s="36"/>
      <c r="BX101" s="35"/>
      <c r="BY101" s="36"/>
      <c r="CE101" s="35"/>
      <c r="CF101" s="36"/>
      <c r="CL101" s="35"/>
      <c r="CM101" s="36"/>
      <c r="CS101" s="35"/>
      <c r="CT101" s="36"/>
      <c r="CZ101" s="35"/>
      <c r="DA101" s="36"/>
      <c r="DG101" s="35"/>
      <c r="DH101" s="36"/>
      <c r="DN101" s="35"/>
      <c r="DO101" s="36"/>
      <c r="DU101" s="35"/>
      <c r="DV101" s="36"/>
      <c r="EB101" s="35"/>
      <c r="EC101" s="36"/>
      <c r="EI101" s="35"/>
      <c r="EJ101" s="36"/>
      <c r="EP101" s="35"/>
      <c r="EQ101" s="36"/>
      <c r="EW101" s="35"/>
      <c r="EX101" s="36"/>
      <c r="FD101" s="35"/>
      <c r="FE101" s="36"/>
      <c r="FK101" s="35"/>
      <c r="FL101" s="36"/>
      <c r="FR101" s="35"/>
      <c r="FS101" s="36"/>
      <c r="FY101" s="35"/>
      <c r="FZ101" s="36"/>
      <c r="GF101" s="35"/>
      <c r="GG101" s="36"/>
      <c r="GM101" s="35"/>
      <c r="GN101" s="36"/>
      <c r="GT101" s="35"/>
      <c r="GU101" s="36"/>
      <c r="HA101" s="35"/>
      <c r="HB101" s="36"/>
      <c r="HH101" s="35"/>
      <c r="HI101" s="36"/>
      <c r="HO101" s="35"/>
      <c r="HP101" s="36"/>
      <c r="HV101" s="35"/>
      <c r="HW101" s="36"/>
      <c r="IC101" s="35"/>
      <c r="ID101" s="36"/>
      <c r="IJ101" s="35"/>
      <c r="IK101" s="36"/>
      <c r="IP101"/>
      <c r="IQ101"/>
      <c r="IR101"/>
      <c r="IS101"/>
      <c r="IT101"/>
      <c r="IU101"/>
      <c r="IV101"/>
    </row>
    <row r="102" spans="1:256" s="34" customFormat="1" ht="16.5" customHeight="1" hidden="1" outlineLevel="1">
      <c r="A102" s="40"/>
      <c r="B102" s="51">
        <v>2</v>
      </c>
      <c r="C102" s="52" t="s">
        <v>98</v>
      </c>
      <c r="D102" s="52" t="s">
        <v>99</v>
      </c>
      <c r="E102" s="53" t="s">
        <v>28</v>
      </c>
      <c r="F102" s="52"/>
      <c r="G102" s="52" t="s">
        <v>24</v>
      </c>
      <c r="H102" s="54" t="s">
        <v>25</v>
      </c>
      <c r="I102" s="55"/>
      <c r="M102" s="35"/>
      <c r="N102" s="36"/>
      <c r="T102" s="35"/>
      <c r="U102" s="36"/>
      <c r="AA102" s="35"/>
      <c r="AB102" s="36"/>
      <c r="AH102" s="35"/>
      <c r="AI102" s="36"/>
      <c r="AO102" s="35"/>
      <c r="AP102" s="36"/>
      <c r="AV102" s="35"/>
      <c r="AW102" s="36"/>
      <c r="BC102" s="35"/>
      <c r="BD102" s="36"/>
      <c r="BJ102" s="35"/>
      <c r="BK102" s="36"/>
      <c r="BQ102" s="35"/>
      <c r="BR102" s="36"/>
      <c r="BX102" s="35"/>
      <c r="BY102" s="36"/>
      <c r="CE102" s="35"/>
      <c r="CF102" s="36"/>
      <c r="CL102" s="35"/>
      <c r="CM102" s="36"/>
      <c r="CS102" s="35"/>
      <c r="CT102" s="36"/>
      <c r="CZ102" s="35"/>
      <c r="DA102" s="36"/>
      <c r="DG102" s="35"/>
      <c r="DH102" s="36"/>
      <c r="DN102" s="35"/>
      <c r="DO102" s="36"/>
      <c r="DU102" s="35"/>
      <c r="DV102" s="36"/>
      <c r="EB102" s="35"/>
      <c r="EC102" s="36"/>
      <c r="EI102" s="35"/>
      <c r="EJ102" s="36"/>
      <c r="EP102" s="35"/>
      <c r="EQ102" s="36"/>
      <c r="EW102" s="35"/>
      <c r="EX102" s="36"/>
      <c r="FD102" s="35"/>
      <c r="FE102" s="36"/>
      <c r="FK102" s="35"/>
      <c r="FL102" s="36"/>
      <c r="FR102" s="35"/>
      <c r="FS102" s="36"/>
      <c r="FY102" s="35"/>
      <c r="FZ102" s="36"/>
      <c r="GF102" s="35"/>
      <c r="GG102" s="36"/>
      <c r="GM102" s="35"/>
      <c r="GN102" s="36"/>
      <c r="GT102" s="35"/>
      <c r="GU102" s="36"/>
      <c r="HA102" s="35"/>
      <c r="HB102" s="36"/>
      <c r="HH102" s="35"/>
      <c r="HI102" s="36"/>
      <c r="HO102" s="35"/>
      <c r="HP102" s="36"/>
      <c r="HV102" s="35"/>
      <c r="HW102" s="36"/>
      <c r="IC102" s="35"/>
      <c r="ID102" s="36"/>
      <c r="IJ102" s="35"/>
      <c r="IK102" s="36"/>
      <c r="IP102"/>
      <c r="IQ102"/>
      <c r="IR102"/>
      <c r="IS102"/>
      <c r="IT102"/>
      <c r="IU102"/>
      <c r="IV102"/>
    </row>
    <row r="103" spans="1:256" s="34" customFormat="1" ht="16.5" customHeight="1" hidden="1" outlineLevel="1">
      <c r="A103" s="40"/>
      <c r="B103" s="51">
        <v>3</v>
      </c>
      <c r="C103" s="52" t="s">
        <v>100</v>
      </c>
      <c r="D103" s="52" t="s">
        <v>101</v>
      </c>
      <c r="E103" s="53" t="s">
        <v>31</v>
      </c>
      <c r="F103" s="52">
        <v>50</v>
      </c>
      <c r="G103" s="52" t="s">
        <v>24</v>
      </c>
      <c r="H103" s="54" t="s">
        <v>25</v>
      </c>
      <c r="I103" s="55"/>
      <c r="M103" s="35"/>
      <c r="N103" s="36"/>
      <c r="T103" s="35"/>
      <c r="U103" s="36"/>
      <c r="AA103" s="35"/>
      <c r="AB103" s="36"/>
      <c r="AH103" s="35"/>
      <c r="AI103" s="36"/>
      <c r="AO103" s="35"/>
      <c r="AP103" s="36"/>
      <c r="AV103" s="35"/>
      <c r="AW103" s="36"/>
      <c r="BC103" s="35"/>
      <c r="BD103" s="36"/>
      <c r="BJ103" s="35"/>
      <c r="BK103" s="36"/>
      <c r="BQ103" s="35"/>
      <c r="BR103" s="36"/>
      <c r="BX103" s="35"/>
      <c r="BY103" s="36"/>
      <c r="CE103" s="35"/>
      <c r="CF103" s="36"/>
      <c r="CL103" s="35"/>
      <c r="CM103" s="36"/>
      <c r="CS103" s="35"/>
      <c r="CT103" s="36"/>
      <c r="CZ103" s="35"/>
      <c r="DA103" s="36"/>
      <c r="DG103" s="35"/>
      <c r="DH103" s="36"/>
      <c r="DN103" s="35"/>
      <c r="DO103" s="36"/>
      <c r="DU103" s="35"/>
      <c r="DV103" s="36"/>
      <c r="EB103" s="35"/>
      <c r="EC103" s="36"/>
      <c r="EI103" s="35"/>
      <c r="EJ103" s="36"/>
      <c r="EP103" s="35"/>
      <c r="EQ103" s="36"/>
      <c r="EW103" s="35"/>
      <c r="EX103" s="36"/>
      <c r="FD103" s="35"/>
      <c r="FE103" s="36"/>
      <c r="FK103" s="35"/>
      <c r="FL103" s="36"/>
      <c r="FR103" s="35"/>
      <c r="FS103" s="36"/>
      <c r="FY103" s="35"/>
      <c r="FZ103" s="36"/>
      <c r="GF103" s="35"/>
      <c r="GG103" s="36"/>
      <c r="GM103" s="35"/>
      <c r="GN103" s="36"/>
      <c r="GT103" s="35"/>
      <c r="GU103" s="36"/>
      <c r="HA103" s="35"/>
      <c r="HB103" s="36"/>
      <c r="HH103" s="35"/>
      <c r="HI103" s="36"/>
      <c r="HO103" s="35"/>
      <c r="HP103" s="36"/>
      <c r="HV103" s="35"/>
      <c r="HW103" s="36"/>
      <c r="IC103" s="35"/>
      <c r="ID103" s="36"/>
      <c r="IJ103" s="35"/>
      <c r="IK103" s="36"/>
      <c r="IP103"/>
      <c r="IQ103"/>
      <c r="IR103"/>
      <c r="IS103"/>
      <c r="IT103"/>
      <c r="IU103"/>
      <c r="IV103"/>
    </row>
    <row r="104" spans="1:256" s="34" customFormat="1" ht="16.5" customHeight="1" hidden="1" outlineLevel="1">
      <c r="A104" s="40"/>
      <c r="B104" s="51">
        <v>4</v>
      </c>
      <c r="C104" s="52" t="s">
        <v>51</v>
      </c>
      <c r="D104" s="52" t="s">
        <v>52</v>
      </c>
      <c r="E104" s="53" t="s">
        <v>53</v>
      </c>
      <c r="F104" s="52">
        <v>1</v>
      </c>
      <c r="G104" s="52" t="s">
        <v>24</v>
      </c>
      <c r="H104" s="54" t="s">
        <v>25</v>
      </c>
      <c r="I104" s="55" t="s">
        <v>107</v>
      </c>
      <c r="M104" s="35"/>
      <c r="N104" s="36"/>
      <c r="T104" s="35"/>
      <c r="U104" s="36"/>
      <c r="AA104" s="35"/>
      <c r="AB104" s="36"/>
      <c r="AH104" s="35"/>
      <c r="AI104" s="36"/>
      <c r="AO104" s="35"/>
      <c r="AP104" s="36"/>
      <c r="AV104" s="35"/>
      <c r="AW104" s="36"/>
      <c r="BC104" s="35"/>
      <c r="BD104" s="36"/>
      <c r="BJ104" s="35"/>
      <c r="BK104" s="36"/>
      <c r="BQ104" s="35"/>
      <c r="BR104" s="36"/>
      <c r="BX104" s="35"/>
      <c r="BY104" s="36"/>
      <c r="CE104" s="35"/>
      <c r="CF104" s="36"/>
      <c r="CL104" s="35"/>
      <c r="CM104" s="36"/>
      <c r="CS104" s="35"/>
      <c r="CT104" s="36"/>
      <c r="CZ104" s="35"/>
      <c r="DA104" s="36"/>
      <c r="DG104" s="35"/>
      <c r="DH104" s="36"/>
      <c r="DN104" s="35"/>
      <c r="DO104" s="36"/>
      <c r="DU104" s="35"/>
      <c r="DV104" s="36"/>
      <c r="EB104" s="35"/>
      <c r="EC104" s="36"/>
      <c r="EI104" s="35"/>
      <c r="EJ104" s="36"/>
      <c r="EP104" s="35"/>
      <c r="EQ104" s="36"/>
      <c r="EW104" s="35"/>
      <c r="EX104" s="36"/>
      <c r="FD104" s="35"/>
      <c r="FE104" s="36"/>
      <c r="FK104" s="35"/>
      <c r="FL104" s="36"/>
      <c r="FR104" s="35"/>
      <c r="FS104" s="36"/>
      <c r="FY104" s="35"/>
      <c r="FZ104" s="36"/>
      <c r="GF104" s="35"/>
      <c r="GG104" s="36"/>
      <c r="GM104" s="35"/>
      <c r="GN104" s="36"/>
      <c r="GT104" s="35"/>
      <c r="GU104" s="36"/>
      <c r="HA104" s="35"/>
      <c r="HB104" s="36"/>
      <c r="HH104" s="35"/>
      <c r="HI104" s="36"/>
      <c r="HO104" s="35"/>
      <c r="HP104" s="36"/>
      <c r="HV104" s="35"/>
      <c r="HW104" s="36"/>
      <c r="IC104" s="35"/>
      <c r="ID104" s="36"/>
      <c r="IJ104" s="35"/>
      <c r="IK104" s="36"/>
      <c r="IP104"/>
      <c r="IQ104"/>
      <c r="IR104"/>
      <c r="IS104"/>
      <c r="IT104"/>
      <c r="IU104"/>
      <c r="IV104"/>
    </row>
    <row r="105" spans="1:256" s="34" customFormat="1" ht="16.5" customHeight="1" hidden="1" outlineLevel="1">
      <c r="A105" s="40"/>
      <c r="B105" s="7"/>
      <c r="C105" s="57" t="s">
        <v>94</v>
      </c>
      <c r="D105" s="64" t="s">
        <v>157</v>
      </c>
      <c r="E105" s="65"/>
      <c r="F105" s="66"/>
      <c r="G105" s="66"/>
      <c r="H105" s="67"/>
      <c r="I105" s="68"/>
      <c r="M105" s="35"/>
      <c r="N105" s="36"/>
      <c r="T105" s="35"/>
      <c r="U105" s="36"/>
      <c r="AA105" s="35"/>
      <c r="AB105" s="36"/>
      <c r="AH105" s="35"/>
      <c r="AI105" s="36"/>
      <c r="AO105" s="35"/>
      <c r="AP105" s="36"/>
      <c r="AV105" s="35"/>
      <c r="AW105" s="36"/>
      <c r="BC105" s="35"/>
      <c r="BD105" s="36"/>
      <c r="BJ105" s="35"/>
      <c r="BK105" s="36"/>
      <c r="BQ105" s="35"/>
      <c r="BR105" s="36"/>
      <c r="BX105" s="35"/>
      <c r="BY105" s="36"/>
      <c r="CE105" s="35"/>
      <c r="CF105" s="36"/>
      <c r="CL105" s="35"/>
      <c r="CM105" s="36"/>
      <c r="CS105" s="35"/>
      <c r="CT105" s="36"/>
      <c r="CZ105" s="35"/>
      <c r="DA105" s="36"/>
      <c r="DG105" s="35"/>
      <c r="DH105" s="36"/>
      <c r="DN105" s="35"/>
      <c r="DO105" s="36"/>
      <c r="DU105" s="35"/>
      <c r="DV105" s="36"/>
      <c r="EB105" s="35"/>
      <c r="EC105" s="36"/>
      <c r="EI105" s="35"/>
      <c r="EJ105" s="36"/>
      <c r="EP105" s="35"/>
      <c r="EQ105" s="36"/>
      <c r="EW105" s="35"/>
      <c r="EX105" s="36"/>
      <c r="FD105" s="35"/>
      <c r="FE105" s="36"/>
      <c r="FK105" s="35"/>
      <c r="FL105" s="36"/>
      <c r="FR105" s="35"/>
      <c r="FS105" s="36"/>
      <c r="FY105" s="35"/>
      <c r="FZ105" s="36"/>
      <c r="GF105" s="35"/>
      <c r="GG105" s="36"/>
      <c r="GM105" s="35"/>
      <c r="GN105" s="36"/>
      <c r="GT105" s="35"/>
      <c r="GU105" s="36"/>
      <c r="HA105" s="35"/>
      <c r="HB105" s="36"/>
      <c r="HH105" s="35"/>
      <c r="HI105" s="36"/>
      <c r="HO105" s="35"/>
      <c r="HP105" s="36"/>
      <c r="HV105" s="35"/>
      <c r="HW105" s="36"/>
      <c r="IC105" s="35"/>
      <c r="ID105" s="36"/>
      <c r="IJ105" s="35"/>
      <c r="IK105" s="36"/>
      <c r="IP105"/>
      <c r="IQ105"/>
      <c r="IR105"/>
      <c r="IS105"/>
      <c r="IT105"/>
      <c r="IU105"/>
      <c r="IV105"/>
    </row>
    <row r="106" spans="1:256" s="34" customFormat="1" ht="16.5" customHeight="1">
      <c r="A106" s="40"/>
      <c r="B106" s="7"/>
      <c r="C106" s="41" t="s">
        <v>158</v>
      </c>
      <c r="D106" s="42"/>
      <c r="E106" s="43"/>
      <c r="F106" s="42"/>
      <c r="G106" s="42"/>
      <c r="H106" s="44"/>
      <c r="I106" s="45"/>
      <c r="M106" s="35"/>
      <c r="N106" s="36"/>
      <c r="T106" s="35"/>
      <c r="U106" s="36"/>
      <c r="AA106" s="35"/>
      <c r="AB106" s="36"/>
      <c r="AH106" s="35"/>
      <c r="AI106" s="36"/>
      <c r="AO106" s="35"/>
      <c r="AP106" s="36"/>
      <c r="AV106" s="35"/>
      <c r="AW106" s="36"/>
      <c r="BC106" s="35"/>
      <c r="BD106" s="36"/>
      <c r="BJ106" s="35"/>
      <c r="BK106" s="36"/>
      <c r="BQ106" s="35"/>
      <c r="BR106" s="36"/>
      <c r="BX106" s="35"/>
      <c r="BY106" s="36"/>
      <c r="CE106" s="35"/>
      <c r="CF106" s="36"/>
      <c r="CL106" s="35"/>
      <c r="CM106" s="36"/>
      <c r="CS106" s="35"/>
      <c r="CT106" s="36"/>
      <c r="CZ106" s="35"/>
      <c r="DA106" s="36"/>
      <c r="DG106" s="35"/>
      <c r="DH106" s="36"/>
      <c r="DN106" s="35"/>
      <c r="DO106" s="36"/>
      <c r="DU106" s="35"/>
      <c r="DV106" s="36"/>
      <c r="EB106" s="35"/>
      <c r="EC106" s="36"/>
      <c r="EI106" s="35"/>
      <c r="EJ106" s="36"/>
      <c r="EP106" s="35"/>
      <c r="EQ106" s="36"/>
      <c r="EW106" s="35"/>
      <c r="EX106" s="36"/>
      <c r="FD106" s="35"/>
      <c r="FE106" s="36"/>
      <c r="FK106" s="35"/>
      <c r="FL106" s="36"/>
      <c r="FR106" s="35"/>
      <c r="FS106" s="36"/>
      <c r="FY106" s="35"/>
      <c r="FZ106" s="36"/>
      <c r="GF106" s="35"/>
      <c r="GG106" s="36"/>
      <c r="GM106" s="35"/>
      <c r="GN106" s="36"/>
      <c r="GT106" s="35"/>
      <c r="GU106" s="36"/>
      <c r="HA106" s="35"/>
      <c r="HB106" s="36"/>
      <c r="HH106" s="35"/>
      <c r="HI106" s="36"/>
      <c r="HO106" s="35"/>
      <c r="HP106" s="36"/>
      <c r="HV106" s="35"/>
      <c r="HW106" s="36"/>
      <c r="IC106" s="35"/>
      <c r="ID106" s="36"/>
      <c r="IJ106" s="35"/>
      <c r="IK106" s="36"/>
      <c r="IP106"/>
      <c r="IQ106"/>
      <c r="IR106"/>
      <c r="IS106"/>
      <c r="IT106"/>
      <c r="IU106"/>
      <c r="IV106"/>
    </row>
    <row r="107" spans="1:256" s="34" customFormat="1" ht="16.5" customHeight="1" hidden="1" outlineLevel="1">
      <c r="A107" s="40"/>
      <c r="B107" s="46" t="s">
        <v>13</v>
      </c>
      <c r="C107" s="47" t="s">
        <v>14</v>
      </c>
      <c r="D107" s="47" t="s">
        <v>15</v>
      </c>
      <c r="E107" s="48" t="s">
        <v>16</v>
      </c>
      <c r="F107" s="47" t="s">
        <v>17</v>
      </c>
      <c r="G107" s="47" t="s">
        <v>18</v>
      </c>
      <c r="H107" s="49" t="s">
        <v>19</v>
      </c>
      <c r="I107" s="50" t="s">
        <v>20</v>
      </c>
      <c r="M107" s="35"/>
      <c r="N107" s="36"/>
      <c r="T107" s="35"/>
      <c r="U107" s="36"/>
      <c r="AA107" s="35"/>
      <c r="AB107" s="36"/>
      <c r="AH107" s="35"/>
      <c r="AI107" s="36"/>
      <c r="AO107" s="35"/>
      <c r="AP107" s="36"/>
      <c r="AV107" s="35"/>
      <c r="AW107" s="36"/>
      <c r="BC107" s="35"/>
      <c r="BD107" s="36"/>
      <c r="BJ107" s="35"/>
      <c r="BK107" s="36"/>
      <c r="BQ107" s="35"/>
      <c r="BR107" s="36"/>
      <c r="BX107" s="35"/>
      <c r="BY107" s="36"/>
      <c r="CE107" s="35"/>
      <c r="CF107" s="36"/>
      <c r="CL107" s="35"/>
      <c r="CM107" s="36"/>
      <c r="CS107" s="35"/>
      <c r="CT107" s="36"/>
      <c r="CZ107" s="35"/>
      <c r="DA107" s="36"/>
      <c r="DG107" s="35"/>
      <c r="DH107" s="36"/>
      <c r="DN107" s="35"/>
      <c r="DO107" s="36"/>
      <c r="DU107" s="35"/>
      <c r="DV107" s="36"/>
      <c r="EB107" s="35"/>
      <c r="EC107" s="36"/>
      <c r="EI107" s="35"/>
      <c r="EJ107" s="36"/>
      <c r="EP107" s="35"/>
      <c r="EQ107" s="36"/>
      <c r="EW107" s="35"/>
      <c r="EX107" s="36"/>
      <c r="FD107" s="35"/>
      <c r="FE107" s="36"/>
      <c r="FK107" s="35"/>
      <c r="FL107" s="36"/>
      <c r="FR107" s="35"/>
      <c r="FS107" s="36"/>
      <c r="FY107" s="35"/>
      <c r="FZ107" s="36"/>
      <c r="GF107" s="35"/>
      <c r="GG107" s="36"/>
      <c r="GM107" s="35"/>
      <c r="GN107" s="36"/>
      <c r="GT107" s="35"/>
      <c r="GU107" s="36"/>
      <c r="HA107" s="35"/>
      <c r="HB107" s="36"/>
      <c r="HH107" s="35"/>
      <c r="HI107" s="36"/>
      <c r="HO107" s="35"/>
      <c r="HP107" s="36"/>
      <c r="HV107" s="35"/>
      <c r="HW107" s="36"/>
      <c r="IC107" s="35"/>
      <c r="ID107" s="36"/>
      <c r="IJ107" s="35"/>
      <c r="IK107" s="36"/>
      <c r="IP107"/>
      <c r="IQ107"/>
      <c r="IR107"/>
      <c r="IS107"/>
      <c r="IT107"/>
      <c r="IU107"/>
      <c r="IV107"/>
    </row>
    <row r="108" spans="1:256" s="34" customFormat="1" ht="16.5" customHeight="1" hidden="1" outlineLevel="1">
      <c r="A108" s="40"/>
      <c r="B108" s="51">
        <v>1</v>
      </c>
      <c r="C108" s="52" t="s">
        <v>21</v>
      </c>
      <c r="D108" s="52" t="s">
        <v>22</v>
      </c>
      <c r="E108" s="53" t="s">
        <v>159</v>
      </c>
      <c r="F108" s="52">
        <v>2</v>
      </c>
      <c r="G108" s="52" t="s">
        <v>24</v>
      </c>
      <c r="H108" s="54" t="s">
        <v>25</v>
      </c>
      <c r="I108" s="55"/>
      <c r="M108" s="35"/>
      <c r="N108" s="36"/>
      <c r="T108" s="35"/>
      <c r="U108" s="36"/>
      <c r="AA108" s="35"/>
      <c r="AB108" s="36"/>
      <c r="AH108" s="35"/>
      <c r="AI108" s="36"/>
      <c r="AO108" s="35"/>
      <c r="AP108" s="36"/>
      <c r="AV108" s="35"/>
      <c r="AW108" s="36"/>
      <c r="BC108" s="35"/>
      <c r="BD108" s="36"/>
      <c r="BJ108" s="35"/>
      <c r="BK108" s="36"/>
      <c r="BQ108" s="35"/>
      <c r="BR108" s="36"/>
      <c r="BX108" s="35"/>
      <c r="BY108" s="36"/>
      <c r="CE108" s="35"/>
      <c r="CF108" s="36"/>
      <c r="CL108" s="35"/>
      <c r="CM108" s="36"/>
      <c r="CS108" s="35"/>
      <c r="CT108" s="36"/>
      <c r="CZ108" s="35"/>
      <c r="DA108" s="36"/>
      <c r="DG108" s="35"/>
      <c r="DH108" s="36"/>
      <c r="DN108" s="35"/>
      <c r="DO108" s="36"/>
      <c r="DU108" s="35"/>
      <c r="DV108" s="36"/>
      <c r="EB108" s="35"/>
      <c r="EC108" s="36"/>
      <c r="EI108" s="35"/>
      <c r="EJ108" s="36"/>
      <c r="EP108" s="35"/>
      <c r="EQ108" s="36"/>
      <c r="EW108" s="35"/>
      <c r="EX108" s="36"/>
      <c r="FD108" s="35"/>
      <c r="FE108" s="36"/>
      <c r="FK108" s="35"/>
      <c r="FL108" s="36"/>
      <c r="FR108" s="35"/>
      <c r="FS108" s="36"/>
      <c r="FY108" s="35"/>
      <c r="FZ108" s="36"/>
      <c r="GF108" s="35"/>
      <c r="GG108" s="36"/>
      <c r="GM108" s="35"/>
      <c r="GN108" s="36"/>
      <c r="GT108" s="35"/>
      <c r="GU108" s="36"/>
      <c r="HA108" s="35"/>
      <c r="HB108" s="36"/>
      <c r="HH108" s="35"/>
      <c r="HI108" s="36"/>
      <c r="HO108" s="35"/>
      <c r="HP108" s="36"/>
      <c r="HV108" s="35"/>
      <c r="HW108" s="36"/>
      <c r="IC108" s="35"/>
      <c r="ID108" s="36"/>
      <c r="IJ108" s="35"/>
      <c r="IK108" s="36"/>
      <c r="IP108"/>
      <c r="IQ108"/>
      <c r="IR108"/>
      <c r="IS108"/>
      <c r="IT108"/>
      <c r="IU108"/>
      <c r="IV108"/>
    </row>
    <row r="109" spans="1:256" s="34" customFormat="1" ht="16.5" customHeight="1" hidden="1" outlineLevel="1">
      <c r="A109" s="40"/>
      <c r="B109" s="51">
        <v>2</v>
      </c>
      <c r="C109" s="52" t="s">
        <v>98</v>
      </c>
      <c r="D109" s="52" t="s">
        <v>99</v>
      </c>
      <c r="E109" s="53" t="s">
        <v>31</v>
      </c>
      <c r="F109" s="52">
        <v>20</v>
      </c>
      <c r="G109" s="52" t="s">
        <v>24</v>
      </c>
      <c r="H109" s="54" t="s">
        <v>25</v>
      </c>
      <c r="I109" s="55" t="s">
        <v>160</v>
      </c>
      <c r="M109" s="35"/>
      <c r="N109" s="36"/>
      <c r="T109" s="35"/>
      <c r="U109" s="36"/>
      <c r="AA109" s="35"/>
      <c r="AB109" s="36"/>
      <c r="AH109" s="35"/>
      <c r="AI109" s="36"/>
      <c r="AO109" s="35"/>
      <c r="AP109" s="36"/>
      <c r="AV109" s="35"/>
      <c r="AW109" s="36"/>
      <c r="BC109" s="35"/>
      <c r="BD109" s="36"/>
      <c r="BJ109" s="35"/>
      <c r="BK109" s="36"/>
      <c r="BQ109" s="35"/>
      <c r="BR109" s="36"/>
      <c r="BX109" s="35"/>
      <c r="BY109" s="36"/>
      <c r="CE109" s="35"/>
      <c r="CF109" s="36"/>
      <c r="CL109" s="35"/>
      <c r="CM109" s="36"/>
      <c r="CS109" s="35"/>
      <c r="CT109" s="36"/>
      <c r="CZ109" s="35"/>
      <c r="DA109" s="36"/>
      <c r="DG109" s="35"/>
      <c r="DH109" s="36"/>
      <c r="DN109" s="35"/>
      <c r="DO109" s="36"/>
      <c r="DU109" s="35"/>
      <c r="DV109" s="36"/>
      <c r="EB109" s="35"/>
      <c r="EC109" s="36"/>
      <c r="EI109" s="35"/>
      <c r="EJ109" s="36"/>
      <c r="EP109" s="35"/>
      <c r="EQ109" s="36"/>
      <c r="EW109" s="35"/>
      <c r="EX109" s="36"/>
      <c r="FD109" s="35"/>
      <c r="FE109" s="36"/>
      <c r="FK109" s="35"/>
      <c r="FL109" s="36"/>
      <c r="FR109" s="35"/>
      <c r="FS109" s="36"/>
      <c r="FY109" s="35"/>
      <c r="FZ109" s="36"/>
      <c r="GF109" s="35"/>
      <c r="GG109" s="36"/>
      <c r="GM109" s="35"/>
      <c r="GN109" s="36"/>
      <c r="GT109" s="35"/>
      <c r="GU109" s="36"/>
      <c r="HA109" s="35"/>
      <c r="HB109" s="36"/>
      <c r="HH109" s="35"/>
      <c r="HI109" s="36"/>
      <c r="HO109" s="35"/>
      <c r="HP109" s="36"/>
      <c r="HV109" s="35"/>
      <c r="HW109" s="36"/>
      <c r="IC109" s="35"/>
      <c r="ID109" s="36"/>
      <c r="IJ109" s="35"/>
      <c r="IK109" s="36"/>
      <c r="IP109"/>
      <c r="IQ109"/>
      <c r="IR109"/>
      <c r="IS109"/>
      <c r="IT109"/>
      <c r="IU109"/>
      <c r="IV109"/>
    </row>
    <row r="110" spans="1:256" s="34" customFormat="1" ht="16.5" customHeight="1" hidden="1" outlineLevel="1">
      <c r="A110" s="40"/>
      <c r="B110" s="51">
        <v>3</v>
      </c>
      <c r="C110" s="52" t="s">
        <v>100</v>
      </c>
      <c r="D110" s="52" t="s">
        <v>101</v>
      </c>
      <c r="E110" s="53" t="s">
        <v>31</v>
      </c>
      <c r="F110" s="52">
        <v>50</v>
      </c>
      <c r="G110" s="52" t="s">
        <v>24</v>
      </c>
      <c r="H110" s="54" t="s">
        <v>25</v>
      </c>
      <c r="I110" s="55"/>
      <c r="M110" s="35"/>
      <c r="N110" s="36"/>
      <c r="T110" s="35"/>
      <c r="U110" s="36"/>
      <c r="AA110" s="35"/>
      <c r="AB110" s="36"/>
      <c r="AH110" s="35"/>
      <c r="AI110" s="36"/>
      <c r="AO110" s="35"/>
      <c r="AP110" s="36"/>
      <c r="AV110" s="35"/>
      <c r="AW110" s="36"/>
      <c r="BC110" s="35"/>
      <c r="BD110" s="36"/>
      <c r="BJ110" s="35"/>
      <c r="BK110" s="36"/>
      <c r="BQ110" s="35"/>
      <c r="BR110" s="36"/>
      <c r="BX110" s="35"/>
      <c r="BY110" s="36"/>
      <c r="CE110" s="35"/>
      <c r="CF110" s="36"/>
      <c r="CL110" s="35"/>
      <c r="CM110" s="36"/>
      <c r="CS110" s="35"/>
      <c r="CT110" s="36"/>
      <c r="CZ110" s="35"/>
      <c r="DA110" s="36"/>
      <c r="DG110" s="35"/>
      <c r="DH110" s="36"/>
      <c r="DN110" s="35"/>
      <c r="DO110" s="36"/>
      <c r="DU110" s="35"/>
      <c r="DV110" s="36"/>
      <c r="EB110" s="35"/>
      <c r="EC110" s="36"/>
      <c r="EI110" s="35"/>
      <c r="EJ110" s="36"/>
      <c r="EP110" s="35"/>
      <c r="EQ110" s="36"/>
      <c r="EW110" s="35"/>
      <c r="EX110" s="36"/>
      <c r="FD110" s="35"/>
      <c r="FE110" s="36"/>
      <c r="FK110" s="35"/>
      <c r="FL110" s="36"/>
      <c r="FR110" s="35"/>
      <c r="FS110" s="36"/>
      <c r="FY110" s="35"/>
      <c r="FZ110" s="36"/>
      <c r="GF110" s="35"/>
      <c r="GG110" s="36"/>
      <c r="GM110" s="35"/>
      <c r="GN110" s="36"/>
      <c r="GT110" s="35"/>
      <c r="GU110" s="36"/>
      <c r="HA110" s="35"/>
      <c r="HB110" s="36"/>
      <c r="HH110" s="35"/>
      <c r="HI110" s="36"/>
      <c r="HO110" s="35"/>
      <c r="HP110" s="36"/>
      <c r="HV110" s="35"/>
      <c r="HW110" s="36"/>
      <c r="IC110" s="35"/>
      <c r="ID110" s="36"/>
      <c r="IJ110" s="35"/>
      <c r="IK110" s="36"/>
      <c r="IP110"/>
      <c r="IQ110"/>
      <c r="IR110"/>
      <c r="IS110"/>
      <c r="IT110"/>
      <c r="IU110"/>
      <c r="IV110"/>
    </row>
    <row r="111" spans="1:256" s="34" customFormat="1" ht="16.5" customHeight="1" hidden="1" outlineLevel="1">
      <c r="A111" s="40"/>
      <c r="B111" s="51">
        <v>4</v>
      </c>
      <c r="C111" s="52" t="s">
        <v>51</v>
      </c>
      <c r="D111" s="52" t="s">
        <v>52</v>
      </c>
      <c r="E111" s="53" t="s">
        <v>53</v>
      </c>
      <c r="F111" s="52">
        <v>1</v>
      </c>
      <c r="G111" s="52" t="s">
        <v>24</v>
      </c>
      <c r="H111" s="54" t="s">
        <v>25</v>
      </c>
      <c r="I111" s="55" t="s">
        <v>107</v>
      </c>
      <c r="M111" s="35"/>
      <c r="N111" s="36"/>
      <c r="T111" s="35"/>
      <c r="U111" s="36"/>
      <c r="AA111" s="35"/>
      <c r="AB111" s="36"/>
      <c r="AH111" s="35"/>
      <c r="AI111" s="36"/>
      <c r="AO111" s="35"/>
      <c r="AP111" s="36"/>
      <c r="AV111" s="35"/>
      <c r="AW111" s="36"/>
      <c r="BC111" s="35"/>
      <c r="BD111" s="36"/>
      <c r="BJ111" s="35"/>
      <c r="BK111" s="36"/>
      <c r="BQ111" s="35"/>
      <c r="BR111" s="36"/>
      <c r="BX111" s="35"/>
      <c r="BY111" s="36"/>
      <c r="CE111" s="35"/>
      <c r="CF111" s="36"/>
      <c r="CL111" s="35"/>
      <c r="CM111" s="36"/>
      <c r="CS111" s="35"/>
      <c r="CT111" s="36"/>
      <c r="CZ111" s="35"/>
      <c r="DA111" s="36"/>
      <c r="DG111" s="35"/>
      <c r="DH111" s="36"/>
      <c r="DN111" s="35"/>
      <c r="DO111" s="36"/>
      <c r="DU111" s="35"/>
      <c r="DV111" s="36"/>
      <c r="EB111" s="35"/>
      <c r="EC111" s="36"/>
      <c r="EI111" s="35"/>
      <c r="EJ111" s="36"/>
      <c r="EP111" s="35"/>
      <c r="EQ111" s="36"/>
      <c r="EW111" s="35"/>
      <c r="EX111" s="36"/>
      <c r="FD111" s="35"/>
      <c r="FE111" s="36"/>
      <c r="FK111" s="35"/>
      <c r="FL111" s="36"/>
      <c r="FR111" s="35"/>
      <c r="FS111" s="36"/>
      <c r="FY111" s="35"/>
      <c r="FZ111" s="36"/>
      <c r="GF111" s="35"/>
      <c r="GG111" s="36"/>
      <c r="GM111" s="35"/>
      <c r="GN111" s="36"/>
      <c r="GT111" s="35"/>
      <c r="GU111" s="36"/>
      <c r="HA111" s="35"/>
      <c r="HB111" s="36"/>
      <c r="HH111" s="35"/>
      <c r="HI111" s="36"/>
      <c r="HO111" s="35"/>
      <c r="HP111" s="36"/>
      <c r="HV111" s="35"/>
      <c r="HW111" s="36"/>
      <c r="IC111" s="35"/>
      <c r="ID111" s="36"/>
      <c r="IJ111" s="35"/>
      <c r="IK111" s="36"/>
      <c r="IP111"/>
      <c r="IQ111"/>
      <c r="IR111"/>
      <c r="IS111"/>
      <c r="IT111"/>
      <c r="IU111"/>
      <c r="IV111"/>
    </row>
    <row r="112" spans="1:256" s="34" customFormat="1" ht="16.5" customHeight="1" hidden="1" outlineLevel="1">
      <c r="A112" s="40"/>
      <c r="B112" s="51">
        <v>5</v>
      </c>
      <c r="C112" s="52" t="s">
        <v>161</v>
      </c>
      <c r="D112" s="52" t="s">
        <v>162</v>
      </c>
      <c r="E112" s="53" t="s">
        <v>28</v>
      </c>
      <c r="F112" s="52">
        <v>1</v>
      </c>
      <c r="G112" s="52" t="s">
        <v>34</v>
      </c>
      <c r="H112" s="54" t="s">
        <v>163</v>
      </c>
      <c r="I112" s="55" t="s">
        <v>164</v>
      </c>
      <c r="M112" s="35"/>
      <c r="N112" s="36"/>
      <c r="T112" s="35"/>
      <c r="U112" s="36"/>
      <c r="AA112" s="35"/>
      <c r="AB112" s="36"/>
      <c r="AH112" s="35"/>
      <c r="AI112" s="36"/>
      <c r="AO112" s="35"/>
      <c r="AP112" s="36"/>
      <c r="AV112" s="35"/>
      <c r="AW112" s="36"/>
      <c r="BC112" s="35"/>
      <c r="BD112" s="36"/>
      <c r="BJ112" s="35"/>
      <c r="BK112" s="36"/>
      <c r="BQ112" s="35"/>
      <c r="BR112" s="36"/>
      <c r="BX112" s="35"/>
      <c r="BY112" s="36"/>
      <c r="CE112" s="35"/>
      <c r="CF112" s="36"/>
      <c r="CL112" s="35"/>
      <c r="CM112" s="36"/>
      <c r="CS112" s="35"/>
      <c r="CT112" s="36"/>
      <c r="CZ112" s="35"/>
      <c r="DA112" s="36"/>
      <c r="DG112" s="35"/>
      <c r="DH112" s="36"/>
      <c r="DN112" s="35"/>
      <c r="DO112" s="36"/>
      <c r="DU112" s="35"/>
      <c r="DV112" s="36"/>
      <c r="EB112" s="35"/>
      <c r="EC112" s="36"/>
      <c r="EI112" s="35"/>
      <c r="EJ112" s="36"/>
      <c r="EP112" s="35"/>
      <c r="EQ112" s="36"/>
      <c r="EW112" s="35"/>
      <c r="EX112" s="36"/>
      <c r="FD112" s="35"/>
      <c r="FE112" s="36"/>
      <c r="FK112" s="35"/>
      <c r="FL112" s="36"/>
      <c r="FR112" s="35"/>
      <c r="FS112" s="36"/>
      <c r="FY112" s="35"/>
      <c r="FZ112" s="36"/>
      <c r="GF112" s="35"/>
      <c r="GG112" s="36"/>
      <c r="GM112" s="35"/>
      <c r="GN112" s="36"/>
      <c r="GT112" s="35"/>
      <c r="GU112" s="36"/>
      <c r="HA112" s="35"/>
      <c r="HB112" s="36"/>
      <c r="HH112" s="35"/>
      <c r="HI112" s="36"/>
      <c r="HO112" s="35"/>
      <c r="HP112" s="36"/>
      <c r="HV112" s="35"/>
      <c r="HW112" s="36"/>
      <c r="IC112" s="35"/>
      <c r="ID112" s="36"/>
      <c r="IJ112" s="35"/>
      <c r="IK112" s="36"/>
      <c r="IP112"/>
      <c r="IQ112"/>
      <c r="IR112"/>
      <c r="IS112"/>
      <c r="IT112"/>
      <c r="IU112"/>
      <c r="IV112"/>
    </row>
    <row r="113" spans="1:256" s="34" customFormat="1" ht="16.5" customHeight="1" hidden="1" outlineLevel="1">
      <c r="A113" s="40"/>
      <c r="B113" s="51">
        <v>6</v>
      </c>
      <c r="C113" s="52" t="s">
        <v>165</v>
      </c>
      <c r="D113" s="52" t="s">
        <v>166</v>
      </c>
      <c r="E113" s="53" t="s">
        <v>53</v>
      </c>
      <c r="F113" s="52">
        <v>1</v>
      </c>
      <c r="G113" s="52" t="s">
        <v>34</v>
      </c>
      <c r="H113" s="54" t="s">
        <v>152</v>
      </c>
      <c r="I113" s="55" t="s">
        <v>167</v>
      </c>
      <c r="M113" s="35"/>
      <c r="N113" s="36"/>
      <c r="T113" s="35"/>
      <c r="U113" s="36"/>
      <c r="AA113" s="35"/>
      <c r="AB113" s="36"/>
      <c r="AH113" s="35"/>
      <c r="AI113" s="36"/>
      <c r="AO113" s="35"/>
      <c r="AP113" s="36"/>
      <c r="AV113" s="35"/>
      <c r="AW113" s="36"/>
      <c r="BC113" s="35"/>
      <c r="BD113" s="36"/>
      <c r="BJ113" s="35"/>
      <c r="BK113" s="36"/>
      <c r="BQ113" s="35"/>
      <c r="BR113" s="36"/>
      <c r="BX113" s="35"/>
      <c r="BY113" s="36"/>
      <c r="CE113" s="35"/>
      <c r="CF113" s="36"/>
      <c r="CL113" s="35"/>
      <c r="CM113" s="36"/>
      <c r="CS113" s="35"/>
      <c r="CT113" s="36"/>
      <c r="CZ113" s="35"/>
      <c r="DA113" s="36"/>
      <c r="DG113" s="35"/>
      <c r="DH113" s="36"/>
      <c r="DN113" s="35"/>
      <c r="DO113" s="36"/>
      <c r="DU113" s="35"/>
      <c r="DV113" s="36"/>
      <c r="EB113" s="35"/>
      <c r="EC113" s="36"/>
      <c r="EI113" s="35"/>
      <c r="EJ113" s="36"/>
      <c r="EP113" s="35"/>
      <c r="EQ113" s="36"/>
      <c r="EW113" s="35"/>
      <c r="EX113" s="36"/>
      <c r="FD113" s="35"/>
      <c r="FE113" s="36"/>
      <c r="FK113" s="35"/>
      <c r="FL113" s="36"/>
      <c r="FR113" s="35"/>
      <c r="FS113" s="36"/>
      <c r="FY113" s="35"/>
      <c r="FZ113" s="36"/>
      <c r="GF113" s="35"/>
      <c r="GG113" s="36"/>
      <c r="GM113" s="35"/>
      <c r="GN113" s="36"/>
      <c r="GT113" s="35"/>
      <c r="GU113" s="36"/>
      <c r="HA113" s="35"/>
      <c r="HB113" s="36"/>
      <c r="HH113" s="35"/>
      <c r="HI113" s="36"/>
      <c r="HO113" s="35"/>
      <c r="HP113" s="36"/>
      <c r="HV113" s="35"/>
      <c r="HW113" s="36"/>
      <c r="IC113" s="35"/>
      <c r="ID113" s="36"/>
      <c r="IJ113" s="35"/>
      <c r="IK113" s="36"/>
      <c r="IP113"/>
      <c r="IQ113"/>
      <c r="IR113"/>
      <c r="IS113"/>
      <c r="IT113"/>
      <c r="IU113"/>
      <c r="IV113"/>
    </row>
    <row r="114" spans="1:256" s="34" customFormat="1" ht="16.5" customHeight="1" hidden="1" outlineLevel="1">
      <c r="A114" s="40"/>
      <c r="B114" s="51">
        <v>7</v>
      </c>
      <c r="C114" s="52" t="s">
        <v>168</v>
      </c>
      <c r="D114" s="52" t="s">
        <v>169</v>
      </c>
      <c r="E114" s="53" t="s">
        <v>31</v>
      </c>
      <c r="F114" s="52">
        <v>255</v>
      </c>
      <c r="G114" s="52" t="s">
        <v>34</v>
      </c>
      <c r="H114" s="54" t="s">
        <v>170</v>
      </c>
      <c r="I114" s="55"/>
      <c r="M114" s="35"/>
      <c r="N114" s="36"/>
      <c r="T114" s="35"/>
      <c r="U114" s="36"/>
      <c r="AA114" s="35"/>
      <c r="AB114" s="36"/>
      <c r="AH114" s="35"/>
      <c r="AI114" s="36"/>
      <c r="AO114" s="35"/>
      <c r="AP114" s="36"/>
      <c r="AV114" s="35"/>
      <c r="AW114" s="36"/>
      <c r="BC114" s="35"/>
      <c r="BD114" s="36"/>
      <c r="BJ114" s="35"/>
      <c r="BK114" s="36"/>
      <c r="BQ114" s="35"/>
      <c r="BR114" s="36"/>
      <c r="BX114" s="35"/>
      <c r="BY114" s="36"/>
      <c r="CE114" s="35"/>
      <c r="CF114" s="36"/>
      <c r="CL114" s="35"/>
      <c r="CM114" s="36"/>
      <c r="CS114" s="35"/>
      <c r="CT114" s="36"/>
      <c r="CZ114" s="35"/>
      <c r="DA114" s="36"/>
      <c r="DG114" s="35"/>
      <c r="DH114" s="36"/>
      <c r="DN114" s="35"/>
      <c r="DO114" s="36"/>
      <c r="DU114" s="35"/>
      <c r="DV114" s="36"/>
      <c r="EB114" s="35"/>
      <c r="EC114" s="36"/>
      <c r="EI114" s="35"/>
      <c r="EJ114" s="36"/>
      <c r="EP114" s="35"/>
      <c r="EQ114" s="36"/>
      <c r="EW114" s="35"/>
      <c r="EX114" s="36"/>
      <c r="FD114" s="35"/>
      <c r="FE114" s="36"/>
      <c r="FK114" s="35"/>
      <c r="FL114" s="36"/>
      <c r="FR114" s="35"/>
      <c r="FS114" s="36"/>
      <c r="FY114" s="35"/>
      <c r="FZ114" s="36"/>
      <c r="GF114" s="35"/>
      <c r="GG114" s="36"/>
      <c r="GM114" s="35"/>
      <c r="GN114" s="36"/>
      <c r="GT114" s="35"/>
      <c r="GU114" s="36"/>
      <c r="HA114" s="35"/>
      <c r="HB114" s="36"/>
      <c r="HH114" s="35"/>
      <c r="HI114" s="36"/>
      <c r="HO114" s="35"/>
      <c r="HP114" s="36"/>
      <c r="HV114" s="35"/>
      <c r="HW114" s="36"/>
      <c r="IC114" s="35"/>
      <c r="ID114" s="36"/>
      <c r="IJ114" s="35"/>
      <c r="IK114" s="36"/>
      <c r="IP114"/>
      <c r="IQ114"/>
      <c r="IR114"/>
      <c r="IS114"/>
      <c r="IT114"/>
      <c r="IU114"/>
      <c r="IV114"/>
    </row>
    <row r="115" spans="1:256" s="34" customFormat="1" ht="16.5" customHeight="1" hidden="1" outlineLevel="1">
      <c r="A115" s="40"/>
      <c r="B115" s="51">
        <v>8</v>
      </c>
      <c r="C115" s="52" t="s">
        <v>113</v>
      </c>
      <c r="D115" s="52" t="s">
        <v>114</v>
      </c>
      <c r="E115" s="53" t="s">
        <v>69</v>
      </c>
      <c r="F115" s="52">
        <v>15.2</v>
      </c>
      <c r="G115" s="52" t="s">
        <v>34</v>
      </c>
      <c r="H115" s="54" t="s">
        <v>171</v>
      </c>
      <c r="I115" s="55"/>
      <c r="M115" s="35"/>
      <c r="N115" s="36"/>
      <c r="T115" s="35"/>
      <c r="U115" s="36"/>
      <c r="AA115" s="35"/>
      <c r="AB115" s="36"/>
      <c r="AH115" s="35"/>
      <c r="AI115" s="36"/>
      <c r="AO115" s="35"/>
      <c r="AP115" s="36"/>
      <c r="AV115" s="35"/>
      <c r="AW115" s="36"/>
      <c r="BC115" s="35"/>
      <c r="BD115" s="36"/>
      <c r="BJ115" s="35"/>
      <c r="BK115" s="36"/>
      <c r="BQ115" s="35"/>
      <c r="BR115" s="36"/>
      <c r="BX115" s="35"/>
      <c r="BY115" s="36"/>
      <c r="CE115" s="35"/>
      <c r="CF115" s="36"/>
      <c r="CL115" s="35"/>
      <c r="CM115" s="36"/>
      <c r="CS115" s="35"/>
      <c r="CT115" s="36"/>
      <c r="CZ115" s="35"/>
      <c r="DA115" s="36"/>
      <c r="DG115" s="35"/>
      <c r="DH115" s="36"/>
      <c r="DN115" s="35"/>
      <c r="DO115" s="36"/>
      <c r="DU115" s="35"/>
      <c r="DV115" s="36"/>
      <c r="EB115" s="35"/>
      <c r="EC115" s="36"/>
      <c r="EI115" s="35"/>
      <c r="EJ115" s="36"/>
      <c r="EP115" s="35"/>
      <c r="EQ115" s="36"/>
      <c r="EW115" s="35"/>
      <c r="EX115" s="36"/>
      <c r="FD115" s="35"/>
      <c r="FE115" s="36"/>
      <c r="FK115" s="35"/>
      <c r="FL115" s="36"/>
      <c r="FR115" s="35"/>
      <c r="FS115" s="36"/>
      <c r="FY115" s="35"/>
      <c r="FZ115" s="36"/>
      <c r="GF115" s="35"/>
      <c r="GG115" s="36"/>
      <c r="GM115" s="35"/>
      <c r="GN115" s="36"/>
      <c r="GT115" s="35"/>
      <c r="GU115" s="36"/>
      <c r="HA115" s="35"/>
      <c r="HB115" s="36"/>
      <c r="HH115" s="35"/>
      <c r="HI115" s="36"/>
      <c r="HO115" s="35"/>
      <c r="HP115" s="36"/>
      <c r="HV115" s="35"/>
      <c r="HW115" s="36"/>
      <c r="IC115" s="35"/>
      <c r="ID115" s="36"/>
      <c r="IJ115" s="35"/>
      <c r="IK115" s="36"/>
      <c r="IP115"/>
      <c r="IQ115"/>
      <c r="IR115"/>
      <c r="IS115"/>
      <c r="IT115"/>
      <c r="IU115"/>
      <c r="IV115"/>
    </row>
    <row r="116" spans="1:256" s="34" customFormat="1" ht="16.5" customHeight="1" hidden="1" outlineLevel="1">
      <c r="A116" s="40"/>
      <c r="B116" s="7"/>
      <c r="C116" s="57" t="s">
        <v>94</v>
      </c>
      <c r="D116" s="64" t="s">
        <v>172</v>
      </c>
      <c r="E116" s="65"/>
      <c r="F116" s="66"/>
      <c r="G116" s="66"/>
      <c r="H116" s="67"/>
      <c r="I116" s="68"/>
      <c r="M116" s="35"/>
      <c r="N116" s="36"/>
      <c r="T116" s="35"/>
      <c r="U116" s="36"/>
      <c r="AA116" s="35"/>
      <c r="AB116" s="36"/>
      <c r="AH116" s="35"/>
      <c r="AI116" s="36"/>
      <c r="AO116" s="35"/>
      <c r="AP116" s="36"/>
      <c r="AV116" s="35"/>
      <c r="AW116" s="36"/>
      <c r="BC116" s="35"/>
      <c r="BD116" s="36"/>
      <c r="BJ116" s="35"/>
      <c r="BK116" s="36"/>
      <c r="BQ116" s="35"/>
      <c r="BR116" s="36"/>
      <c r="BX116" s="35"/>
      <c r="BY116" s="36"/>
      <c r="CE116" s="35"/>
      <c r="CF116" s="36"/>
      <c r="CL116" s="35"/>
      <c r="CM116" s="36"/>
      <c r="CS116" s="35"/>
      <c r="CT116" s="36"/>
      <c r="CZ116" s="35"/>
      <c r="DA116" s="36"/>
      <c r="DG116" s="35"/>
      <c r="DH116" s="36"/>
      <c r="DN116" s="35"/>
      <c r="DO116" s="36"/>
      <c r="DU116" s="35"/>
      <c r="DV116" s="36"/>
      <c r="EB116" s="35"/>
      <c r="EC116" s="36"/>
      <c r="EI116" s="35"/>
      <c r="EJ116" s="36"/>
      <c r="EP116" s="35"/>
      <c r="EQ116" s="36"/>
      <c r="EW116" s="35"/>
      <c r="EX116" s="36"/>
      <c r="FD116" s="35"/>
      <c r="FE116" s="36"/>
      <c r="FK116" s="35"/>
      <c r="FL116" s="36"/>
      <c r="FR116" s="35"/>
      <c r="FS116" s="36"/>
      <c r="FY116" s="35"/>
      <c r="FZ116" s="36"/>
      <c r="GF116" s="35"/>
      <c r="GG116" s="36"/>
      <c r="GM116" s="35"/>
      <c r="GN116" s="36"/>
      <c r="GT116" s="35"/>
      <c r="GU116" s="36"/>
      <c r="HA116" s="35"/>
      <c r="HB116" s="36"/>
      <c r="HH116" s="35"/>
      <c r="HI116" s="36"/>
      <c r="HO116" s="35"/>
      <c r="HP116" s="36"/>
      <c r="HV116" s="35"/>
      <c r="HW116" s="36"/>
      <c r="IC116" s="35"/>
      <c r="ID116" s="36"/>
      <c r="IJ116" s="35"/>
      <c r="IK116" s="36"/>
      <c r="IP116"/>
      <c r="IQ116"/>
      <c r="IR116"/>
      <c r="IS116"/>
      <c r="IT116"/>
      <c r="IU116"/>
      <c r="IV116"/>
    </row>
    <row r="117" spans="1:256" s="34" customFormat="1" ht="16.5" customHeight="1">
      <c r="A117" s="40"/>
      <c r="B117" s="7"/>
      <c r="C117" s="41" t="s">
        <v>173</v>
      </c>
      <c r="D117" s="42"/>
      <c r="E117" s="43"/>
      <c r="F117" s="42"/>
      <c r="G117" s="42"/>
      <c r="H117" s="44"/>
      <c r="I117" s="45"/>
      <c r="M117" s="35"/>
      <c r="N117" s="36"/>
      <c r="T117" s="35"/>
      <c r="U117" s="36"/>
      <c r="AA117" s="35"/>
      <c r="AB117" s="36"/>
      <c r="AH117" s="35"/>
      <c r="AI117" s="36"/>
      <c r="AO117" s="35"/>
      <c r="AP117" s="36"/>
      <c r="AV117" s="35"/>
      <c r="AW117" s="36"/>
      <c r="BC117" s="35"/>
      <c r="BD117" s="36"/>
      <c r="BJ117" s="35"/>
      <c r="BK117" s="36"/>
      <c r="BQ117" s="35"/>
      <c r="BR117" s="36"/>
      <c r="BX117" s="35"/>
      <c r="BY117" s="36"/>
      <c r="CE117" s="35"/>
      <c r="CF117" s="36"/>
      <c r="CL117" s="35"/>
      <c r="CM117" s="36"/>
      <c r="CS117" s="35"/>
      <c r="CT117" s="36"/>
      <c r="CZ117" s="35"/>
      <c r="DA117" s="36"/>
      <c r="DG117" s="35"/>
      <c r="DH117" s="36"/>
      <c r="DN117" s="35"/>
      <c r="DO117" s="36"/>
      <c r="DU117" s="35"/>
      <c r="DV117" s="36"/>
      <c r="EB117" s="35"/>
      <c r="EC117" s="36"/>
      <c r="EI117" s="35"/>
      <c r="EJ117" s="36"/>
      <c r="EP117" s="35"/>
      <c r="EQ117" s="36"/>
      <c r="EW117" s="35"/>
      <c r="EX117" s="36"/>
      <c r="FD117" s="35"/>
      <c r="FE117" s="36"/>
      <c r="FK117" s="35"/>
      <c r="FL117" s="36"/>
      <c r="FR117" s="35"/>
      <c r="FS117" s="36"/>
      <c r="FY117" s="35"/>
      <c r="FZ117" s="36"/>
      <c r="GF117" s="35"/>
      <c r="GG117" s="36"/>
      <c r="GM117" s="35"/>
      <c r="GN117" s="36"/>
      <c r="GT117" s="35"/>
      <c r="GU117" s="36"/>
      <c r="HA117" s="35"/>
      <c r="HB117" s="36"/>
      <c r="HH117" s="35"/>
      <c r="HI117" s="36"/>
      <c r="HO117" s="35"/>
      <c r="HP117" s="36"/>
      <c r="HV117" s="35"/>
      <c r="HW117" s="36"/>
      <c r="IC117" s="35"/>
      <c r="ID117" s="36"/>
      <c r="IJ117" s="35"/>
      <c r="IK117" s="36"/>
      <c r="IP117"/>
      <c r="IQ117"/>
      <c r="IR117"/>
      <c r="IS117"/>
      <c r="IT117"/>
      <c r="IU117"/>
      <c r="IV117"/>
    </row>
    <row r="118" spans="1:256" s="34" customFormat="1" ht="16.5" customHeight="1" hidden="1" outlineLevel="1">
      <c r="A118" s="40"/>
      <c r="B118" s="46" t="s">
        <v>13</v>
      </c>
      <c r="C118" s="47" t="s">
        <v>14</v>
      </c>
      <c r="D118" s="47" t="s">
        <v>15</v>
      </c>
      <c r="E118" s="48" t="s">
        <v>16</v>
      </c>
      <c r="F118" s="47" t="s">
        <v>17</v>
      </c>
      <c r="G118" s="47" t="s">
        <v>18</v>
      </c>
      <c r="H118" s="49" t="s">
        <v>19</v>
      </c>
      <c r="I118" s="50" t="s">
        <v>20</v>
      </c>
      <c r="M118" s="35"/>
      <c r="N118" s="36"/>
      <c r="T118" s="35"/>
      <c r="U118" s="36"/>
      <c r="AA118" s="35"/>
      <c r="AB118" s="36"/>
      <c r="AH118" s="35"/>
      <c r="AI118" s="36"/>
      <c r="AO118" s="35"/>
      <c r="AP118" s="36"/>
      <c r="AV118" s="35"/>
      <c r="AW118" s="36"/>
      <c r="BC118" s="35"/>
      <c r="BD118" s="36"/>
      <c r="BJ118" s="35"/>
      <c r="BK118" s="36"/>
      <c r="BQ118" s="35"/>
      <c r="BR118" s="36"/>
      <c r="BX118" s="35"/>
      <c r="BY118" s="36"/>
      <c r="CE118" s="35"/>
      <c r="CF118" s="36"/>
      <c r="CL118" s="35"/>
      <c r="CM118" s="36"/>
      <c r="CS118" s="35"/>
      <c r="CT118" s="36"/>
      <c r="CZ118" s="35"/>
      <c r="DA118" s="36"/>
      <c r="DG118" s="35"/>
      <c r="DH118" s="36"/>
      <c r="DN118" s="35"/>
      <c r="DO118" s="36"/>
      <c r="DU118" s="35"/>
      <c r="DV118" s="36"/>
      <c r="EB118" s="35"/>
      <c r="EC118" s="36"/>
      <c r="EI118" s="35"/>
      <c r="EJ118" s="36"/>
      <c r="EP118" s="35"/>
      <c r="EQ118" s="36"/>
      <c r="EW118" s="35"/>
      <c r="EX118" s="36"/>
      <c r="FD118" s="35"/>
      <c r="FE118" s="36"/>
      <c r="FK118" s="35"/>
      <c r="FL118" s="36"/>
      <c r="FR118" s="35"/>
      <c r="FS118" s="36"/>
      <c r="FY118" s="35"/>
      <c r="FZ118" s="36"/>
      <c r="GF118" s="35"/>
      <c r="GG118" s="36"/>
      <c r="GM118" s="35"/>
      <c r="GN118" s="36"/>
      <c r="GT118" s="35"/>
      <c r="GU118" s="36"/>
      <c r="HA118" s="35"/>
      <c r="HB118" s="36"/>
      <c r="HH118" s="35"/>
      <c r="HI118" s="36"/>
      <c r="HO118" s="35"/>
      <c r="HP118" s="36"/>
      <c r="HV118" s="35"/>
      <c r="HW118" s="36"/>
      <c r="IC118" s="35"/>
      <c r="ID118" s="36"/>
      <c r="IJ118" s="35"/>
      <c r="IK118" s="36"/>
      <c r="IP118"/>
      <c r="IQ118"/>
      <c r="IR118"/>
      <c r="IS118"/>
      <c r="IT118"/>
      <c r="IU118"/>
      <c r="IV118"/>
    </row>
    <row r="119" spans="1:256" s="34" customFormat="1" ht="16.5" customHeight="1" hidden="1" outlineLevel="1">
      <c r="A119" s="40"/>
      <c r="B119" s="51">
        <v>1</v>
      </c>
      <c r="C119" s="52" t="s">
        <v>21</v>
      </c>
      <c r="D119" s="52" t="s">
        <v>22</v>
      </c>
      <c r="E119" s="53" t="s">
        <v>174</v>
      </c>
      <c r="F119" s="52">
        <v>2</v>
      </c>
      <c r="G119" s="52" t="s">
        <v>24</v>
      </c>
      <c r="H119" s="54" t="s">
        <v>175</v>
      </c>
      <c r="I119" s="55"/>
      <c r="M119" s="35"/>
      <c r="N119" s="36"/>
      <c r="T119" s="35"/>
      <c r="U119" s="36"/>
      <c r="AA119" s="35"/>
      <c r="AB119" s="36"/>
      <c r="AH119" s="35"/>
      <c r="AI119" s="36"/>
      <c r="AO119" s="35"/>
      <c r="AP119" s="36"/>
      <c r="AV119" s="35"/>
      <c r="AW119" s="36"/>
      <c r="BC119" s="35"/>
      <c r="BD119" s="36"/>
      <c r="BJ119" s="35"/>
      <c r="BK119" s="36"/>
      <c r="BQ119" s="35"/>
      <c r="BR119" s="36"/>
      <c r="BX119" s="35"/>
      <c r="BY119" s="36"/>
      <c r="CE119" s="35"/>
      <c r="CF119" s="36"/>
      <c r="CL119" s="35"/>
      <c r="CM119" s="36"/>
      <c r="CS119" s="35"/>
      <c r="CT119" s="36"/>
      <c r="CZ119" s="35"/>
      <c r="DA119" s="36"/>
      <c r="DG119" s="35"/>
      <c r="DH119" s="36"/>
      <c r="DN119" s="35"/>
      <c r="DO119" s="36"/>
      <c r="DU119" s="35"/>
      <c r="DV119" s="36"/>
      <c r="EB119" s="35"/>
      <c r="EC119" s="36"/>
      <c r="EI119" s="35"/>
      <c r="EJ119" s="36"/>
      <c r="EP119" s="35"/>
      <c r="EQ119" s="36"/>
      <c r="EW119" s="35"/>
      <c r="EX119" s="36"/>
      <c r="FD119" s="35"/>
      <c r="FE119" s="36"/>
      <c r="FK119" s="35"/>
      <c r="FL119" s="36"/>
      <c r="FR119" s="35"/>
      <c r="FS119" s="36"/>
      <c r="FY119" s="35"/>
      <c r="FZ119" s="36"/>
      <c r="GF119" s="35"/>
      <c r="GG119" s="36"/>
      <c r="GM119" s="35"/>
      <c r="GN119" s="36"/>
      <c r="GT119" s="35"/>
      <c r="GU119" s="36"/>
      <c r="HA119" s="35"/>
      <c r="HB119" s="36"/>
      <c r="HH119" s="35"/>
      <c r="HI119" s="36"/>
      <c r="HO119" s="35"/>
      <c r="HP119" s="36"/>
      <c r="HV119" s="35"/>
      <c r="HW119" s="36"/>
      <c r="IC119" s="35"/>
      <c r="ID119" s="36"/>
      <c r="IJ119" s="35"/>
      <c r="IK119" s="36"/>
      <c r="IP119"/>
      <c r="IQ119"/>
      <c r="IR119"/>
      <c r="IS119"/>
      <c r="IT119"/>
      <c r="IU119"/>
      <c r="IV119"/>
    </row>
    <row r="120" spans="1:256" s="34" customFormat="1" ht="16.5" customHeight="1" hidden="1" outlineLevel="1">
      <c r="A120" s="40"/>
      <c r="B120" s="51">
        <v>2</v>
      </c>
      <c r="C120" s="52" t="s">
        <v>98</v>
      </c>
      <c r="D120" s="52" t="s">
        <v>99</v>
      </c>
      <c r="E120" s="53" t="s">
        <v>28</v>
      </c>
      <c r="F120" s="52"/>
      <c r="G120" s="52" t="s">
        <v>24</v>
      </c>
      <c r="H120" s="54" t="s">
        <v>175</v>
      </c>
      <c r="I120" s="55"/>
      <c r="M120" s="35"/>
      <c r="N120" s="36"/>
      <c r="T120" s="35"/>
      <c r="U120" s="36"/>
      <c r="AA120" s="35"/>
      <c r="AB120" s="36"/>
      <c r="AH120" s="35"/>
      <c r="AI120" s="36"/>
      <c r="AO120" s="35"/>
      <c r="AP120" s="36"/>
      <c r="AV120" s="35"/>
      <c r="AW120" s="36"/>
      <c r="BC120" s="35"/>
      <c r="BD120" s="36"/>
      <c r="BJ120" s="35"/>
      <c r="BK120" s="36"/>
      <c r="BQ120" s="35"/>
      <c r="BR120" s="36"/>
      <c r="BX120" s="35"/>
      <c r="BY120" s="36"/>
      <c r="CE120" s="35"/>
      <c r="CF120" s="36"/>
      <c r="CL120" s="35"/>
      <c r="CM120" s="36"/>
      <c r="CS120" s="35"/>
      <c r="CT120" s="36"/>
      <c r="CZ120" s="35"/>
      <c r="DA120" s="36"/>
      <c r="DG120" s="35"/>
      <c r="DH120" s="36"/>
      <c r="DN120" s="35"/>
      <c r="DO120" s="36"/>
      <c r="DU120" s="35"/>
      <c r="DV120" s="36"/>
      <c r="EB120" s="35"/>
      <c r="EC120" s="36"/>
      <c r="EI120" s="35"/>
      <c r="EJ120" s="36"/>
      <c r="EP120" s="35"/>
      <c r="EQ120" s="36"/>
      <c r="EW120" s="35"/>
      <c r="EX120" s="36"/>
      <c r="FD120" s="35"/>
      <c r="FE120" s="36"/>
      <c r="FK120" s="35"/>
      <c r="FL120" s="36"/>
      <c r="FR120" s="35"/>
      <c r="FS120" s="36"/>
      <c r="FY120" s="35"/>
      <c r="FZ120" s="36"/>
      <c r="GF120" s="35"/>
      <c r="GG120" s="36"/>
      <c r="GM120" s="35"/>
      <c r="GN120" s="36"/>
      <c r="GT120" s="35"/>
      <c r="GU120" s="36"/>
      <c r="HA120" s="35"/>
      <c r="HB120" s="36"/>
      <c r="HH120" s="35"/>
      <c r="HI120" s="36"/>
      <c r="HO120" s="35"/>
      <c r="HP120" s="36"/>
      <c r="HV120" s="35"/>
      <c r="HW120" s="36"/>
      <c r="IC120" s="35"/>
      <c r="ID120" s="36"/>
      <c r="IJ120" s="35"/>
      <c r="IK120" s="36"/>
      <c r="IP120"/>
      <c r="IQ120"/>
      <c r="IR120"/>
      <c r="IS120"/>
      <c r="IT120"/>
      <c r="IU120"/>
      <c r="IV120"/>
    </row>
    <row r="121" spans="1:256" s="34" customFormat="1" ht="16.5" customHeight="1" hidden="1" outlineLevel="1">
      <c r="A121" s="40"/>
      <c r="B121" s="51">
        <v>3</v>
      </c>
      <c r="C121" s="52" t="s">
        <v>100</v>
      </c>
      <c r="D121" s="52" t="s">
        <v>101</v>
      </c>
      <c r="E121" s="53" t="s">
        <v>31</v>
      </c>
      <c r="F121" s="52">
        <v>50</v>
      </c>
      <c r="G121" s="52" t="s">
        <v>24</v>
      </c>
      <c r="H121" s="54" t="s">
        <v>175</v>
      </c>
      <c r="I121" s="55"/>
      <c r="M121" s="35"/>
      <c r="N121" s="36"/>
      <c r="T121" s="35"/>
      <c r="U121" s="36"/>
      <c r="AA121" s="35"/>
      <c r="AB121" s="36"/>
      <c r="AH121" s="35"/>
      <c r="AI121" s="36"/>
      <c r="AO121" s="35"/>
      <c r="AP121" s="36"/>
      <c r="AV121" s="35"/>
      <c r="AW121" s="36"/>
      <c r="BC121" s="35"/>
      <c r="BD121" s="36"/>
      <c r="BJ121" s="35"/>
      <c r="BK121" s="36"/>
      <c r="BQ121" s="35"/>
      <c r="BR121" s="36"/>
      <c r="BX121" s="35"/>
      <c r="BY121" s="36"/>
      <c r="CE121" s="35"/>
      <c r="CF121" s="36"/>
      <c r="CL121" s="35"/>
      <c r="CM121" s="36"/>
      <c r="CS121" s="35"/>
      <c r="CT121" s="36"/>
      <c r="CZ121" s="35"/>
      <c r="DA121" s="36"/>
      <c r="DG121" s="35"/>
      <c r="DH121" s="36"/>
      <c r="DN121" s="35"/>
      <c r="DO121" s="36"/>
      <c r="DU121" s="35"/>
      <c r="DV121" s="36"/>
      <c r="EB121" s="35"/>
      <c r="EC121" s="36"/>
      <c r="EI121" s="35"/>
      <c r="EJ121" s="36"/>
      <c r="EP121" s="35"/>
      <c r="EQ121" s="36"/>
      <c r="EW121" s="35"/>
      <c r="EX121" s="36"/>
      <c r="FD121" s="35"/>
      <c r="FE121" s="36"/>
      <c r="FK121" s="35"/>
      <c r="FL121" s="36"/>
      <c r="FR121" s="35"/>
      <c r="FS121" s="36"/>
      <c r="FY121" s="35"/>
      <c r="FZ121" s="36"/>
      <c r="GF121" s="35"/>
      <c r="GG121" s="36"/>
      <c r="GM121" s="35"/>
      <c r="GN121" s="36"/>
      <c r="GT121" s="35"/>
      <c r="GU121" s="36"/>
      <c r="HA121" s="35"/>
      <c r="HB121" s="36"/>
      <c r="HH121" s="35"/>
      <c r="HI121" s="36"/>
      <c r="HO121" s="35"/>
      <c r="HP121" s="36"/>
      <c r="HV121" s="35"/>
      <c r="HW121" s="36"/>
      <c r="IC121" s="35"/>
      <c r="ID121" s="36"/>
      <c r="IJ121" s="35"/>
      <c r="IK121" s="36"/>
      <c r="IP121"/>
      <c r="IQ121"/>
      <c r="IR121"/>
      <c r="IS121"/>
      <c r="IT121"/>
      <c r="IU121"/>
      <c r="IV121"/>
    </row>
    <row r="122" spans="1:256" s="34" customFormat="1" ht="16.5" customHeight="1" hidden="1" outlineLevel="1">
      <c r="A122" s="40"/>
      <c r="B122" s="51">
        <v>4</v>
      </c>
      <c r="C122" s="52" t="s">
        <v>51</v>
      </c>
      <c r="D122" s="52" t="s">
        <v>52</v>
      </c>
      <c r="E122" s="53" t="s">
        <v>53</v>
      </c>
      <c r="F122" s="52">
        <v>1</v>
      </c>
      <c r="G122" s="52" t="s">
        <v>24</v>
      </c>
      <c r="H122" s="54" t="s">
        <v>175</v>
      </c>
      <c r="I122" s="55" t="s">
        <v>107</v>
      </c>
      <c r="M122" s="35"/>
      <c r="N122" s="36"/>
      <c r="T122" s="35"/>
      <c r="U122" s="36"/>
      <c r="AA122" s="35"/>
      <c r="AB122" s="36"/>
      <c r="AH122" s="35"/>
      <c r="AI122" s="36"/>
      <c r="AO122" s="35"/>
      <c r="AP122" s="36"/>
      <c r="AV122" s="35"/>
      <c r="AW122" s="36"/>
      <c r="BC122" s="35"/>
      <c r="BD122" s="36"/>
      <c r="BJ122" s="35"/>
      <c r="BK122" s="36"/>
      <c r="BQ122" s="35"/>
      <c r="BR122" s="36"/>
      <c r="BX122" s="35"/>
      <c r="BY122" s="36"/>
      <c r="CE122" s="35"/>
      <c r="CF122" s="36"/>
      <c r="CL122" s="35"/>
      <c r="CM122" s="36"/>
      <c r="CS122" s="35"/>
      <c r="CT122" s="36"/>
      <c r="CZ122" s="35"/>
      <c r="DA122" s="36"/>
      <c r="DG122" s="35"/>
      <c r="DH122" s="36"/>
      <c r="DN122" s="35"/>
      <c r="DO122" s="36"/>
      <c r="DU122" s="35"/>
      <c r="DV122" s="36"/>
      <c r="EB122" s="35"/>
      <c r="EC122" s="36"/>
      <c r="EI122" s="35"/>
      <c r="EJ122" s="36"/>
      <c r="EP122" s="35"/>
      <c r="EQ122" s="36"/>
      <c r="EW122" s="35"/>
      <c r="EX122" s="36"/>
      <c r="FD122" s="35"/>
      <c r="FE122" s="36"/>
      <c r="FK122" s="35"/>
      <c r="FL122" s="36"/>
      <c r="FR122" s="35"/>
      <c r="FS122" s="36"/>
      <c r="FY122" s="35"/>
      <c r="FZ122" s="36"/>
      <c r="GF122" s="35"/>
      <c r="GG122" s="36"/>
      <c r="GM122" s="35"/>
      <c r="GN122" s="36"/>
      <c r="GT122" s="35"/>
      <c r="GU122" s="36"/>
      <c r="HA122" s="35"/>
      <c r="HB122" s="36"/>
      <c r="HH122" s="35"/>
      <c r="HI122" s="36"/>
      <c r="HO122" s="35"/>
      <c r="HP122" s="36"/>
      <c r="HV122" s="35"/>
      <c r="HW122" s="36"/>
      <c r="IC122" s="35"/>
      <c r="ID122" s="36"/>
      <c r="IJ122" s="35"/>
      <c r="IK122" s="36"/>
      <c r="IP122"/>
      <c r="IQ122"/>
      <c r="IR122"/>
      <c r="IS122"/>
      <c r="IT122"/>
      <c r="IU122"/>
      <c r="IV122"/>
    </row>
    <row r="123" spans="1:256" s="34" customFormat="1" ht="16.5" customHeight="1" hidden="1" outlineLevel="1">
      <c r="A123" s="40"/>
      <c r="B123" s="51">
        <v>5</v>
      </c>
      <c r="C123" s="52" t="s">
        <v>176</v>
      </c>
      <c r="D123" s="52" t="s">
        <v>177</v>
      </c>
      <c r="E123" s="53" t="s">
        <v>53</v>
      </c>
      <c r="F123" s="52">
        <v>1</v>
      </c>
      <c r="G123" s="52" t="s">
        <v>34</v>
      </c>
      <c r="H123" s="54" t="s">
        <v>178</v>
      </c>
      <c r="I123" s="55" t="s">
        <v>179</v>
      </c>
      <c r="M123" s="35"/>
      <c r="N123" s="36"/>
      <c r="T123" s="35"/>
      <c r="U123" s="36"/>
      <c r="AA123" s="35"/>
      <c r="AB123" s="36"/>
      <c r="AH123" s="35"/>
      <c r="AI123" s="36"/>
      <c r="AO123" s="35"/>
      <c r="AP123" s="36"/>
      <c r="AV123" s="35"/>
      <c r="AW123" s="36"/>
      <c r="BC123" s="35"/>
      <c r="BD123" s="36"/>
      <c r="BJ123" s="35"/>
      <c r="BK123" s="36"/>
      <c r="BQ123" s="35"/>
      <c r="BR123" s="36"/>
      <c r="BX123" s="35"/>
      <c r="BY123" s="36"/>
      <c r="CE123" s="35"/>
      <c r="CF123" s="36"/>
      <c r="CL123" s="35"/>
      <c r="CM123" s="36"/>
      <c r="CS123" s="35"/>
      <c r="CT123" s="36"/>
      <c r="CZ123" s="35"/>
      <c r="DA123" s="36"/>
      <c r="DG123" s="35"/>
      <c r="DH123" s="36"/>
      <c r="DN123" s="35"/>
      <c r="DO123" s="36"/>
      <c r="DU123" s="35"/>
      <c r="DV123" s="36"/>
      <c r="EB123" s="35"/>
      <c r="EC123" s="36"/>
      <c r="EI123" s="35"/>
      <c r="EJ123" s="36"/>
      <c r="EP123" s="35"/>
      <c r="EQ123" s="36"/>
      <c r="EW123" s="35"/>
      <c r="EX123" s="36"/>
      <c r="FD123" s="35"/>
      <c r="FE123" s="36"/>
      <c r="FK123" s="35"/>
      <c r="FL123" s="36"/>
      <c r="FR123" s="35"/>
      <c r="FS123" s="36"/>
      <c r="FY123" s="35"/>
      <c r="FZ123" s="36"/>
      <c r="GF123" s="35"/>
      <c r="GG123" s="36"/>
      <c r="GM123" s="35"/>
      <c r="GN123" s="36"/>
      <c r="GT123" s="35"/>
      <c r="GU123" s="36"/>
      <c r="HA123" s="35"/>
      <c r="HB123" s="36"/>
      <c r="HH123" s="35"/>
      <c r="HI123" s="36"/>
      <c r="HO123" s="35"/>
      <c r="HP123" s="36"/>
      <c r="HV123" s="35"/>
      <c r="HW123" s="36"/>
      <c r="IC123" s="35"/>
      <c r="ID123" s="36"/>
      <c r="IJ123" s="35"/>
      <c r="IK123" s="36"/>
      <c r="IP123"/>
      <c r="IQ123"/>
      <c r="IR123"/>
      <c r="IS123"/>
      <c r="IT123"/>
      <c r="IU123"/>
      <c r="IV123"/>
    </row>
    <row r="124" spans="1:256" s="34" customFormat="1" ht="16.5" customHeight="1" hidden="1" outlineLevel="1">
      <c r="A124" s="40"/>
      <c r="B124" s="51">
        <v>6</v>
      </c>
      <c r="C124" s="52" t="s">
        <v>134</v>
      </c>
      <c r="D124" s="52" t="s">
        <v>135</v>
      </c>
      <c r="E124" s="53" t="s">
        <v>53</v>
      </c>
      <c r="F124" s="52">
        <v>1</v>
      </c>
      <c r="G124" s="52" t="s">
        <v>34</v>
      </c>
      <c r="H124" s="54"/>
      <c r="I124" s="55" t="s">
        <v>136</v>
      </c>
      <c r="M124" s="35"/>
      <c r="N124" s="36"/>
      <c r="T124" s="35"/>
      <c r="U124" s="36"/>
      <c r="AA124" s="35"/>
      <c r="AB124" s="36"/>
      <c r="AH124" s="35"/>
      <c r="AI124" s="36"/>
      <c r="AO124" s="35"/>
      <c r="AP124" s="36"/>
      <c r="AV124" s="35"/>
      <c r="AW124" s="36"/>
      <c r="BC124" s="35"/>
      <c r="BD124" s="36"/>
      <c r="BJ124" s="35"/>
      <c r="BK124" s="36"/>
      <c r="BQ124" s="35"/>
      <c r="BR124" s="36"/>
      <c r="BX124" s="35"/>
      <c r="BY124" s="36"/>
      <c r="CE124" s="35"/>
      <c r="CF124" s="36"/>
      <c r="CL124" s="35"/>
      <c r="CM124" s="36"/>
      <c r="CS124" s="35"/>
      <c r="CT124" s="36"/>
      <c r="CZ124" s="35"/>
      <c r="DA124" s="36"/>
      <c r="DG124" s="35"/>
      <c r="DH124" s="36"/>
      <c r="DN124" s="35"/>
      <c r="DO124" s="36"/>
      <c r="DU124" s="35"/>
      <c r="DV124" s="36"/>
      <c r="EB124" s="35"/>
      <c r="EC124" s="36"/>
      <c r="EI124" s="35"/>
      <c r="EJ124" s="36"/>
      <c r="EP124" s="35"/>
      <c r="EQ124" s="36"/>
      <c r="EW124" s="35"/>
      <c r="EX124" s="36"/>
      <c r="FD124" s="35"/>
      <c r="FE124" s="36"/>
      <c r="FK124" s="35"/>
      <c r="FL124" s="36"/>
      <c r="FR124" s="35"/>
      <c r="FS124" s="36"/>
      <c r="FY124" s="35"/>
      <c r="FZ124" s="36"/>
      <c r="GF124" s="35"/>
      <c r="GG124" s="36"/>
      <c r="GM124" s="35"/>
      <c r="GN124" s="36"/>
      <c r="GT124" s="35"/>
      <c r="GU124" s="36"/>
      <c r="HA124" s="35"/>
      <c r="HB124" s="36"/>
      <c r="HH124" s="35"/>
      <c r="HI124" s="36"/>
      <c r="HO124" s="35"/>
      <c r="HP124" s="36"/>
      <c r="HV124" s="35"/>
      <c r="HW124" s="36"/>
      <c r="IC124" s="35"/>
      <c r="ID124" s="36"/>
      <c r="IJ124" s="35"/>
      <c r="IK124" s="36"/>
      <c r="IP124"/>
      <c r="IQ124"/>
      <c r="IR124"/>
      <c r="IS124"/>
      <c r="IT124"/>
      <c r="IU124"/>
      <c r="IV124"/>
    </row>
    <row r="125" spans="1:256" s="34" customFormat="1" ht="16.5" customHeight="1" hidden="1" outlineLevel="1">
      <c r="A125" s="40"/>
      <c r="B125" s="7"/>
      <c r="C125" s="57" t="s">
        <v>94</v>
      </c>
      <c r="D125" s="64" t="s">
        <v>180</v>
      </c>
      <c r="E125" s="65"/>
      <c r="F125" s="66"/>
      <c r="G125" s="66"/>
      <c r="H125" s="67"/>
      <c r="I125" s="68"/>
      <c r="M125" s="35"/>
      <c r="N125" s="36"/>
      <c r="T125" s="35"/>
      <c r="U125" s="36"/>
      <c r="AA125" s="35"/>
      <c r="AB125" s="36"/>
      <c r="AH125" s="35"/>
      <c r="AI125" s="36"/>
      <c r="AO125" s="35"/>
      <c r="AP125" s="36"/>
      <c r="AV125" s="35"/>
      <c r="AW125" s="36"/>
      <c r="BC125" s="35"/>
      <c r="BD125" s="36"/>
      <c r="BJ125" s="35"/>
      <c r="BK125" s="36"/>
      <c r="BQ125" s="35"/>
      <c r="BR125" s="36"/>
      <c r="BX125" s="35"/>
      <c r="BY125" s="36"/>
      <c r="CE125" s="35"/>
      <c r="CF125" s="36"/>
      <c r="CL125" s="35"/>
      <c r="CM125" s="36"/>
      <c r="CS125" s="35"/>
      <c r="CT125" s="36"/>
      <c r="CZ125" s="35"/>
      <c r="DA125" s="36"/>
      <c r="DG125" s="35"/>
      <c r="DH125" s="36"/>
      <c r="DN125" s="35"/>
      <c r="DO125" s="36"/>
      <c r="DU125" s="35"/>
      <c r="DV125" s="36"/>
      <c r="EB125" s="35"/>
      <c r="EC125" s="36"/>
      <c r="EI125" s="35"/>
      <c r="EJ125" s="36"/>
      <c r="EP125" s="35"/>
      <c r="EQ125" s="36"/>
      <c r="EW125" s="35"/>
      <c r="EX125" s="36"/>
      <c r="FD125" s="35"/>
      <c r="FE125" s="36"/>
      <c r="FK125" s="35"/>
      <c r="FL125" s="36"/>
      <c r="FR125" s="35"/>
      <c r="FS125" s="36"/>
      <c r="FY125" s="35"/>
      <c r="FZ125" s="36"/>
      <c r="GF125" s="35"/>
      <c r="GG125" s="36"/>
      <c r="GM125" s="35"/>
      <c r="GN125" s="36"/>
      <c r="GT125" s="35"/>
      <c r="GU125" s="36"/>
      <c r="HA125" s="35"/>
      <c r="HB125" s="36"/>
      <c r="HH125" s="35"/>
      <c r="HI125" s="36"/>
      <c r="HO125" s="35"/>
      <c r="HP125" s="36"/>
      <c r="HV125" s="35"/>
      <c r="HW125" s="36"/>
      <c r="IC125" s="35"/>
      <c r="ID125" s="36"/>
      <c r="IJ125" s="35"/>
      <c r="IK125" s="36"/>
      <c r="IP125"/>
      <c r="IQ125"/>
      <c r="IR125"/>
      <c r="IS125"/>
      <c r="IT125"/>
      <c r="IU125"/>
      <c r="IV125"/>
    </row>
    <row r="126" spans="1:256" s="34" customFormat="1" ht="16.5" customHeight="1">
      <c r="A126" s="40"/>
      <c r="B126" s="7"/>
      <c r="C126" s="41" t="s">
        <v>181</v>
      </c>
      <c r="D126" s="42"/>
      <c r="E126" s="43"/>
      <c r="F126" s="42"/>
      <c r="G126" s="42"/>
      <c r="H126" s="44"/>
      <c r="I126" s="45"/>
      <c r="M126" s="35"/>
      <c r="N126" s="36"/>
      <c r="T126" s="35"/>
      <c r="U126" s="36"/>
      <c r="AA126" s="35"/>
      <c r="AB126" s="36"/>
      <c r="AH126" s="35"/>
      <c r="AI126" s="36"/>
      <c r="AO126" s="35"/>
      <c r="AP126" s="36"/>
      <c r="AV126" s="35"/>
      <c r="AW126" s="36"/>
      <c r="BC126" s="35"/>
      <c r="BD126" s="36"/>
      <c r="BJ126" s="35"/>
      <c r="BK126" s="36"/>
      <c r="BQ126" s="35"/>
      <c r="BR126" s="36"/>
      <c r="BX126" s="35"/>
      <c r="BY126" s="36"/>
      <c r="CE126" s="35"/>
      <c r="CF126" s="36"/>
      <c r="CL126" s="35"/>
      <c r="CM126" s="36"/>
      <c r="CS126" s="35"/>
      <c r="CT126" s="36"/>
      <c r="CZ126" s="35"/>
      <c r="DA126" s="36"/>
      <c r="DG126" s="35"/>
      <c r="DH126" s="36"/>
      <c r="DN126" s="35"/>
      <c r="DO126" s="36"/>
      <c r="DU126" s="35"/>
      <c r="DV126" s="36"/>
      <c r="EB126" s="35"/>
      <c r="EC126" s="36"/>
      <c r="EI126" s="35"/>
      <c r="EJ126" s="36"/>
      <c r="EP126" s="35"/>
      <c r="EQ126" s="36"/>
      <c r="EW126" s="35"/>
      <c r="EX126" s="36"/>
      <c r="FD126" s="35"/>
      <c r="FE126" s="36"/>
      <c r="FK126" s="35"/>
      <c r="FL126" s="36"/>
      <c r="FR126" s="35"/>
      <c r="FS126" s="36"/>
      <c r="FY126" s="35"/>
      <c r="FZ126" s="36"/>
      <c r="GF126" s="35"/>
      <c r="GG126" s="36"/>
      <c r="GM126" s="35"/>
      <c r="GN126" s="36"/>
      <c r="GT126" s="35"/>
      <c r="GU126" s="36"/>
      <c r="HA126" s="35"/>
      <c r="HB126" s="36"/>
      <c r="HH126" s="35"/>
      <c r="HI126" s="36"/>
      <c r="HO126" s="35"/>
      <c r="HP126" s="36"/>
      <c r="HV126" s="35"/>
      <c r="HW126" s="36"/>
      <c r="IC126" s="35"/>
      <c r="ID126" s="36"/>
      <c r="IJ126" s="35"/>
      <c r="IK126" s="36"/>
      <c r="IP126"/>
      <c r="IQ126"/>
      <c r="IR126"/>
      <c r="IS126"/>
      <c r="IT126"/>
      <c r="IU126"/>
      <c r="IV126"/>
    </row>
    <row r="127" spans="1:256" s="34" customFormat="1" ht="16.5" customHeight="1" hidden="1" outlineLevel="1">
      <c r="A127" s="40"/>
      <c r="B127" s="46" t="s">
        <v>13</v>
      </c>
      <c r="C127" s="47" t="s">
        <v>14</v>
      </c>
      <c r="D127" s="47" t="s">
        <v>15</v>
      </c>
      <c r="E127" s="48" t="s">
        <v>16</v>
      </c>
      <c r="F127" s="47" t="s">
        <v>17</v>
      </c>
      <c r="G127" s="47" t="s">
        <v>18</v>
      </c>
      <c r="H127" s="49" t="s">
        <v>19</v>
      </c>
      <c r="I127" s="50" t="s">
        <v>20</v>
      </c>
      <c r="M127" s="35"/>
      <c r="N127" s="36"/>
      <c r="T127" s="35"/>
      <c r="U127" s="36"/>
      <c r="AA127" s="35"/>
      <c r="AB127" s="36"/>
      <c r="AH127" s="35"/>
      <c r="AI127" s="36"/>
      <c r="AO127" s="35"/>
      <c r="AP127" s="36"/>
      <c r="AV127" s="35"/>
      <c r="AW127" s="36"/>
      <c r="BC127" s="35"/>
      <c r="BD127" s="36"/>
      <c r="BJ127" s="35"/>
      <c r="BK127" s="36"/>
      <c r="BQ127" s="35"/>
      <c r="BR127" s="36"/>
      <c r="BX127" s="35"/>
      <c r="BY127" s="36"/>
      <c r="CE127" s="35"/>
      <c r="CF127" s="36"/>
      <c r="CL127" s="35"/>
      <c r="CM127" s="36"/>
      <c r="CS127" s="35"/>
      <c r="CT127" s="36"/>
      <c r="CZ127" s="35"/>
      <c r="DA127" s="36"/>
      <c r="DG127" s="35"/>
      <c r="DH127" s="36"/>
      <c r="DN127" s="35"/>
      <c r="DO127" s="36"/>
      <c r="DU127" s="35"/>
      <c r="DV127" s="36"/>
      <c r="EB127" s="35"/>
      <c r="EC127" s="36"/>
      <c r="EI127" s="35"/>
      <c r="EJ127" s="36"/>
      <c r="EP127" s="35"/>
      <c r="EQ127" s="36"/>
      <c r="EW127" s="35"/>
      <c r="EX127" s="36"/>
      <c r="FD127" s="35"/>
      <c r="FE127" s="36"/>
      <c r="FK127" s="35"/>
      <c r="FL127" s="36"/>
      <c r="FR127" s="35"/>
      <c r="FS127" s="36"/>
      <c r="FY127" s="35"/>
      <c r="FZ127" s="36"/>
      <c r="GF127" s="35"/>
      <c r="GG127" s="36"/>
      <c r="GM127" s="35"/>
      <c r="GN127" s="36"/>
      <c r="GT127" s="35"/>
      <c r="GU127" s="36"/>
      <c r="HA127" s="35"/>
      <c r="HB127" s="36"/>
      <c r="HH127" s="35"/>
      <c r="HI127" s="36"/>
      <c r="HO127" s="35"/>
      <c r="HP127" s="36"/>
      <c r="HV127" s="35"/>
      <c r="HW127" s="36"/>
      <c r="IC127" s="35"/>
      <c r="ID127" s="36"/>
      <c r="IJ127" s="35"/>
      <c r="IK127" s="36"/>
      <c r="IP127"/>
      <c r="IQ127"/>
      <c r="IR127"/>
      <c r="IS127"/>
      <c r="IT127"/>
      <c r="IU127"/>
      <c r="IV127"/>
    </row>
    <row r="128" spans="1:256" s="34" customFormat="1" ht="16.5" customHeight="1" hidden="1" outlineLevel="1">
      <c r="A128" s="40"/>
      <c r="B128" s="51">
        <v>1</v>
      </c>
      <c r="C128" s="52" t="s">
        <v>21</v>
      </c>
      <c r="D128" s="52" t="s">
        <v>22</v>
      </c>
      <c r="E128" s="53" t="s">
        <v>182</v>
      </c>
      <c r="F128" s="52">
        <v>2</v>
      </c>
      <c r="G128" s="52" t="s">
        <v>24</v>
      </c>
      <c r="H128" s="54" t="s">
        <v>25</v>
      </c>
      <c r="I128" s="55"/>
      <c r="M128" s="35"/>
      <c r="N128" s="36"/>
      <c r="T128" s="35"/>
      <c r="U128" s="36"/>
      <c r="AA128" s="35"/>
      <c r="AB128" s="36"/>
      <c r="AH128" s="35"/>
      <c r="AI128" s="36"/>
      <c r="AO128" s="35"/>
      <c r="AP128" s="36"/>
      <c r="AV128" s="35"/>
      <c r="AW128" s="36"/>
      <c r="BC128" s="35"/>
      <c r="BD128" s="36"/>
      <c r="BJ128" s="35"/>
      <c r="BK128" s="36"/>
      <c r="BQ128" s="35"/>
      <c r="BR128" s="36"/>
      <c r="BX128" s="35"/>
      <c r="BY128" s="36"/>
      <c r="CE128" s="35"/>
      <c r="CF128" s="36"/>
      <c r="CL128" s="35"/>
      <c r="CM128" s="36"/>
      <c r="CS128" s="35"/>
      <c r="CT128" s="36"/>
      <c r="CZ128" s="35"/>
      <c r="DA128" s="36"/>
      <c r="DG128" s="35"/>
      <c r="DH128" s="36"/>
      <c r="DN128" s="35"/>
      <c r="DO128" s="36"/>
      <c r="DU128" s="35"/>
      <c r="DV128" s="36"/>
      <c r="EB128" s="35"/>
      <c r="EC128" s="36"/>
      <c r="EI128" s="35"/>
      <c r="EJ128" s="36"/>
      <c r="EP128" s="35"/>
      <c r="EQ128" s="36"/>
      <c r="EW128" s="35"/>
      <c r="EX128" s="36"/>
      <c r="FD128" s="35"/>
      <c r="FE128" s="36"/>
      <c r="FK128" s="35"/>
      <c r="FL128" s="36"/>
      <c r="FR128" s="35"/>
      <c r="FS128" s="36"/>
      <c r="FY128" s="35"/>
      <c r="FZ128" s="36"/>
      <c r="GF128" s="35"/>
      <c r="GG128" s="36"/>
      <c r="GM128" s="35"/>
      <c r="GN128" s="36"/>
      <c r="GT128" s="35"/>
      <c r="GU128" s="36"/>
      <c r="HA128" s="35"/>
      <c r="HB128" s="36"/>
      <c r="HH128" s="35"/>
      <c r="HI128" s="36"/>
      <c r="HO128" s="35"/>
      <c r="HP128" s="36"/>
      <c r="HV128" s="35"/>
      <c r="HW128" s="36"/>
      <c r="IC128" s="35"/>
      <c r="ID128" s="36"/>
      <c r="IJ128" s="35"/>
      <c r="IK128" s="36"/>
      <c r="IP128"/>
      <c r="IQ128"/>
      <c r="IR128"/>
      <c r="IS128"/>
      <c r="IT128"/>
      <c r="IU128"/>
      <c r="IV128"/>
    </row>
    <row r="129" spans="1:256" s="34" customFormat="1" ht="16.5" customHeight="1" hidden="1" outlineLevel="1">
      <c r="A129" s="40"/>
      <c r="B129" s="51">
        <v>2</v>
      </c>
      <c r="C129" s="52" t="s">
        <v>98</v>
      </c>
      <c r="D129" s="52" t="s">
        <v>99</v>
      </c>
      <c r="E129" s="53" t="s">
        <v>28</v>
      </c>
      <c r="F129" s="52"/>
      <c r="G129" s="52" t="s">
        <v>24</v>
      </c>
      <c r="H129" s="54" t="s">
        <v>25</v>
      </c>
      <c r="I129" s="55"/>
      <c r="M129" s="35"/>
      <c r="N129" s="36"/>
      <c r="T129" s="35"/>
      <c r="U129" s="36"/>
      <c r="AA129" s="35"/>
      <c r="AB129" s="36"/>
      <c r="AH129" s="35"/>
      <c r="AI129" s="36"/>
      <c r="AO129" s="35"/>
      <c r="AP129" s="36"/>
      <c r="AV129" s="35"/>
      <c r="AW129" s="36"/>
      <c r="BC129" s="35"/>
      <c r="BD129" s="36"/>
      <c r="BJ129" s="35"/>
      <c r="BK129" s="36"/>
      <c r="BQ129" s="35"/>
      <c r="BR129" s="36"/>
      <c r="BX129" s="35"/>
      <c r="BY129" s="36"/>
      <c r="CE129" s="35"/>
      <c r="CF129" s="36"/>
      <c r="CL129" s="35"/>
      <c r="CM129" s="36"/>
      <c r="CS129" s="35"/>
      <c r="CT129" s="36"/>
      <c r="CZ129" s="35"/>
      <c r="DA129" s="36"/>
      <c r="DG129" s="35"/>
      <c r="DH129" s="36"/>
      <c r="DN129" s="35"/>
      <c r="DO129" s="36"/>
      <c r="DU129" s="35"/>
      <c r="DV129" s="36"/>
      <c r="EB129" s="35"/>
      <c r="EC129" s="36"/>
      <c r="EI129" s="35"/>
      <c r="EJ129" s="36"/>
      <c r="EP129" s="35"/>
      <c r="EQ129" s="36"/>
      <c r="EW129" s="35"/>
      <c r="EX129" s="36"/>
      <c r="FD129" s="35"/>
      <c r="FE129" s="36"/>
      <c r="FK129" s="35"/>
      <c r="FL129" s="36"/>
      <c r="FR129" s="35"/>
      <c r="FS129" s="36"/>
      <c r="FY129" s="35"/>
      <c r="FZ129" s="36"/>
      <c r="GF129" s="35"/>
      <c r="GG129" s="36"/>
      <c r="GM129" s="35"/>
      <c r="GN129" s="36"/>
      <c r="GT129" s="35"/>
      <c r="GU129" s="36"/>
      <c r="HA129" s="35"/>
      <c r="HB129" s="36"/>
      <c r="HH129" s="35"/>
      <c r="HI129" s="36"/>
      <c r="HO129" s="35"/>
      <c r="HP129" s="36"/>
      <c r="HV129" s="35"/>
      <c r="HW129" s="36"/>
      <c r="IC129" s="35"/>
      <c r="ID129" s="36"/>
      <c r="IJ129" s="35"/>
      <c r="IK129" s="36"/>
      <c r="IP129"/>
      <c r="IQ129"/>
      <c r="IR129"/>
      <c r="IS129"/>
      <c r="IT129"/>
      <c r="IU129"/>
      <c r="IV129"/>
    </row>
    <row r="130" spans="1:256" s="34" customFormat="1" ht="16.5" customHeight="1" hidden="1" outlineLevel="1">
      <c r="A130" s="40"/>
      <c r="B130" s="51">
        <v>3</v>
      </c>
      <c r="C130" s="52" t="s">
        <v>100</v>
      </c>
      <c r="D130" s="52" t="s">
        <v>101</v>
      </c>
      <c r="E130" s="53" t="s">
        <v>31</v>
      </c>
      <c r="F130" s="52">
        <v>50</v>
      </c>
      <c r="G130" s="52" t="s">
        <v>24</v>
      </c>
      <c r="H130" s="54" t="s">
        <v>25</v>
      </c>
      <c r="I130" s="55"/>
      <c r="M130" s="35"/>
      <c r="N130" s="36"/>
      <c r="T130" s="35"/>
      <c r="U130" s="36"/>
      <c r="AA130" s="35"/>
      <c r="AB130" s="36"/>
      <c r="AH130" s="35"/>
      <c r="AI130" s="36"/>
      <c r="AO130" s="35"/>
      <c r="AP130" s="36"/>
      <c r="AV130" s="35"/>
      <c r="AW130" s="36"/>
      <c r="BC130" s="35"/>
      <c r="BD130" s="36"/>
      <c r="BJ130" s="35"/>
      <c r="BK130" s="36"/>
      <c r="BQ130" s="35"/>
      <c r="BR130" s="36"/>
      <c r="BX130" s="35"/>
      <c r="BY130" s="36"/>
      <c r="CE130" s="35"/>
      <c r="CF130" s="36"/>
      <c r="CL130" s="35"/>
      <c r="CM130" s="36"/>
      <c r="CS130" s="35"/>
      <c r="CT130" s="36"/>
      <c r="CZ130" s="35"/>
      <c r="DA130" s="36"/>
      <c r="DG130" s="35"/>
      <c r="DH130" s="36"/>
      <c r="DN130" s="35"/>
      <c r="DO130" s="36"/>
      <c r="DU130" s="35"/>
      <c r="DV130" s="36"/>
      <c r="EB130" s="35"/>
      <c r="EC130" s="36"/>
      <c r="EI130" s="35"/>
      <c r="EJ130" s="36"/>
      <c r="EP130" s="35"/>
      <c r="EQ130" s="36"/>
      <c r="EW130" s="35"/>
      <c r="EX130" s="36"/>
      <c r="FD130" s="35"/>
      <c r="FE130" s="36"/>
      <c r="FK130" s="35"/>
      <c r="FL130" s="36"/>
      <c r="FR130" s="35"/>
      <c r="FS130" s="36"/>
      <c r="FY130" s="35"/>
      <c r="FZ130" s="36"/>
      <c r="GF130" s="35"/>
      <c r="GG130" s="36"/>
      <c r="GM130" s="35"/>
      <c r="GN130" s="36"/>
      <c r="GT130" s="35"/>
      <c r="GU130" s="36"/>
      <c r="HA130" s="35"/>
      <c r="HB130" s="36"/>
      <c r="HH130" s="35"/>
      <c r="HI130" s="36"/>
      <c r="HO130" s="35"/>
      <c r="HP130" s="36"/>
      <c r="HV130" s="35"/>
      <c r="HW130" s="36"/>
      <c r="IC130" s="35"/>
      <c r="ID130" s="36"/>
      <c r="IJ130" s="35"/>
      <c r="IK130" s="36"/>
      <c r="IP130"/>
      <c r="IQ130"/>
      <c r="IR130"/>
      <c r="IS130"/>
      <c r="IT130"/>
      <c r="IU130"/>
      <c r="IV130"/>
    </row>
    <row r="131" spans="1:256" s="34" customFormat="1" ht="16.5" customHeight="1" hidden="1" outlineLevel="1">
      <c r="A131" s="40"/>
      <c r="B131" s="51">
        <v>4</v>
      </c>
      <c r="C131" s="52" t="s">
        <v>51</v>
      </c>
      <c r="D131" s="52" t="s">
        <v>52</v>
      </c>
      <c r="E131" s="53" t="s">
        <v>53</v>
      </c>
      <c r="F131" s="52">
        <v>1</v>
      </c>
      <c r="G131" s="52" t="s">
        <v>24</v>
      </c>
      <c r="H131" s="54" t="s">
        <v>25</v>
      </c>
      <c r="I131" s="55" t="s">
        <v>107</v>
      </c>
      <c r="M131" s="35"/>
      <c r="N131" s="36"/>
      <c r="T131" s="35"/>
      <c r="U131" s="36"/>
      <c r="AA131" s="35"/>
      <c r="AB131" s="36"/>
      <c r="AH131" s="35"/>
      <c r="AI131" s="36"/>
      <c r="AO131" s="35"/>
      <c r="AP131" s="36"/>
      <c r="AV131" s="35"/>
      <c r="AW131" s="36"/>
      <c r="BC131" s="35"/>
      <c r="BD131" s="36"/>
      <c r="BJ131" s="35"/>
      <c r="BK131" s="36"/>
      <c r="BQ131" s="35"/>
      <c r="BR131" s="36"/>
      <c r="BX131" s="35"/>
      <c r="BY131" s="36"/>
      <c r="CE131" s="35"/>
      <c r="CF131" s="36"/>
      <c r="CL131" s="35"/>
      <c r="CM131" s="36"/>
      <c r="CS131" s="35"/>
      <c r="CT131" s="36"/>
      <c r="CZ131" s="35"/>
      <c r="DA131" s="36"/>
      <c r="DG131" s="35"/>
      <c r="DH131" s="36"/>
      <c r="DN131" s="35"/>
      <c r="DO131" s="36"/>
      <c r="DU131" s="35"/>
      <c r="DV131" s="36"/>
      <c r="EB131" s="35"/>
      <c r="EC131" s="36"/>
      <c r="EI131" s="35"/>
      <c r="EJ131" s="36"/>
      <c r="EP131" s="35"/>
      <c r="EQ131" s="36"/>
      <c r="EW131" s="35"/>
      <c r="EX131" s="36"/>
      <c r="FD131" s="35"/>
      <c r="FE131" s="36"/>
      <c r="FK131" s="35"/>
      <c r="FL131" s="36"/>
      <c r="FR131" s="35"/>
      <c r="FS131" s="36"/>
      <c r="FY131" s="35"/>
      <c r="FZ131" s="36"/>
      <c r="GF131" s="35"/>
      <c r="GG131" s="36"/>
      <c r="GM131" s="35"/>
      <c r="GN131" s="36"/>
      <c r="GT131" s="35"/>
      <c r="GU131" s="36"/>
      <c r="HA131" s="35"/>
      <c r="HB131" s="36"/>
      <c r="HH131" s="35"/>
      <c r="HI131" s="36"/>
      <c r="HO131" s="35"/>
      <c r="HP131" s="36"/>
      <c r="HV131" s="35"/>
      <c r="HW131" s="36"/>
      <c r="IC131" s="35"/>
      <c r="ID131" s="36"/>
      <c r="IJ131" s="35"/>
      <c r="IK131" s="36"/>
      <c r="IP131"/>
      <c r="IQ131"/>
      <c r="IR131"/>
      <c r="IS131"/>
      <c r="IT131"/>
      <c r="IU131"/>
      <c r="IV131"/>
    </row>
    <row r="132" spans="1:256" s="34" customFormat="1" ht="16.5" customHeight="1" hidden="1" outlineLevel="1">
      <c r="A132" s="40"/>
      <c r="B132" s="7"/>
      <c r="C132" s="57" t="s">
        <v>94</v>
      </c>
      <c r="D132" s="64" t="s">
        <v>183</v>
      </c>
      <c r="E132" s="65"/>
      <c r="F132" s="66"/>
      <c r="G132" s="66"/>
      <c r="H132" s="67"/>
      <c r="I132" s="68"/>
      <c r="M132" s="35"/>
      <c r="N132" s="36"/>
      <c r="T132" s="35"/>
      <c r="U132" s="36"/>
      <c r="AA132" s="35"/>
      <c r="AB132" s="36"/>
      <c r="AH132" s="35"/>
      <c r="AI132" s="36"/>
      <c r="AO132" s="35"/>
      <c r="AP132" s="36"/>
      <c r="AV132" s="35"/>
      <c r="AW132" s="36"/>
      <c r="BC132" s="35"/>
      <c r="BD132" s="36"/>
      <c r="BJ132" s="35"/>
      <c r="BK132" s="36"/>
      <c r="BQ132" s="35"/>
      <c r="BR132" s="36"/>
      <c r="BX132" s="35"/>
      <c r="BY132" s="36"/>
      <c r="CE132" s="35"/>
      <c r="CF132" s="36"/>
      <c r="CL132" s="35"/>
      <c r="CM132" s="36"/>
      <c r="CS132" s="35"/>
      <c r="CT132" s="36"/>
      <c r="CZ132" s="35"/>
      <c r="DA132" s="36"/>
      <c r="DG132" s="35"/>
      <c r="DH132" s="36"/>
      <c r="DN132" s="35"/>
      <c r="DO132" s="36"/>
      <c r="DU132" s="35"/>
      <c r="DV132" s="36"/>
      <c r="EB132" s="35"/>
      <c r="EC132" s="36"/>
      <c r="EI132" s="35"/>
      <c r="EJ132" s="36"/>
      <c r="EP132" s="35"/>
      <c r="EQ132" s="36"/>
      <c r="EW132" s="35"/>
      <c r="EX132" s="36"/>
      <c r="FD132" s="35"/>
      <c r="FE132" s="36"/>
      <c r="FK132" s="35"/>
      <c r="FL132" s="36"/>
      <c r="FR132" s="35"/>
      <c r="FS132" s="36"/>
      <c r="FY132" s="35"/>
      <c r="FZ132" s="36"/>
      <c r="GF132" s="35"/>
      <c r="GG132" s="36"/>
      <c r="GM132" s="35"/>
      <c r="GN132" s="36"/>
      <c r="GT132" s="35"/>
      <c r="GU132" s="36"/>
      <c r="HA132" s="35"/>
      <c r="HB132" s="36"/>
      <c r="HH132" s="35"/>
      <c r="HI132" s="36"/>
      <c r="HO132" s="35"/>
      <c r="HP132" s="36"/>
      <c r="HV132" s="35"/>
      <c r="HW132" s="36"/>
      <c r="IC132" s="35"/>
      <c r="ID132" s="36"/>
      <c r="IJ132" s="35"/>
      <c r="IK132" s="36"/>
      <c r="IP132"/>
      <c r="IQ132"/>
      <c r="IR132"/>
      <c r="IS132"/>
      <c r="IT132"/>
      <c r="IU132"/>
      <c r="IV132"/>
    </row>
    <row r="133" spans="1:256" s="34" customFormat="1" ht="16.5" customHeight="1">
      <c r="A133" s="40"/>
      <c r="B133" s="7"/>
      <c r="C133" s="41" t="s">
        <v>184</v>
      </c>
      <c r="D133" s="42"/>
      <c r="E133" s="43"/>
      <c r="F133" s="42"/>
      <c r="G133" s="42"/>
      <c r="H133" s="44"/>
      <c r="I133" s="45"/>
      <c r="M133" s="35"/>
      <c r="N133" s="36"/>
      <c r="T133" s="35"/>
      <c r="U133" s="36"/>
      <c r="AA133" s="35"/>
      <c r="AB133" s="36"/>
      <c r="AH133" s="35"/>
      <c r="AI133" s="36"/>
      <c r="AO133" s="35"/>
      <c r="AP133" s="36"/>
      <c r="AV133" s="35"/>
      <c r="AW133" s="36"/>
      <c r="BC133" s="35"/>
      <c r="BD133" s="36"/>
      <c r="BJ133" s="35"/>
      <c r="BK133" s="36"/>
      <c r="BQ133" s="35"/>
      <c r="BR133" s="36"/>
      <c r="BX133" s="35"/>
      <c r="BY133" s="36"/>
      <c r="CE133" s="35"/>
      <c r="CF133" s="36"/>
      <c r="CL133" s="35"/>
      <c r="CM133" s="36"/>
      <c r="CS133" s="35"/>
      <c r="CT133" s="36"/>
      <c r="CZ133" s="35"/>
      <c r="DA133" s="36"/>
      <c r="DG133" s="35"/>
      <c r="DH133" s="36"/>
      <c r="DN133" s="35"/>
      <c r="DO133" s="36"/>
      <c r="DU133" s="35"/>
      <c r="DV133" s="36"/>
      <c r="EB133" s="35"/>
      <c r="EC133" s="36"/>
      <c r="EI133" s="35"/>
      <c r="EJ133" s="36"/>
      <c r="EP133" s="35"/>
      <c r="EQ133" s="36"/>
      <c r="EW133" s="35"/>
      <c r="EX133" s="36"/>
      <c r="FD133" s="35"/>
      <c r="FE133" s="36"/>
      <c r="FK133" s="35"/>
      <c r="FL133" s="36"/>
      <c r="FR133" s="35"/>
      <c r="FS133" s="36"/>
      <c r="FY133" s="35"/>
      <c r="FZ133" s="36"/>
      <c r="GF133" s="35"/>
      <c r="GG133" s="36"/>
      <c r="GM133" s="35"/>
      <c r="GN133" s="36"/>
      <c r="GT133" s="35"/>
      <c r="GU133" s="36"/>
      <c r="HA133" s="35"/>
      <c r="HB133" s="36"/>
      <c r="HH133" s="35"/>
      <c r="HI133" s="36"/>
      <c r="HO133" s="35"/>
      <c r="HP133" s="36"/>
      <c r="HV133" s="35"/>
      <c r="HW133" s="36"/>
      <c r="IC133" s="35"/>
      <c r="ID133" s="36"/>
      <c r="IJ133" s="35"/>
      <c r="IK133" s="36"/>
      <c r="IP133"/>
      <c r="IQ133"/>
      <c r="IR133"/>
      <c r="IS133"/>
      <c r="IT133"/>
      <c r="IU133"/>
      <c r="IV133"/>
    </row>
    <row r="134" spans="1:256" s="34" customFormat="1" ht="16.5" customHeight="1" hidden="1" outlineLevel="1">
      <c r="A134" s="40"/>
      <c r="B134" s="46" t="s">
        <v>13</v>
      </c>
      <c r="C134" s="47" t="s">
        <v>14</v>
      </c>
      <c r="D134" s="47" t="s">
        <v>15</v>
      </c>
      <c r="E134" s="48" t="s">
        <v>16</v>
      </c>
      <c r="F134" s="47" t="s">
        <v>17</v>
      </c>
      <c r="G134" s="47" t="s">
        <v>18</v>
      </c>
      <c r="H134" s="49" t="s">
        <v>19</v>
      </c>
      <c r="I134" s="50" t="s">
        <v>20</v>
      </c>
      <c r="M134" s="35"/>
      <c r="N134" s="36"/>
      <c r="T134" s="35"/>
      <c r="U134" s="36"/>
      <c r="AA134" s="35"/>
      <c r="AB134" s="36"/>
      <c r="AH134" s="35"/>
      <c r="AI134" s="36"/>
      <c r="AO134" s="35"/>
      <c r="AP134" s="36"/>
      <c r="AV134" s="35"/>
      <c r="AW134" s="36"/>
      <c r="BC134" s="35"/>
      <c r="BD134" s="36"/>
      <c r="BJ134" s="35"/>
      <c r="BK134" s="36"/>
      <c r="BQ134" s="35"/>
      <c r="BR134" s="36"/>
      <c r="BX134" s="35"/>
      <c r="BY134" s="36"/>
      <c r="CE134" s="35"/>
      <c r="CF134" s="36"/>
      <c r="CL134" s="35"/>
      <c r="CM134" s="36"/>
      <c r="CS134" s="35"/>
      <c r="CT134" s="36"/>
      <c r="CZ134" s="35"/>
      <c r="DA134" s="36"/>
      <c r="DG134" s="35"/>
      <c r="DH134" s="36"/>
      <c r="DN134" s="35"/>
      <c r="DO134" s="36"/>
      <c r="DU134" s="35"/>
      <c r="DV134" s="36"/>
      <c r="EB134" s="35"/>
      <c r="EC134" s="36"/>
      <c r="EI134" s="35"/>
      <c r="EJ134" s="36"/>
      <c r="EP134" s="35"/>
      <c r="EQ134" s="36"/>
      <c r="EW134" s="35"/>
      <c r="EX134" s="36"/>
      <c r="FD134" s="35"/>
      <c r="FE134" s="36"/>
      <c r="FK134" s="35"/>
      <c r="FL134" s="36"/>
      <c r="FR134" s="35"/>
      <c r="FS134" s="36"/>
      <c r="FY134" s="35"/>
      <c r="FZ134" s="36"/>
      <c r="GF134" s="35"/>
      <c r="GG134" s="36"/>
      <c r="GM134" s="35"/>
      <c r="GN134" s="36"/>
      <c r="GT134" s="35"/>
      <c r="GU134" s="36"/>
      <c r="HA134" s="35"/>
      <c r="HB134" s="36"/>
      <c r="HH134" s="35"/>
      <c r="HI134" s="36"/>
      <c r="HO134" s="35"/>
      <c r="HP134" s="36"/>
      <c r="HV134" s="35"/>
      <c r="HW134" s="36"/>
      <c r="IC134" s="35"/>
      <c r="ID134" s="36"/>
      <c r="IJ134" s="35"/>
      <c r="IK134" s="36"/>
      <c r="IP134"/>
      <c r="IQ134"/>
      <c r="IR134"/>
      <c r="IS134"/>
      <c r="IT134"/>
      <c r="IU134"/>
      <c r="IV134"/>
    </row>
    <row r="135" spans="1:256" s="34" customFormat="1" ht="16.5" customHeight="1" hidden="1" outlineLevel="1">
      <c r="A135" s="40"/>
      <c r="B135" s="51">
        <v>1</v>
      </c>
      <c r="C135" s="52" t="s">
        <v>21</v>
      </c>
      <c r="D135" s="52" t="s">
        <v>22</v>
      </c>
      <c r="E135" s="53" t="s">
        <v>185</v>
      </c>
      <c r="F135" s="52">
        <v>2</v>
      </c>
      <c r="G135" s="52" t="s">
        <v>24</v>
      </c>
      <c r="H135" s="54" t="s">
        <v>25</v>
      </c>
      <c r="I135" s="55"/>
      <c r="M135" s="35"/>
      <c r="N135" s="36"/>
      <c r="T135" s="35"/>
      <c r="U135" s="36"/>
      <c r="AA135" s="35"/>
      <c r="AB135" s="36"/>
      <c r="AH135" s="35"/>
      <c r="AI135" s="36"/>
      <c r="AO135" s="35"/>
      <c r="AP135" s="36"/>
      <c r="AV135" s="35"/>
      <c r="AW135" s="36"/>
      <c r="BC135" s="35"/>
      <c r="BD135" s="36"/>
      <c r="BJ135" s="35"/>
      <c r="BK135" s="36"/>
      <c r="BQ135" s="35"/>
      <c r="BR135" s="36"/>
      <c r="BX135" s="35"/>
      <c r="BY135" s="36"/>
      <c r="CE135" s="35"/>
      <c r="CF135" s="36"/>
      <c r="CL135" s="35"/>
      <c r="CM135" s="36"/>
      <c r="CS135" s="35"/>
      <c r="CT135" s="36"/>
      <c r="CZ135" s="35"/>
      <c r="DA135" s="36"/>
      <c r="DG135" s="35"/>
      <c r="DH135" s="36"/>
      <c r="DN135" s="35"/>
      <c r="DO135" s="36"/>
      <c r="DU135" s="35"/>
      <c r="DV135" s="36"/>
      <c r="EB135" s="35"/>
      <c r="EC135" s="36"/>
      <c r="EI135" s="35"/>
      <c r="EJ135" s="36"/>
      <c r="EP135" s="35"/>
      <c r="EQ135" s="36"/>
      <c r="EW135" s="35"/>
      <c r="EX135" s="36"/>
      <c r="FD135" s="35"/>
      <c r="FE135" s="36"/>
      <c r="FK135" s="35"/>
      <c r="FL135" s="36"/>
      <c r="FR135" s="35"/>
      <c r="FS135" s="36"/>
      <c r="FY135" s="35"/>
      <c r="FZ135" s="36"/>
      <c r="GF135" s="35"/>
      <c r="GG135" s="36"/>
      <c r="GM135" s="35"/>
      <c r="GN135" s="36"/>
      <c r="GT135" s="35"/>
      <c r="GU135" s="36"/>
      <c r="HA135" s="35"/>
      <c r="HB135" s="36"/>
      <c r="HH135" s="35"/>
      <c r="HI135" s="36"/>
      <c r="HO135" s="35"/>
      <c r="HP135" s="36"/>
      <c r="HV135" s="35"/>
      <c r="HW135" s="36"/>
      <c r="IC135" s="35"/>
      <c r="ID135" s="36"/>
      <c r="IJ135" s="35"/>
      <c r="IK135" s="36"/>
      <c r="IP135"/>
      <c r="IQ135"/>
      <c r="IR135"/>
      <c r="IS135"/>
      <c r="IT135"/>
      <c r="IU135"/>
      <c r="IV135"/>
    </row>
    <row r="136" spans="1:256" s="34" customFormat="1" ht="16.5" customHeight="1" hidden="1" outlineLevel="1">
      <c r="A136" s="40"/>
      <c r="B136" s="51">
        <v>2</v>
      </c>
      <c r="C136" s="52" t="s">
        <v>186</v>
      </c>
      <c r="D136" s="52" t="s">
        <v>187</v>
      </c>
      <c r="E136" s="53" t="s">
        <v>31</v>
      </c>
      <c r="F136" s="52"/>
      <c r="G136" s="52" t="s">
        <v>24</v>
      </c>
      <c r="H136" s="54" t="s">
        <v>25</v>
      </c>
      <c r="I136" s="55"/>
      <c r="M136" s="35"/>
      <c r="N136" s="36"/>
      <c r="T136" s="35"/>
      <c r="U136" s="36"/>
      <c r="AA136" s="35"/>
      <c r="AB136" s="36"/>
      <c r="AH136" s="35"/>
      <c r="AI136" s="36"/>
      <c r="AO136" s="35"/>
      <c r="AP136" s="36"/>
      <c r="AV136" s="35"/>
      <c r="AW136" s="36"/>
      <c r="BC136" s="35"/>
      <c r="BD136" s="36"/>
      <c r="BJ136" s="35"/>
      <c r="BK136" s="36"/>
      <c r="BQ136" s="35"/>
      <c r="BR136" s="36"/>
      <c r="BX136" s="35"/>
      <c r="BY136" s="36"/>
      <c r="CE136" s="35"/>
      <c r="CF136" s="36"/>
      <c r="CL136" s="35"/>
      <c r="CM136" s="36"/>
      <c r="CS136" s="35"/>
      <c r="CT136" s="36"/>
      <c r="CZ136" s="35"/>
      <c r="DA136" s="36"/>
      <c r="DG136" s="35"/>
      <c r="DH136" s="36"/>
      <c r="DN136" s="35"/>
      <c r="DO136" s="36"/>
      <c r="DU136" s="35"/>
      <c r="DV136" s="36"/>
      <c r="EB136" s="35"/>
      <c r="EC136" s="36"/>
      <c r="EI136" s="35"/>
      <c r="EJ136" s="36"/>
      <c r="EP136" s="35"/>
      <c r="EQ136" s="36"/>
      <c r="EW136" s="35"/>
      <c r="EX136" s="36"/>
      <c r="FD136" s="35"/>
      <c r="FE136" s="36"/>
      <c r="FK136" s="35"/>
      <c r="FL136" s="36"/>
      <c r="FR136" s="35"/>
      <c r="FS136" s="36"/>
      <c r="FY136" s="35"/>
      <c r="FZ136" s="36"/>
      <c r="GF136" s="35"/>
      <c r="GG136" s="36"/>
      <c r="GM136" s="35"/>
      <c r="GN136" s="36"/>
      <c r="GT136" s="35"/>
      <c r="GU136" s="36"/>
      <c r="HA136" s="35"/>
      <c r="HB136" s="36"/>
      <c r="HH136" s="35"/>
      <c r="HI136" s="36"/>
      <c r="HO136" s="35"/>
      <c r="HP136" s="36"/>
      <c r="HV136" s="35"/>
      <c r="HW136" s="36"/>
      <c r="IC136" s="35"/>
      <c r="ID136" s="36"/>
      <c r="IJ136" s="35"/>
      <c r="IK136" s="36"/>
      <c r="IP136"/>
      <c r="IQ136"/>
      <c r="IR136"/>
      <c r="IS136"/>
      <c r="IT136"/>
      <c r="IU136"/>
      <c r="IV136"/>
    </row>
    <row r="137" spans="1:256" s="34" customFormat="1" ht="16.5" customHeight="1" hidden="1" outlineLevel="1">
      <c r="A137" s="40"/>
      <c r="B137" s="51">
        <v>3</v>
      </c>
      <c r="C137" s="52" t="s">
        <v>188</v>
      </c>
      <c r="D137" s="52" t="s">
        <v>189</v>
      </c>
      <c r="E137" s="53" t="s">
        <v>31</v>
      </c>
      <c r="F137" s="52"/>
      <c r="G137" s="52" t="s">
        <v>24</v>
      </c>
      <c r="H137" s="54" t="s">
        <v>25</v>
      </c>
      <c r="I137" s="55"/>
      <c r="M137" s="35"/>
      <c r="N137" s="36"/>
      <c r="T137" s="35"/>
      <c r="U137" s="36"/>
      <c r="AA137" s="35"/>
      <c r="AB137" s="36"/>
      <c r="AH137" s="35"/>
      <c r="AI137" s="36"/>
      <c r="AO137" s="35"/>
      <c r="AP137" s="36"/>
      <c r="AV137" s="35"/>
      <c r="AW137" s="36"/>
      <c r="BC137" s="35"/>
      <c r="BD137" s="36"/>
      <c r="BJ137" s="35"/>
      <c r="BK137" s="36"/>
      <c r="BQ137" s="35"/>
      <c r="BR137" s="36"/>
      <c r="BX137" s="35"/>
      <c r="BY137" s="36"/>
      <c r="CE137" s="35"/>
      <c r="CF137" s="36"/>
      <c r="CL137" s="35"/>
      <c r="CM137" s="36"/>
      <c r="CS137" s="35"/>
      <c r="CT137" s="36"/>
      <c r="CZ137" s="35"/>
      <c r="DA137" s="36"/>
      <c r="DG137" s="35"/>
      <c r="DH137" s="36"/>
      <c r="DN137" s="35"/>
      <c r="DO137" s="36"/>
      <c r="DU137" s="35"/>
      <c r="DV137" s="36"/>
      <c r="EB137" s="35"/>
      <c r="EC137" s="36"/>
      <c r="EI137" s="35"/>
      <c r="EJ137" s="36"/>
      <c r="EP137" s="35"/>
      <c r="EQ137" s="36"/>
      <c r="EW137" s="35"/>
      <c r="EX137" s="36"/>
      <c r="FD137" s="35"/>
      <c r="FE137" s="36"/>
      <c r="FK137" s="35"/>
      <c r="FL137" s="36"/>
      <c r="FR137" s="35"/>
      <c r="FS137" s="36"/>
      <c r="FY137" s="35"/>
      <c r="FZ137" s="36"/>
      <c r="GF137" s="35"/>
      <c r="GG137" s="36"/>
      <c r="GM137" s="35"/>
      <c r="GN137" s="36"/>
      <c r="GT137" s="35"/>
      <c r="GU137" s="36"/>
      <c r="HA137" s="35"/>
      <c r="HB137" s="36"/>
      <c r="HH137" s="35"/>
      <c r="HI137" s="36"/>
      <c r="HO137" s="35"/>
      <c r="HP137" s="36"/>
      <c r="HV137" s="35"/>
      <c r="HW137" s="36"/>
      <c r="IC137" s="35"/>
      <c r="ID137" s="36"/>
      <c r="IJ137" s="35"/>
      <c r="IK137" s="36"/>
      <c r="IP137"/>
      <c r="IQ137"/>
      <c r="IR137"/>
      <c r="IS137"/>
      <c r="IT137"/>
      <c r="IU137"/>
      <c r="IV137"/>
    </row>
    <row r="138" spans="1:256" s="34" customFormat="1" ht="16.5" customHeight="1" hidden="1" outlineLevel="1">
      <c r="A138" s="40"/>
      <c r="B138" s="51">
        <v>4</v>
      </c>
      <c r="C138" s="52" t="s">
        <v>190</v>
      </c>
      <c r="D138" s="52" t="s">
        <v>191</v>
      </c>
      <c r="E138" s="53" t="s">
        <v>31</v>
      </c>
      <c r="F138" s="52">
        <v>5</v>
      </c>
      <c r="G138" s="52" t="s">
        <v>34</v>
      </c>
      <c r="H138" s="54" t="s">
        <v>25</v>
      </c>
      <c r="I138" s="55" t="s">
        <v>192</v>
      </c>
      <c r="M138" s="35"/>
      <c r="N138" s="36"/>
      <c r="T138" s="35"/>
      <c r="U138" s="36"/>
      <c r="AA138" s="35"/>
      <c r="AB138" s="36"/>
      <c r="AH138" s="35"/>
      <c r="AI138" s="36"/>
      <c r="AO138" s="35"/>
      <c r="AP138" s="36"/>
      <c r="AV138" s="35"/>
      <c r="AW138" s="36"/>
      <c r="BC138" s="35"/>
      <c r="BD138" s="36"/>
      <c r="BJ138" s="35"/>
      <c r="BK138" s="36"/>
      <c r="BQ138" s="35"/>
      <c r="BR138" s="36"/>
      <c r="BX138" s="35"/>
      <c r="BY138" s="36"/>
      <c r="CE138" s="35"/>
      <c r="CF138" s="36"/>
      <c r="CL138" s="35"/>
      <c r="CM138" s="36"/>
      <c r="CS138" s="35"/>
      <c r="CT138" s="36"/>
      <c r="CZ138" s="35"/>
      <c r="DA138" s="36"/>
      <c r="DG138" s="35"/>
      <c r="DH138" s="36"/>
      <c r="DN138" s="35"/>
      <c r="DO138" s="36"/>
      <c r="DU138" s="35"/>
      <c r="DV138" s="36"/>
      <c r="EB138" s="35"/>
      <c r="EC138" s="36"/>
      <c r="EI138" s="35"/>
      <c r="EJ138" s="36"/>
      <c r="EP138" s="35"/>
      <c r="EQ138" s="36"/>
      <c r="EW138" s="35"/>
      <c r="EX138" s="36"/>
      <c r="FD138" s="35"/>
      <c r="FE138" s="36"/>
      <c r="FK138" s="35"/>
      <c r="FL138" s="36"/>
      <c r="FR138" s="35"/>
      <c r="FS138" s="36"/>
      <c r="FY138" s="35"/>
      <c r="FZ138" s="36"/>
      <c r="GF138" s="35"/>
      <c r="GG138" s="36"/>
      <c r="GM138" s="35"/>
      <c r="GN138" s="36"/>
      <c r="GT138" s="35"/>
      <c r="GU138" s="36"/>
      <c r="HA138" s="35"/>
      <c r="HB138" s="36"/>
      <c r="HH138" s="35"/>
      <c r="HI138" s="36"/>
      <c r="HO138" s="35"/>
      <c r="HP138" s="36"/>
      <c r="HV138" s="35"/>
      <c r="HW138" s="36"/>
      <c r="IC138" s="35"/>
      <c r="ID138" s="36"/>
      <c r="IJ138" s="35"/>
      <c r="IK138" s="36"/>
      <c r="IP138"/>
      <c r="IQ138"/>
      <c r="IR138"/>
      <c r="IS138"/>
      <c r="IT138"/>
      <c r="IU138"/>
      <c r="IV138"/>
    </row>
    <row r="139" spans="1:256" s="34" customFormat="1" ht="16.5" customHeight="1" hidden="1" outlineLevel="1">
      <c r="A139" s="40"/>
      <c r="B139" s="51">
        <v>5</v>
      </c>
      <c r="C139" s="52" t="s">
        <v>193</v>
      </c>
      <c r="D139" s="52" t="s">
        <v>194</v>
      </c>
      <c r="E139" s="53" t="s">
        <v>28</v>
      </c>
      <c r="F139" s="52"/>
      <c r="G139" s="52" t="s">
        <v>34</v>
      </c>
      <c r="H139" s="54" t="s">
        <v>25</v>
      </c>
      <c r="I139" s="55" t="s">
        <v>195</v>
      </c>
      <c r="M139" s="35"/>
      <c r="N139" s="36"/>
      <c r="T139" s="35"/>
      <c r="U139" s="36"/>
      <c r="AA139" s="35"/>
      <c r="AB139" s="36"/>
      <c r="AH139" s="35"/>
      <c r="AI139" s="36"/>
      <c r="AO139" s="35"/>
      <c r="AP139" s="36"/>
      <c r="AV139" s="35"/>
      <c r="AW139" s="36"/>
      <c r="BC139" s="35"/>
      <c r="BD139" s="36"/>
      <c r="BJ139" s="35"/>
      <c r="BK139" s="36"/>
      <c r="BQ139" s="35"/>
      <c r="BR139" s="36"/>
      <c r="BX139" s="35"/>
      <c r="BY139" s="36"/>
      <c r="CE139" s="35"/>
      <c r="CF139" s="36"/>
      <c r="CL139" s="35"/>
      <c r="CM139" s="36"/>
      <c r="CS139" s="35"/>
      <c r="CT139" s="36"/>
      <c r="CZ139" s="35"/>
      <c r="DA139" s="36"/>
      <c r="DG139" s="35"/>
      <c r="DH139" s="36"/>
      <c r="DN139" s="35"/>
      <c r="DO139" s="36"/>
      <c r="DU139" s="35"/>
      <c r="DV139" s="36"/>
      <c r="EB139" s="35"/>
      <c r="EC139" s="36"/>
      <c r="EI139" s="35"/>
      <c r="EJ139" s="36"/>
      <c r="EP139" s="35"/>
      <c r="EQ139" s="36"/>
      <c r="EW139" s="35"/>
      <c r="EX139" s="36"/>
      <c r="FD139" s="35"/>
      <c r="FE139" s="36"/>
      <c r="FK139" s="35"/>
      <c r="FL139" s="36"/>
      <c r="FR139" s="35"/>
      <c r="FS139" s="36"/>
      <c r="FY139" s="35"/>
      <c r="FZ139" s="36"/>
      <c r="GF139" s="35"/>
      <c r="GG139" s="36"/>
      <c r="GM139" s="35"/>
      <c r="GN139" s="36"/>
      <c r="GT139" s="35"/>
      <c r="GU139" s="36"/>
      <c r="HA139" s="35"/>
      <c r="HB139" s="36"/>
      <c r="HH139" s="35"/>
      <c r="HI139" s="36"/>
      <c r="HO139" s="35"/>
      <c r="HP139" s="36"/>
      <c r="HV139" s="35"/>
      <c r="HW139" s="36"/>
      <c r="IC139" s="35"/>
      <c r="ID139" s="36"/>
      <c r="IJ139" s="35"/>
      <c r="IK139" s="36"/>
      <c r="IP139"/>
      <c r="IQ139"/>
      <c r="IR139"/>
      <c r="IS139"/>
      <c r="IT139"/>
      <c r="IU139"/>
      <c r="IV139"/>
    </row>
    <row r="140" spans="1:256" s="34" customFormat="1" ht="16.5" customHeight="1" hidden="1" outlineLevel="1">
      <c r="A140" s="40"/>
      <c r="B140" s="51">
        <v>6</v>
      </c>
      <c r="C140" s="52" t="s">
        <v>196</v>
      </c>
      <c r="D140" s="52" t="s">
        <v>197</v>
      </c>
      <c r="E140" s="53" t="s">
        <v>69</v>
      </c>
      <c r="F140" s="52"/>
      <c r="G140" s="52" t="s">
        <v>24</v>
      </c>
      <c r="H140" s="54" t="s">
        <v>25</v>
      </c>
      <c r="I140" s="55"/>
      <c r="M140" s="35"/>
      <c r="N140" s="36"/>
      <c r="T140" s="35"/>
      <c r="U140" s="36"/>
      <c r="AA140" s="35"/>
      <c r="AB140" s="36"/>
      <c r="AH140" s="35"/>
      <c r="AI140" s="36"/>
      <c r="AO140" s="35"/>
      <c r="AP140" s="36"/>
      <c r="AV140" s="35"/>
      <c r="AW140" s="36"/>
      <c r="BC140" s="35"/>
      <c r="BD140" s="36"/>
      <c r="BJ140" s="35"/>
      <c r="BK140" s="36"/>
      <c r="BQ140" s="35"/>
      <c r="BR140" s="36"/>
      <c r="BX140" s="35"/>
      <c r="BY140" s="36"/>
      <c r="CE140" s="35"/>
      <c r="CF140" s="36"/>
      <c r="CL140" s="35"/>
      <c r="CM140" s="36"/>
      <c r="CS140" s="35"/>
      <c r="CT140" s="36"/>
      <c r="CZ140" s="35"/>
      <c r="DA140" s="36"/>
      <c r="DG140" s="35"/>
      <c r="DH140" s="36"/>
      <c r="DN140" s="35"/>
      <c r="DO140" s="36"/>
      <c r="DU140" s="35"/>
      <c r="DV140" s="36"/>
      <c r="EB140" s="35"/>
      <c r="EC140" s="36"/>
      <c r="EI140" s="35"/>
      <c r="EJ140" s="36"/>
      <c r="EP140" s="35"/>
      <c r="EQ140" s="36"/>
      <c r="EW140" s="35"/>
      <c r="EX140" s="36"/>
      <c r="FD140" s="35"/>
      <c r="FE140" s="36"/>
      <c r="FK140" s="35"/>
      <c r="FL140" s="36"/>
      <c r="FR140" s="35"/>
      <c r="FS140" s="36"/>
      <c r="FY140" s="35"/>
      <c r="FZ140" s="36"/>
      <c r="GF140" s="35"/>
      <c r="GG140" s="36"/>
      <c r="GM140" s="35"/>
      <c r="GN140" s="36"/>
      <c r="GT140" s="35"/>
      <c r="GU140" s="36"/>
      <c r="HA140" s="35"/>
      <c r="HB140" s="36"/>
      <c r="HH140" s="35"/>
      <c r="HI140" s="36"/>
      <c r="HO140" s="35"/>
      <c r="HP140" s="36"/>
      <c r="HV140" s="35"/>
      <c r="HW140" s="36"/>
      <c r="IC140" s="35"/>
      <c r="ID140" s="36"/>
      <c r="IJ140" s="35"/>
      <c r="IK140" s="36"/>
      <c r="IP140"/>
      <c r="IQ140"/>
      <c r="IR140"/>
      <c r="IS140"/>
      <c r="IT140"/>
      <c r="IU140"/>
      <c r="IV140"/>
    </row>
    <row r="141" spans="1:256" s="34" customFormat="1" ht="16.5" customHeight="1" hidden="1" outlineLevel="1">
      <c r="A141" s="40"/>
      <c r="B141" s="51">
        <v>7</v>
      </c>
      <c r="C141" s="52" t="s">
        <v>198</v>
      </c>
      <c r="D141" s="52" t="s">
        <v>199</v>
      </c>
      <c r="E141" s="53" t="s">
        <v>69</v>
      </c>
      <c r="F141" s="52"/>
      <c r="G141" s="69" t="s">
        <v>24</v>
      </c>
      <c r="H141" s="54" t="s">
        <v>200</v>
      </c>
      <c r="I141" s="55" t="s">
        <v>201</v>
      </c>
      <c r="M141" s="35"/>
      <c r="N141" s="36"/>
      <c r="T141" s="35"/>
      <c r="U141" s="36"/>
      <c r="AA141" s="35"/>
      <c r="AB141" s="36"/>
      <c r="AH141" s="35"/>
      <c r="AI141" s="36"/>
      <c r="AO141" s="35"/>
      <c r="AP141" s="36"/>
      <c r="AV141" s="35"/>
      <c r="AW141" s="36"/>
      <c r="BC141" s="35"/>
      <c r="BD141" s="36"/>
      <c r="BJ141" s="35"/>
      <c r="BK141" s="36"/>
      <c r="BQ141" s="35"/>
      <c r="BR141" s="36"/>
      <c r="BX141" s="35"/>
      <c r="BY141" s="36"/>
      <c r="CE141" s="35"/>
      <c r="CF141" s="36"/>
      <c r="CL141" s="35"/>
      <c r="CM141" s="36"/>
      <c r="CS141" s="35"/>
      <c r="CT141" s="36"/>
      <c r="CZ141" s="35"/>
      <c r="DA141" s="36"/>
      <c r="DG141" s="35"/>
      <c r="DH141" s="36"/>
      <c r="DN141" s="35"/>
      <c r="DO141" s="36"/>
      <c r="DU141" s="35"/>
      <c r="DV141" s="36"/>
      <c r="EB141" s="35"/>
      <c r="EC141" s="36"/>
      <c r="EI141" s="35"/>
      <c r="EJ141" s="36"/>
      <c r="EP141" s="35"/>
      <c r="EQ141" s="36"/>
      <c r="EW141" s="35"/>
      <c r="EX141" s="36"/>
      <c r="FD141" s="35"/>
      <c r="FE141" s="36"/>
      <c r="FK141" s="35"/>
      <c r="FL141" s="36"/>
      <c r="FR141" s="35"/>
      <c r="FS141" s="36"/>
      <c r="FY141" s="35"/>
      <c r="FZ141" s="36"/>
      <c r="GF141" s="35"/>
      <c r="GG141" s="36"/>
      <c r="GM141" s="35"/>
      <c r="GN141" s="36"/>
      <c r="GT141" s="35"/>
      <c r="GU141" s="36"/>
      <c r="HA141" s="35"/>
      <c r="HB141" s="36"/>
      <c r="HH141" s="35"/>
      <c r="HI141" s="36"/>
      <c r="HO141" s="35"/>
      <c r="HP141" s="36"/>
      <c r="HV141" s="35"/>
      <c r="HW141" s="36"/>
      <c r="IC141" s="35"/>
      <c r="ID141" s="36"/>
      <c r="IJ141" s="35"/>
      <c r="IK141" s="36"/>
      <c r="IP141"/>
      <c r="IQ141"/>
      <c r="IR141"/>
      <c r="IS141"/>
      <c r="IT141"/>
      <c r="IU141"/>
      <c r="IV141"/>
    </row>
    <row r="142" spans="1:256" s="34" customFormat="1" ht="16.5" customHeight="1" hidden="1" outlineLevel="1">
      <c r="A142" s="40"/>
      <c r="B142" s="51">
        <v>8</v>
      </c>
      <c r="C142" s="52" t="s">
        <v>202</v>
      </c>
      <c r="D142" s="52" t="s">
        <v>203</v>
      </c>
      <c r="E142" s="53" t="s">
        <v>53</v>
      </c>
      <c r="F142" s="52"/>
      <c r="G142" s="52" t="s">
        <v>34</v>
      </c>
      <c r="H142" s="54" t="s">
        <v>204</v>
      </c>
      <c r="I142" s="55" t="s">
        <v>205</v>
      </c>
      <c r="M142" s="35"/>
      <c r="N142" s="36"/>
      <c r="T142" s="35"/>
      <c r="U142" s="36"/>
      <c r="AA142" s="35"/>
      <c r="AB142" s="36"/>
      <c r="AH142" s="35"/>
      <c r="AI142" s="36"/>
      <c r="AO142" s="35"/>
      <c r="AP142" s="36"/>
      <c r="AV142" s="35"/>
      <c r="AW142" s="36"/>
      <c r="BC142" s="35"/>
      <c r="BD142" s="36"/>
      <c r="BJ142" s="35"/>
      <c r="BK142" s="36"/>
      <c r="BQ142" s="35"/>
      <c r="BR142" s="36"/>
      <c r="BX142" s="35"/>
      <c r="BY142" s="36"/>
      <c r="CE142" s="35"/>
      <c r="CF142" s="36"/>
      <c r="CL142" s="35"/>
      <c r="CM142" s="36"/>
      <c r="CS142" s="35"/>
      <c r="CT142" s="36"/>
      <c r="CZ142" s="35"/>
      <c r="DA142" s="36"/>
      <c r="DG142" s="35"/>
      <c r="DH142" s="36"/>
      <c r="DN142" s="35"/>
      <c r="DO142" s="36"/>
      <c r="DU142" s="35"/>
      <c r="DV142" s="36"/>
      <c r="EB142" s="35"/>
      <c r="EC142" s="36"/>
      <c r="EI142" s="35"/>
      <c r="EJ142" s="36"/>
      <c r="EP142" s="35"/>
      <c r="EQ142" s="36"/>
      <c r="EW142" s="35"/>
      <c r="EX142" s="36"/>
      <c r="FD142" s="35"/>
      <c r="FE142" s="36"/>
      <c r="FK142" s="35"/>
      <c r="FL142" s="36"/>
      <c r="FR142" s="35"/>
      <c r="FS142" s="36"/>
      <c r="FY142" s="35"/>
      <c r="FZ142" s="36"/>
      <c r="GF142" s="35"/>
      <c r="GG142" s="36"/>
      <c r="GM142" s="35"/>
      <c r="GN142" s="36"/>
      <c r="GT142" s="35"/>
      <c r="GU142" s="36"/>
      <c r="HA142" s="35"/>
      <c r="HB142" s="36"/>
      <c r="HH142" s="35"/>
      <c r="HI142" s="36"/>
      <c r="HO142" s="35"/>
      <c r="HP142" s="36"/>
      <c r="HV142" s="35"/>
      <c r="HW142" s="36"/>
      <c r="IC142" s="35"/>
      <c r="ID142" s="36"/>
      <c r="IJ142" s="35"/>
      <c r="IK142" s="36"/>
      <c r="IP142"/>
      <c r="IQ142"/>
      <c r="IR142"/>
      <c r="IS142"/>
      <c r="IT142"/>
      <c r="IU142"/>
      <c r="IV142"/>
    </row>
    <row r="143" spans="1:256" s="34" customFormat="1" ht="16.5" customHeight="1" hidden="1" outlineLevel="1">
      <c r="A143" s="40"/>
      <c r="B143" s="51">
        <v>9</v>
      </c>
      <c r="C143" s="52" t="s">
        <v>206</v>
      </c>
      <c r="D143" s="52" t="s">
        <v>207</v>
      </c>
      <c r="E143" s="53" t="s">
        <v>69</v>
      </c>
      <c r="F143" s="52"/>
      <c r="G143" s="52" t="s">
        <v>34</v>
      </c>
      <c r="H143" s="54" t="s">
        <v>204</v>
      </c>
      <c r="I143" s="55" t="s">
        <v>208</v>
      </c>
      <c r="M143" s="35"/>
      <c r="N143" s="36"/>
      <c r="T143" s="35"/>
      <c r="U143" s="36"/>
      <c r="AA143" s="35"/>
      <c r="AB143" s="36"/>
      <c r="AH143" s="35"/>
      <c r="AI143" s="36"/>
      <c r="AO143" s="35"/>
      <c r="AP143" s="36"/>
      <c r="AV143" s="35"/>
      <c r="AW143" s="36"/>
      <c r="BC143" s="35"/>
      <c r="BD143" s="36"/>
      <c r="BJ143" s="35"/>
      <c r="BK143" s="36"/>
      <c r="BQ143" s="35"/>
      <c r="BR143" s="36"/>
      <c r="BX143" s="35"/>
      <c r="BY143" s="36"/>
      <c r="CE143" s="35"/>
      <c r="CF143" s="36"/>
      <c r="CL143" s="35"/>
      <c r="CM143" s="36"/>
      <c r="CS143" s="35"/>
      <c r="CT143" s="36"/>
      <c r="CZ143" s="35"/>
      <c r="DA143" s="36"/>
      <c r="DG143" s="35"/>
      <c r="DH143" s="36"/>
      <c r="DN143" s="35"/>
      <c r="DO143" s="36"/>
      <c r="DU143" s="35"/>
      <c r="DV143" s="36"/>
      <c r="EB143" s="35"/>
      <c r="EC143" s="36"/>
      <c r="EI143" s="35"/>
      <c r="EJ143" s="36"/>
      <c r="EP143" s="35"/>
      <c r="EQ143" s="36"/>
      <c r="EW143" s="35"/>
      <c r="EX143" s="36"/>
      <c r="FD143" s="35"/>
      <c r="FE143" s="36"/>
      <c r="FK143" s="35"/>
      <c r="FL143" s="36"/>
      <c r="FR143" s="35"/>
      <c r="FS143" s="36"/>
      <c r="FY143" s="35"/>
      <c r="FZ143" s="36"/>
      <c r="GF143" s="35"/>
      <c r="GG143" s="36"/>
      <c r="GM143" s="35"/>
      <c r="GN143" s="36"/>
      <c r="GT143" s="35"/>
      <c r="GU143" s="36"/>
      <c r="HA143" s="35"/>
      <c r="HB143" s="36"/>
      <c r="HH143" s="35"/>
      <c r="HI143" s="36"/>
      <c r="HO143" s="35"/>
      <c r="HP143" s="36"/>
      <c r="HV143" s="35"/>
      <c r="HW143" s="36"/>
      <c r="IC143" s="35"/>
      <c r="ID143" s="36"/>
      <c r="IJ143" s="35"/>
      <c r="IK143" s="36"/>
      <c r="IP143"/>
      <c r="IQ143"/>
      <c r="IR143"/>
      <c r="IS143"/>
      <c r="IT143"/>
      <c r="IU143"/>
      <c r="IV143"/>
    </row>
    <row r="144" spans="1:256" s="34" customFormat="1" ht="16.5" customHeight="1" hidden="1" outlineLevel="1">
      <c r="A144" s="40"/>
      <c r="B144" s="51">
        <v>10</v>
      </c>
      <c r="C144" s="52" t="s">
        <v>209</v>
      </c>
      <c r="D144" s="52" t="s">
        <v>210</v>
      </c>
      <c r="E144" s="70" t="s">
        <v>211</v>
      </c>
      <c r="F144" s="52"/>
      <c r="G144" s="52" t="s">
        <v>34</v>
      </c>
      <c r="H144" s="54" t="s">
        <v>204</v>
      </c>
      <c r="I144" s="55" t="s">
        <v>212</v>
      </c>
      <c r="M144" s="35"/>
      <c r="N144" s="36"/>
      <c r="T144" s="35"/>
      <c r="U144" s="36"/>
      <c r="AA144" s="35"/>
      <c r="AB144" s="36"/>
      <c r="AH144" s="35"/>
      <c r="AI144" s="36"/>
      <c r="AO144" s="35"/>
      <c r="AP144" s="36"/>
      <c r="AV144" s="35"/>
      <c r="AW144" s="36"/>
      <c r="BC144" s="35"/>
      <c r="BD144" s="36"/>
      <c r="BJ144" s="35"/>
      <c r="BK144" s="36"/>
      <c r="BQ144" s="35"/>
      <c r="BR144" s="36"/>
      <c r="BX144" s="35"/>
      <c r="BY144" s="36"/>
      <c r="CE144" s="35"/>
      <c r="CF144" s="36"/>
      <c r="CL144" s="35"/>
      <c r="CM144" s="36"/>
      <c r="CS144" s="35"/>
      <c r="CT144" s="36"/>
      <c r="CZ144" s="35"/>
      <c r="DA144" s="36"/>
      <c r="DG144" s="35"/>
      <c r="DH144" s="36"/>
      <c r="DN144" s="35"/>
      <c r="DO144" s="36"/>
      <c r="DU144" s="35"/>
      <c r="DV144" s="36"/>
      <c r="EB144" s="35"/>
      <c r="EC144" s="36"/>
      <c r="EI144" s="35"/>
      <c r="EJ144" s="36"/>
      <c r="EP144" s="35"/>
      <c r="EQ144" s="36"/>
      <c r="EW144" s="35"/>
      <c r="EX144" s="36"/>
      <c r="FD144" s="35"/>
      <c r="FE144" s="36"/>
      <c r="FK144" s="35"/>
      <c r="FL144" s="36"/>
      <c r="FR144" s="35"/>
      <c r="FS144" s="36"/>
      <c r="FY144" s="35"/>
      <c r="FZ144" s="36"/>
      <c r="GF144" s="35"/>
      <c r="GG144" s="36"/>
      <c r="GM144" s="35"/>
      <c r="GN144" s="36"/>
      <c r="GT144" s="35"/>
      <c r="GU144" s="36"/>
      <c r="HA144" s="35"/>
      <c r="HB144" s="36"/>
      <c r="HH144" s="35"/>
      <c r="HI144" s="36"/>
      <c r="HO144" s="35"/>
      <c r="HP144" s="36"/>
      <c r="HV144" s="35"/>
      <c r="HW144" s="36"/>
      <c r="IC144" s="35"/>
      <c r="ID144" s="36"/>
      <c r="IJ144" s="35"/>
      <c r="IK144" s="36"/>
      <c r="IP144"/>
      <c r="IQ144"/>
      <c r="IR144"/>
      <c r="IS144"/>
      <c r="IT144"/>
      <c r="IU144"/>
      <c r="IV144"/>
    </row>
    <row r="145" spans="1:256" s="34" customFormat="1" ht="16.5" customHeight="1" hidden="1" outlineLevel="1">
      <c r="A145" s="40"/>
      <c r="B145" s="51">
        <v>11</v>
      </c>
      <c r="C145" s="52" t="s">
        <v>213</v>
      </c>
      <c r="D145" s="52" t="s">
        <v>214</v>
      </c>
      <c r="E145" s="70" t="s">
        <v>211</v>
      </c>
      <c r="F145" s="52"/>
      <c r="G145" s="52" t="s">
        <v>34</v>
      </c>
      <c r="H145" s="54" t="s">
        <v>204</v>
      </c>
      <c r="I145" s="55" t="s">
        <v>215</v>
      </c>
      <c r="M145" s="35"/>
      <c r="N145" s="36"/>
      <c r="T145" s="35"/>
      <c r="U145" s="36"/>
      <c r="AA145" s="35"/>
      <c r="AB145" s="36"/>
      <c r="AH145" s="35"/>
      <c r="AI145" s="36"/>
      <c r="AO145" s="35"/>
      <c r="AP145" s="36"/>
      <c r="AV145" s="35"/>
      <c r="AW145" s="36"/>
      <c r="BC145" s="35"/>
      <c r="BD145" s="36"/>
      <c r="BJ145" s="35"/>
      <c r="BK145" s="36"/>
      <c r="BQ145" s="35"/>
      <c r="BR145" s="36"/>
      <c r="BX145" s="35"/>
      <c r="BY145" s="36"/>
      <c r="CE145" s="35"/>
      <c r="CF145" s="36"/>
      <c r="CL145" s="35"/>
      <c r="CM145" s="36"/>
      <c r="CS145" s="35"/>
      <c r="CT145" s="36"/>
      <c r="CZ145" s="35"/>
      <c r="DA145" s="36"/>
      <c r="DG145" s="35"/>
      <c r="DH145" s="36"/>
      <c r="DN145" s="35"/>
      <c r="DO145" s="36"/>
      <c r="DU145" s="35"/>
      <c r="DV145" s="36"/>
      <c r="EB145" s="35"/>
      <c r="EC145" s="36"/>
      <c r="EI145" s="35"/>
      <c r="EJ145" s="36"/>
      <c r="EP145" s="35"/>
      <c r="EQ145" s="36"/>
      <c r="EW145" s="35"/>
      <c r="EX145" s="36"/>
      <c r="FD145" s="35"/>
      <c r="FE145" s="36"/>
      <c r="FK145" s="35"/>
      <c r="FL145" s="36"/>
      <c r="FR145" s="35"/>
      <c r="FS145" s="36"/>
      <c r="FY145" s="35"/>
      <c r="FZ145" s="36"/>
      <c r="GF145" s="35"/>
      <c r="GG145" s="36"/>
      <c r="GM145" s="35"/>
      <c r="GN145" s="36"/>
      <c r="GT145" s="35"/>
      <c r="GU145" s="36"/>
      <c r="HA145" s="35"/>
      <c r="HB145" s="36"/>
      <c r="HH145" s="35"/>
      <c r="HI145" s="36"/>
      <c r="HO145" s="35"/>
      <c r="HP145" s="36"/>
      <c r="HV145" s="35"/>
      <c r="HW145" s="36"/>
      <c r="IC145" s="35"/>
      <c r="ID145" s="36"/>
      <c r="IJ145" s="35"/>
      <c r="IK145" s="36"/>
      <c r="IP145"/>
      <c r="IQ145"/>
      <c r="IR145"/>
      <c r="IS145"/>
      <c r="IT145"/>
      <c r="IU145"/>
      <c r="IV145"/>
    </row>
    <row r="146" spans="1:256" s="34" customFormat="1" ht="16.5" customHeight="1" hidden="1" outlineLevel="1">
      <c r="A146" s="40"/>
      <c r="B146" s="51">
        <v>12</v>
      </c>
      <c r="C146" s="52" t="s">
        <v>216</v>
      </c>
      <c r="D146" s="52" t="s">
        <v>217</v>
      </c>
      <c r="E146" s="70" t="s">
        <v>211</v>
      </c>
      <c r="F146" s="52"/>
      <c r="G146" s="52" t="s">
        <v>34</v>
      </c>
      <c r="H146" s="54" t="s">
        <v>218</v>
      </c>
      <c r="I146" s="55" t="s">
        <v>219</v>
      </c>
      <c r="M146" s="35"/>
      <c r="N146" s="36"/>
      <c r="T146" s="35"/>
      <c r="U146" s="36"/>
      <c r="AA146" s="35"/>
      <c r="AB146" s="36"/>
      <c r="AH146" s="35"/>
      <c r="AI146" s="36"/>
      <c r="AO146" s="35"/>
      <c r="AP146" s="36"/>
      <c r="AV146" s="35"/>
      <c r="AW146" s="36"/>
      <c r="BC146" s="35"/>
      <c r="BD146" s="36"/>
      <c r="BJ146" s="35"/>
      <c r="BK146" s="36"/>
      <c r="BQ146" s="35"/>
      <c r="BR146" s="36"/>
      <c r="BX146" s="35"/>
      <c r="BY146" s="36"/>
      <c r="CE146" s="35"/>
      <c r="CF146" s="36"/>
      <c r="CL146" s="35"/>
      <c r="CM146" s="36"/>
      <c r="CS146" s="35"/>
      <c r="CT146" s="36"/>
      <c r="CZ146" s="35"/>
      <c r="DA146" s="36"/>
      <c r="DG146" s="35"/>
      <c r="DH146" s="36"/>
      <c r="DN146" s="35"/>
      <c r="DO146" s="36"/>
      <c r="DU146" s="35"/>
      <c r="DV146" s="36"/>
      <c r="EB146" s="35"/>
      <c r="EC146" s="36"/>
      <c r="EI146" s="35"/>
      <c r="EJ146" s="36"/>
      <c r="EP146" s="35"/>
      <c r="EQ146" s="36"/>
      <c r="EW146" s="35"/>
      <c r="EX146" s="36"/>
      <c r="FD146" s="35"/>
      <c r="FE146" s="36"/>
      <c r="FK146" s="35"/>
      <c r="FL146" s="36"/>
      <c r="FR146" s="35"/>
      <c r="FS146" s="36"/>
      <c r="FY146" s="35"/>
      <c r="FZ146" s="36"/>
      <c r="GF146" s="35"/>
      <c r="GG146" s="36"/>
      <c r="GM146" s="35"/>
      <c r="GN146" s="36"/>
      <c r="GT146" s="35"/>
      <c r="GU146" s="36"/>
      <c r="HA146" s="35"/>
      <c r="HB146" s="36"/>
      <c r="HH146" s="35"/>
      <c r="HI146" s="36"/>
      <c r="HO146" s="35"/>
      <c r="HP146" s="36"/>
      <c r="HV146" s="35"/>
      <c r="HW146" s="36"/>
      <c r="IC146" s="35"/>
      <c r="ID146" s="36"/>
      <c r="IJ146" s="35"/>
      <c r="IK146" s="36"/>
      <c r="IP146"/>
      <c r="IQ146"/>
      <c r="IR146"/>
      <c r="IS146"/>
      <c r="IT146"/>
      <c r="IU146"/>
      <c r="IV146"/>
    </row>
    <row r="147" spans="1:256" s="34" customFormat="1" ht="16.5" customHeight="1" hidden="1" outlineLevel="1">
      <c r="A147" s="40"/>
      <c r="B147" s="51">
        <v>13</v>
      </c>
      <c r="C147" s="52" t="s">
        <v>220</v>
      </c>
      <c r="D147" s="52" t="s">
        <v>221</v>
      </c>
      <c r="E147" s="70" t="s">
        <v>222</v>
      </c>
      <c r="F147" s="52">
        <v>100</v>
      </c>
      <c r="G147" s="52" t="s">
        <v>34</v>
      </c>
      <c r="H147" s="54" t="s">
        <v>223</v>
      </c>
      <c r="I147" s="55" t="s">
        <v>224</v>
      </c>
      <c r="M147" s="35"/>
      <c r="N147" s="36"/>
      <c r="T147" s="35"/>
      <c r="U147" s="36"/>
      <c r="AA147" s="35"/>
      <c r="AB147" s="36"/>
      <c r="AH147" s="35"/>
      <c r="AI147" s="36"/>
      <c r="AO147" s="35"/>
      <c r="AP147" s="36"/>
      <c r="AV147" s="35"/>
      <c r="AW147" s="36"/>
      <c r="BC147" s="35"/>
      <c r="BD147" s="36"/>
      <c r="BJ147" s="35"/>
      <c r="BK147" s="36"/>
      <c r="BQ147" s="35"/>
      <c r="BR147" s="36"/>
      <c r="BX147" s="35"/>
      <c r="BY147" s="36"/>
      <c r="CE147" s="35"/>
      <c r="CF147" s="36"/>
      <c r="CL147" s="35"/>
      <c r="CM147" s="36"/>
      <c r="CS147" s="35"/>
      <c r="CT147" s="36"/>
      <c r="CZ147" s="35"/>
      <c r="DA147" s="36"/>
      <c r="DG147" s="35"/>
      <c r="DH147" s="36"/>
      <c r="DN147" s="35"/>
      <c r="DO147" s="36"/>
      <c r="DU147" s="35"/>
      <c r="DV147" s="36"/>
      <c r="EB147" s="35"/>
      <c r="EC147" s="36"/>
      <c r="EI147" s="35"/>
      <c r="EJ147" s="36"/>
      <c r="EP147" s="35"/>
      <c r="EQ147" s="36"/>
      <c r="EW147" s="35"/>
      <c r="EX147" s="36"/>
      <c r="FD147" s="35"/>
      <c r="FE147" s="36"/>
      <c r="FK147" s="35"/>
      <c r="FL147" s="36"/>
      <c r="FR147" s="35"/>
      <c r="FS147" s="36"/>
      <c r="FY147" s="35"/>
      <c r="FZ147" s="36"/>
      <c r="GF147" s="35"/>
      <c r="GG147" s="36"/>
      <c r="GM147" s="35"/>
      <c r="GN147" s="36"/>
      <c r="GT147" s="35"/>
      <c r="GU147" s="36"/>
      <c r="HA147" s="35"/>
      <c r="HB147" s="36"/>
      <c r="HH147" s="35"/>
      <c r="HI147" s="36"/>
      <c r="HO147" s="35"/>
      <c r="HP147" s="36"/>
      <c r="HV147" s="35"/>
      <c r="HW147" s="36"/>
      <c r="IC147" s="35"/>
      <c r="ID147" s="36"/>
      <c r="IJ147" s="35"/>
      <c r="IK147" s="36"/>
      <c r="IP147"/>
      <c r="IQ147"/>
      <c r="IR147"/>
      <c r="IS147"/>
      <c r="IT147"/>
      <c r="IU147"/>
      <c r="IV147"/>
    </row>
    <row r="148" spans="1:256" s="34" customFormat="1" ht="16.5" customHeight="1" hidden="1" outlineLevel="1">
      <c r="A148" s="40"/>
      <c r="B148" s="51">
        <v>14</v>
      </c>
      <c r="C148" s="52" t="s">
        <v>225</v>
      </c>
      <c r="D148" s="52" t="s">
        <v>226</v>
      </c>
      <c r="E148" s="53" t="s">
        <v>69</v>
      </c>
      <c r="F148" s="52"/>
      <c r="G148" s="52" t="s">
        <v>34</v>
      </c>
      <c r="H148" s="54" t="s">
        <v>227</v>
      </c>
      <c r="I148" s="55" t="s">
        <v>228</v>
      </c>
      <c r="M148" s="35"/>
      <c r="N148" s="36"/>
      <c r="T148" s="35"/>
      <c r="U148" s="36"/>
      <c r="AA148" s="35"/>
      <c r="AB148" s="36"/>
      <c r="AH148" s="35"/>
      <c r="AI148" s="36"/>
      <c r="AO148" s="35"/>
      <c r="AP148" s="36"/>
      <c r="AV148" s="35"/>
      <c r="AW148" s="36"/>
      <c r="BC148" s="35"/>
      <c r="BD148" s="36"/>
      <c r="BJ148" s="35"/>
      <c r="BK148" s="36"/>
      <c r="BQ148" s="35"/>
      <c r="BR148" s="36"/>
      <c r="BX148" s="35"/>
      <c r="BY148" s="36"/>
      <c r="CE148" s="35"/>
      <c r="CF148" s="36"/>
      <c r="CL148" s="35"/>
      <c r="CM148" s="36"/>
      <c r="CS148" s="35"/>
      <c r="CT148" s="36"/>
      <c r="CZ148" s="35"/>
      <c r="DA148" s="36"/>
      <c r="DG148" s="35"/>
      <c r="DH148" s="36"/>
      <c r="DN148" s="35"/>
      <c r="DO148" s="36"/>
      <c r="DU148" s="35"/>
      <c r="DV148" s="36"/>
      <c r="EB148" s="35"/>
      <c r="EC148" s="36"/>
      <c r="EI148" s="35"/>
      <c r="EJ148" s="36"/>
      <c r="EP148" s="35"/>
      <c r="EQ148" s="36"/>
      <c r="EW148" s="35"/>
      <c r="EX148" s="36"/>
      <c r="FD148" s="35"/>
      <c r="FE148" s="36"/>
      <c r="FK148" s="35"/>
      <c r="FL148" s="36"/>
      <c r="FR148" s="35"/>
      <c r="FS148" s="36"/>
      <c r="FY148" s="35"/>
      <c r="FZ148" s="36"/>
      <c r="GF148" s="35"/>
      <c r="GG148" s="36"/>
      <c r="GM148" s="35"/>
      <c r="GN148" s="36"/>
      <c r="GT148" s="35"/>
      <c r="GU148" s="36"/>
      <c r="HA148" s="35"/>
      <c r="HB148" s="36"/>
      <c r="HH148" s="35"/>
      <c r="HI148" s="36"/>
      <c r="HO148" s="35"/>
      <c r="HP148" s="36"/>
      <c r="HV148" s="35"/>
      <c r="HW148" s="36"/>
      <c r="IC148" s="35"/>
      <c r="ID148" s="36"/>
      <c r="IJ148" s="35"/>
      <c r="IK148" s="36"/>
      <c r="IP148"/>
      <c r="IQ148"/>
      <c r="IR148"/>
      <c r="IS148"/>
      <c r="IT148"/>
      <c r="IU148"/>
      <c r="IV148"/>
    </row>
    <row r="149" spans="1:256" s="34" customFormat="1" ht="16.5" customHeight="1" hidden="1" outlineLevel="1">
      <c r="A149" s="40"/>
      <c r="B149" s="51">
        <v>15</v>
      </c>
      <c r="C149" s="52" t="s">
        <v>229</v>
      </c>
      <c r="D149" s="52" t="s">
        <v>230</v>
      </c>
      <c r="E149" s="71" t="s">
        <v>231</v>
      </c>
      <c r="F149" s="52"/>
      <c r="G149" s="52" t="s">
        <v>34</v>
      </c>
      <c r="H149" s="54" t="s">
        <v>232</v>
      </c>
      <c r="I149" s="55" t="s">
        <v>233</v>
      </c>
      <c r="L149" s="72"/>
      <c r="M149" s="35"/>
      <c r="N149" s="36"/>
      <c r="T149" s="35"/>
      <c r="U149" s="36"/>
      <c r="AA149" s="35"/>
      <c r="AB149" s="36"/>
      <c r="AH149" s="35"/>
      <c r="AI149" s="36"/>
      <c r="AO149" s="35"/>
      <c r="AP149" s="36"/>
      <c r="AV149" s="35"/>
      <c r="AW149" s="36"/>
      <c r="BC149" s="35"/>
      <c r="BD149" s="36"/>
      <c r="BJ149" s="35"/>
      <c r="BK149" s="36"/>
      <c r="BQ149" s="35"/>
      <c r="BR149" s="36"/>
      <c r="BX149" s="35"/>
      <c r="BY149" s="36"/>
      <c r="CE149" s="35"/>
      <c r="CF149" s="36"/>
      <c r="CL149" s="35"/>
      <c r="CM149" s="36"/>
      <c r="CS149" s="35"/>
      <c r="CT149" s="36"/>
      <c r="CZ149" s="35"/>
      <c r="DA149" s="36"/>
      <c r="DG149" s="35"/>
      <c r="DH149" s="36"/>
      <c r="DN149" s="35"/>
      <c r="DO149" s="36"/>
      <c r="DU149" s="35"/>
      <c r="DV149" s="36"/>
      <c r="EB149" s="35"/>
      <c r="EC149" s="36"/>
      <c r="EI149" s="35"/>
      <c r="EJ149" s="36"/>
      <c r="EP149" s="35"/>
      <c r="EQ149" s="36"/>
      <c r="EW149" s="35"/>
      <c r="EX149" s="36"/>
      <c r="FD149" s="35"/>
      <c r="FE149" s="36"/>
      <c r="FK149" s="35"/>
      <c r="FL149" s="36"/>
      <c r="FR149" s="35"/>
      <c r="FS149" s="36"/>
      <c r="FY149" s="35"/>
      <c r="FZ149" s="36"/>
      <c r="GF149" s="35"/>
      <c r="GG149" s="36"/>
      <c r="GM149" s="35"/>
      <c r="GN149" s="36"/>
      <c r="GT149" s="35"/>
      <c r="GU149" s="36"/>
      <c r="HA149" s="35"/>
      <c r="HB149" s="36"/>
      <c r="HH149" s="35"/>
      <c r="HI149" s="36"/>
      <c r="HO149" s="35"/>
      <c r="HP149" s="36"/>
      <c r="HV149" s="35"/>
      <c r="HW149" s="36"/>
      <c r="IC149" s="35"/>
      <c r="ID149" s="36"/>
      <c r="IJ149" s="35"/>
      <c r="IK149" s="36"/>
      <c r="IP149"/>
      <c r="IQ149"/>
      <c r="IR149"/>
      <c r="IS149"/>
      <c r="IT149"/>
      <c r="IU149"/>
      <c r="IV149"/>
    </row>
    <row r="150" spans="1:256" s="34" customFormat="1" ht="16.5" customHeight="1" hidden="1" outlineLevel="1">
      <c r="A150" s="40"/>
      <c r="B150" s="51">
        <v>16</v>
      </c>
      <c r="C150" s="73" t="s">
        <v>234</v>
      </c>
      <c r="D150" s="52" t="s">
        <v>235</v>
      </c>
      <c r="E150" s="71" t="s">
        <v>69</v>
      </c>
      <c r="F150" s="52"/>
      <c r="G150" s="52" t="s">
        <v>34</v>
      </c>
      <c r="H150" s="54" t="s">
        <v>74</v>
      </c>
      <c r="I150" s="55" t="s">
        <v>236</v>
      </c>
      <c r="M150" s="35"/>
      <c r="N150" s="36"/>
      <c r="T150" s="35"/>
      <c r="U150" s="36"/>
      <c r="AA150" s="35"/>
      <c r="AB150" s="36"/>
      <c r="AH150" s="35"/>
      <c r="AI150" s="36"/>
      <c r="AO150" s="35"/>
      <c r="AP150" s="36"/>
      <c r="AV150" s="35"/>
      <c r="AW150" s="36"/>
      <c r="BC150" s="35"/>
      <c r="BD150" s="36"/>
      <c r="BJ150" s="35"/>
      <c r="BK150" s="36"/>
      <c r="BQ150" s="35"/>
      <c r="BR150" s="36"/>
      <c r="BX150" s="35"/>
      <c r="BY150" s="36"/>
      <c r="CE150" s="35"/>
      <c r="CF150" s="36"/>
      <c r="CL150" s="35"/>
      <c r="CM150" s="36"/>
      <c r="CS150" s="35"/>
      <c r="CT150" s="36"/>
      <c r="CZ150" s="35"/>
      <c r="DA150" s="36"/>
      <c r="DG150" s="35"/>
      <c r="DH150" s="36"/>
      <c r="DN150" s="35"/>
      <c r="DO150" s="36"/>
      <c r="DU150" s="35"/>
      <c r="DV150" s="36"/>
      <c r="EB150" s="35"/>
      <c r="EC150" s="36"/>
      <c r="EI150" s="35"/>
      <c r="EJ150" s="36"/>
      <c r="EP150" s="35"/>
      <c r="EQ150" s="36"/>
      <c r="EW150" s="35"/>
      <c r="EX150" s="36"/>
      <c r="FD150" s="35"/>
      <c r="FE150" s="36"/>
      <c r="FK150" s="35"/>
      <c r="FL150" s="36"/>
      <c r="FR150" s="35"/>
      <c r="FS150" s="36"/>
      <c r="FY150" s="35"/>
      <c r="FZ150" s="36"/>
      <c r="GF150" s="35"/>
      <c r="GG150" s="36"/>
      <c r="GM150" s="35"/>
      <c r="GN150" s="36"/>
      <c r="GT150" s="35"/>
      <c r="GU150" s="36"/>
      <c r="HA150" s="35"/>
      <c r="HB150" s="36"/>
      <c r="HH150" s="35"/>
      <c r="HI150" s="36"/>
      <c r="HO150" s="35"/>
      <c r="HP150" s="36"/>
      <c r="HV150" s="35"/>
      <c r="HW150" s="36"/>
      <c r="IC150" s="35"/>
      <c r="ID150" s="36"/>
      <c r="IJ150" s="35"/>
      <c r="IK150" s="36"/>
      <c r="IP150"/>
      <c r="IQ150"/>
      <c r="IR150"/>
      <c r="IS150"/>
      <c r="IT150"/>
      <c r="IU150"/>
      <c r="IV150"/>
    </row>
    <row r="151" spans="1:256" s="34" customFormat="1" ht="16.5" customHeight="1" hidden="1" outlineLevel="1">
      <c r="A151" s="40"/>
      <c r="B151" s="51">
        <v>17</v>
      </c>
      <c r="C151" s="74" t="s">
        <v>237</v>
      </c>
      <c r="D151" s="74" t="s">
        <v>238</v>
      </c>
      <c r="E151" s="70" t="s">
        <v>28</v>
      </c>
      <c r="F151" s="75"/>
      <c r="G151" s="52" t="s">
        <v>34</v>
      </c>
      <c r="H151" s="75" t="s">
        <v>239</v>
      </c>
      <c r="I151" s="76" t="s">
        <v>240</v>
      </c>
      <c r="M151" s="35"/>
      <c r="N151" s="36"/>
      <c r="T151" s="35"/>
      <c r="U151" s="36"/>
      <c r="AA151" s="35"/>
      <c r="AB151" s="36"/>
      <c r="AH151" s="35"/>
      <c r="AI151" s="36"/>
      <c r="AO151" s="35"/>
      <c r="AP151" s="36"/>
      <c r="AV151" s="35"/>
      <c r="AW151" s="36"/>
      <c r="BC151" s="35"/>
      <c r="BD151" s="36"/>
      <c r="BJ151" s="35"/>
      <c r="BK151" s="36"/>
      <c r="BQ151" s="35"/>
      <c r="BR151" s="36"/>
      <c r="BX151" s="35"/>
      <c r="BY151" s="36"/>
      <c r="CE151" s="35"/>
      <c r="CF151" s="36"/>
      <c r="CL151" s="35"/>
      <c r="CM151" s="36"/>
      <c r="CS151" s="35"/>
      <c r="CT151" s="36"/>
      <c r="CZ151" s="35"/>
      <c r="DA151" s="36"/>
      <c r="DG151" s="35"/>
      <c r="DH151" s="36"/>
      <c r="DN151" s="35"/>
      <c r="DO151" s="36"/>
      <c r="DU151" s="35"/>
      <c r="DV151" s="36"/>
      <c r="EB151" s="35"/>
      <c r="EC151" s="36"/>
      <c r="EI151" s="35"/>
      <c r="EJ151" s="36"/>
      <c r="EP151" s="35"/>
      <c r="EQ151" s="36"/>
      <c r="EW151" s="35"/>
      <c r="EX151" s="36"/>
      <c r="FD151" s="35"/>
      <c r="FE151" s="36"/>
      <c r="FK151" s="35"/>
      <c r="FL151" s="36"/>
      <c r="FR151" s="35"/>
      <c r="FS151" s="36"/>
      <c r="FY151" s="35"/>
      <c r="FZ151" s="36"/>
      <c r="GF151" s="35"/>
      <c r="GG151" s="36"/>
      <c r="GM151" s="35"/>
      <c r="GN151" s="36"/>
      <c r="GT151" s="35"/>
      <c r="GU151" s="36"/>
      <c r="HA151" s="35"/>
      <c r="HB151" s="36"/>
      <c r="HH151" s="35"/>
      <c r="HI151" s="36"/>
      <c r="HO151" s="35"/>
      <c r="HP151" s="36"/>
      <c r="HV151" s="35"/>
      <c r="HW151" s="36"/>
      <c r="IC151" s="35"/>
      <c r="ID151" s="36"/>
      <c r="IJ151" s="35"/>
      <c r="IK151" s="36"/>
      <c r="IP151"/>
      <c r="IQ151"/>
      <c r="IR151"/>
      <c r="IS151"/>
      <c r="IT151"/>
      <c r="IU151"/>
      <c r="IV151"/>
    </row>
    <row r="152" spans="1:256" s="34" customFormat="1" ht="16.5" customHeight="1" hidden="1" outlineLevel="1">
      <c r="A152" s="40"/>
      <c r="B152" s="51">
        <v>18</v>
      </c>
      <c r="C152" s="73" t="s">
        <v>241</v>
      </c>
      <c r="D152" s="52" t="s">
        <v>242</v>
      </c>
      <c r="E152" s="71" t="s">
        <v>243</v>
      </c>
      <c r="F152" s="52"/>
      <c r="G152" s="52" t="s">
        <v>34</v>
      </c>
      <c r="H152" s="54" t="s">
        <v>123</v>
      </c>
      <c r="I152" s="55" t="s">
        <v>244</v>
      </c>
      <c r="M152" s="35"/>
      <c r="N152" s="36"/>
      <c r="T152" s="35"/>
      <c r="U152" s="36"/>
      <c r="AA152" s="35"/>
      <c r="AB152" s="36"/>
      <c r="AH152" s="35"/>
      <c r="AI152" s="36"/>
      <c r="AO152" s="35"/>
      <c r="AP152" s="36"/>
      <c r="AV152" s="35"/>
      <c r="AW152" s="36"/>
      <c r="BC152" s="35"/>
      <c r="BD152" s="36"/>
      <c r="BJ152" s="35"/>
      <c r="BK152" s="36"/>
      <c r="BQ152" s="35"/>
      <c r="BR152" s="36"/>
      <c r="BX152" s="35"/>
      <c r="BY152" s="36"/>
      <c r="CE152" s="35"/>
      <c r="CF152" s="36"/>
      <c r="CL152" s="35"/>
      <c r="CM152" s="36"/>
      <c r="CS152" s="35"/>
      <c r="CT152" s="36"/>
      <c r="CZ152" s="35"/>
      <c r="DA152" s="36"/>
      <c r="DG152" s="35"/>
      <c r="DH152" s="36"/>
      <c r="DN152" s="35"/>
      <c r="DO152" s="36"/>
      <c r="DU152" s="35"/>
      <c r="DV152" s="36"/>
      <c r="EB152" s="35"/>
      <c r="EC152" s="36"/>
      <c r="EI152" s="35"/>
      <c r="EJ152" s="36"/>
      <c r="EP152" s="35"/>
      <c r="EQ152" s="36"/>
      <c r="EW152" s="35"/>
      <c r="EX152" s="36"/>
      <c r="FD152" s="35"/>
      <c r="FE152" s="36"/>
      <c r="FK152" s="35"/>
      <c r="FL152" s="36"/>
      <c r="FR152" s="35"/>
      <c r="FS152" s="36"/>
      <c r="FY152" s="35"/>
      <c r="FZ152" s="36"/>
      <c r="GF152" s="35"/>
      <c r="GG152" s="36"/>
      <c r="GM152" s="35"/>
      <c r="GN152" s="36"/>
      <c r="GT152" s="35"/>
      <c r="GU152" s="36"/>
      <c r="HA152" s="35"/>
      <c r="HB152" s="36"/>
      <c r="HH152" s="35"/>
      <c r="HI152" s="36"/>
      <c r="HO152" s="35"/>
      <c r="HP152" s="36"/>
      <c r="HV152" s="35"/>
      <c r="HW152" s="36"/>
      <c r="IC152" s="35"/>
      <c r="ID152" s="36"/>
      <c r="IJ152" s="35"/>
      <c r="IK152" s="36"/>
      <c r="IP152"/>
      <c r="IQ152"/>
      <c r="IR152"/>
      <c r="IS152"/>
      <c r="IT152"/>
      <c r="IU152"/>
      <c r="IV152"/>
    </row>
    <row r="153" spans="1:256" s="34" customFormat="1" ht="16.5" customHeight="1" hidden="1" outlineLevel="1">
      <c r="A153" s="40"/>
      <c r="B153" s="51">
        <v>19</v>
      </c>
      <c r="C153" s="73" t="s">
        <v>245</v>
      </c>
      <c r="D153" s="52" t="s">
        <v>246</v>
      </c>
      <c r="E153" s="71" t="s">
        <v>243</v>
      </c>
      <c r="F153" s="52"/>
      <c r="G153" s="52" t="s">
        <v>34</v>
      </c>
      <c r="H153" s="54" t="s">
        <v>123</v>
      </c>
      <c r="I153" s="55" t="s">
        <v>247</v>
      </c>
      <c r="M153" s="35"/>
      <c r="N153" s="36"/>
      <c r="T153" s="35"/>
      <c r="U153" s="36"/>
      <c r="AA153" s="35"/>
      <c r="AB153" s="36"/>
      <c r="AH153" s="35"/>
      <c r="AI153" s="36"/>
      <c r="AO153" s="35"/>
      <c r="AP153" s="36"/>
      <c r="AV153" s="35"/>
      <c r="AW153" s="36"/>
      <c r="BC153" s="35"/>
      <c r="BD153" s="36"/>
      <c r="BJ153" s="35"/>
      <c r="BK153" s="36"/>
      <c r="BQ153" s="35"/>
      <c r="BR153" s="36"/>
      <c r="BX153" s="35"/>
      <c r="BY153" s="36"/>
      <c r="CE153" s="35"/>
      <c r="CF153" s="36"/>
      <c r="CL153" s="35"/>
      <c r="CM153" s="36"/>
      <c r="CS153" s="35"/>
      <c r="CT153" s="36"/>
      <c r="CZ153" s="35"/>
      <c r="DA153" s="36"/>
      <c r="DG153" s="35"/>
      <c r="DH153" s="36"/>
      <c r="DN153" s="35"/>
      <c r="DO153" s="36"/>
      <c r="DU153" s="35"/>
      <c r="DV153" s="36"/>
      <c r="EB153" s="35"/>
      <c r="EC153" s="36"/>
      <c r="EI153" s="35"/>
      <c r="EJ153" s="36"/>
      <c r="EP153" s="35"/>
      <c r="EQ153" s="36"/>
      <c r="EW153" s="35"/>
      <c r="EX153" s="36"/>
      <c r="FD153" s="35"/>
      <c r="FE153" s="36"/>
      <c r="FK153" s="35"/>
      <c r="FL153" s="36"/>
      <c r="FR153" s="35"/>
      <c r="FS153" s="36"/>
      <c r="FY153" s="35"/>
      <c r="FZ153" s="36"/>
      <c r="GF153" s="35"/>
      <c r="GG153" s="36"/>
      <c r="GM153" s="35"/>
      <c r="GN153" s="36"/>
      <c r="GT153" s="35"/>
      <c r="GU153" s="36"/>
      <c r="HA153" s="35"/>
      <c r="HB153" s="36"/>
      <c r="HH153" s="35"/>
      <c r="HI153" s="36"/>
      <c r="HO153" s="35"/>
      <c r="HP153" s="36"/>
      <c r="HV153" s="35"/>
      <c r="HW153" s="36"/>
      <c r="IC153" s="35"/>
      <c r="ID153" s="36"/>
      <c r="IJ153" s="35"/>
      <c r="IK153" s="36"/>
      <c r="IP153"/>
      <c r="IQ153"/>
      <c r="IR153"/>
      <c r="IS153"/>
      <c r="IT153"/>
      <c r="IU153"/>
      <c r="IV153"/>
    </row>
    <row r="154" spans="1:256" s="34" customFormat="1" ht="16.5" customHeight="1" hidden="1" outlineLevel="1">
      <c r="A154" s="40"/>
      <c r="B154" s="51">
        <v>20</v>
      </c>
      <c r="C154" s="73" t="s">
        <v>248</v>
      </c>
      <c r="D154" s="52" t="s">
        <v>249</v>
      </c>
      <c r="E154" s="71" t="s">
        <v>69</v>
      </c>
      <c r="F154" s="52"/>
      <c r="G154" s="52" t="s">
        <v>34</v>
      </c>
      <c r="H154" s="54" t="s">
        <v>123</v>
      </c>
      <c r="I154" s="55" t="s">
        <v>250</v>
      </c>
      <c r="M154" s="35"/>
      <c r="N154" s="36"/>
      <c r="T154" s="35"/>
      <c r="U154" s="36"/>
      <c r="AA154" s="35"/>
      <c r="AB154" s="36"/>
      <c r="AH154" s="35"/>
      <c r="AI154" s="36"/>
      <c r="AO154" s="35"/>
      <c r="AP154" s="36"/>
      <c r="AV154" s="35"/>
      <c r="AW154" s="36"/>
      <c r="BC154" s="35"/>
      <c r="BD154" s="36"/>
      <c r="BJ154" s="35"/>
      <c r="BK154" s="36"/>
      <c r="BQ154" s="35"/>
      <c r="BR154" s="36"/>
      <c r="BX154" s="35"/>
      <c r="BY154" s="36"/>
      <c r="CE154" s="35"/>
      <c r="CF154" s="36"/>
      <c r="CL154" s="35"/>
      <c r="CM154" s="36"/>
      <c r="CS154" s="35"/>
      <c r="CT154" s="36"/>
      <c r="CZ154" s="35"/>
      <c r="DA154" s="36"/>
      <c r="DG154" s="35"/>
      <c r="DH154" s="36"/>
      <c r="DN154" s="35"/>
      <c r="DO154" s="36"/>
      <c r="DU154" s="35"/>
      <c r="DV154" s="36"/>
      <c r="EB154" s="35"/>
      <c r="EC154" s="36"/>
      <c r="EI154" s="35"/>
      <c r="EJ154" s="36"/>
      <c r="EP154" s="35"/>
      <c r="EQ154" s="36"/>
      <c r="EW154" s="35"/>
      <c r="EX154" s="36"/>
      <c r="FD154" s="35"/>
      <c r="FE154" s="36"/>
      <c r="FK154" s="35"/>
      <c r="FL154" s="36"/>
      <c r="FR154" s="35"/>
      <c r="FS154" s="36"/>
      <c r="FY154" s="35"/>
      <c r="FZ154" s="36"/>
      <c r="GF154" s="35"/>
      <c r="GG154" s="36"/>
      <c r="GM154" s="35"/>
      <c r="GN154" s="36"/>
      <c r="GT154" s="35"/>
      <c r="GU154" s="36"/>
      <c r="HA154" s="35"/>
      <c r="HB154" s="36"/>
      <c r="HH154" s="35"/>
      <c r="HI154" s="36"/>
      <c r="HO154" s="35"/>
      <c r="HP154" s="36"/>
      <c r="HV154" s="35"/>
      <c r="HW154" s="36"/>
      <c r="IC154" s="35"/>
      <c r="ID154" s="36"/>
      <c r="IJ154" s="35"/>
      <c r="IK154" s="36"/>
      <c r="IP154"/>
      <c r="IQ154"/>
      <c r="IR154"/>
      <c r="IS154"/>
      <c r="IT154"/>
      <c r="IU154"/>
      <c r="IV154"/>
    </row>
    <row r="155" spans="1:256" s="34" customFormat="1" ht="16.5" customHeight="1" hidden="1" outlineLevel="1">
      <c r="A155" s="40"/>
      <c r="B155" s="51">
        <v>21</v>
      </c>
      <c r="C155" s="52" t="s">
        <v>251</v>
      </c>
      <c r="D155" s="52" t="s">
        <v>252</v>
      </c>
      <c r="E155" s="53" t="s">
        <v>69</v>
      </c>
      <c r="F155" s="52"/>
      <c r="G155" s="52" t="s">
        <v>34</v>
      </c>
      <c r="H155" s="54" t="s">
        <v>253</v>
      </c>
      <c r="I155" s="55" t="s">
        <v>254</v>
      </c>
      <c r="M155" s="35"/>
      <c r="N155" s="36"/>
      <c r="T155" s="35"/>
      <c r="U155" s="36"/>
      <c r="AA155" s="35"/>
      <c r="AB155" s="36"/>
      <c r="AH155" s="35"/>
      <c r="AI155" s="36"/>
      <c r="AO155" s="35"/>
      <c r="AP155" s="36"/>
      <c r="AV155" s="35"/>
      <c r="AW155" s="36"/>
      <c r="BC155" s="35"/>
      <c r="BD155" s="36"/>
      <c r="BJ155" s="35"/>
      <c r="BK155" s="36"/>
      <c r="BQ155" s="35"/>
      <c r="BR155" s="36"/>
      <c r="BX155" s="35"/>
      <c r="BY155" s="36"/>
      <c r="CE155" s="35"/>
      <c r="CF155" s="36"/>
      <c r="CL155" s="35"/>
      <c r="CM155" s="36"/>
      <c r="CS155" s="35"/>
      <c r="CT155" s="36"/>
      <c r="CZ155" s="35"/>
      <c r="DA155" s="36"/>
      <c r="DG155" s="35"/>
      <c r="DH155" s="36"/>
      <c r="DN155" s="35"/>
      <c r="DO155" s="36"/>
      <c r="DU155" s="35"/>
      <c r="DV155" s="36"/>
      <c r="EB155" s="35"/>
      <c r="EC155" s="36"/>
      <c r="EI155" s="35"/>
      <c r="EJ155" s="36"/>
      <c r="EP155" s="35"/>
      <c r="EQ155" s="36"/>
      <c r="EW155" s="35"/>
      <c r="EX155" s="36"/>
      <c r="FD155" s="35"/>
      <c r="FE155" s="36"/>
      <c r="FK155" s="35"/>
      <c r="FL155" s="36"/>
      <c r="FR155" s="35"/>
      <c r="FS155" s="36"/>
      <c r="FY155" s="35"/>
      <c r="FZ155" s="36"/>
      <c r="GF155" s="35"/>
      <c r="GG155" s="36"/>
      <c r="GM155" s="35"/>
      <c r="GN155" s="36"/>
      <c r="GT155" s="35"/>
      <c r="GU155" s="36"/>
      <c r="HA155" s="35"/>
      <c r="HB155" s="36"/>
      <c r="HH155" s="35"/>
      <c r="HI155" s="36"/>
      <c r="HO155" s="35"/>
      <c r="HP155" s="36"/>
      <c r="HV155" s="35"/>
      <c r="HW155" s="36"/>
      <c r="IC155" s="35"/>
      <c r="ID155" s="36"/>
      <c r="IJ155" s="35"/>
      <c r="IK155" s="36"/>
      <c r="IP155"/>
      <c r="IQ155"/>
      <c r="IR155"/>
      <c r="IS155"/>
      <c r="IT155"/>
      <c r="IU155"/>
      <c r="IV155"/>
    </row>
    <row r="156" spans="1:256" s="34" customFormat="1" ht="16.5" customHeight="1" hidden="1" outlineLevel="1">
      <c r="A156" s="40"/>
      <c r="B156" s="51">
        <v>22</v>
      </c>
      <c r="C156" s="52" t="s">
        <v>255</v>
      </c>
      <c r="D156" s="52" t="s">
        <v>256</v>
      </c>
      <c r="E156" s="53" t="s">
        <v>69</v>
      </c>
      <c r="F156" s="52"/>
      <c r="G156" s="52" t="s">
        <v>34</v>
      </c>
      <c r="H156" s="54" t="s">
        <v>170</v>
      </c>
      <c r="I156" s="55"/>
      <c r="M156" s="35"/>
      <c r="N156" s="36"/>
      <c r="T156" s="35"/>
      <c r="U156" s="36"/>
      <c r="AA156" s="35"/>
      <c r="AB156" s="36"/>
      <c r="AH156" s="35"/>
      <c r="AI156" s="36"/>
      <c r="AO156" s="35"/>
      <c r="AP156" s="36"/>
      <c r="AV156" s="35"/>
      <c r="AW156" s="36"/>
      <c r="BC156" s="35"/>
      <c r="BD156" s="36"/>
      <c r="BJ156" s="35"/>
      <c r="BK156" s="36"/>
      <c r="BQ156" s="35"/>
      <c r="BR156" s="36"/>
      <c r="BX156" s="35"/>
      <c r="BY156" s="36"/>
      <c r="CE156" s="35"/>
      <c r="CF156" s="36"/>
      <c r="CL156" s="35"/>
      <c r="CM156" s="36"/>
      <c r="CS156" s="35"/>
      <c r="CT156" s="36"/>
      <c r="CZ156" s="35"/>
      <c r="DA156" s="36"/>
      <c r="DG156" s="35"/>
      <c r="DH156" s="36"/>
      <c r="DN156" s="35"/>
      <c r="DO156" s="36"/>
      <c r="DU156" s="35"/>
      <c r="DV156" s="36"/>
      <c r="EB156" s="35"/>
      <c r="EC156" s="36"/>
      <c r="EI156" s="35"/>
      <c r="EJ156" s="36"/>
      <c r="EP156" s="35"/>
      <c r="EQ156" s="36"/>
      <c r="EW156" s="35"/>
      <c r="EX156" s="36"/>
      <c r="FD156" s="35"/>
      <c r="FE156" s="36"/>
      <c r="FK156" s="35"/>
      <c r="FL156" s="36"/>
      <c r="FR156" s="35"/>
      <c r="FS156" s="36"/>
      <c r="FY156" s="35"/>
      <c r="FZ156" s="36"/>
      <c r="GF156" s="35"/>
      <c r="GG156" s="36"/>
      <c r="GM156" s="35"/>
      <c r="GN156" s="36"/>
      <c r="GT156" s="35"/>
      <c r="GU156" s="36"/>
      <c r="HA156" s="35"/>
      <c r="HB156" s="36"/>
      <c r="HH156" s="35"/>
      <c r="HI156" s="36"/>
      <c r="HO156" s="35"/>
      <c r="HP156" s="36"/>
      <c r="HV156" s="35"/>
      <c r="HW156" s="36"/>
      <c r="IC156" s="35"/>
      <c r="ID156" s="36"/>
      <c r="IJ156" s="35"/>
      <c r="IK156" s="36"/>
      <c r="IP156"/>
      <c r="IQ156"/>
      <c r="IR156"/>
      <c r="IS156"/>
      <c r="IT156"/>
      <c r="IU156"/>
      <c r="IV156"/>
    </row>
    <row r="157" spans="1:256" s="34" customFormat="1" ht="16.5" customHeight="1" hidden="1" outlineLevel="1">
      <c r="A157" s="40"/>
      <c r="B157" s="51">
        <v>23</v>
      </c>
      <c r="C157" s="52" t="s">
        <v>257</v>
      </c>
      <c r="D157" s="52" t="s">
        <v>258</v>
      </c>
      <c r="E157" s="53" t="s">
        <v>31</v>
      </c>
      <c r="F157" s="52">
        <v>255</v>
      </c>
      <c r="G157" s="52" t="s">
        <v>34</v>
      </c>
      <c r="H157" s="54" t="s">
        <v>170</v>
      </c>
      <c r="I157" s="55"/>
      <c r="M157" s="35"/>
      <c r="N157" s="36"/>
      <c r="T157" s="35"/>
      <c r="U157" s="36"/>
      <c r="AA157" s="35"/>
      <c r="AB157" s="36"/>
      <c r="AH157" s="35"/>
      <c r="AI157" s="36"/>
      <c r="AO157" s="35"/>
      <c r="AP157" s="36"/>
      <c r="AV157" s="35"/>
      <c r="AW157" s="36"/>
      <c r="BC157" s="35"/>
      <c r="BD157" s="36"/>
      <c r="BJ157" s="35"/>
      <c r="BK157" s="36"/>
      <c r="BQ157" s="35"/>
      <c r="BR157" s="36"/>
      <c r="BX157" s="35"/>
      <c r="BY157" s="36"/>
      <c r="CE157" s="35"/>
      <c r="CF157" s="36"/>
      <c r="CL157" s="35"/>
      <c r="CM157" s="36"/>
      <c r="CS157" s="35"/>
      <c r="CT157" s="36"/>
      <c r="CZ157" s="35"/>
      <c r="DA157" s="36"/>
      <c r="DG157" s="35"/>
      <c r="DH157" s="36"/>
      <c r="DN157" s="35"/>
      <c r="DO157" s="36"/>
      <c r="DU157" s="35"/>
      <c r="DV157" s="36"/>
      <c r="EB157" s="35"/>
      <c r="EC157" s="36"/>
      <c r="EI157" s="35"/>
      <c r="EJ157" s="36"/>
      <c r="EP157" s="35"/>
      <c r="EQ157" s="36"/>
      <c r="EW157" s="35"/>
      <c r="EX157" s="36"/>
      <c r="FD157" s="35"/>
      <c r="FE157" s="36"/>
      <c r="FK157" s="35"/>
      <c r="FL157" s="36"/>
      <c r="FR157" s="35"/>
      <c r="FS157" s="36"/>
      <c r="FY157" s="35"/>
      <c r="FZ157" s="36"/>
      <c r="GF157" s="35"/>
      <c r="GG157" s="36"/>
      <c r="GM157" s="35"/>
      <c r="GN157" s="36"/>
      <c r="GT157" s="35"/>
      <c r="GU157" s="36"/>
      <c r="HA157" s="35"/>
      <c r="HB157" s="36"/>
      <c r="HH157" s="35"/>
      <c r="HI157" s="36"/>
      <c r="HO157" s="35"/>
      <c r="HP157" s="36"/>
      <c r="HV157" s="35"/>
      <c r="HW157" s="36"/>
      <c r="IC157" s="35"/>
      <c r="ID157" s="36"/>
      <c r="IJ157" s="35"/>
      <c r="IK157" s="36"/>
      <c r="IP157"/>
      <c r="IQ157"/>
      <c r="IR157"/>
      <c r="IS157"/>
      <c r="IT157"/>
      <c r="IU157"/>
      <c r="IV157"/>
    </row>
    <row r="158" spans="1:256" s="34" customFormat="1" ht="16.5" customHeight="1" hidden="1" outlineLevel="1">
      <c r="A158" s="40"/>
      <c r="B158" s="7"/>
      <c r="C158" s="57" t="s">
        <v>94</v>
      </c>
      <c r="D158" s="64" t="s">
        <v>259</v>
      </c>
      <c r="E158" s="65"/>
      <c r="F158" s="66"/>
      <c r="G158" s="66"/>
      <c r="H158" s="67"/>
      <c r="I158" s="68"/>
      <c r="M158" s="35"/>
      <c r="N158" s="36"/>
      <c r="T158" s="35"/>
      <c r="U158" s="36"/>
      <c r="AA158" s="35"/>
      <c r="AB158" s="36"/>
      <c r="AH158" s="35"/>
      <c r="AI158" s="36"/>
      <c r="AO158" s="35"/>
      <c r="AP158" s="36"/>
      <c r="AV158" s="35"/>
      <c r="AW158" s="36"/>
      <c r="BC158" s="35"/>
      <c r="BD158" s="36"/>
      <c r="BJ158" s="35"/>
      <c r="BK158" s="36"/>
      <c r="BQ158" s="35"/>
      <c r="BR158" s="36"/>
      <c r="BX158" s="35"/>
      <c r="BY158" s="36"/>
      <c r="CE158" s="35"/>
      <c r="CF158" s="36"/>
      <c r="CL158" s="35"/>
      <c r="CM158" s="36"/>
      <c r="CS158" s="35"/>
      <c r="CT158" s="36"/>
      <c r="CZ158" s="35"/>
      <c r="DA158" s="36"/>
      <c r="DG158" s="35"/>
      <c r="DH158" s="36"/>
      <c r="DN158" s="35"/>
      <c r="DO158" s="36"/>
      <c r="DU158" s="35"/>
      <c r="DV158" s="36"/>
      <c r="EB158" s="35"/>
      <c r="EC158" s="36"/>
      <c r="EI158" s="35"/>
      <c r="EJ158" s="36"/>
      <c r="EP158" s="35"/>
      <c r="EQ158" s="36"/>
      <c r="EW158" s="35"/>
      <c r="EX158" s="36"/>
      <c r="FD158" s="35"/>
      <c r="FE158" s="36"/>
      <c r="FK158" s="35"/>
      <c r="FL158" s="36"/>
      <c r="FR158" s="35"/>
      <c r="FS158" s="36"/>
      <c r="FY158" s="35"/>
      <c r="FZ158" s="36"/>
      <c r="GF158" s="35"/>
      <c r="GG158" s="36"/>
      <c r="GM158" s="35"/>
      <c r="GN158" s="36"/>
      <c r="GT158" s="35"/>
      <c r="GU158" s="36"/>
      <c r="HA158" s="35"/>
      <c r="HB158" s="36"/>
      <c r="HH158" s="35"/>
      <c r="HI158" s="36"/>
      <c r="HO158" s="35"/>
      <c r="HP158" s="36"/>
      <c r="HV158" s="35"/>
      <c r="HW158" s="36"/>
      <c r="IC158" s="35"/>
      <c r="ID158" s="36"/>
      <c r="IJ158" s="35"/>
      <c r="IK158" s="36"/>
      <c r="IP158"/>
      <c r="IQ158"/>
      <c r="IR158"/>
      <c r="IS158"/>
      <c r="IT158"/>
      <c r="IU158"/>
      <c r="IV158"/>
    </row>
    <row r="159" spans="1:256" s="34" customFormat="1" ht="16.5" customHeight="1">
      <c r="A159" s="40"/>
      <c r="B159" s="7"/>
      <c r="C159" s="41" t="s">
        <v>260</v>
      </c>
      <c r="D159" s="42"/>
      <c r="E159" s="43"/>
      <c r="F159" s="42"/>
      <c r="G159" s="42"/>
      <c r="H159" s="44"/>
      <c r="I159" s="45"/>
      <c r="M159" s="35"/>
      <c r="N159" s="36"/>
      <c r="T159" s="35"/>
      <c r="U159" s="36"/>
      <c r="AA159" s="35"/>
      <c r="AB159" s="36"/>
      <c r="AH159" s="35"/>
      <c r="AI159" s="36"/>
      <c r="AO159" s="35"/>
      <c r="AP159" s="36"/>
      <c r="AV159" s="35"/>
      <c r="AW159" s="36"/>
      <c r="BC159" s="35"/>
      <c r="BD159" s="36"/>
      <c r="BJ159" s="35"/>
      <c r="BK159" s="36"/>
      <c r="BQ159" s="35"/>
      <c r="BR159" s="36"/>
      <c r="BX159" s="35"/>
      <c r="BY159" s="36"/>
      <c r="CE159" s="35"/>
      <c r="CF159" s="36"/>
      <c r="CL159" s="35"/>
      <c r="CM159" s="36"/>
      <c r="CS159" s="35"/>
      <c r="CT159" s="36"/>
      <c r="CZ159" s="35"/>
      <c r="DA159" s="36"/>
      <c r="DG159" s="35"/>
      <c r="DH159" s="36"/>
      <c r="DN159" s="35"/>
      <c r="DO159" s="36"/>
      <c r="DU159" s="35"/>
      <c r="DV159" s="36"/>
      <c r="EB159" s="35"/>
      <c r="EC159" s="36"/>
      <c r="EI159" s="35"/>
      <c r="EJ159" s="36"/>
      <c r="EP159" s="35"/>
      <c r="EQ159" s="36"/>
      <c r="EW159" s="35"/>
      <c r="EX159" s="36"/>
      <c r="FD159" s="35"/>
      <c r="FE159" s="36"/>
      <c r="FK159" s="35"/>
      <c r="FL159" s="36"/>
      <c r="FR159" s="35"/>
      <c r="FS159" s="36"/>
      <c r="FY159" s="35"/>
      <c r="FZ159" s="36"/>
      <c r="GF159" s="35"/>
      <c r="GG159" s="36"/>
      <c r="GM159" s="35"/>
      <c r="GN159" s="36"/>
      <c r="GT159" s="35"/>
      <c r="GU159" s="36"/>
      <c r="HA159" s="35"/>
      <c r="HB159" s="36"/>
      <c r="HH159" s="35"/>
      <c r="HI159" s="36"/>
      <c r="HO159" s="35"/>
      <c r="HP159" s="36"/>
      <c r="HV159" s="35"/>
      <c r="HW159" s="36"/>
      <c r="IC159" s="35"/>
      <c r="ID159" s="36"/>
      <c r="IJ159" s="35"/>
      <c r="IK159" s="36"/>
      <c r="IP159"/>
      <c r="IQ159"/>
      <c r="IR159"/>
      <c r="IS159"/>
      <c r="IT159"/>
      <c r="IU159"/>
      <c r="IV159"/>
    </row>
    <row r="160" spans="1:256" s="34" customFormat="1" ht="16.5" customHeight="1" hidden="1" outlineLevel="1">
      <c r="A160" s="40"/>
      <c r="B160" s="46" t="s">
        <v>13</v>
      </c>
      <c r="C160" s="47" t="s">
        <v>14</v>
      </c>
      <c r="D160" s="47" t="s">
        <v>15</v>
      </c>
      <c r="E160" s="48" t="s">
        <v>16</v>
      </c>
      <c r="F160" s="47" t="s">
        <v>17</v>
      </c>
      <c r="G160" s="47" t="s">
        <v>18</v>
      </c>
      <c r="H160" s="49" t="s">
        <v>19</v>
      </c>
      <c r="I160" s="50" t="s">
        <v>20</v>
      </c>
      <c r="M160" s="35"/>
      <c r="N160" s="36"/>
      <c r="T160" s="35"/>
      <c r="U160" s="36"/>
      <c r="AA160" s="35"/>
      <c r="AB160" s="36"/>
      <c r="AH160" s="35"/>
      <c r="AI160" s="36"/>
      <c r="AO160" s="35"/>
      <c r="AP160" s="36"/>
      <c r="AV160" s="35"/>
      <c r="AW160" s="36"/>
      <c r="BC160" s="35"/>
      <c r="BD160" s="36"/>
      <c r="BJ160" s="35"/>
      <c r="BK160" s="36"/>
      <c r="BQ160" s="35"/>
      <c r="BR160" s="36"/>
      <c r="BX160" s="35"/>
      <c r="BY160" s="36"/>
      <c r="CE160" s="35"/>
      <c r="CF160" s="36"/>
      <c r="CL160" s="35"/>
      <c r="CM160" s="36"/>
      <c r="CS160" s="35"/>
      <c r="CT160" s="36"/>
      <c r="CZ160" s="35"/>
      <c r="DA160" s="36"/>
      <c r="DG160" s="35"/>
      <c r="DH160" s="36"/>
      <c r="DN160" s="35"/>
      <c r="DO160" s="36"/>
      <c r="DU160" s="35"/>
      <c r="DV160" s="36"/>
      <c r="EB160" s="35"/>
      <c r="EC160" s="36"/>
      <c r="EI160" s="35"/>
      <c r="EJ160" s="36"/>
      <c r="EP160" s="35"/>
      <c r="EQ160" s="36"/>
      <c r="EW160" s="35"/>
      <c r="EX160" s="36"/>
      <c r="FD160" s="35"/>
      <c r="FE160" s="36"/>
      <c r="FK160" s="35"/>
      <c r="FL160" s="36"/>
      <c r="FR160" s="35"/>
      <c r="FS160" s="36"/>
      <c r="FY160" s="35"/>
      <c r="FZ160" s="36"/>
      <c r="GF160" s="35"/>
      <c r="GG160" s="36"/>
      <c r="GM160" s="35"/>
      <c r="GN160" s="36"/>
      <c r="GT160" s="35"/>
      <c r="GU160" s="36"/>
      <c r="HA160" s="35"/>
      <c r="HB160" s="36"/>
      <c r="HH160" s="35"/>
      <c r="HI160" s="36"/>
      <c r="HO160" s="35"/>
      <c r="HP160" s="36"/>
      <c r="HV160" s="35"/>
      <c r="HW160" s="36"/>
      <c r="IC160" s="35"/>
      <c r="ID160" s="36"/>
      <c r="IJ160" s="35"/>
      <c r="IK160" s="36"/>
      <c r="IP160"/>
      <c r="IQ160"/>
      <c r="IR160"/>
      <c r="IS160"/>
      <c r="IT160"/>
      <c r="IU160"/>
      <c r="IV160"/>
    </row>
    <row r="161" spans="1:256" s="34" customFormat="1" ht="16.5" customHeight="1" hidden="1" outlineLevel="1">
      <c r="A161" s="40"/>
      <c r="B161" s="51">
        <v>1</v>
      </c>
      <c r="C161" s="52" t="s">
        <v>21</v>
      </c>
      <c r="D161" s="52" t="s">
        <v>22</v>
      </c>
      <c r="E161" s="53" t="s">
        <v>261</v>
      </c>
      <c r="F161" s="52">
        <v>2</v>
      </c>
      <c r="G161" s="52" t="s">
        <v>24</v>
      </c>
      <c r="H161" s="54" t="s">
        <v>25</v>
      </c>
      <c r="I161" s="55"/>
      <c r="M161" s="35"/>
      <c r="N161" s="36"/>
      <c r="T161" s="35"/>
      <c r="U161" s="36"/>
      <c r="AA161" s="35"/>
      <c r="AB161" s="36"/>
      <c r="AH161" s="35"/>
      <c r="AI161" s="36"/>
      <c r="AO161" s="35"/>
      <c r="AP161" s="36"/>
      <c r="AV161" s="35"/>
      <c r="AW161" s="36"/>
      <c r="BC161" s="35"/>
      <c r="BD161" s="36"/>
      <c r="BJ161" s="35"/>
      <c r="BK161" s="36"/>
      <c r="BQ161" s="35"/>
      <c r="BR161" s="36"/>
      <c r="BX161" s="35"/>
      <c r="BY161" s="36"/>
      <c r="CE161" s="35"/>
      <c r="CF161" s="36"/>
      <c r="CL161" s="35"/>
      <c r="CM161" s="36"/>
      <c r="CS161" s="35"/>
      <c r="CT161" s="36"/>
      <c r="CZ161" s="35"/>
      <c r="DA161" s="36"/>
      <c r="DG161" s="35"/>
      <c r="DH161" s="36"/>
      <c r="DN161" s="35"/>
      <c r="DO161" s="36"/>
      <c r="DU161" s="35"/>
      <c r="DV161" s="36"/>
      <c r="EB161" s="35"/>
      <c r="EC161" s="36"/>
      <c r="EI161" s="35"/>
      <c r="EJ161" s="36"/>
      <c r="EP161" s="35"/>
      <c r="EQ161" s="36"/>
      <c r="EW161" s="35"/>
      <c r="EX161" s="36"/>
      <c r="FD161" s="35"/>
      <c r="FE161" s="36"/>
      <c r="FK161" s="35"/>
      <c r="FL161" s="36"/>
      <c r="FR161" s="35"/>
      <c r="FS161" s="36"/>
      <c r="FY161" s="35"/>
      <c r="FZ161" s="36"/>
      <c r="GF161" s="35"/>
      <c r="GG161" s="36"/>
      <c r="GM161" s="35"/>
      <c r="GN161" s="36"/>
      <c r="GT161" s="35"/>
      <c r="GU161" s="36"/>
      <c r="HA161" s="35"/>
      <c r="HB161" s="36"/>
      <c r="HH161" s="35"/>
      <c r="HI161" s="36"/>
      <c r="HO161" s="35"/>
      <c r="HP161" s="36"/>
      <c r="HV161" s="35"/>
      <c r="HW161" s="36"/>
      <c r="IC161" s="35"/>
      <c r="ID161" s="36"/>
      <c r="IJ161" s="35"/>
      <c r="IK161" s="36"/>
      <c r="IP161"/>
      <c r="IQ161"/>
      <c r="IR161"/>
      <c r="IS161"/>
      <c r="IT161"/>
      <c r="IU161"/>
      <c r="IV161"/>
    </row>
    <row r="162" spans="1:256" s="34" customFormat="1" ht="16.5" customHeight="1" hidden="1" outlineLevel="1">
      <c r="A162" s="40"/>
      <c r="B162" s="51">
        <v>2</v>
      </c>
      <c r="C162" s="52" t="s">
        <v>186</v>
      </c>
      <c r="D162" s="52" t="s">
        <v>99</v>
      </c>
      <c r="E162" s="53" t="s">
        <v>31</v>
      </c>
      <c r="F162" s="52">
        <v>30</v>
      </c>
      <c r="G162" s="52" t="s">
        <v>24</v>
      </c>
      <c r="H162" s="54" t="s">
        <v>25</v>
      </c>
      <c r="I162" s="55"/>
      <c r="M162" s="35"/>
      <c r="N162" s="36"/>
      <c r="T162" s="35"/>
      <c r="U162" s="36"/>
      <c r="AA162" s="35"/>
      <c r="AB162" s="36"/>
      <c r="AH162" s="35"/>
      <c r="AI162" s="36"/>
      <c r="AO162" s="35"/>
      <c r="AP162" s="36"/>
      <c r="AV162" s="35"/>
      <c r="AW162" s="36"/>
      <c r="BC162" s="35"/>
      <c r="BD162" s="36"/>
      <c r="BJ162" s="35"/>
      <c r="BK162" s="36"/>
      <c r="BQ162" s="35"/>
      <c r="BR162" s="36"/>
      <c r="BX162" s="35"/>
      <c r="BY162" s="36"/>
      <c r="CE162" s="35"/>
      <c r="CF162" s="36"/>
      <c r="CL162" s="35"/>
      <c r="CM162" s="36"/>
      <c r="CS162" s="35"/>
      <c r="CT162" s="36"/>
      <c r="CZ162" s="35"/>
      <c r="DA162" s="36"/>
      <c r="DG162" s="35"/>
      <c r="DH162" s="36"/>
      <c r="DN162" s="35"/>
      <c r="DO162" s="36"/>
      <c r="DU162" s="35"/>
      <c r="DV162" s="36"/>
      <c r="EB162" s="35"/>
      <c r="EC162" s="36"/>
      <c r="EI162" s="35"/>
      <c r="EJ162" s="36"/>
      <c r="EP162" s="35"/>
      <c r="EQ162" s="36"/>
      <c r="EW162" s="35"/>
      <c r="EX162" s="36"/>
      <c r="FD162" s="35"/>
      <c r="FE162" s="36"/>
      <c r="FK162" s="35"/>
      <c r="FL162" s="36"/>
      <c r="FR162" s="35"/>
      <c r="FS162" s="36"/>
      <c r="FY162" s="35"/>
      <c r="FZ162" s="36"/>
      <c r="GF162" s="35"/>
      <c r="GG162" s="36"/>
      <c r="GM162" s="35"/>
      <c r="GN162" s="36"/>
      <c r="GT162" s="35"/>
      <c r="GU162" s="36"/>
      <c r="HA162" s="35"/>
      <c r="HB162" s="36"/>
      <c r="HH162" s="35"/>
      <c r="HI162" s="36"/>
      <c r="HO162" s="35"/>
      <c r="HP162" s="36"/>
      <c r="HV162" s="35"/>
      <c r="HW162" s="36"/>
      <c r="IC162" s="35"/>
      <c r="ID162" s="36"/>
      <c r="IJ162" s="35"/>
      <c r="IK162" s="36"/>
      <c r="IP162"/>
      <c r="IQ162"/>
      <c r="IR162"/>
      <c r="IS162"/>
      <c r="IT162"/>
      <c r="IU162"/>
      <c r="IV162"/>
    </row>
    <row r="163" spans="1:256" s="34" customFormat="1" ht="16.5" customHeight="1" hidden="1" outlineLevel="1">
      <c r="A163" s="40"/>
      <c r="B163" s="51">
        <v>3</v>
      </c>
      <c r="C163" s="52" t="s">
        <v>262</v>
      </c>
      <c r="D163" s="52" t="s">
        <v>263</v>
      </c>
      <c r="E163" s="53" t="s">
        <v>31</v>
      </c>
      <c r="F163" s="52">
        <v>30</v>
      </c>
      <c r="G163" s="52" t="s">
        <v>34</v>
      </c>
      <c r="H163" s="54" t="s">
        <v>25</v>
      </c>
      <c r="I163" s="55"/>
      <c r="M163" s="35"/>
      <c r="N163" s="36"/>
      <c r="T163" s="35"/>
      <c r="U163" s="36"/>
      <c r="AA163" s="35"/>
      <c r="AB163" s="36"/>
      <c r="AH163" s="35"/>
      <c r="AI163" s="36"/>
      <c r="AO163" s="35"/>
      <c r="AP163" s="36"/>
      <c r="AV163" s="35"/>
      <c r="AW163" s="36"/>
      <c r="BC163" s="35"/>
      <c r="BD163" s="36"/>
      <c r="BJ163" s="35"/>
      <c r="BK163" s="36"/>
      <c r="BQ163" s="35"/>
      <c r="BR163" s="36"/>
      <c r="BX163" s="35"/>
      <c r="BY163" s="36"/>
      <c r="CE163" s="35"/>
      <c r="CF163" s="36"/>
      <c r="CL163" s="35"/>
      <c r="CM163" s="36"/>
      <c r="CS163" s="35"/>
      <c r="CT163" s="36"/>
      <c r="CZ163" s="35"/>
      <c r="DA163" s="36"/>
      <c r="DG163" s="35"/>
      <c r="DH163" s="36"/>
      <c r="DN163" s="35"/>
      <c r="DO163" s="36"/>
      <c r="DU163" s="35"/>
      <c r="DV163" s="36"/>
      <c r="EB163" s="35"/>
      <c r="EC163" s="36"/>
      <c r="EI163" s="35"/>
      <c r="EJ163" s="36"/>
      <c r="EP163" s="35"/>
      <c r="EQ163" s="36"/>
      <c r="EW163" s="35"/>
      <c r="EX163" s="36"/>
      <c r="FD163" s="35"/>
      <c r="FE163" s="36"/>
      <c r="FK163" s="35"/>
      <c r="FL163" s="36"/>
      <c r="FR163" s="35"/>
      <c r="FS163" s="36"/>
      <c r="FY163" s="35"/>
      <c r="FZ163" s="36"/>
      <c r="GF163" s="35"/>
      <c r="GG163" s="36"/>
      <c r="GM163" s="35"/>
      <c r="GN163" s="36"/>
      <c r="GT163" s="35"/>
      <c r="GU163" s="36"/>
      <c r="HA163" s="35"/>
      <c r="HB163" s="36"/>
      <c r="HH163" s="35"/>
      <c r="HI163" s="36"/>
      <c r="HO163" s="35"/>
      <c r="HP163" s="36"/>
      <c r="HV163" s="35"/>
      <c r="HW163" s="36"/>
      <c r="IC163" s="35"/>
      <c r="ID163" s="36"/>
      <c r="IJ163" s="35"/>
      <c r="IK163" s="36"/>
      <c r="IP163"/>
      <c r="IQ163"/>
      <c r="IR163"/>
      <c r="IS163"/>
      <c r="IT163"/>
      <c r="IU163"/>
      <c r="IV163"/>
    </row>
    <row r="164" spans="1:256" s="34" customFormat="1" ht="16.5" customHeight="1" hidden="1" outlineLevel="1">
      <c r="A164" s="40"/>
      <c r="B164" s="51">
        <v>4</v>
      </c>
      <c r="C164" s="52" t="s">
        <v>264</v>
      </c>
      <c r="D164" s="52" t="s">
        <v>265</v>
      </c>
      <c r="E164" s="53" t="s">
        <v>28</v>
      </c>
      <c r="F164" s="52"/>
      <c r="G164" s="52" t="s">
        <v>34</v>
      </c>
      <c r="H164" s="54" t="s">
        <v>25</v>
      </c>
      <c r="I164" s="55"/>
      <c r="M164" s="35"/>
      <c r="N164" s="36"/>
      <c r="T164" s="35"/>
      <c r="U164" s="36"/>
      <c r="AA164" s="35"/>
      <c r="AB164" s="36"/>
      <c r="AH164" s="35"/>
      <c r="AI164" s="36"/>
      <c r="AO164" s="35"/>
      <c r="AP164" s="36"/>
      <c r="AV164" s="35"/>
      <c r="AW164" s="36"/>
      <c r="BC164" s="35"/>
      <c r="BD164" s="36"/>
      <c r="BJ164" s="35"/>
      <c r="BK164" s="36"/>
      <c r="BQ164" s="35"/>
      <c r="BR164" s="36"/>
      <c r="BX164" s="35"/>
      <c r="BY164" s="36"/>
      <c r="CE164" s="35"/>
      <c r="CF164" s="36"/>
      <c r="CL164" s="35"/>
      <c r="CM164" s="36"/>
      <c r="CS164" s="35"/>
      <c r="CT164" s="36"/>
      <c r="CZ164" s="35"/>
      <c r="DA164" s="36"/>
      <c r="DG164" s="35"/>
      <c r="DH164" s="36"/>
      <c r="DN164" s="35"/>
      <c r="DO164" s="36"/>
      <c r="DU164" s="35"/>
      <c r="DV164" s="36"/>
      <c r="EB164" s="35"/>
      <c r="EC164" s="36"/>
      <c r="EI164" s="35"/>
      <c r="EJ164" s="36"/>
      <c r="EP164" s="35"/>
      <c r="EQ164" s="36"/>
      <c r="EW164" s="35"/>
      <c r="EX164" s="36"/>
      <c r="FD164" s="35"/>
      <c r="FE164" s="36"/>
      <c r="FK164" s="35"/>
      <c r="FL164" s="36"/>
      <c r="FR164" s="35"/>
      <c r="FS164" s="36"/>
      <c r="FY164" s="35"/>
      <c r="FZ164" s="36"/>
      <c r="GF164" s="35"/>
      <c r="GG164" s="36"/>
      <c r="GM164" s="35"/>
      <c r="GN164" s="36"/>
      <c r="GT164" s="35"/>
      <c r="GU164" s="36"/>
      <c r="HA164" s="35"/>
      <c r="HB164" s="36"/>
      <c r="HH164" s="35"/>
      <c r="HI164" s="36"/>
      <c r="HO164" s="35"/>
      <c r="HP164" s="36"/>
      <c r="HV164" s="35"/>
      <c r="HW164" s="36"/>
      <c r="IC164" s="35"/>
      <c r="ID164" s="36"/>
      <c r="IJ164" s="35"/>
      <c r="IK164" s="36"/>
      <c r="IP164"/>
      <c r="IQ164"/>
      <c r="IR164"/>
      <c r="IS164"/>
      <c r="IT164"/>
      <c r="IU164"/>
      <c r="IV164"/>
    </row>
    <row r="165" spans="1:256" s="34" customFormat="1" ht="16.5" customHeight="1" hidden="1" outlineLevel="1">
      <c r="A165" s="40"/>
      <c r="B165" s="51">
        <v>5</v>
      </c>
      <c r="C165" s="52" t="s">
        <v>266</v>
      </c>
      <c r="D165" s="52" t="s">
        <v>101</v>
      </c>
      <c r="E165" s="53" t="s">
        <v>31</v>
      </c>
      <c r="F165" s="52">
        <v>100</v>
      </c>
      <c r="G165" s="52" t="s">
        <v>24</v>
      </c>
      <c r="H165" s="54" t="s">
        <v>25</v>
      </c>
      <c r="I165" s="55"/>
      <c r="M165" s="35"/>
      <c r="N165" s="36"/>
      <c r="T165" s="35"/>
      <c r="U165" s="36"/>
      <c r="AA165" s="35"/>
      <c r="AB165" s="36"/>
      <c r="AH165" s="35"/>
      <c r="AI165" s="36"/>
      <c r="AO165" s="35"/>
      <c r="AP165" s="36"/>
      <c r="AV165" s="35"/>
      <c r="AW165" s="36"/>
      <c r="BC165" s="35"/>
      <c r="BD165" s="36"/>
      <c r="BJ165" s="35"/>
      <c r="BK165" s="36"/>
      <c r="BQ165" s="35"/>
      <c r="BR165" s="36"/>
      <c r="BX165" s="35"/>
      <c r="BY165" s="36"/>
      <c r="CE165" s="35"/>
      <c r="CF165" s="36"/>
      <c r="CL165" s="35"/>
      <c r="CM165" s="36"/>
      <c r="CS165" s="35"/>
      <c r="CT165" s="36"/>
      <c r="CZ165" s="35"/>
      <c r="DA165" s="36"/>
      <c r="DG165" s="35"/>
      <c r="DH165" s="36"/>
      <c r="DN165" s="35"/>
      <c r="DO165" s="36"/>
      <c r="DU165" s="35"/>
      <c r="DV165" s="36"/>
      <c r="EB165" s="35"/>
      <c r="EC165" s="36"/>
      <c r="EI165" s="35"/>
      <c r="EJ165" s="36"/>
      <c r="EP165" s="35"/>
      <c r="EQ165" s="36"/>
      <c r="EW165" s="35"/>
      <c r="EX165" s="36"/>
      <c r="FD165" s="35"/>
      <c r="FE165" s="36"/>
      <c r="FK165" s="35"/>
      <c r="FL165" s="36"/>
      <c r="FR165" s="35"/>
      <c r="FS165" s="36"/>
      <c r="FY165" s="35"/>
      <c r="FZ165" s="36"/>
      <c r="GF165" s="35"/>
      <c r="GG165" s="36"/>
      <c r="GM165" s="35"/>
      <c r="GN165" s="36"/>
      <c r="GT165" s="35"/>
      <c r="GU165" s="36"/>
      <c r="HA165" s="35"/>
      <c r="HB165" s="36"/>
      <c r="HH165" s="35"/>
      <c r="HI165" s="36"/>
      <c r="HO165" s="35"/>
      <c r="HP165" s="36"/>
      <c r="HV165" s="35"/>
      <c r="HW165" s="36"/>
      <c r="IC165" s="35"/>
      <c r="ID165" s="36"/>
      <c r="IJ165" s="35"/>
      <c r="IK165" s="36"/>
      <c r="IP165"/>
      <c r="IQ165"/>
      <c r="IR165"/>
      <c r="IS165"/>
      <c r="IT165"/>
      <c r="IU165"/>
      <c r="IV165"/>
    </row>
    <row r="166" spans="1:256" s="34" customFormat="1" ht="16.5" customHeight="1" hidden="1" outlineLevel="1">
      <c r="A166" s="40"/>
      <c r="B166" s="51">
        <v>6</v>
      </c>
      <c r="C166" s="52" t="s">
        <v>267</v>
      </c>
      <c r="D166" s="52" t="s">
        <v>268</v>
      </c>
      <c r="E166" s="53" t="s">
        <v>69</v>
      </c>
      <c r="F166" s="52"/>
      <c r="G166" s="52" t="s">
        <v>34</v>
      </c>
      <c r="H166" s="54" t="s">
        <v>25</v>
      </c>
      <c r="I166" s="55"/>
      <c r="M166" s="35"/>
      <c r="N166" s="36"/>
      <c r="T166" s="35"/>
      <c r="U166" s="36"/>
      <c r="AA166" s="35"/>
      <c r="AB166" s="36"/>
      <c r="AH166" s="35"/>
      <c r="AI166" s="36"/>
      <c r="AO166" s="35"/>
      <c r="AP166" s="36"/>
      <c r="AV166" s="35"/>
      <c r="AW166" s="36"/>
      <c r="BC166" s="35"/>
      <c r="BD166" s="36"/>
      <c r="BJ166" s="35"/>
      <c r="BK166" s="36"/>
      <c r="BQ166" s="35"/>
      <c r="BR166" s="36"/>
      <c r="BX166" s="35"/>
      <c r="BY166" s="36"/>
      <c r="CE166" s="35"/>
      <c r="CF166" s="36"/>
      <c r="CL166" s="35"/>
      <c r="CM166" s="36"/>
      <c r="CS166" s="35"/>
      <c r="CT166" s="36"/>
      <c r="CZ166" s="35"/>
      <c r="DA166" s="36"/>
      <c r="DG166" s="35"/>
      <c r="DH166" s="36"/>
      <c r="DN166" s="35"/>
      <c r="DO166" s="36"/>
      <c r="DU166" s="35"/>
      <c r="DV166" s="36"/>
      <c r="EB166" s="35"/>
      <c r="EC166" s="36"/>
      <c r="EI166" s="35"/>
      <c r="EJ166" s="36"/>
      <c r="EP166" s="35"/>
      <c r="EQ166" s="36"/>
      <c r="EW166" s="35"/>
      <c r="EX166" s="36"/>
      <c r="FD166" s="35"/>
      <c r="FE166" s="36"/>
      <c r="FK166" s="35"/>
      <c r="FL166" s="36"/>
      <c r="FR166" s="35"/>
      <c r="FS166" s="36"/>
      <c r="FY166" s="35"/>
      <c r="FZ166" s="36"/>
      <c r="GF166" s="35"/>
      <c r="GG166" s="36"/>
      <c r="GM166" s="35"/>
      <c r="GN166" s="36"/>
      <c r="GT166" s="35"/>
      <c r="GU166" s="36"/>
      <c r="HA166" s="35"/>
      <c r="HB166" s="36"/>
      <c r="HH166" s="35"/>
      <c r="HI166" s="36"/>
      <c r="HO166" s="35"/>
      <c r="HP166" s="36"/>
      <c r="HV166" s="35"/>
      <c r="HW166" s="36"/>
      <c r="IC166" s="35"/>
      <c r="ID166" s="36"/>
      <c r="IJ166" s="35"/>
      <c r="IK166" s="36"/>
      <c r="IP166"/>
      <c r="IQ166"/>
      <c r="IR166"/>
      <c r="IS166"/>
      <c r="IT166"/>
      <c r="IU166"/>
      <c r="IV166"/>
    </row>
    <row r="167" spans="1:256" s="34" customFormat="1" ht="16.5" customHeight="1" hidden="1" outlineLevel="1">
      <c r="A167" s="40"/>
      <c r="B167" s="51">
        <v>7</v>
      </c>
      <c r="C167" s="52" t="s">
        <v>269</v>
      </c>
      <c r="D167" s="52" t="s">
        <v>270</v>
      </c>
      <c r="E167" s="53" t="s">
        <v>31</v>
      </c>
      <c r="F167" s="52">
        <v>5</v>
      </c>
      <c r="G167" s="52" t="s">
        <v>34</v>
      </c>
      <c r="H167" s="54" t="s">
        <v>25</v>
      </c>
      <c r="I167" s="55"/>
      <c r="M167" s="35"/>
      <c r="N167" s="36"/>
      <c r="T167" s="35"/>
      <c r="U167" s="36"/>
      <c r="AA167" s="35"/>
      <c r="AB167" s="36"/>
      <c r="AH167" s="35"/>
      <c r="AI167" s="36"/>
      <c r="AO167" s="35"/>
      <c r="AP167" s="36"/>
      <c r="AV167" s="35"/>
      <c r="AW167" s="36"/>
      <c r="BC167" s="35"/>
      <c r="BD167" s="36"/>
      <c r="BJ167" s="35"/>
      <c r="BK167" s="36"/>
      <c r="BQ167" s="35"/>
      <c r="BR167" s="36"/>
      <c r="BX167" s="35"/>
      <c r="BY167" s="36"/>
      <c r="CE167" s="35"/>
      <c r="CF167" s="36"/>
      <c r="CL167" s="35"/>
      <c r="CM167" s="36"/>
      <c r="CS167" s="35"/>
      <c r="CT167" s="36"/>
      <c r="CZ167" s="35"/>
      <c r="DA167" s="36"/>
      <c r="DG167" s="35"/>
      <c r="DH167" s="36"/>
      <c r="DN167" s="35"/>
      <c r="DO167" s="36"/>
      <c r="DU167" s="35"/>
      <c r="DV167" s="36"/>
      <c r="EB167" s="35"/>
      <c r="EC167" s="36"/>
      <c r="EI167" s="35"/>
      <c r="EJ167" s="36"/>
      <c r="EP167" s="35"/>
      <c r="EQ167" s="36"/>
      <c r="EW167" s="35"/>
      <c r="EX167" s="36"/>
      <c r="FD167" s="35"/>
      <c r="FE167" s="36"/>
      <c r="FK167" s="35"/>
      <c r="FL167" s="36"/>
      <c r="FR167" s="35"/>
      <c r="FS167" s="36"/>
      <c r="FY167" s="35"/>
      <c r="FZ167" s="36"/>
      <c r="GF167" s="35"/>
      <c r="GG167" s="36"/>
      <c r="GM167" s="35"/>
      <c r="GN167" s="36"/>
      <c r="GT167" s="35"/>
      <c r="GU167" s="36"/>
      <c r="HA167" s="35"/>
      <c r="HB167" s="36"/>
      <c r="HH167" s="35"/>
      <c r="HI167" s="36"/>
      <c r="HO167" s="35"/>
      <c r="HP167" s="36"/>
      <c r="HV167" s="35"/>
      <c r="HW167" s="36"/>
      <c r="IC167" s="35"/>
      <c r="ID167" s="36"/>
      <c r="IJ167" s="35"/>
      <c r="IK167" s="36"/>
      <c r="IP167"/>
      <c r="IQ167"/>
      <c r="IR167"/>
      <c r="IS167"/>
      <c r="IT167"/>
      <c r="IU167"/>
      <c r="IV167"/>
    </row>
    <row r="168" spans="1:256" s="34" customFormat="1" ht="16.5" customHeight="1" hidden="1" outlineLevel="1">
      <c r="A168" s="40"/>
      <c r="B168" s="51">
        <v>8</v>
      </c>
      <c r="C168" s="52" t="s">
        <v>271</v>
      </c>
      <c r="D168" s="52" t="s">
        <v>272</v>
      </c>
      <c r="E168" s="53" t="s">
        <v>69</v>
      </c>
      <c r="F168" s="52"/>
      <c r="G168" s="52" t="s">
        <v>34</v>
      </c>
      <c r="H168" s="54" t="s">
        <v>25</v>
      </c>
      <c r="I168" s="56" t="s">
        <v>273</v>
      </c>
      <c r="M168" s="35"/>
      <c r="N168" s="36"/>
      <c r="T168" s="35"/>
      <c r="U168" s="36"/>
      <c r="AA168" s="35"/>
      <c r="AB168" s="36"/>
      <c r="AH168" s="35"/>
      <c r="AI168" s="36"/>
      <c r="AO168" s="35"/>
      <c r="AP168" s="36"/>
      <c r="AV168" s="35"/>
      <c r="AW168" s="36"/>
      <c r="BC168" s="35"/>
      <c r="BD168" s="36"/>
      <c r="BJ168" s="35"/>
      <c r="BK168" s="36"/>
      <c r="BQ168" s="35"/>
      <c r="BR168" s="36"/>
      <c r="BX168" s="35"/>
      <c r="BY168" s="36"/>
      <c r="CE168" s="35"/>
      <c r="CF168" s="36"/>
      <c r="CL168" s="35"/>
      <c r="CM168" s="36"/>
      <c r="CS168" s="35"/>
      <c r="CT168" s="36"/>
      <c r="CZ168" s="35"/>
      <c r="DA168" s="36"/>
      <c r="DG168" s="35"/>
      <c r="DH168" s="36"/>
      <c r="DN168" s="35"/>
      <c r="DO168" s="36"/>
      <c r="DU168" s="35"/>
      <c r="DV168" s="36"/>
      <c r="EB168" s="35"/>
      <c r="EC168" s="36"/>
      <c r="EI168" s="35"/>
      <c r="EJ168" s="36"/>
      <c r="EP168" s="35"/>
      <c r="EQ168" s="36"/>
      <c r="EW168" s="35"/>
      <c r="EX168" s="36"/>
      <c r="FD168" s="35"/>
      <c r="FE168" s="36"/>
      <c r="FK168" s="35"/>
      <c r="FL168" s="36"/>
      <c r="FR168" s="35"/>
      <c r="FS168" s="36"/>
      <c r="FY168" s="35"/>
      <c r="FZ168" s="36"/>
      <c r="GF168" s="35"/>
      <c r="GG168" s="36"/>
      <c r="GM168" s="35"/>
      <c r="GN168" s="36"/>
      <c r="GT168" s="35"/>
      <c r="GU168" s="36"/>
      <c r="HA168" s="35"/>
      <c r="HB168" s="36"/>
      <c r="HH168" s="35"/>
      <c r="HI168" s="36"/>
      <c r="HO168" s="35"/>
      <c r="HP168" s="36"/>
      <c r="HV168" s="35"/>
      <c r="HW168" s="36"/>
      <c r="IC168" s="35"/>
      <c r="ID168" s="36"/>
      <c r="IJ168" s="35"/>
      <c r="IK168" s="36"/>
      <c r="IP168"/>
      <c r="IQ168"/>
      <c r="IR168"/>
      <c r="IS168"/>
      <c r="IT168"/>
      <c r="IU168"/>
      <c r="IV168"/>
    </row>
    <row r="169" spans="1:256" s="34" customFormat="1" ht="16.5" customHeight="1" hidden="1" outlineLevel="1">
      <c r="A169" s="40"/>
      <c r="B169" s="51">
        <v>9</v>
      </c>
      <c r="C169" s="52" t="s">
        <v>274</v>
      </c>
      <c r="D169" s="52" t="s">
        <v>275</v>
      </c>
      <c r="E169" s="53" t="s">
        <v>53</v>
      </c>
      <c r="F169" s="52">
        <v>1</v>
      </c>
      <c r="G169" s="52" t="s">
        <v>24</v>
      </c>
      <c r="H169" s="54" t="s">
        <v>25</v>
      </c>
      <c r="I169" s="55" t="s">
        <v>276</v>
      </c>
      <c r="M169" s="35"/>
      <c r="N169" s="36"/>
      <c r="T169" s="35"/>
      <c r="U169" s="36"/>
      <c r="AA169" s="35"/>
      <c r="AB169" s="36"/>
      <c r="AH169" s="35"/>
      <c r="AI169" s="36"/>
      <c r="AO169" s="35"/>
      <c r="AP169" s="36"/>
      <c r="AV169" s="35"/>
      <c r="AW169" s="36"/>
      <c r="BC169" s="35"/>
      <c r="BD169" s="36"/>
      <c r="BJ169" s="35"/>
      <c r="BK169" s="36"/>
      <c r="BQ169" s="35"/>
      <c r="BR169" s="36"/>
      <c r="BX169" s="35"/>
      <c r="BY169" s="36"/>
      <c r="CE169" s="35"/>
      <c r="CF169" s="36"/>
      <c r="CL169" s="35"/>
      <c r="CM169" s="36"/>
      <c r="CS169" s="35"/>
      <c r="CT169" s="36"/>
      <c r="CZ169" s="35"/>
      <c r="DA169" s="36"/>
      <c r="DG169" s="35"/>
      <c r="DH169" s="36"/>
      <c r="DN169" s="35"/>
      <c r="DO169" s="36"/>
      <c r="DU169" s="35"/>
      <c r="DV169" s="36"/>
      <c r="EB169" s="35"/>
      <c r="EC169" s="36"/>
      <c r="EI169" s="35"/>
      <c r="EJ169" s="36"/>
      <c r="EP169" s="35"/>
      <c r="EQ169" s="36"/>
      <c r="EW169" s="35"/>
      <c r="EX169" s="36"/>
      <c r="FD169" s="35"/>
      <c r="FE169" s="36"/>
      <c r="FK169" s="35"/>
      <c r="FL169" s="36"/>
      <c r="FR169" s="35"/>
      <c r="FS169" s="36"/>
      <c r="FY169" s="35"/>
      <c r="FZ169" s="36"/>
      <c r="GF169" s="35"/>
      <c r="GG169" s="36"/>
      <c r="GM169" s="35"/>
      <c r="GN169" s="36"/>
      <c r="GT169" s="35"/>
      <c r="GU169" s="36"/>
      <c r="HA169" s="35"/>
      <c r="HB169" s="36"/>
      <c r="HH169" s="35"/>
      <c r="HI169" s="36"/>
      <c r="HO169" s="35"/>
      <c r="HP169" s="36"/>
      <c r="HV169" s="35"/>
      <c r="HW169" s="36"/>
      <c r="IC169" s="35"/>
      <c r="ID169" s="36"/>
      <c r="IJ169" s="35"/>
      <c r="IK169" s="36"/>
      <c r="IP169"/>
      <c r="IQ169"/>
      <c r="IR169"/>
      <c r="IS169"/>
      <c r="IT169"/>
      <c r="IU169"/>
      <c r="IV169"/>
    </row>
    <row r="170" spans="1:256" s="34" customFormat="1" ht="16.5" customHeight="1" hidden="1" outlineLevel="1">
      <c r="A170" s="40"/>
      <c r="B170" s="51">
        <v>10</v>
      </c>
      <c r="C170" s="52" t="s">
        <v>111</v>
      </c>
      <c r="D170" s="52"/>
      <c r="E170" s="53"/>
      <c r="F170" s="52"/>
      <c r="G170" s="52" t="s">
        <v>34</v>
      </c>
      <c r="H170" s="54" t="s">
        <v>25</v>
      </c>
      <c r="I170" s="52" t="s">
        <v>277</v>
      </c>
      <c r="M170" s="35"/>
      <c r="N170" s="36"/>
      <c r="T170" s="35"/>
      <c r="U170" s="36"/>
      <c r="AA170" s="35"/>
      <c r="AB170" s="36"/>
      <c r="AH170" s="35"/>
      <c r="AI170" s="36"/>
      <c r="AO170" s="35"/>
      <c r="AP170" s="36"/>
      <c r="AV170" s="35"/>
      <c r="AW170" s="36"/>
      <c r="BC170" s="35"/>
      <c r="BD170" s="36"/>
      <c r="BJ170" s="35"/>
      <c r="BK170" s="36"/>
      <c r="BQ170" s="35"/>
      <c r="BR170" s="36"/>
      <c r="BX170" s="35"/>
      <c r="BY170" s="36"/>
      <c r="CE170" s="35"/>
      <c r="CF170" s="36"/>
      <c r="CL170" s="35"/>
      <c r="CM170" s="36"/>
      <c r="CS170" s="35"/>
      <c r="CT170" s="36"/>
      <c r="CZ170" s="35"/>
      <c r="DA170" s="36"/>
      <c r="DG170" s="35"/>
      <c r="DH170" s="36"/>
      <c r="DN170" s="35"/>
      <c r="DO170" s="36"/>
      <c r="DU170" s="35"/>
      <c r="DV170" s="36"/>
      <c r="EB170" s="35"/>
      <c r="EC170" s="36"/>
      <c r="EI170" s="35"/>
      <c r="EJ170" s="36"/>
      <c r="EP170" s="35"/>
      <c r="EQ170" s="36"/>
      <c r="EW170" s="35"/>
      <c r="EX170" s="36"/>
      <c r="FD170" s="35"/>
      <c r="FE170" s="36"/>
      <c r="FK170" s="35"/>
      <c r="FL170" s="36"/>
      <c r="FR170" s="35"/>
      <c r="FS170" s="36"/>
      <c r="FY170" s="35"/>
      <c r="FZ170" s="36"/>
      <c r="GF170" s="35"/>
      <c r="GG170" s="36"/>
      <c r="GM170" s="35"/>
      <c r="GN170" s="36"/>
      <c r="GT170" s="35"/>
      <c r="GU170" s="36"/>
      <c r="HA170" s="35"/>
      <c r="HB170" s="36"/>
      <c r="HH170" s="35"/>
      <c r="HI170" s="36"/>
      <c r="HO170" s="35"/>
      <c r="HP170" s="36"/>
      <c r="HV170" s="35"/>
      <c r="HW170" s="36"/>
      <c r="IC170" s="35"/>
      <c r="ID170" s="36"/>
      <c r="IJ170" s="35"/>
      <c r="IK170" s="36"/>
      <c r="IP170"/>
      <c r="IQ170"/>
      <c r="IR170"/>
      <c r="IS170"/>
      <c r="IT170"/>
      <c r="IU170"/>
      <c r="IV170"/>
    </row>
    <row r="171" spans="1:256" s="34" customFormat="1" ht="16.5" customHeight="1" hidden="1" outlineLevel="1">
      <c r="A171" s="40"/>
      <c r="B171" s="51">
        <v>11</v>
      </c>
      <c r="C171" s="52" t="s">
        <v>111</v>
      </c>
      <c r="D171" s="52"/>
      <c r="E171" s="53"/>
      <c r="F171" s="52"/>
      <c r="G171" s="52" t="s">
        <v>34</v>
      </c>
      <c r="H171" s="54" t="s">
        <v>25</v>
      </c>
      <c r="I171" s="52" t="s">
        <v>278</v>
      </c>
      <c r="M171" s="35"/>
      <c r="N171" s="36"/>
      <c r="T171" s="35"/>
      <c r="U171" s="36"/>
      <c r="AA171" s="35"/>
      <c r="AB171" s="36"/>
      <c r="AH171" s="35"/>
      <c r="AI171" s="36"/>
      <c r="AO171" s="35"/>
      <c r="AP171" s="36"/>
      <c r="AV171" s="35"/>
      <c r="AW171" s="36"/>
      <c r="BC171" s="35"/>
      <c r="BD171" s="36"/>
      <c r="BJ171" s="35"/>
      <c r="BK171" s="36"/>
      <c r="BQ171" s="35"/>
      <c r="BR171" s="36"/>
      <c r="BX171" s="35"/>
      <c r="BY171" s="36"/>
      <c r="CE171" s="35"/>
      <c r="CF171" s="36"/>
      <c r="CL171" s="35"/>
      <c r="CM171" s="36"/>
      <c r="CS171" s="35"/>
      <c r="CT171" s="36"/>
      <c r="CZ171" s="35"/>
      <c r="DA171" s="36"/>
      <c r="DG171" s="35"/>
      <c r="DH171" s="36"/>
      <c r="DN171" s="35"/>
      <c r="DO171" s="36"/>
      <c r="DU171" s="35"/>
      <c r="DV171" s="36"/>
      <c r="EB171" s="35"/>
      <c r="EC171" s="36"/>
      <c r="EI171" s="35"/>
      <c r="EJ171" s="36"/>
      <c r="EP171" s="35"/>
      <c r="EQ171" s="36"/>
      <c r="EW171" s="35"/>
      <c r="EX171" s="36"/>
      <c r="FD171" s="35"/>
      <c r="FE171" s="36"/>
      <c r="FK171" s="35"/>
      <c r="FL171" s="36"/>
      <c r="FR171" s="35"/>
      <c r="FS171" s="36"/>
      <c r="FY171" s="35"/>
      <c r="FZ171" s="36"/>
      <c r="GF171" s="35"/>
      <c r="GG171" s="36"/>
      <c r="GM171" s="35"/>
      <c r="GN171" s="36"/>
      <c r="GT171" s="35"/>
      <c r="GU171" s="36"/>
      <c r="HA171" s="35"/>
      <c r="HB171" s="36"/>
      <c r="HH171" s="35"/>
      <c r="HI171" s="36"/>
      <c r="HO171" s="35"/>
      <c r="HP171" s="36"/>
      <c r="HV171" s="35"/>
      <c r="HW171" s="36"/>
      <c r="IC171" s="35"/>
      <c r="ID171" s="36"/>
      <c r="IJ171" s="35"/>
      <c r="IK171" s="36"/>
      <c r="IP171"/>
      <c r="IQ171"/>
      <c r="IR171"/>
      <c r="IS171"/>
      <c r="IT171"/>
      <c r="IU171"/>
      <c r="IV171"/>
    </row>
    <row r="172" spans="1:256" s="34" customFormat="1" ht="16.5" customHeight="1" hidden="1" outlineLevel="1">
      <c r="A172" s="40"/>
      <c r="B172" s="51">
        <v>12</v>
      </c>
      <c r="C172" s="52" t="s">
        <v>279</v>
      </c>
      <c r="D172" s="52" t="s">
        <v>280</v>
      </c>
      <c r="E172" s="53" t="s">
        <v>31</v>
      </c>
      <c r="F172" s="52">
        <v>50</v>
      </c>
      <c r="G172" s="52" t="s">
        <v>34</v>
      </c>
      <c r="H172" s="54" t="s">
        <v>281</v>
      </c>
      <c r="I172" s="55" t="s">
        <v>282</v>
      </c>
      <c r="M172" s="35"/>
      <c r="N172" s="36"/>
      <c r="T172" s="35"/>
      <c r="U172" s="36"/>
      <c r="AA172" s="35"/>
      <c r="AB172" s="36"/>
      <c r="AH172" s="35"/>
      <c r="AI172" s="36"/>
      <c r="AO172" s="35"/>
      <c r="AP172" s="36"/>
      <c r="AV172" s="35"/>
      <c r="AW172" s="36"/>
      <c r="BC172" s="35"/>
      <c r="BD172" s="36"/>
      <c r="BJ172" s="35"/>
      <c r="BK172" s="36"/>
      <c r="BQ172" s="35"/>
      <c r="BR172" s="36"/>
      <c r="BX172" s="35"/>
      <c r="BY172" s="36"/>
      <c r="CE172" s="35"/>
      <c r="CF172" s="36"/>
      <c r="CL172" s="35"/>
      <c r="CM172" s="36"/>
      <c r="CS172" s="35"/>
      <c r="CT172" s="36"/>
      <c r="CZ172" s="35"/>
      <c r="DA172" s="36"/>
      <c r="DG172" s="35"/>
      <c r="DH172" s="36"/>
      <c r="DN172" s="35"/>
      <c r="DO172" s="36"/>
      <c r="DU172" s="35"/>
      <c r="DV172" s="36"/>
      <c r="EB172" s="35"/>
      <c r="EC172" s="36"/>
      <c r="EI172" s="35"/>
      <c r="EJ172" s="36"/>
      <c r="EP172" s="35"/>
      <c r="EQ172" s="36"/>
      <c r="EW172" s="35"/>
      <c r="EX172" s="36"/>
      <c r="FD172" s="35"/>
      <c r="FE172" s="36"/>
      <c r="FK172" s="35"/>
      <c r="FL172" s="36"/>
      <c r="FR172" s="35"/>
      <c r="FS172" s="36"/>
      <c r="FY172" s="35"/>
      <c r="FZ172" s="36"/>
      <c r="GF172" s="35"/>
      <c r="GG172" s="36"/>
      <c r="GM172" s="35"/>
      <c r="GN172" s="36"/>
      <c r="GT172" s="35"/>
      <c r="GU172" s="36"/>
      <c r="HA172" s="35"/>
      <c r="HB172" s="36"/>
      <c r="HH172" s="35"/>
      <c r="HI172" s="36"/>
      <c r="HO172" s="35"/>
      <c r="HP172" s="36"/>
      <c r="HV172" s="35"/>
      <c r="HW172" s="36"/>
      <c r="IC172" s="35"/>
      <c r="ID172" s="36"/>
      <c r="IJ172" s="35"/>
      <c r="IK172" s="36"/>
      <c r="IP172"/>
      <c r="IQ172"/>
      <c r="IR172"/>
      <c r="IS172"/>
      <c r="IT172"/>
      <c r="IU172"/>
      <c r="IV172"/>
    </row>
    <row r="173" spans="1:256" s="34" customFormat="1" ht="16.5" customHeight="1" hidden="1" outlineLevel="1">
      <c r="A173" s="40"/>
      <c r="B173" s="51">
        <v>13</v>
      </c>
      <c r="C173" s="52" t="s">
        <v>111</v>
      </c>
      <c r="D173" s="52"/>
      <c r="E173" s="53"/>
      <c r="F173" s="52"/>
      <c r="G173" s="52" t="s">
        <v>34</v>
      </c>
      <c r="H173" s="54" t="s">
        <v>25</v>
      </c>
      <c r="I173" s="52" t="s">
        <v>111</v>
      </c>
      <c r="M173" s="35"/>
      <c r="N173" s="36"/>
      <c r="T173" s="35"/>
      <c r="U173" s="36"/>
      <c r="AA173" s="35"/>
      <c r="AB173" s="36"/>
      <c r="AH173" s="35"/>
      <c r="AI173" s="36"/>
      <c r="AO173" s="35"/>
      <c r="AP173" s="36"/>
      <c r="AV173" s="35"/>
      <c r="AW173" s="36"/>
      <c r="BC173" s="35"/>
      <c r="BD173" s="36"/>
      <c r="BJ173" s="35"/>
      <c r="BK173" s="36"/>
      <c r="BQ173" s="35"/>
      <c r="BR173" s="36"/>
      <c r="BX173" s="35"/>
      <c r="BY173" s="36"/>
      <c r="CE173" s="35"/>
      <c r="CF173" s="36"/>
      <c r="CL173" s="35"/>
      <c r="CM173" s="36"/>
      <c r="CS173" s="35"/>
      <c r="CT173" s="36"/>
      <c r="CZ173" s="35"/>
      <c r="DA173" s="36"/>
      <c r="DG173" s="35"/>
      <c r="DH173" s="36"/>
      <c r="DN173" s="35"/>
      <c r="DO173" s="36"/>
      <c r="DU173" s="35"/>
      <c r="DV173" s="36"/>
      <c r="EB173" s="35"/>
      <c r="EC173" s="36"/>
      <c r="EI173" s="35"/>
      <c r="EJ173" s="36"/>
      <c r="EP173" s="35"/>
      <c r="EQ173" s="36"/>
      <c r="EW173" s="35"/>
      <c r="EX173" s="36"/>
      <c r="FD173" s="35"/>
      <c r="FE173" s="36"/>
      <c r="FK173" s="35"/>
      <c r="FL173" s="36"/>
      <c r="FR173" s="35"/>
      <c r="FS173" s="36"/>
      <c r="FY173" s="35"/>
      <c r="FZ173" s="36"/>
      <c r="GF173" s="35"/>
      <c r="GG173" s="36"/>
      <c r="GM173" s="35"/>
      <c r="GN173" s="36"/>
      <c r="GT173" s="35"/>
      <c r="GU173" s="36"/>
      <c r="HA173" s="35"/>
      <c r="HB173" s="36"/>
      <c r="HH173" s="35"/>
      <c r="HI173" s="36"/>
      <c r="HO173" s="35"/>
      <c r="HP173" s="36"/>
      <c r="HV173" s="35"/>
      <c r="HW173" s="36"/>
      <c r="IC173" s="35"/>
      <c r="ID173" s="36"/>
      <c r="IJ173" s="35"/>
      <c r="IK173" s="36"/>
      <c r="IP173"/>
      <c r="IQ173"/>
      <c r="IR173"/>
      <c r="IS173"/>
      <c r="IT173"/>
      <c r="IU173"/>
      <c r="IV173"/>
    </row>
    <row r="174" spans="1:256" s="34" customFormat="1" ht="16.5" customHeight="1" hidden="1" outlineLevel="1">
      <c r="A174" s="40"/>
      <c r="B174" s="51">
        <v>14</v>
      </c>
      <c r="C174" s="52" t="s">
        <v>111</v>
      </c>
      <c r="D174" s="52"/>
      <c r="E174" s="53"/>
      <c r="F174" s="52"/>
      <c r="G174" s="52" t="s">
        <v>34</v>
      </c>
      <c r="H174" s="54" t="s">
        <v>25</v>
      </c>
      <c r="I174" s="52" t="s">
        <v>111</v>
      </c>
      <c r="M174" s="35"/>
      <c r="N174" s="36"/>
      <c r="T174" s="35"/>
      <c r="U174" s="36"/>
      <c r="AA174" s="35"/>
      <c r="AB174" s="36"/>
      <c r="AH174" s="35"/>
      <c r="AI174" s="36"/>
      <c r="AO174" s="35"/>
      <c r="AP174" s="36"/>
      <c r="AV174" s="35"/>
      <c r="AW174" s="36"/>
      <c r="BC174" s="35"/>
      <c r="BD174" s="36"/>
      <c r="BJ174" s="35"/>
      <c r="BK174" s="36"/>
      <c r="BQ174" s="35"/>
      <c r="BR174" s="36"/>
      <c r="BX174" s="35"/>
      <c r="BY174" s="36"/>
      <c r="CE174" s="35"/>
      <c r="CF174" s="36"/>
      <c r="CL174" s="35"/>
      <c r="CM174" s="36"/>
      <c r="CS174" s="35"/>
      <c r="CT174" s="36"/>
      <c r="CZ174" s="35"/>
      <c r="DA174" s="36"/>
      <c r="DG174" s="35"/>
      <c r="DH174" s="36"/>
      <c r="DN174" s="35"/>
      <c r="DO174" s="36"/>
      <c r="DU174" s="35"/>
      <c r="DV174" s="36"/>
      <c r="EB174" s="35"/>
      <c r="EC174" s="36"/>
      <c r="EI174" s="35"/>
      <c r="EJ174" s="36"/>
      <c r="EP174" s="35"/>
      <c r="EQ174" s="36"/>
      <c r="EW174" s="35"/>
      <c r="EX174" s="36"/>
      <c r="FD174" s="35"/>
      <c r="FE174" s="36"/>
      <c r="FK174" s="35"/>
      <c r="FL174" s="36"/>
      <c r="FR174" s="35"/>
      <c r="FS174" s="36"/>
      <c r="FY174" s="35"/>
      <c r="FZ174" s="36"/>
      <c r="GF174" s="35"/>
      <c r="GG174" s="36"/>
      <c r="GM174" s="35"/>
      <c r="GN174" s="36"/>
      <c r="GT174" s="35"/>
      <c r="GU174" s="36"/>
      <c r="HA174" s="35"/>
      <c r="HB174" s="36"/>
      <c r="HH174" s="35"/>
      <c r="HI174" s="36"/>
      <c r="HO174" s="35"/>
      <c r="HP174" s="36"/>
      <c r="HV174" s="35"/>
      <c r="HW174" s="36"/>
      <c r="IC174" s="35"/>
      <c r="ID174" s="36"/>
      <c r="IJ174" s="35"/>
      <c r="IK174" s="36"/>
      <c r="IP174"/>
      <c r="IQ174"/>
      <c r="IR174"/>
      <c r="IS174"/>
      <c r="IT174"/>
      <c r="IU174"/>
      <c r="IV174"/>
    </row>
    <row r="175" spans="1:256" s="34" customFormat="1" ht="16.5" customHeight="1" hidden="1" outlineLevel="1">
      <c r="A175" s="40"/>
      <c r="B175" s="51">
        <v>15</v>
      </c>
      <c r="C175" s="52" t="s">
        <v>111</v>
      </c>
      <c r="D175" s="52"/>
      <c r="E175" s="53"/>
      <c r="F175" s="52"/>
      <c r="G175" s="52" t="s">
        <v>34</v>
      </c>
      <c r="H175" s="54" t="s">
        <v>25</v>
      </c>
      <c r="I175" s="52" t="s">
        <v>111</v>
      </c>
      <c r="M175" s="35"/>
      <c r="N175" s="36"/>
      <c r="T175" s="35"/>
      <c r="U175" s="36"/>
      <c r="AA175" s="35"/>
      <c r="AB175" s="36"/>
      <c r="AH175" s="35"/>
      <c r="AI175" s="36"/>
      <c r="AO175" s="35"/>
      <c r="AP175" s="36"/>
      <c r="AV175" s="35"/>
      <c r="AW175" s="36"/>
      <c r="BC175" s="35"/>
      <c r="BD175" s="36"/>
      <c r="BJ175" s="35"/>
      <c r="BK175" s="36"/>
      <c r="BQ175" s="35"/>
      <c r="BR175" s="36"/>
      <c r="BX175" s="35"/>
      <c r="BY175" s="36"/>
      <c r="CE175" s="35"/>
      <c r="CF175" s="36"/>
      <c r="CL175" s="35"/>
      <c r="CM175" s="36"/>
      <c r="CS175" s="35"/>
      <c r="CT175" s="36"/>
      <c r="CZ175" s="35"/>
      <c r="DA175" s="36"/>
      <c r="DG175" s="35"/>
      <c r="DH175" s="36"/>
      <c r="DN175" s="35"/>
      <c r="DO175" s="36"/>
      <c r="DU175" s="35"/>
      <c r="DV175" s="36"/>
      <c r="EB175" s="35"/>
      <c r="EC175" s="36"/>
      <c r="EI175" s="35"/>
      <c r="EJ175" s="36"/>
      <c r="EP175" s="35"/>
      <c r="EQ175" s="36"/>
      <c r="EW175" s="35"/>
      <c r="EX175" s="36"/>
      <c r="FD175" s="35"/>
      <c r="FE175" s="36"/>
      <c r="FK175" s="35"/>
      <c r="FL175" s="36"/>
      <c r="FR175" s="35"/>
      <c r="FS175" s="36"/>
      <c r="FY175" s="35"/>
      <c r="FZ175" s="36"/>
      <c r="GF175" s="35"/>
      <c r="GG175" s="36"/>
      <c r="GM175" s="35"/>
      <c r="GN175" s="36"/>
      <c r="GT175" s="35"/>
      <c r="GU175" s="36"/>
      <c r="HA175" s="35"/>
      <c r="HB175" s="36"/>
      <c r="HH175" s="35"/>
      <c r="HI175" s="36"/>
      <c r="HO175" s="35"/>
      <c r="HP175" s="36"/>
      <c r="HV175" s="35"/>
      <c r="HW175" s="36"/>
      <c r="IC175" s="35"/>
      <c r="ID175" s="36"/>
      <c r="IJ175" s="35"/>
      <c r="IK175" s="36"/>
      <c r="IP175"/>
      <c r="IQ175"/>
      <c r="IR175"/>
      <c r="IS175"/>
      <c r="IT175"/>
      <c r="IU175"/>
      <c r="IV175"/>
    </row>
    <row r="176" spans="1:256" s="34" customFormat="1" ht="16.5" customHeight="1" hidden="1" outlineLevel="1">
      <c r="A176" s="40"/>
      <c r="B176" s="51">
        <v>16</v>
      </c>
      <c r="C176" s="52" t="s">
        <v>111</v>
      </c>
      <c r="D176" s="52"/>
      <c r="E176" s="53"/>
      <c r="F176" s="52"/>
      <c r="G176" s="52" t="s">
        <v>34</v>
      </c>
      <c r="H176" s="54" t="s">
        <v>25</v>
      </c>
      <c r="I176" s="52" t="s">
        <v>111</v>
      </c>
      <c r="M176" s="35"/>
      <c r="N176" s="36"/>
      <c r="T176" s="35"/>
      <c r="U176" s="36"/>
      <c r="AA176" s="35"/>
      <c r="AB176" s="36"/>
      <c r="AH176" s="35"/>
      <c r="AI176" s="36"/>
      <c r="AO176" s="35"/>
      <c r="AP176" s="36"/>
      <c r="AV176" s="35"/>
      <c r="AW176" s="36"/>
      <c r="BC176" s="35"/>
      <c r="BD176" s="36"/>
      <c r="BJ176" s="35"/>
      <c r="BK176" s="36"/>
      <c r="BQ176" s="35"/>
      <c r="BR176" s="36"/>
      <c r="BX176" s="35"/>
      <c r="BY176" s="36"/>
      <c r="CE176" s="35"/>
      <c r="CF176" s="36"/>
      <c r="CL176" s="35"/>
      <c r="CM176" s="36"/>
      <c r="CS176" s="35"/>
      <c r="CT176" s="36"/>
      <c r="CZ176" s="35"/>
      <c r="DA176" s="36"/>
      <c r="DG176" s="35"/>
      <c r="DH176" s="36"/>
      <c r="DN176" s="35"/>
      <c r="DO176" s="36"/>
      <c r="DU176" s="35"/>
      <c r="DV176" s="36"/>
      <c r="EB176" s="35"/>
      <c r="EC176" s="36"/>
      <c r="EI176" s="35"/>
      <c r="EJ176" s="36"/>
      <c r="EP176" s="35"/>
      <c r="EQ176" s="36"/>
      <c r="EW176" s="35"/>
      <c r="EX176" s="36"/>
      <c r="FD176" s="35"/>
      <c r="FE176" s="36"/>
      <c r="FK176" s="35"/>
      <c r="FL176" s="36"/>
      <c r="FR176" s="35"/>
      <c r="FS176" s="36"/>
      <c r="FY176" s="35"/>
      <c r="FZ176" s="36"/>
      <c r="GF176" s="35"/>
      <c r="GG176" s="36"/>
      <c r="GM176" s="35"/>
      <c r="GN176" s="36"/>
      <c r="GT176" s="35"/>
      <c r="GU176" s="36"/>
      <c r="HA176" s="35"/>
      <c r="HB176" s="36"/>
      <c r="HH176" s="35"/>
      <c r="HI176" s="36"/>
      <c r="HO176" s="35"/>
      <c r="HP176" s="36"/>
      <c r="HV176" s="35"/>
      <c r="HW176" s="36"/>
      <c r="IC176" s="35"/>
      <c r="ID176" s="36"/>
      <c r="IJ176" s="35"/>
      <c r="IK176" s="36"/>
      <c r="IP176"/>
      <c r="IQ176"/>
      <c r="IR176"/>
      <c r="IS176"/>
      <c r="IT176"/>
      <c r="IU176"/>
      <c r="IV176"/>
    </row>
    <row r="177" spans="1:256" s="34" customFormat="1" ht="16.5" customHeight="1" hidden="1" outlineLevel="1">
      <c r="A177" s="40"/>
      <c r="B177" s="51">
        <v>17</v>
      </c>
      <c r="C177" s="52" t="s">
        <v>111</v>
      </c>
      <c r="D177" s="52"/>
      <c r="E177" s="53"/>
      <c r="F177" s="52"/>
      <c r="G177" s="52" t="s">
        <v>34</v>
      </c>
      <c r="H177" s="54" t="s">
        <v>25</v>
      </c>
      <c r="I177" s="52" t="s">
        <v>111</v>
      </c>
      <c r="M177" s="35"/>
      <c r="N177" s="36"/>
      <c r="T177" s="35"/>
      <c r="U177" s="36"/>
      <c r="AA177" s="35"/>
      <c r="AB177" s="36"/>
      <c r="AH177" s="35"/>
      <c r="AI177" s="36"/>
      <c r="AO177" s="35"/>
      <c r="AP177" s="36"/>
      <c r="AV177" s="35"/>
      <c r="AW177" s="36"/>
      <c r="BC177" s="35"/>
      <c r="BD177" s="36"/>
      <c r="BJ177" s="35"/>
      <c r="BK177" s="36"/>
      <c r="BQ177" s="35"/>
      <c r="BR177" s="36"/>
      <c r="BX177" s="35"/>
      <c r="BY177" s="36"/>
      <c r="CE177" s="35"/>
      <c r="CF177" s="36"/>
      <c r="CL177" s="35"/>
      <c r="CM177" s="36"/>
      <c r="CS177" s="35"/>
      <c r="CT177" s="36"/>
      <c r="CZ177" s="35"/>
      <c r="DA177" s="36"/>
      <c r="DG177" s="35"/>
      <c r="DH177" s="36"/>
      <c r="DN177" s="35"/>
      <c r="DO177" s="36"/>
      <c r="DU177" s="35"/>
      <c r="DV177" s="36"/>
      <c r="EB177" s="35"/>
      <c r="EC177" s="36"/>
      <c r="EI177" s="35"/>
      <c r="EJ177" s="36"/>
      <c r="EP177" s="35"/>
      <c r="EQ177" s="36"/>
      <c r="EW177" s="35"/>
      <c r="EX177" s="36"/>
      <c r="FD177" s="35"/>
      <c r="FE177" s="36"/>
      <c r="FK177" s="35"/>
      <c r="FL177" s="36"/>
      <c r="FR177" s="35"/>
      <c r="FS177" s="36"/>
      <c r="FY177" s="35"/>
      <c r="FZ177" s="36"/>
      <c r="GF177" s="35"/>
      <c r="GG177" s="36"/>
      <c r="GM177" s="35"/>
      <c r="GN177" s="36"/>
      <c r="GT177" s="35"/>
      <c r="GU177" s="36"/>
      <c r="HA177" s="35"/>
      <c r="HB177" s="36"/>
      <c r="HH177" s="35"/>
      <c r="HI177" s="36"/>
      <c r="HO177" s="35"/>
      <c r="HP177" s="36"/>
      <c r="HV177" s="35"/>
      <c r="HW177" s="36"/>
      <c r="IC177" s="35"/>
      <c r="ID177" s="36"/>
      <c r="IJ177" s="35"/>
      <c r="IK177" s="36"/>
      <c r="IP177"/>
      <c r="IQ177"/>
      <c r="IR177"/>
      <c r="IS177"/>
      <c r="IT177"/>
      <c r="IU177"/>
      <c r="IV177"/>
    </row>
    <row r="178" spans="1:256" s="34" customFormat="1" ht="16.5" customHeight="1" hidden="1" outlineLevel="1">
      <c r="A178" s="40"/>
      <c r="B178" s="51">
        <v>18</v>
      </c>
      <c r="C178" s="52" t="s">
        <v>283</v>
      </c>
      <c r="D178" s="52" t="s">
        <v>284</v>
      </c>
      <c r="E178" s="53" t="s">
        <v>31</v>
      </c>
      <c r="F178" s="52">
        <v>100</v>
      </c>
      <c r="G178" s="52" t="s">
        <v>34</v>
      </c>
      <c r="H178" s="54" t="s">
        <v>25</v>
      </c>
      <c r="I178" s="55"/>
      <c r="M178" s="35"/>
      <c r="N178" s="36"/>
      <c r="T178" s="35"/>
      <c r="U178" s="36"/>
      <c r="AA178" s="35"/>
      <c r="AB178" s="36"/>
      <c r="AH178" s="35"/>
      <c r="AI178" s="36"/>
      <c r="AO178" s="35"/>
      <c r="AP178" s="36"/>
      <c r="AV178" s="35"/>
      <c r="AW178" s="36"/>
      <c r="BC178" s="35"/>
      <c r="BD178" s="36"/>
      <c r="BJ178" s="35"/>
      <c r="BK178" s="36"/>
      <c r="BQ178" s="35"/>
      <c r="BR178" s="36"/>
      <c r="BX178" s="35"/>
      <c r="BY178" s="36"/>
      <c r="CE178" s="35"/>
      <c r="CF178" s="36"/>
      <c r="CL178" s="35"/>
      <c r="CM178" s="36"/>
      <c r="CS178" s="35"/>
      <c r="CT178" s="36"/>
      <c r="CZ178" s="35"/>
      <c r="DA178" s="36"/>
      <c r="DG178" s="35"/>
      <c r="DH178" s="36"/>
      <c r="DN178" s="35"/>
      <c r="DO178" s="36"/>
      <c r="DU178" s="35"/>
      <c r="DV178" s="36"/>
      <c r="EB178" s="35"/>
      <c r="EC178" s="36"/>
      <c r="EI178" s="35"/>
      <c r="EJ178" s="36"/>
      <c r="EP178" s="35"/>
      <c r="EQ178" s="36"/>
      <c r="EW178" s="35"/>
      <c r="EX178" s="36"/>
      <c r="FD178" s="35"/>
      <c r="FE178" s="36"/>
      <c r="FK178" s="35"/>
      <c r="FL178" s="36"/>
      <c r="FR178" s="35"/>
      <c r="FS178" s="36"/>
      <c r="FY178" s="35"/>
      <c r="FZ178" s="36"/>
      <c r="GF178" s="35"/>
      <c r="GG178" s="36"/>
      <c r="GM178" s="35"/>
      <c r="GN178" s="36"/>
      <c r="GT178" s="35"/>
      <c r="GU178" s="36"/>
      <c r="HA178" s="35"/>
      <c r="HB178" s="36"/>
      <c r="HH178" s="35"/>
      <c r="HI178" s="36"/>
      <c r="HO178" s="35"/>
      <c r="HP178" s="36"/>
      <c r="HV178" s="35"/>
      <c r="HW178" s="36"/>
      <c r="IC178" s="35"/>
      <c r="ID178" s="36"/>
      <c r="IJ178" s="35"/>
      <c r="IK178" s="36"/>
      <c r="IP178"/>
      <c r="IQ178"/>
      <c r="IR178"/>
      <c r="IS178"/>
      <c r="IT178"/>
      <c r="IU178"/>
      <c r="IV178"/>
    </row>
    <row r="179" spans="1:256" s="34" customFormat="1" ht="16.5" customHeight="1" hidden="1" outlineLevel="1">
      <c r="A179" s="40"/>
      <c r="B179" s="51">
        <v>19</v>
      </c>
      <c r="C179" s="52" t="s">
        <v>285</v>
      </c>
      <c r="D179" s="52" t="s">
        <v>286</v>
      </c>
      <c r="E179" s="53" t="s">
        <v>31</v>
      </c>
      <c r="F179" s="52">
        <v>100</v>
      </c>
      <c r="G179" s="52" t="s">
        <v>34</v>
      </c>
      <c r="H179" s="54" t="s">
        <v>25</v>
      </c>
      <c r="I179" s="55"/>
      <c r="M179" s="35"/>
      <c r="N179" s="36"/>
      <c r="T179" s="35"/>
      <c r="U179" s="36"/>
      <c r="AA179" s="35"/>
      <c r="AB179" s="36"/>
      <c r="AH179" s="35"/>
      <c r="AI179" s="36"/>
      <c r="AO179" s="35"/>
      <c r="AP179" s="36"/>
      <c r="AV179" s="35"/>
      <c r="AW179" s="36"/>
      <c r="BC179" s="35"/>
      <c r="BD179" s="36"/>
      <c r="BJ179" s="35"/>
      <c r="BK179" s="36"/>
      <c r="BQ179" s="35"/>
      <c r="BR179" s="36"/>
      <c r="BX179" s="35"/>
      <c r="BY179" s="36"/>
      <c r="CE179" s="35"/>
      <c r="CF179" s="36"/>
      <c r="CL179" s="35"/>
      <c r="CM179" s="36"/>
      <c r="CS179" s="35"/>
      <c r="CT179" s="36"/>
      <c r="CZ179" s="35"/>
      <c r="DA179" s="36"/>
      <c r="DG179" s="35"/>
      <c r="DH179" s="36"/>
      <c r="DN179" s="35"/>
      <c r="DO179" s="36"/>
      <c r="DU179" s="35"/>
      <c r="DV179" s="36"/>
      <c r="EB179" s="35"/>
      <c r="EC179" s="36"/>
      <c r="EI179" s="35"/>
      <c r="EJ179" s="36"/>
      <c r="EP179" s="35"/>
      <c r="EQ179" s="36"/>
      <c r="EW179" s="35"/>
      <c r="EX179" s="36"/>
      <c r="FD179" s="35"/>
      <c r="FE179" s="36"/>
      <c r="FK179" s="35"/>
      <c r="FL179" s="36"/>
      <c r="FR179" s="35"/>
      <c r="FS179" s="36"/>
      <c r="FY179" s="35"/>
      <c r="FZ179" s="36"/>
      <c r="GF179" s="35"/>
      <c r="GG179" s="36"/>
      <c r="GM179" s="35"/>
      <c r="GN179" s="36"/>
      <c r="GT179" s="35"/>
      <c r="GU179" s="36"/>
      <c r="HA179" s="35"/>
      <c r="HB179" s="36"/>
      <c r="HH179" s="35"/>
      <c r="HI179" s="36"/>
      <c r="HO179" s="35"/>
      <c r="HP179" s="36"/>
      <c r="HV179" s="35"/>
      <c r="HW179" s="36"/>
      <c r="IC179" s="35"/>
      <c r="ID179" s="36"/>
      <c r="IJ179" s="35"/>
      <c r="IK179" s="36"/>
      <c r="IP179"/>
      <c r="IQ179"/>
      <c r="IR179"/>
      <c r="IS179"/>
      <c r="IT179"/>
      <c r="IU179"/>
      <c r="IV179"/>
    </row>
    <row r="180" spans="1:256" s="34" customFormat="1" ht="16.5" customHeight="1" hidden="1" outlineLevel="1">
      <c r="A180" s="40"/>
      <c r="B180" s="51">
        <v>20</v>
      </c>
      <c r="C180" s="52" t="s">
        <v>287</v>
      </c>
      <c r="D180" s="52" t="s">
        <v>288</v>
      </c>
      <c r="E180" s="53" t="s">
        <v>31</v>
      </c>
      <c r="F180" s="52">
        <v>100</v>
      </c>
      <c r="G180" s="52" t="s">
        <v>34</v>
      </c>
      <c r="H180" s="54" t="s">
        <v>25</v>
      </c>
      <c r="I180" s="55"/>
      <c r="M180" s="35"/>
      <c r="N180" s="36"/>
      <c r="T180" s="35"/>
      <c r="U180" s="36"/>
      <c r="AA180" s="35"/>
      <c r="AB180" s="36"/>
      <c r="AH180" s="35"/>
      <c r="AI180" s="36"/>
      <c r="AO180" s="35"/>
      <c r="AP180" s="36"/>
      <c r="AV180" s="35"/>
      <c r="AW180" s="36"/>
      <c r="BC180" s="35"/>
      <c r="BD180" s="36"/>
      <c r="BJ180" s="35"/>
      <c r="BK180" s="36"/>
      <c r="BQ180" s="35"/>
      <c r="BR180" s="36"/>
      <c r="BX180" s="35"/>
      <c r="BY180" s="36"/>
      <c r="CE180" s="35"/>
      <c r="CF180" s="36"/>
      <c r="CL180" s="35"/>
      <c r="CM180" s="36"/>
      <c r="CS180" s="35"/>
      <c r="CT180" s="36"/>
      <c r="CZ180" s="35"/>
      <c r="DA180" s="36"/>
      <c r="DG180" s="35"/>
      <c r="DH180" s="36"/>
      <c r="DN180" s="35"/>
      <c r="DO180" s="36"/>
      <c r="DU180" s="35"/>
      <c r="DV180" s="36"/>
      <c r="EB180" s="35"/>
      <c r="EC180" s="36"/>
      <c r="EI180" s="35"/>
      <c r="EJ180" s="36"/>
      <c r="EP180" s="35"/>
      <c r="EQ180" s="36"/>
      <c r="EW180" s="35"/>
      <c r="EX180" s="36"/>
      <c r="FD180" s="35"/>
      <c r="FE180" s="36"/>
      <c r="FK180" s="35"/>
      <c r="FL180" s="36"/>
      <c r="FR180" s="35"/>
      <c r="FS180" s="36"/>
      <c r="FY180" s="35"/>
      <c r="FZ180" s="36"/>
      <c r="GF180" s="35"/>
      <c r="GG180" s="36"/>
      <c r="GM180" s="35"/>
      <c r="GN180" s="36"/>
      <c r="GT180" s="35"/>
      <c r="GU180" s="36"/>
      <c r="HA180" s="35"/>
      <c r="HB180" s="36"/>
      <c r="HH180" s="35"/>
      <c r="HI180" s="36"/>
      <c r="HO180" s="35"/>
      <c r="HP180" s="36"/>
      <c r="HV180" s="35"/>
      <c r="HW180" s="36"/>
      <c r="IC180" s="35"/>
      <c r="ID180" s="36"/>
      <c r="IJ180" s="35"/>
      <c r="IK180" s="36"/>
      <c r="IP180"/>
      <c r="IQ180"/>
      <c r="IR180"/>
      <c r="IS180"/>
      <c r="IT180"/>
      <c r="IU180"/>
      <c r="IV180"/>
    </row>
    <row r="181" spans="1:256" s="34" customFormat="1" ht="16.5" customHeight="1" hidden="1" outlineLevel="1">
      <c r="A181" s="40"/>
      <c r="B181" s="51">
        <v>21</v>
      </c>
      <c r="C181" s="52" t="s">
        <v>51</v>
      </c>
      <c r="D181" s="52" t="s">
        <v>52</v>
      </c>
      <c r="E181" s="53" t="s">
        <v>53</v>
      </c>
      <c r="F181" s="52"/>
      <c r="G181" s="52" t="s">
        <v>24</v>
      </c>
      <c r="H181" s="54" t="s">
        <v>25</v>
      </c>
      <c r="I181" s="55"/>
      <c r="M181" s="35"/>
      <c r="N181" s="36"/>
      <c r="T181" s="35"/>
      <c r="U181" s="36"/>
      <c r="AA181" s="35"/>
      <c r="AB181" s="36"/>
      <c r="AH181" s="35"/>
      <c r="AI181" s="36"/>
      <c r="AO181" s="35"/>
      <c r="AP181" s="36"/>
      <c r="AV181" s="35"/>
      <c r="AW181" s="36"/>
      <c r="BC181" s="35"/>
      <c r="BD181" s="36"/>
      <c r="BJ181" s="35"/>
      <c r="BK181" s="36"/>
      <c r="BQ181" s="35"/>
      <c r="BR181" s="36"/>
      <c r="BX181" s="35"/>
      <c r="BY181" s="36"/>
      <c r="CE181" s="35"/>
      <c r="CF181" s="36"/>
      <c r="CL181" s="35"/>
      <c r="CM181" s="36"/>
      <c r="CS181" s="35"/>
      <c r="CT181" s="36"/>
      <c r="CZ181" s="35"/>
      <c r="DA181" s="36"/>
      <c r="DG181" s="35"/>
      <c r="DH181" s="36"/>
      <c r="DN181" s="35"/>
      <c r="DO181" s="36"/>
      <c r="DU181" s="35"/>
      <c r="DV181" s="36"/>
      <c r="EB181" s="35"/>
      <c r="EC181" s="36"/>
      <c r="EI181" s="35"/>
      <c r="EJ181" s="36"/>
      <c r="EP181" s="35"/>
      <c r="EQ181" s="36"/>
      <c r="EW181" s="35"/>
      <c r="EX181" s="36"/>
      <c r="FD181" s="35"/>
      <c r="FE181" s="36"/>
      <c r="FK181" s="35"/>
      <c r="FL181" s="36"/>
      <c r="FR181" s="35"/>
      <c r="FS181" s="36"/>
      <c r="FY181" s="35"/>
      <c r="FZ181" s="36"/>
      <c r="GF181" s="35"/>
      <c r="GG181" s="36"/>
      <c r="GM181" s="35"/>
      <c r="GN181" s="36"/>
      <c r="GT181" s="35"/>
      <c r="GU181" s="36"/>
      <c r="HA181" s="35"/>
      <c r="HB181" s="36"/>
      <c r="HH181" s="35"/>
      <c r="HI181" s="36"/>
      <c r="HO181" s="35"/>
      <c r="HP181" s="36"/>
      <c r="HV181" s="35"/>
      <c r="HW181" s="36"/>
      <c r="IC181" s="35"/>
      <c r="ID181" s="36"/>
      <c r="IJ181" s="35"/>
      <c r="IK181" s="36"/>
      <c r="IP181"/>
      <c r="IQ181"/>
      <c r="IR181"/>
      <c r="IS181"/>
      <c r="IT181"/>
      <c r="IU181"/>
      <c r="IV181"/>
    </row>
    <row r="182" spans="1:256" s="34" customFormat="1" ht="16.5" customHeight="1" hidden="1" outlineLevel="1">
      <c r="A182" s="40"/>
      <c r="B182" s="51">
        <v>22</v>
      </c>
      <c r="C182" s="52" t="s">
        <v>289</v>
      </c>
      <c r="D182" s="52" t="s">
        <v>290</v>
      </c>
      <c r="E182" s="53" t="s">
        <v>69</v>
      </c>
      <c r="F182" s="52"/>
      <c r="G182" s="52" t="s">
        <v>34</v>
      </c>
      <c r="H182" s="54" t="s">
        <v>291</v>
      </c>
      <c r="I182" s="55" t="s">
        <v>292</v>
      </c>
      <c r="M182" s="35"/>
      <c r="N182" s="36"/>
      <c r="T182" s="35"/>
      <c r="U182" s="36"/>
      <c r="AA182" s="35"/>
      <c r="AB182" s="36"/>
      <c r="AH182" s="35"/>
      <c r="AI182" s="36"/>
      <c r="AO182" s="35"/>
      <c r="AP182" s="36"/>
      <c r="AV182" s="35"/>
      <c r="AW182" s="36"/>
      <c r="BC182" s="35"/>
      <c r="BD182" s="36"/>
      <c r="BJ182" s="35"/>
      <c r="BK182" s="36"/>
      <c r="BQ182" s="35"/>
      <c r="BR182" s="36"/>
      <c r="BX182" s="35"/>
      <c r="BY182" s="36"/>
      <c r="CE182" s="35"/>
      <c r="CF182" s="36"/>
      <c r="CL182" s="35"/>
      <c r="CM182" s="36"/>
      <c r="CS182" s="35"/>
      <c r="CT182" s="36"/>
      <c r="CZ182" s="35"/>
      <c r="DA182" s="36"/>
      <c r="DG182" s="35"/>
      <c r="DH182" s="36"/>
      <c r="DN182" s="35"/>
      <c r="DO182" s="36"/>
      <c r="DU182" s="35"/>
      <c r="DV182" s="36"/>
      <c r="EB182" s="35"/>
      <c r="EC182" s="36"/>
      <c r="EI182" s="35"/>
      <c r="EJ182" s="36"/>
      <c r="EP182" s="35"/>
      <c r="EQ182" s="36"/>
      <c r="EW182" s="35"/>
      <c r="EX182" s="36"/>
      <c r="FD182" s="35"/>
      <c r="FE182" s="36"/>
      <c r="FK182" s="35"/>
      <c r="FL182" s="36"/>
      <c r="FR182" s="35"/>
      <c r="FS182" s="36"/>
      <c r="FY182" s="35"/>
      <c r="FZ182" s="36"/>
      <c r="GF182" s="35"/>
      <c r="GG182" s="36"/>
      <c r="GM182" s="35"/>
      <c r="GN182" s="36"/>
      <c r="GT182" s="35"/>
      <c r="GU182" s="36"/>
      <c r="HA182" s="35"/>
      <c r="HB182" s="36"/>
      <c r="HH182" s="35"/>
      <c r="HI182" s="36"/>
      <c r="HO182" s="35"/>
      <c r="HP182" s="36"/>
      <c r="HV182" s="35"/>
      <c r="HW182" s="36"/>
      <c r="IC182" s="35"/>
      <c r="ID182" s="36"/>
      <c r="IJ182" s="35"/>
      <c r="IK182" s="36"/>
      <c r="IP182"/>
      <c r="IQ182"/>
      <c r="IR182"/>
      <c r="IS182"/>
      <c r="IT182"/>
      <c r="IU182"/>
      <c r="IV182"/>
    </row>
    <row r="183" spans="1:256" s="34" customFormat="1" ht="16.5" customHeight="1" hidden="1" outlineLevel="1">
      <c r="A183" s="40"/>
      <c r="B183" s="51">
        <v>23</v>
      </c>
      <c r="C183" s="52" t="s">
        <v>293</v>
      </c>
      <c r="D183" s="52" t="s">
        <v>294</v>
      </c>
      <c r="E183" s="53" t="s">
        <v>31</v>
      </c>
      <c r="F183" s="52">
        <v>50</v>
      </c>
      <c r="G183" s="52" t="s">
        <v>34</v>
      </c>
      <c r="H183" s="54" t="s">
        <v>25</v>
      </c>
      <c r="I183" s="55" t="s">
        <v>295</v>
      </c>
      <c r="M183" s="35"/>
      <c r="N183" s="36"/>
      <c r="T183" s="35"/>
      <c r="U183" s="36"/>
      <c r="AA183" s="35"/>
      <c r="AB183" s="36"/>
      <c r="AH183" s="35"/>
      <c r="AI183" s="36"/>
      <c r="AO183" s="35"/>
      <c r="AP183" s="36"/>
      <c r="AV183" s="35"/>
      <c r="AW183" s="36"/>
      <c r="BC183" s="35"/>
      <c r="BD183" s="36"/>
      <c r="BJ183" s="35"/>
      <c r="BK183" s="36"/>
      <c r="BQ183" s="35"/>
      <c r="BR183" s="36"/>
      <c r="BX183" s="35"/>
      <c r="BY183" s="36"/>
      <c r="CE183" s="35"/>
      <c r="CF183" s="36"/>
      <c r="CL183" s="35"/>
      <c r="CM183" s="36"/>
      <c r="CS183" s="35"/>
      <c r="CT183" s="36"/>
      <c r="CZ183" s="35"/>
      <c r="DA183" s="36"/>
      <c r="DG183" s="35"/>
      <c r="DH183" s="36"/>
      <c r="DN183" s="35"/>
      <c r="DO183" s="36"/>
      <c r="DU183" s="35"/>
      <c r="DV183" s="36"/>
      <c r="EB183" s="35"/>
      <c r="EC183" s="36"/>
      <c r="EI183" s="35"/>
      <c r="EJ183" s="36"/>
      <c r="EP183" s="35"/>
      <c r="EQ183" s="36"/>
      <c r="EW183" s="35"/>
      <c r="EX183" s="36"/>
      <c r="FD183" s="35"/>
      <c r="FE183" s="36"/>
      <c r="FK183" s="35"/>
      <c r="FL183" s="36"/>
      <c r="FR183" s="35"/>
      <c r="FS183" s="36"/>
      <c r="FY183" s="35"/>
      <c r="FZ183" s="36"/>
      <c r="GF183" s="35"/>
      <c r="GG183" s="36"/>
      <c r="GM183" s="35"/>
      <c r="GN183" s="36"/>
      <c r="GT183" s="35"/>
      <c r="GU183" s="36"/>
      <c r="HA183" s="35"/>
      <c r="HB183" s="36"/>
      <c r="HH183" s="35"/>
      <c r="HI183" s="36"/>
      <c r="HO183" s="35"/>
      <c r="HP183" s="36"/>
      <c r="HV183" s="35"/>
      <c r="HW183" s="36"/>
      <c r="IC183" s="35"/>
      <c r="ID183" s="36"/>
      <c r="IJ183" s="35"/>
      <c r="IK183" s="36"/>
      <c r="IP183"/>
      <c r="IQ183"/>
      <c r="IR183"/>
      <c r="IS183"/>
      <c r="IT183"/>
      <c r="IU183"/>
      <c r="IV183"/>
    </row>
    <row r="184" spans="1:256" s="34" customFormat="1" ht="16.5" customHeight="1" hidden="1" outlineLevel="1">
      <c r="A184" s="40"/>
      <c r="B184" s="51">
        <v>24</v>
      </c>
      <c r="C184" s="52" t="s">
        <v>296</v>
      </c>
      <c r="D184" s="52" t="s">
        <v>297</v>
      </c>
      <c r="E184" s="53" t="s">
        <v>53</v>
      </c>
      <c r="F184" s="52">
        <v>1</v>
      </c>
      <c r="G184" s="52" t="s">
        <v>34</v>
      </c>
      <c r="H184" s="54" t="s">
        <v>298</v>
      </c>
      <c r="I184" s="55" t="s">
        <v>299</v>
      </c>
      <c r="M184" s="35"/>
      <c r="N184" s="36"/>
      <c r="T184" s="35"/>
      <c r="U184" s="36"/>
      <c r="AA184" s="35"/>
      <c r="AB184" s="36"/>
      <c r="AH184" s="35"/>
      <c r="AI184" s="36"/>
      <c r="AO184" s="35"/>
      <c r="AP184" s="36"/>
      <c r="AV184" s="35"/>
      <c r="AW184" s="36"/>
      <c r="BC184" s="35"/>
      <c r="BD184" s="36"/>
      <c r="BJ184" s="35"/>
      <c r="BK184" s="36"/>
      <c r="BQ184" s="35"/>
      <c r="BR184" s="36"/>
      <c r="BX184" s="35"/>
      <c r="BY184" s="36"/>
      <c r="CE184" s="35"/>
      <c r="CF184" s="36"/>
      <c r="CL184" s="35"/>
      <c r="CM184" s="36"/>
      <c r="CS184" s="35"/>
      <c r="CT184" s="36"/>
      <c r="CZ184" s="35"/>
      <c r="DA184" s="36"/>
      <c r="DG184" s="35"/>
      <c r="DH184" s="36"/>
      <c r="DN184" s="35"/>
      <c r="DO184" s="36"/>
      <c r="DU184" s="35"/>
      <c r="DV184" s="36"/>
      <c r="EB184" s="35"/>
      <c r="EC184" s="36"/>
      <c r="EI184" s="35"/>
      <c r="EJ184" s="36"/>
      <c r="EP184" s="35"/>
      <c r="EQ184" s="36"/>
      <c r="EW184" s="35"/>
      <c r="EX184" s="36"/>
      <c r="FD184" s="35"/>
      <c r="FE184" s="36"/>
      <c r="FK184" s="35"/>
      <c r="FL184" s="36"/>
      <c r="FR184" s="35"/>
      <c r="FS184" s="36"/>
      <c r="FY184" s="35"/>
      <c r="FZ184" s="36"/>
      <c r="GF184" s="35"/>
      <c r="GG184" s="36"/>
      <c r="GM184" s="35"/>
      <c r="GN184" s="36"/>
      <c r="GT184" s="35"/>
      <c r="GU184" s="36"/>
      <c r="HA184" s="35"/>
      <c r="HB184" s="36"/>
      <c r="HH184" s="35"/>
      <c r="HI184" s="36"/>
      <c r="HO184" s="35"/>
      <c r="HP184" s="36"/>
      <c r="HV184" s="35"/>
      <c r="HW184" s="36"/>
      <c r="IC184" s="35"/>
      <c r="ID184" s="36"/>
      <c r="IJ184" s="35"/>
      <c r="IK184" s="36"/>
      <c r="IP184"/>
      <c r="IQ184"/>
      <c r="IR184"/>
      <c r="IS184"/>
      <c r="IT184"/>
      <c r="IU184"/>
      <c r="IV184"/>
    </row>
    <row r="185" spans="1:256" s="34" customFormat="1" ht="16.5" customHeight="1" hidden="1" outlineLevel="1">
      <c r="A185" s="77"/>
      <c r="B185" s="51">
        <v>25</v>
      </c>
      <c r="C185" s="52" t="s">
        <v>300</v>
      </c>
      <c r="D185" s="52" t="s">
        <v>301</v>
      </c>
      <c r="E185" s="53" t="s">
        <v>31</v>
      </c>
      <c r="F185" s="52">
        <v>20</v>
      </c>
      <c r="G185" s="52" t="s">
        <v>34</v>
      </c>
      <c r="H185" s="54" t="s">
        <v>302</v>
      </c>
      <c r="I185" s="55" t="s">
        <v>303</v>
      </c>
      <c r="M185" s="35"/>
      <c r="N185" s="36"/>
      <c r="T185" s="35"/>
      <c r="U185" s="36"/>
      <c r="AA185" s="35"/>
      <c r="AB185" s="36"/>
      <c r="AH185" s="35"/>
      <c r="AI185" s="36"/>
      <c r="AO185" s="35"/>
      <c r="AP185" s="36"/>
      <c r="AV185" s="35"/>
      <c r="AW185" s="36"/>
      <c r="BC185" s="35"/>
      <c r="BD185" s="36"/>
      <c r="BJ185" s="35"/>
      <c r="BK185" s="36"/>
      <c r="BQ185" s="35"/>
      <c r="BR185" s="36"/>
      <c r="BX185" s="35"/>
      <c r="BY185" s="36"/>
      <c r="CE185" s="35"/>
      <c r="CF185" s="36"/>
      <c r="CL185" s="35"/>
      <c r="CM185" s="36"/>
      <c r="CS185" s="35"/>
      <c r="CT185" s="36"/>
      <c r="CZ185" s="35"/>
      <c r="DA185" s="36"/>
      <c r="DG185" s="35"/>
      <c r="DH185" s="36"/>
      <c r="DN185" s="35"/>
      <c r="DO185" s="36"/>
      <c r="DU185" s="35"/>
      <c r="DV185" s="36"/>
      <c r="EB185" s="35"/>
      <c r="EC185" s="36"/>
      <c r="EI185" s="35"/>
      <c r="EJ185" s="36"/>
      <c r="EP185" s="35"/>
      <c r="EQ185" s="36"/>
      <c r="EW185" s="35"/>
      <c r="EX185" s="36"/>
      <c r="FD185" s="35"/>
      <c r="FE185" s="36"/>
      <c r="FK185" s="35"/>
      <c r="FL185" s="36"/>
      <c r="FR185" s="35"/>
      <c r="FS185" s="36"/>
      <c r="FY185" s="35"/>
      <c r="FZ185" s="36"/>
      <c r="GF185" s="35"/>
      <c r="GG185" s="36"/>
      <c r="GM185" s="35"/>
      <c r="GN185" s="36"/>
      <c r="GT185" s="35"/>
      <c r="GU185" s="36"/>
      <c r="HA185" s="35"/>
      <c r="HB185" s="36"/>
      <c r="HH185" s="35"/>
      <c r="HI185" s="36"/>
      <c r="HO185" s="35"/>
      <c r="HP185" s="36"/>
      <c r="HV185" s="35"/>
      <c r="HW185" s="36"/>
      <c r="IC185" s="35"/>
      <c r="ID185" s="36"/>
      <c r="IJ185" s="35"/>
      <c r="IK185" s="36"/>
      <c r="IP185"/>
      <c r="IQ185"/>
      <c r="IR185"/>
      <c r="IS185"/>
      <c r="IT185"/>
      <c r="IU185"/>
      <c r="IV185"/>
    </row>
    <row r="186" spans="1:256" s="34" customFormat="1" ht="16.5" customHeight="1" hidden="1" outlineLevel="1">
      <c r="A186" s="40"/>
      <c r="B186" s="51">
        <v>26</v>
      </c>
      <c r="C186" s="52" t="s">
        <v>304</v>
      </c>
      <c r="D186" s="52" t="s">
        <v>305</v>
      </c>
      <c r="E186" s="53" t="s">
        <v>69</v>
      </c>
      <c r="F186" s="52"/>
      <c r="G186" s="52" t="s">
        <v>34</v>
      </c>
      <c r="H186" s="54" t="s">
        <v>302</v>
      </c>
      <c r="I186" s="55" t="s">
        <v>306</v>
      </c>
      <c r="M186" s="35"/>
      <c r="N186" s="36"/>
      <c r="T186" s="35"/>
      <c r="U186" s="36"/>
      <c r="AA186" s="35"/>
      <c r="AB186" s="36"/>
      <c r="AH186" s="35"/>
      <c r="AI186" s="36"/>
      <c r="AO186" s="35"/>
      <c r="AP186" s="36"/>
      <c r="AV186" s="35"/>
      <c r="AW186" s="36"/>
      <c r="BC186" s="35"/>
      <c r="BD186" s="36"/>
      <c r="BJ186" s="35"/>
      <c r="BK186" s="36"/>
      <c r="BQ186" s="35"/>
      <c r="BR186" s="36"/>
      <c r="BX186" s="35"/>
      <c r="BY186" s="36"/>
      <c r="CE186" s="35"/>
      <c r="CF186" s="36"/>
      <c r="CL186" s="35"/>
      <c r="CM186" s="36"/>
      <c r="CS186" s="35"/>
      <c r="CT186" s="36"/>
      <c r="CZ186" s="35"/>
      <c r="DA186" s="36"/>
      <c r="DG186" s="35"/>
      <c r="DH186" s="36"/>
      <c r="DN186" s="35"/>
      <c r="DO186" s="36"/>
      <c r="DU186" s="35"/>
      <c r="DV186" s="36"/>
      <c r="EB186" s="35"/>
      <c r="EC186" s="36"/>
      <c r="EI186" s="35"/>
      <c r="EJ186" s="36"/>
      <c r="EP186" s="35"/>
      <c r="EQ186" s="36"/>
      <c r="EW186" s="35"/>
      <c r="EX186" s="36"/>
      <c r="FD186" s="35"/>
      <c r="FE186" s="36"/>
      <c r="FK186" s="35"/>
      <c r="FL186" s="36"/>
      <c r="FR186" s="35"/>
      <c r="FS186" s="36"/>
      <c r="FY186" s="35"/>
      <c r="FZ186" s="36"/>
      <c r="GF186" s="35"/>
      <c r="GG186" s="36"/>
      <c r="GM186" s="35"/>
      <c r="GN186" s="36"/>
      <c r="GT186" s="35"/>
      <c r="GU186" s="36"/>
      <c r="HA186" s="35"/>
      <c r="HB186" s="36"/>
      <c r="HH186" s="35"/>
      <c r="HI186" s="36"/>
      <c r="HO186" s="35"/>
      <c r="HP186" s="36"/>
      <c r="HV186" s="35"/>
      <c r="HW186" s="36"/>
      <c r="IC186" s="35"/>
      <c r="ID186" s="36"/>
      <c r="IJ186" s="35"/>
      <c r="IK186" s="36"/>
      <c r="IP186"/>
      <c r="IQ186"/>
      <c r="IR186"/>
      <c r="IS186"/>
      <c r="IT186"/>
      <c r="IU186"/>
      <c r="IV186"/>
    </row>
    <row r="187" spans="1:256" s="34" customFormat="1" ht="16.5" customHeight="1" hidden="1" outlineLevel="1">
      <c r="A187" s="40"/>
      <c r="B187" s="51">
        <v>27</v>
      </c>
      <c r="C187" s="52" t="s">
        <v>20</v>
      </c>
      <c r="D187" s="52" t="s">
        <v>307</v>
      </c>
      <c r="E187" s="53" t="s">
        <v>31</v>
      </c>
      <c r="F187" s="52">
        <v>2000</v>
      </c>
      <c r="G187" s="52" t="s">
        <v>34</v>
      </c>
      <c r="H187" s="54" t="s">
        <v>308</v>
      </c>
      <c r="I187" s="55" t="s">
        <v>309</v>
      </c>
      <c r="M187" s="35"/>
      <c r="N187" s="36"/>
      <c r="T187" s="35"/>
      <c r="U187" s="36"/>
      <c r="AA187" s="35"/>
      <c r="AB187" s="36"/>
      <c r="AH187" s="35"/>
      <c r="AI187" s="36"/>
      <c r="AO187" s="35"/>
      <c r="AP187" s="36"/>
      <c r="AV187" s="35"/>
      <c r="AW187" s="36"/>
      <c r="BC187" s="35"/>
      <c r="BD187" s="36"/>
      <c r="BJ187" s="35"/>
      <c r="BK187" s="36"/>
      <c r="BQ187" s="35"/>
      <c r="BR187" s="36"/>
      <c r="BX187" s="35"/>
      <c r="BY187" s="36"/>
      <c r="CE187" s="35"/>
      <c r="CF187" s="36"/>
      <c r="CL187" s="35"/>
      <c r="CM187" s="36"/>
      <c r="CS187" s="35"/>
      <c r="CT187" s="36"/>
      <c r="CZ187" s="35"/>
      <c r="DA187" s="36"/>
      <c r="DG187" s="35"/>
      <c r="DH187" s="36"/>
      <c r="DN187" s="35"/>
      <c r="DO187" s="36"/>
      <c r="DU187" s="35"/>
      <c r="DV187" s="36"/>
      <c r="EB187" s="35"/>
      <c r="EC187" s="36"/>
      <c r="EI187" s="35"/>
      <c r="EJ187" s="36"/>
      <c r="EP187" s="35"/>
      <c r="EQ187" s="36"/>
      <c r="EW187" s="35"/>
      <c r="EX187" s="36"/>
      <c r="FD187" s="35"/>
      <c r="FE187" s="36"/>
      <c r="FK187" s="35"/>
      <c r="FL187" s="36"/>
      <c r="FR187" s="35"/>
      <c r="FS187" s="36"/>
      <c r="FY187" s="35"/>
      <c r="FZ187" s="36"/>
      <c r="GF187" s="35"/>
      <c r="GG187" s="36"/>
      <c r="GM187" s="35"/>
      <c r="GN187" s="36"/>
      <c r="GT187" s="35"/>
      <c r="GU187" s="36"/>
      <c r="HA187" s="35"/>
      <c r="HB187" s="36"/>
      <c r="HH187" s="35"/>
      <c r="HI187" s="36"/>
      <c r="HO187" s="35"/>
      <c r="HP187" s="36"/>
      <c r="HV187" s="35"/>
      <c r="HW187" s="36"/>
      <c r="IC187" s="35"/>
      <c r="ID187" s="36"/>
      <c r="IJ187" s="35"/>
      <c r="IK187" s="36"/>
      <c r="IP187"/>
      <c r="IQ187"/>
      <c r="IR187"/>
      <c r="IS187"/>
      <c r="IT187"/>
      <c r="IU187"/>
      <c r="IV187"/>
    </row>
    <row r="188" spans="1:256" s="34" customFormat="1" ht="16.5" customHeight="1" hidden="1" outlineLevel="1">
      <c r="A188" s="40"/>
      <c r="B188" s="51">
        <v>28</v>
      </c>
      <c r="C188" s="52" t="s">
        <v>310</v>
      </c>
      <c r="D188" s="52" t="s">
        <v>311</v>
      </c>
      <c r="E188" s="53" t="s">
        <v>31</v>
      </c>
      <c r="F188" s="52">
        <v>2000</v>
      </c>
      <c r="G188" s="52" t="s">
        <v>34</v>
      </c>
      <c r="H188" s="54" t="s">
        <v>149</v>
      </c>
      <c r="I188" s="55" t="s">
        <v>309</v>
      </c>
      <c r="M188" s="35"/>
      <c r="N188" s="36"/>
      <c r="T188" s="35"/>
      <c r="U188" s="36"/>
      <c r="AA188" s="35"/>
      <c r="AB188" s="36"/>
      <c r="AH188" s="35"/>
      <c r="AI188" s="36"/>
      <c r="AO188" s="35"/>
      <c r="AP188" s="36"/>
      <c r="AV188" s="35"/>
      <c r="AW188" s="36"/>
      <c r="BC188" s="35"/>
      <c r="BD188" s="36"/>
      <c r="BJ188" s="35"/>
      <c r="BK188" s="36"/>
      <c r="BQ188" s="35"/>
      <c r="BR188" s="36"/>
      <c r="BX188" s="35"/>
      <c r="BY188" s="36"/>
      <c r="CE188" s="35"/>
      <c r="CF188" s="36"/>
      <c r="CL188" s="35"/>
      <c r="CM188" s="36"/>
      <c r="CS188" s="35"/>
      <c r="CT188" s="36"/>
      <c r="CZ188" s="35"/>
      <c r="DA188" s="36"/>
      <c r="DG188" s="35"/>
      <c r="DH188" s="36"/>
      <c r="DN188" s="35"/>
      <c r="DO188" s="36"/>
      <c r="DU188" s="35"/>
      <c r="DV188" s="36"/>
      <c r="EB188" s="35"/>
      <c r="EC188" s="36"/>
      <c r="EI188" s="35"/>
      <c r="EJ188" s="36"/>
      <c r="EP188" s="35"/>
      <c r="EQ188" s="36"/>
      <c r="EW188" s="35"/>
      <c r="EX188" s="36"/>
      <c r="FD188" s="35"/>
      <c r="FE188" s="36"/>
      <c r="FK188" s="35"/>
      <c r="FL188" s="36"/>
      <c r="FR188" s="35"/>
      <c r="FS188" s="36"/>
      <c r="FY188" s="35"/>
      <c r="FZ188" s="36"/>
      <c r="GF188" s="35"/>
      <c r="GG188" s="36"/>
      <c r="GM188" s="35"/>
      <c r="GN188" s="36"/>
      <c r="GT188" s="35"/>
      <c r="GU188" s="36"/>
      <c r="HA188" s="35"/>
      <c r="HB188" s="36"/>
      <c r="HH188" s="35"/>
      <c r="HI188" s="36"/>
      <c r="HO188" s="35"/>
      <c r="HP188" s="36"/>
      <c r="HV188" s="35"/>
      <c r="HW188" s="36"/>
      <c r="IC188" s="35"/>
      <c r="ID188" s="36"/>
      <c r="IJ188" s="35"/>
      <c r="IK188" s="36"/>
      <c r="IP188"/>
      <c r="IQ188"/>
      <c r="IR188"/>
      <c r="IS188"/>
      <c r="IT188"/>
      <c r="IU188"/>
      <c r="IV188"/>
    </row>
    <row r="189" spans="1:256" s="34" customFormat="1" ht="16.5" customHeight="1" hidden="1" outlineLevel="1">
      <c r="A189" s="40"/>
      <c r="B189" s="51">
        <v>29</v>
      </c>
      <c r="C189" s="52" t="s">
        <v>312</v>
      </c>
      <c r="D189" s="52" t="s">
        <v>313</v>
      </c>
      <c r="E189" s="53" t="s">
        <v>211</v>
      </c>
      <c r="F189" s="52"/>
      <c r="G189" s="52" t="s">
        <v>34</v>
      </c>
      <c r="H189" s="54" t="s">
        <v>314</v>
      </c>
      <c r="I189" s="78" t="s">
        <v>315</v>
      </c>
      <c r="M189" s="35"/>
      <c r="N189" s="36"/>
      <c r="T189" s="35"/>
      <c r="U189" s="36"/>
      <c r="AA189" s="35"/>
      <c r="AB189" s="36"/>
      <c r="AH189" s="35"/>
      <c r="AI189" s="36"/>
      <c r="AO189" s="35"/>
      <c r="AP189" s="36"/>
      <c r="AV189" s="35"/>
      <c r="AW189" s="36"/>
      <c r="BC189" s="35"/>
      <c r="BD189" s="36"/>
      <c r="BJ189" s="35"/>
      <c r="BK189" s="36"/>
      <c r="BQ189" s="35"/>
      <c r="BR189" s="36"/>
      <c r="BX189" s="35"/>
      <c r="BY189" s="36"/>
      <c r="CE189" s="35"/>
      <c r="CF189" s="36"/>
      <c r="CL189" s="35"/>
      <c r="CM189" s="36"/>
      <c r="CS189" s="35"/>
      <c r="CT189" s="36"/>
      <c r="CZ189" s="35"/>
      <c r="DA189" s="36"/>
      <c r="DG189" s="35"/>
      <c r="DH189" s="36"/>
      <c r="DN189" s="35"/>
      <c r="DO189" s="36"/>
      <c r="DU189" s="35"/>
      <c r="DV189" s="36"/>
      <c r="EB189" s="35"/>
      <c r="EC189" s="36"/>
      <c r="EI189" s="35"/>
      <c r="EJ189" s="36"/>
      <c r="EP189" s="35"/>
      <c r="EQ189" s="36"/>
      <c r="EW189" s="35"/>
      <c r="EX189" s="36"/>
      <c r="FD189" s="35"/>
      <c r="FE189" s="36"/>
      <c r="FK189" s="35"/>
      <c r="FL189" s="36"/>
      <c r="FR189" s="35"/>
      <c r="FS189" s="36"/>
      <c r="FY189" s="35"/>
      <c r="FZ189" s="36"/>
      <c r="GF189" s="35"/>
      <c r="GG189" s="36"/>
      <c r="GM189" s="35"/>
      <c r="GN189" s="36"/>
      <c r="GT189" s="35"/>
      <c r="GU189" s="36"/>
      <c r="HA189" s="35"/>
      <c r="HB189" s="36"/>
      <c r="HH189" s="35"/>
      <c r="HI189" s="36"/>
      <c r="HO189" s="35"/>
      <c r="HP189" s="36"/>
      <c r="HV189" s="35"/>
      <c r="HW189" s="36"/>
      <c r="IC189" s="35"/>
      <c r="ID189" s="36"/>
      <c r="IJ189" s="35"/>
      <c r="IK189" s="36"/>
      <c r="IP189"/>
      <c r="IQ189"/>
      <c r="IR189"/>
      <c r="IS189"/>
      <c r="IT189"/>
      <c r="IU189"/>
      <c r="IV189"/>
    </row>
    <row r="190" spans="1:256" s="34" customFormat="1" ht="16.5" customHeight="1" hidden="1" outlineLevel="1">
      <c r="A190" s="40"/>
      <c r="B190" s="51">
        <v>30</v>
      </c>
      <c r="C190" s="52" t="s">
        <v>79</v>
      </c>
      <c r="D190" s="52" t="s">
        <v>80</v>
      </c>
      <c r="E190" s="53" t="s">
        <v>31</v>
      </c>
      <c r="F190" s="52">
        <v>500</v>
      </c>
      <c r="G190" s="52" t="s">
        <v>34</v>
      </c>
      <c r="H190" s="54" t="s">
        <v>74</v>
      </c>
      <c r="I190" s="78" t="s">
        <v>316</v>
      </c>
      <c r="M190" s="35"/>
      <c r="N190" s="36"/>
      <c r="T190" s="35"/>
      <c r="U190" s="36"/>
      <c r="AA190" s="35"/>
      <c r="AB190" s="36"/>
      <c r="AH190" s="35"/>
      <c r="AI190" s="36"/>
      <c r="AO190" s="35"/>
      <c r="AP190" s="36"/>
      <c r="AV190" s="35"/>
      <c r="AW190" s="36"/>
      <c r="BC190" s="35"/>
      <c r="BD190" s="36"/>
      <c r="BJ190" s="35"/>
      <c r="BK190" s="36"/>
      <c r="BQ190" s="35"/>
      <c r="BR190" s="36"/>
      <c r="BX190" s="35"/>
      <c r="BY190" s="36"/>
      <c r="CE190" s="35"/>
      <c r="CF190" s="36"/>
      <c r="CL190" s="35"/>
      <c r="CM190" s="36"/>
      <c r="CS190" s="35"/>
      <c r="CT190" s="36"/>
      <c r="CZ190" s="35"/>
      <c r="DA190" s="36"/>
      <c r="DG190" s="35"/>
      <c r="DH190" s="36"/>
      <c r="DN190" s="35"/>
      <c r="DO190" s="36"/>
      <c r="DU190" s="35"/>
      <c r="DV190" s="36"/>
      <c r="EB190" s="35"/>
      <c r="EC190" s="36"/>
      <c r="EI190" s="35"/>
      <c r="EJ190" s="36"/>
      <c r="EP190" s="35"/>
      <c r="EQ190" s="36"/>
      <c r="EW190" s="35"/>
      <c r="EX190" s="36"/>
      <c r="FD190" s="35"/>
      <c r="FE190" s="36"/>
      <c r="FK190" s="35"/>
      <c r="FL190" s="36"/>
      <c r="FR190" s="35"/>
      <c r="FS190" s="36"/>
      <c r="FY190" s="35"/>
      <c r="FZ190" s="36"/>
      <c r="GF190" s="35"/>
      <c r="GG190" s="36"/>
      <c r="GM190" s="35"/>
      <c r="GN190" s="36"/>
      <c r="GT190" s="35"/>
      <c r="GU190" s="36"/>
      <c r="HA190" s="35"/>
      <c r="HB190" s="36"/>
      <c r="HH190" s="35"/>
      <c r="HI190" s="36"/>
      <c r="HO190" s="35"/>
      <c r="HP190" s="36"/>
      <c r="HV190" s="35"/>
      <c r="HW190" s="36"/>
      <c r="IC190" s="35"/>
      <c r="ID190" s="36"/>
      <c r="IJ190" s="35"/>
      <c r="IK190" s="36"/>
      <c r="IP190"/>
      <c r="IQ190"/>
      <c r="IR190"/>
      <c r="IS190"/>
      <c r="IT190"/>
      <c r="IU190"/>
      <c r="IV190"/>
    </row>
    <row r="191" spans="1:256" s="34" customFormat="1" ht="16.5" customHeight="1" hidden="1" outlineLevel="1">
      <c r="A191" s="40"/>
      <c r="B191" s="51">
        <v>31</v>
      </c>
      <c r="C191" s="52" t="s">
        <v>317</v>
      </c>
      <c r="D191" s="52" t="s">
        <v>318</v>
      </c>
      <c r="E191" s="53" t="s">
        <v>31</v>
      </c>
      <c r="F191" s="52">
        <v>30</v>
      </c>
      <c r="G191" s="52" t="s">
        <v>34</v>
      </c>
      <c r="H191" s="54" t="s">
        <v>319</v>
      </c>
      <c r="I191" s="78" t="s">
        <v>320</v>
      </c>
      <c r="M191" s="35"/>
      <c r="N191" s="36"/>
      <c r="T191" s="35"/>
      <c r="U191" s="36"/>
      <c r="AA191" s="35"/>
      <c r="AB191" s="36"/>
      <c r="AH191" s="35"/>
      <c r="AI191" s="36"/>
      <c r="AO191" s="35"/>
      <c r="AP191" s="36"/>
      <c r="AV191" s="35"/>
      <c r="AW191" s="36"/>
      <c r="BC191" s="35"/>
      <c r="BD191" s="36"/>
      <c r="BJ191" s="35"/>
      <c r="BK191" s="36"/>
      <c r="BQ191" s="35"/>
      <c r="BR191" s="36"/>
      <c r="BX191" s="35"/>
      <c r="BY191" s="36"/>
      <c r="CE191" s="35"/>
      <c r="CF191" s="36"/>
      <c r="CL191" s="35"/>
      <c r="CM191" s="36"/>
      <c r="CS191" s="35"/>
      <c r="CT191" s="36"/>
      <c r="CZ191" s="35"/>
      <c r="DA191" s="36"/>
      <c r="DG191" s="35"/>
      <c r="DH191" s="36"/>
      <c r="DN191" s="35"/>
      <c r="DO191" s="36"/>
      <c r="DU191" s="35"/>
      <c r="DV191" s="36"/>
      <c r="EB191" s="35"/>
      <c r="EC191" s="36"/>
      <c r="EI191" s="35"/>
      <c r="EJ191" s="36"/>
      <c r="EP191" s="35"/>
      <c r="EQ191" s="36"/>
      <c r="EW191" s="35"/>
      <c r="EX191" s="36"/>
      <c r="FD191" s="35"/>
      <c r="FE191" s="36"/>
      <c r="FK191" s="35"/>
      <c r="FL191" s="36"/>
      <c r="FR191" s="35"/>
      <c r="FS191" s="36"/>
      <c r="FY191" s="35"/>
      <c r="FZ191" s="36"/>
      <c r="GF191" s="35"/>
      <c r="GG191" s="36"/>
      <c r="GM191" s="35"/>
      <c r="GN191" s="36"/>
      <c r="GT191" s="35"/>
      <c r="GU191" s="36"/>
      <c r="HA191" s="35"/>
      <c r="HB191" s="36"/>
      <c r="HH191" s="35"/>
      <c r="HI191" s="36"/>
      <c r="HO191" s="35"/>
      <c r="HP191" s="36"/>
      <c r="HV191" s="35"/>
      <c r="HW191" s="36"/>
      <c r="IC191" s="35"/>
      <c r="ID191" s="36"/>
      <c r="IJ191" s="35"/>
      <c r="IK191" s="36"/>
      <c r="IP191"/>
      <c r="IQ191"/>
      <c r="IR191"/>
      <c r="IS191"/>
      <c r="IT191"/>
      <c r="IU191"/>
      <c r="IV191"/>
    </row>
    <row r="192" spans="1:256" s="34" customFormat="1" ht="16.5" customHeight="1" hidden="1" outlineLevel="1">
      <c r="A192" s="40"/>
      <c r="B192" s="51">
        <v>32</v>
      </c>
      <c r="C192" s="52" t="s">
        <v>321</v>
      </c>
      <c r="D192" s="52" t="s">
        <v>322</v>
      </c>
      <c r="E192" s="53" t="s">
        <v>31</v>
      </c>
      <c r="F192" s="52">
        <v>100</v>
      </c>
      <c r="G192" s="52" t="s">
        <v>34</v>
      </c>
      <c r="H192" s="54" t="s">
        <v>319</v>
      </c>
      <c r="I192" s="78" t="s">
        <v>323</v>
      </c>
      <c r="M192" s="35"/>
      <c r="N192" s="36"/>
      <c r="T192" s="35"/>
      <c r="U192" s="36"/>
      <c r="AA192" s="35"/>
      <c r="AB192" s="36"/>
      <c r="AH192" s="35"/>
      <c r="AI192" s="36"/>
      <c r="AO192" s="35"/>
      <c r="AP192" s="36"/>
      <c r="AV192" s="35"/>
      <c r="AW192" s="36"/>
      <c r="BC192" s="35"/>
      <c r="BD192" s="36"/>
      <c r="BJ192" s="35"/>
      <c r="BK192" s="36"/>
      <c r="BQ192" s="35"/>
      <c r="BR192" s="36"/>
      <c r="BX192" s="35"/>
      <c r="BY192" s="36"/>
      <c r="CE192" s="35"/>
      <c r="CF192" s="36"/>
      <c r="CL192" s="35"/>
      <c r="CM192" s="36"/>
      <c r="CS192" s="35"/>
      <c r="CT192" s="36"/>
      <c r="CZ192" s="35"/>
      <c r="DA192" s="36"/>
      <c r="DG192" s="35"/>
      <c r="DH192" s="36"/>
      <c r="DN192" s="35"/>
      <c r="DO192" s="36"/>
      <c r="DU192" s="35"/>
      <c r="DV192" s="36"/>
      <c r="EB192" s="35"/>
      <c r="EC192" s="36"/>
      <c r="EI192" s="35"/>
      <c r="EJ192" s="36"/>
      <c r="EP192" s="35"/>
      <c r="EQ192" s="36"/>
      <c r="EW192" s="35"/>
      <c r="EX192" s="36"/>
      <c r="FD192" s="35"/>
      <c r="FE192" s="36"/>
      <c r="FK192" s="35"/>
      <c r="FL192" s="36"/>
      <c r="FR192" s="35"/>
      <c r="FS192" s="36"/>
      <c r="FY192" s="35"/>
      <c r="FZ192" s="36"/>
      <c r="GF192" s="35"/>
      <c r="GG192" s="36"/>
      <c r="GM192" s="35"/>
      <c r="GN192" s="36"/>
      <c r="GT192" s="35"/>
      <c r="GU192" s="36"/>
      <c r="HA192" s="35"/>
      <c r="HB192" s="36"/>
      <c r="HH192" s="35"/>
      <c r="HI192" s="36"/>
      <c r="HO192" s="35"/>
      <c r="HP192" s="36"/>
      <c r="HV192" s="35"/>
      <c r="HW192" s="36"/>
      <c r="IC192" s="35"/>
      <c r="ID192" s="36"/>
      <c r="IJ192" s="35"/>
      <c r="IK192" s="36"/>
      <c r="IP192"/>
      <c r="IQ192"/>
      <c r="IR192"/>
      <c r="IS192"/>
      <c r="IT192"/>
      <c r="IU192"/>
      <c r="IV192"/>
    </row>
    <row r="193" spans="1:256" s="34" customFormat="1" ht="16.5" customHeight="1" hidden="1" outlineLevel="1">
      <c r="A193" s="40"/>
      <c r="B193" s="51">
        <v>33</v>
      </c>
      <c r="C193" s="52" t="s">
        <v>324</v>
      </c>
      <c r="D193" s="52" t="s">
        <v>325</v>
      </c>
      <c r="E193" s="53" t="s">
        <v>31</v>
      </c>
      <c r="F193" s="52">
        <v>50</v>
      </c>
      <c r="G193" s="52" t="s">
        <v>34</v>
      </c>
      <c r="H193" s="54" t="s">
        <v>319</v>
      </c>
      <c r="I193" s="78" t="s">
        <v>326</v>
      </c>
      <c r="M193" s="35"/>
      <c r="N193" s="36"/>
      <c r="T193" s="35"/>
      <c r="U193" s="36"/>
      <c r="AA193" s="35"/>
      <c r="AB193" s="36"/>
      <c r="AH193" s="35"/>
      <c r="AI193" s="36"/>
      <c r="AO193" s="35"/>
      <c r="AP193" s="36"/>
      <c r="AV193" s="35"/>
      <c r="AW193" s="36"/>
      <c r="BC193" s="35"/>
      <c r="BD193" s="36"/>
      <c r="BJ193" s="35"/>
      <c r="BK193" s="36"/>
      <c r="BQ193" s="35"/>
      <c r="BR193" s="36"/>
      <c r="BX193" s="35"/>
      <c r="BY193" s="36"/>
      <c r="CE193" s="35"/>
      <c r="CF193" s="36"/>
      <c r="CL193" s="35"/>
      <c r="CM193" s="36"/>
      <c r="CS193" s="35"/>
      <c r="CT193" s="36"/>
      <c r="CZ193" s="35"/>
      <c r="DA193" s="36"/>
      <c r="DG193" s="35"/>
      <c r="DH193" s="36"/>
      <c r="DN193" s="35"/>
      <c r="DO193" s="36"/>
      <c r="DU193" s="35"/>
      <c r="DV193" s="36"/>
      <c r="EB193" s="35"/>
      <c r="EC193" s="36"/>
      <c r="EI193" s="35"/>
      <c r="EJ193" s="36"/>
      <c r="EP193" s="35"/>
      <c r="EQ193" s="36"/>
      <c r="EW193" s="35"/>
      <c r="EX193" s="36"/>
      <c r="FD193" s="35"/>
      <c r="FE193" s="36"/>
      <c r="FK193" s="35"/>
      <c r="FL193" s="36"/>
      <c r="FR193" s="35"/>
      <c r="FS193" s="36"/>
      <c r="FY193" s="35"/>
      <c r="FZ193" s="36"/>
      <c r="GF193" s="35"/>
      <c r="GG193" s="36"/>
      <c r="GM193" s="35"/>
      <c r="GN193" s="36"/>
      <c r="GT193" s="35"/>
      <c r="GU193" s="36"/>
      <c r="HA193" s="35"/>
      <c r="HB193" s="36"/>
      <c r="HH193" s="35"/>
      <c r="HI193" s="36"/>
      <c r="HO193" s="35"/>
      <c r="HP193" s="36"/>
      <c r="HV193" s="35"/>
      <c r="HW193" s="36"/>
      <c r="IC193" s="35"/>
      <c r="ID193" s="36"/>
      <c r="IJ193" s="35"/>
      <c r="IK193" s="36"/>
      <c r="IP193"/>
      <c r="IQ193"/>
      <c r="IR193"/>
      <c r="IS193"/>
      <c r="IT193"/>
      <c r="IU193"/>
      <c r="IV193"/>
    </row>
    <row r="194" spans="1:256" s="34" customFormat="1" ht="16.5" customHeight="1" hidden="1" outlineLevel="1">
      <c r="A194" s="40"/>
      <c r="B194" s="51">
        <v>34</v>
      </c>
      <c r="C194" s="52" t="s">
        <v>327</v>
      </c>
      <c r="D194" s="52" t="s">
        <v>328</v>
      </c>
      <c r="E194" s="53" t="s">
        <v>31</v>
      </c>
      <c r="F194" s="52">
        <v>50</v>
      </c>
      <c r="G194" s="52" t="s">
        <v>34</v>
      </c>
      <c r="H194" s="54" t="s">
        <v>319</v>
      </c>
      <c r="I194" s="52" t="s">
        <v>327</v>
      </c>
      <c r="M194" s="35"/>
      <c r="N194" s="36"/>
      <c r="T194" s="35"/>
      <c r="U194" s="36"/>
      <c r="AA194" s="35"/>
      <c r="AB194" s="36"/>
      <c r="AH194" s="35"/>
      <c r="AI194" s="36"/>
      <c r="AO194" s="35"/>
      <c r="AP194" s="36"/>
      <c r="AV194" s="35"/>
      <c r="AW194" s="36"/>
      <c r="BC194" s="35"/>
      <c r="BD194" s="36"/>
      <c r="BJ194" s="35"/>
      <c r="BK194" s="36"/>
      <c r="BQ194" s="35"/>
      <c r="BR194" s="36"/>
      <c r="BX194" s="35"/>
      <c r="BY194" s="36"/>
      <c r="CE194" s="35"/>
      <c r="CF194" s="36"/>
      <c r="CL194" s="35"/>
      <c r="CM194" s="36"/>
      <c r="CS194" s="35"/>
      <c r="CT194" s="36"/>
      <c r="CZ194" s="35"/>
      <c r="DA194" s="36"/>
      <c r="DG194" s="35"/>
      <c r="DH194" s="36"/>
      <c r="DN194" s="35"/>
      <c r="DO194" s="36"/>
      <c r="DU194" s="35"/>
      <c r="DV194" s="36"/>
      <c r="EB194" s="35"/>
      <c r="EC194" s="36"/>
      <c r="EI194" s="35"/>
      <c r="EJ194" s="36"/>
      <c r="EP194" s="35"/>
      <c r="EQ194" s="36"/>
      <c r="EW194" s="35"/>
      <c r="EX194" s="36"/>
      <c r="FD194" s="35"/>
      <c r="FE194" s="36"/>
      <c r="FK194" s="35"/>
      <c r="FL194" s="36"/>
      <c r="FR194" s="35"/>
      <c r="FS194" s="36"/>
      <c r="FY194" s="35"/>
      <c r="FZ194" s="36"/>
      <c r="GF194" s="35"/>
      <c r="GG194" s="36"/>
      <c r="GM194" s="35"/>
      <c r="GN194" s="36"/>
      <c r="GT194" s="35"/>
      <c r="GU194" s="36"/>
      <c r="HA194" s="35"/>
      <c r="HB194" s="36"/>
      <c r="HH194" s="35"/>
      <c r="HI194" s="36"/>
      <c r="HO194" s="35"/>
      <c r="HP194" s="36"/>
      <c r="HV194" s="35"/>
      <c r="HW194" s="36"/>
      <c r="IC194" s="35"/>
      <c r="ID194" s="36"/>
      <c r="IJ194" s="35"/>
      <c r="IK194" s="36"/>
      <c r="IP194"/>
      <c r="IQ194"/>
      <c r="IR194"/>
      <c r="IS194"/>
      <c r="IT194"/>
      <c r="IU194"/>
      <c r="IV194"/>
    </row>
    <row r="195" spans="1:256" s="34" customFormat="1" ht="16.5" customHeight="1" hidden="1" outlineLevel="1">
      <c r="A195" s="40"/>
      <c r="B195" s="51">
        <v>35</v>
      </c>
      <c r="C195" s="52" t="s">
        <v>329</v>
      </c>
      <c r="D195" s="52" t="s">
        <v>330</v>
      </c>
      <c r="E195" s="53" t="s">
        <v>31</v>
      </c>
      <c r="F195" s="52">
        <v>50</v>
      </c>
      <c r="G195" s="52" t="s">
        <v>34</v>
      </c>
      <c r="H195" s="54" t="s">
        <v>319</v>
      </c>
      <c r="I195" s="52" t="s">
        <v>329</v>
      </c>
      <c r="M195" s="35"/>
      <c r="N195" s="36"/>
      <c r="T195" s="35"/>
      <c r="U195" s="36"/>
      <c r="AA195" s="35"/>
      <c r="AB195" s="36"/>
      <c r="AH195" s="35"/>
      <c r="AI195" s="36"/>
      <c r="AO195" s="35"/>
      <c r="AP195" s="36"/>
      <c r="AV195" s="35"/>
      <c r="AW195" s="36"/>
      <c r="BC195" s="35"/>
      <c r="BD195" s="36"/>
      <c r="BJ195" s="35"/>
      <c r="BK195" s="36"/>
      <c r="BQ195" s="35"/>
      <c r="BR195" s="36"/>
      <c r="BX195" s="35"/>
      <c r="BY195" s="36"/>
      <c r="CE195" s="35"/>
      <c r="CF195" s="36"/>
      <c r="CL195" s="35"/>
      <c r="CM195" s="36"/>
      <c r="CS195" s="35"/>
      <c r="CT195" s="36"/>
      <c r="CZ195" s="35"/>
      <c r="DA195" s="36"/>
      <c r="DG195" s="35"/>
      <c r="DH195" s="36"/>
      <c r="DN195" s="35"/>
      <c r="DO195" s="36"/>
      <c r="DU195" s="35"/>
      <c r="DV195" s="36"/>
      <c r="EB195" s="35"/>
      <c r="EC195" s="36"/>
      <c r="EI195" s="35"/>
      <c r="EJ195" s="36"/>
      <c r="EP195" s="35"/>
      <c r="EQ195" s="36"/>
      <c r="EW195" s="35"/>
      <c r="EX195" s="36"/>
      <c r="FD195" s="35"/>
      <c r="FE195" s="36"/>
      <c r="FK195" s="35"/>
      <c r="FL195" s="36"/>
      <c r="FR195" s="35"/>
      <c r="FS195" s="36"/>
      <c r="FY195" s="35"/>
      <c r="FZ195" s="36"/>
      <c r="GF195" s="35"/>
      <c r="GG195" s="36"/>
      <c r="GM195" s="35"/>
      <c r="GN195" s="36"/>
      <c r="GT195" s="35"/>
      <c r="GU195" s="36"/>
      <c r="HA195" s="35"/>
      <c r="HB195" s="36"/>
      <c r="HH195" s="35"/>
      <c r="HI195" s="36"/>
      <c r="HO195" s="35"/>
      <c r="HP195" s="36"/>
      <c r="HV195" s="35"/>
      <c r="HW195" s="36"/>
      <c r="IC195" s="35"/>
      <c r="ID195" s="36"/>
      <c r="IJ195" s="35"/>
      <c r="IK195" s="36"/>
      <c r="IP195"/>
      <c r="IQ195"/>
      <c r="IR195"/>
      <c r="IS195"/>
      <c r="IT195"/>
      <c r="IU195"/>
      <c r="IV195"/>
    </row>
    <row r="196" spans="1:256" s="34" customFormat="1" ht="16.5" customHeight="1" hidden="1" outlineLevel="1">
      <c r="A196" s="40"/>
      <c r="B196" s="51">
        <v>36</v>
      </c>
      <c r="C196" s="52" t="s">
        <v>331</v>
      </c>
      <c r="D196" s="52" t="s">
        <v>332</v>
      </c>
      <c r="E196" s="53" t="s">
        <v>31</v>
      </c>
      <c r="F196" s="52">
        <v>50</v>
      </c>
      <c r="G196" s="52" t="s">
        <v>34</v>
      </c>
      <c r="H196" s="54" t="s">
        <v>319</v>
      </c>
      <c r="I196" s="52" t="s">
        <v>331</v>
      </c>
      <c r="M196" s="35"/>
      <c r="N196" s="36"/>
      <c r="T196" s="35"/>
      <c r="U196" s="36"/>
      <c r="AA196" s="35"/>
      <c r="AB196" s="36"/>
      <c r="AH196" s="35"/>
      <c r="AI196" s="36"/>
      <c r="AO196" s="35"/>
      <c r="AP196" s="36"/>
      <c r="AV196" s="35"/>
      <c r="AW196" s="36"/>
      <c r="BC196" s="35"/>
      <c r="BD196" s="36"/>
      <c r="BJ196" s="35"/>
      <c r="BK196" s="36"/>
      <c r="BQ196" s="35"/>
      <c r="BR196" s="36"/>
      <c r="BX196" s="35"/>
      <c r="BY196" s="36"/>
      <c r="CE196" s="35"/>
      <c r="CF196" s="36"/>
      <c r="CL196" s="35"/>
      <c r="CM196" s="36"/>
      <c r="CS196" s="35"/>
      <c r="CT196" s="36"/>
      <c r="CZ196" s="35"/>
      <c r="DA196" s="36"/>
      <c r="DG196" s="35"/>
      <c r="DH196" s="36"/>
      <c r="DN196" s="35"/>
      <c r="DO196" s="36"/>
      <c r="DU196" s="35"/>
      <c r="DV196" s="36"/>
      <c r="EB196" s="35"/>
      <c r="EC196" s="36"/>
      <c r="EI196" s="35"/>
      <c r="EJ196" s="36"/>
      <c r="EP196" s="35"/>
      <c r="EQ196" s="36"/>
      <c r="EW196" s="35"/>
      <c r="EX196" s="36"/>
      <c r="FD196" s="35"/>
      <c r="FE196" s="36"/>
      <c r="FK196" s="35"/>
      <c r="FL196" s="36"/>
      <c r="FR196" s="35"/>
      <c r="FS196" s="36"/>
      <c r="FY196" s="35"/>
      <c r="FZ196" s="36"/>
      <c r="GF196" s="35"/>
      <c r="GG196" s="36"/>
      <c r="GM196" s="35"/>
      <c r="GN196" s="36"/>
      <c r="GT196" s="35"/>
      <c r="GU196" s="36"/>
      <c r="HA196" s="35"/>
      <c r="HB196" s="36"/>
      <c r="HH196" s="35"/>
      <c r="HI196" s="36"/>
      <c r="HO196" s="35"/>
      <c r="HP196" s="36"/>
      <c r="HV196" s="35"/>
      <c r="HW196" s="36"/>
      <c r="IC196" s="35"/>
      <c r="ID196" s="36"/>
      <c r="IJ196" s="35"/>
      <c r="IK196" s="36"/>
      <c r="IP196"/>
      <c r="IQ196"/>
      <c r="IR196"/>
      <c r="IS196"/>
      <c r="IT196"/>
      <c r="IU196"/>
      <c r="IV196"/>
    </row>
    <row r="197" spans="1:256" s="34" customFormat="1" ht="16.5" customHeight="1" hidden="1" outlineLevel="1">
      <c r="A197" s="40"/>
      <c r="B197" s="51">
        <v>37</v>
      </c>
      <c r="C197" s="52" t="s">
        <v>333</v>
      </c>
      <c r="D197" s="52" t="s">
        <v>334</v>
      </c>
      <c r="E197" s="53" t="s">
        <v>31</v>
      </c>
      <c r="F197" s="52">
        <v>50</v>
      </c>
      <c r="G197" s="52" t="s">
        <v>34</v>
      </c>
      <c r="H197" s="54" t="s">
        <v>319</v>
      </c>
      <c r="I197" s="52" t="s">
        <v>333</v>
      </c>
      <c r="M197" s="35"/>
      <c r="N197" s="36"/>
      <c r="T197" s="35"/>
      <c r="U197" s="36"/>
      <c r="AA197" s="35"/>
      <c r="AB197" s="36"/>
      <c r="AH197" s="35"/>
      <c r="AI197" s="36"/>
      <c r="AO197" s="35"/>
      <c r="AP197" s="36"/>
      <c r="AV197" s="35"/>
      <c r="AW197" s="36"/>
      <c r="BC197" s="35"/>
      <c r="BD197" s="36"/>
      <c r="BJ197" s="35"/>
      <c r="BK197" s="36"/>
      <c r="BQ197" s="35"/>
      <c r="BR197" s="36"/>
      <c r="BX197" s="35"/>
      <c r="BY197" s="36"/>
      <c r="CE197" s="35"/>
      <c r="CF197" s="36"/>
      <c r="CL197" s="35"/>
      <c r="CM197" s="36"/>
      <c r="CS197" s="35"/>
      <c r="CT197" s="36"/>
      <c r="CZ197" s="35"/>
      <c r="DA197" s="36"/>
      <c r="DG197" s="35"/>
      <c r="DH197" s="36"/>
      <c r="DN197" s="35"/>
      <c r="DO197" s="36"/>
      <c r="DU197" s="35"/>
      <c r="DV197" s="36"/>
      <c r="EB197" s="35"/>
      <c r="EC197" s="36"/>
      <c r="EI197" s="35"/>
      <c r="EJ197" s="36"/>
      <c r="EP197" s="35"/>
      <c r="EQ197" s="36"/>
      <c r="EW197" s="35"/>
      <c r="EX197" s="36"/>
      <c r="FD197" s="35"/>
      <c r="FE197" s="36"/>
      <c r="FK197" s="35"/>
      <c r="FL197" s="36"/>
      <c r="FR197" s="35"/>
      <c r="FS197" s="36"/>
      <c r="FY197" s="35"/>
      <c r="FZ197" s="36"/>
      <c r="GF197" s="35"/>
      <c r="GG197" s="36"/>
      <c r="GM197" s="35"/>
      <c r="GN197" s="36"/>
      <c r="GT197" s="35"/>
      <c r="GU197" s="36"/>
      <c r="HA197" s="35"/>
      <c r="HB197" s="36"/>
      <c r="HH197" s="35"/>
      <c r="HI197" s="36"/>
      <c r="HO197" s="35"/>
      <c r="HP197" s="36"/>
      <c r="HV197" s="35"/>
      <c r="HW197" s="36"/>
      <c r="IC197" s="35"/>
      <c r="ID197" s="36"/>
      <c r="IJ197" s="35"/>
      <c r="IK197" s="36"/>
      <c r="IP197"/>
      <c r="IQ197"/>
      <c r="IR197"/>
      <c r="IS197"/>
      <c r="IT197"/>
      <c r="IU197"/>
      <c r="IV197"/>
    </row>
    <row r="198" spans="1:256" s="34" customFormat="1" ht="16.5" customHeight="1" hidden="1" outlineLevel="1">
      <c r="A198" s="40"/>
      <c r="B198" s="7"/>
      <c r="C198" s="57" t="s">
        <v>94</v>
      </c>
      <c r="D198" s="79" t="s">
        <v>335</v>
      </c>
      <c r="E198" s="79"/>
      <c r="F198" s="79"/>
      <c r="G198" s="79"/>
      <c r="H198" s="67"/>
      <c r="I198" s="68"/>
      <c r="M198" s="35"/>
      <c r="N198" s="36"/>
      <c r="T198" s="35"/>
      <c r="U198" s="36"/>
      <c r="AA198" s="35"/>
      <c r="AB198" s="36"/>
      <c r="AH198" s="35"/>
      <c r="AI198" s="36"/>
      <c r="AO198" s="35"/>
      <c r="AP198" s="36"/>
      <c r="AV198" s="35"/>
      <c r="AW198" s="36"/>
      <c r="BC198" s="35"/>
      <c r="BD198" s="36"/>
      <c r="BJ198" s="35"/>
      <c r="BK198" s="36"/>
      <c r="BQ198" s="35"/>
      <c r="BR198" s="36"/>
      <c r="BX198" s="35"/>
      <c r="BY198" s="36"/>
      <c r="CE198" s="35"/>
      <c r="CF198" s="36"/>
      <c r="CL198" s="35"/>
      <c r="CM198" s="36"/>
      <c r="CS198" s="35"/>
      <c r="CT198" s="36"/>
      <c r="CZ198" s="35"/>
      <c r="DA198" s="36"/>
      <c r="DG198" s="35"/>
      <c r="DH198" s="36"/>
      <c r="DN198" s="35"/>
      <c r="DO198" s="36"/>
      <c r="DU198" s="35"/>
      <c r="DV198" s="36"/>
      <c r="EB198" s="35"/>
      <c r="EC198" s="36"/>
      <c r="EI198" s="35"/>
      <c r="EJ198" s="36"/>
      <c r="EP198" s="35"/>
      <c r="EQ198" s="36"/>
      <c r="EW198" s="35"/>
      <c r="EX198" s="36"/>
      <c r="FD198" s="35"/>
      <c r="FE198" s="36"/>
      <c r="FK198" s="35"/>
      <c r="FL198" s="36"/>
      <c r="FR198" s="35"/>
      <c r="FS198" s="36"/>
      <c r="FY198" s="35"/>
      <c r="FZ198" s="36"/>
      <c r="GF198" s="35"/>
      <c r="GG198" s="36"/>
      <c r="GM198" s="35"/>
      <c r="GN198" s="36"/>
      <c r="GT198" s="35"/>
      <c r="GU198" s="36"/>
      <c r="HA198" s="35"/>
      <c r="HB198" s="36"/>
      <c r="HH198" s="35"/>
      <c r="HI198" s="36"/>
      <c r="HO198" s="35"/>
      <c r="HP198" s="36"/>
      <c r="HV198" s="35"/>
      <c r="HW198" s="36"/>
      <c r="IC198" s="35"/>
      <c r="ID198" s="36"/>
      <c r="IJ198" s="35"/>
      <c r="IK198" s="36"/>
      <c r="IP198"/>
      <c r="IQ198"/>
      <c r="IR198"/>
      <c r="IS198"/>
      <c r="IT198"/>
      <c r="IU198"/>
      <c r="IV198"/>
    </row>
    <row r="199" spans="1:256" s="34" customFormat="1" ht="16.5" customHeight="1">
      <c r="A199" s="40"/>
      <c r="B199" s="7"/>
      <c r="C199" s="41" t="s">
        <v>336</v>
      </c>
      <c r="D199" s="42"/>
      <c r="E199" s="43"/>
      <c r="F199" s="42"/>
      <c r="G199" s="42"/>
      <c r="H199" s="44"/>
      <c r="I199" s="45"/>
      <c r="M199" s="35"/>
      <c r="N199" s="36"/>
      <c r="T199" s="35"/>
      <c r="U199" s="36"/>
      <c r="AA199" s="35"/>
      <c r="AB199" s="36"/>
      <c r="AH199" s="35"/>
      <c r="AI199" s="36"/>
      <c r="AO199" s="35"/>
      <c r="AP199" s="36"/>
      <c r="AV199" s="35"/>
      <c r="AW199" s="36"/>
      <c r="BC199" s="35"/>
      <c r="BD199" s="36"/>
      <c r="BJ199" s="35"/>
      <c r="BK199" s="36"/>
      <c r="BQ199" s="35"/>
      <c r="BR199" s="36"/>
      <c r="BX199" s="35"/>
      <c r="BY199" s="36"/>
      <c r="CE199" s="35"/>
      <c r="CF199" s="36"/>
      <c r="CL199" s="35"/>
      <c r="CM199" s="36"/>
      <c r="CS199" s="35"/>
      <c r="CT199" s="36"/>
      <c r="CZ199" s="35"/>
      <c r="DA199" s="36"/>
      <c r="DG199" s="35"/>
      <c r="DH199" s="36"/>
      <c r="DN199" s="35"/>
      <c r="DO199" s="36"/>
      <c r="DU199" s="35"/>
      <c r="DV199" s="36"/>
      <c r="EB199" s="35"/>
      <c r="EC199" s="36"/>
      <c r="EI199" s="35"/>
      <c r="EJ199" s="36"/>
      <c r="EP199" s="35"/>
      <c r="EQ199" s="36"/>
      <c r="EW199" s="35"/>
      <c r="EX199" s="36"/>
      <c r="FD199" s="35"/>
      <c r="FE199" s="36"/>
      <c r="FK199" s="35"/>
      <c r="FL199" s="36"/>
      <c r="FR199" s="35"/>
      <c r="FS199" s="36"/>
      <c r="FY199" s="35"/>
      <c r="FZ199" s="36"/>
      <c r="GF199" s="35"/>
      <c r="GG199" s="36"/>
      <c r="GM199" s="35"/>
      <c r="GN199" s="36"/>
      <c r="GT199" s="35"/>
      <c r="GU199" s="36"/>
      <c r="HA199" s="35"/>
      <c r="HB199" s="36"/>
      <c r="HH199" s="35"/>
      <c r="HI199" s="36"/>
      <c r="HO199" s="35"/>
      <c r="HP199" s="36"/>
      <c r="HV199" s="35"/>
      <c r="HW199" s="36"/>
      <c r="IC199" s="35"/>
      <c r="ID199" s="36"/>
      <c r="IJ199" s="35"/>
      <c r="IK199" s="36"/>
      <c r="IP199"/>
      <c r="IQ199"/>
      <c r="IR199"/>
      <c r="IS199"/>
      <c r="IT199"/>
      <c r="IU199"/>
      <c r="IV199"/>
    </row>
    <row r="200" spans="1:256" s="34" customFormat="1" ht="16.5" customHeight="1" hidden="1" outlineLevel="1">
      <c r="A200" s="40"/>
      <c r="B200" s="46" t="s">
        <v>13</v>
      </c>
      <c r="C200" s="47" t="s">
        <v>14</v>
      </c>
      <c r="D200" s="47" t="s">
        <v>15</v>
      </c>
      <c r="E200" s="48" t="s">
        <v>16</v>
      </c>
      <c r="F200" s="47" t="s">
        <v>17</v>
      </c>
      <c r="G200" s="47" t="s">
        <v>18</v>
      </c>
      <c r="H200" s="49" t="s">
        <v>19</v>
      </c>
      <c r="I200" s="50" t="s">
        <v>20</v>
      </c>
      <c r="M200" s="35"/>
      <c r="N200" s="36"/>
      <c r="T200" s="35"/>
      <c r="U200" s="36"/>
      <c r="AA200" s="35"/>
      <c r="AB200" s="36"/>
      <c r="AH200" s="35"/>
      <c r="AI200" s="36"/>
      <c r="AO200" s="35"/>
      <c r="AP200" s="36"/>
      <c r="AV200" s="35"/>
      <c r="AW200" s="36"/>
      <c r="BC200" s="35"/>
      <c r="BD200" s="36"/>
      <c r="BJ200" s="35"/>
      <c r="BK200" s="36"/>
      <c r="BQ200" s="35"/>
      <c r="BR200" s="36"/>
      <c r="BX200" s="35"/>
      <c r="BY200" s="36"/>
      <c r="CE200" s="35"/>
      <c r="CF200" s="36"/>
      <c r="CL200" s="35"/>
      <c r="CM200" s="36"/>
      <c r="CS200" s="35"/>
      <c r="CT200" s="36"/>
      <c r="CZ200" s="35"/>
      <c r="DA200" s="36"/>
      <c r="DG200" s="35"/>
      <c r="DH200" s="36"/>
      <c r="DN200" s="35"/>
      <c r="DO200" s="36"/>
      <c r="DU200" s="35"/>
      <c r="DV200" s="36"/>
      <c r="EB200" s="35"/>
      <c r="EC200" s="36"/>
      <c r="EI200" s="35"/>
      <c r="EJ200" s="36"/>
      <c r="EP200" s="35"/>
      <c r="EQ200" s="36"/>
      <c r="EW200" s="35"/>
      <c r="EX200" s="36"/>
      <c r="FD200" s="35"/>
      <c r="FE200" s="36"/>
      <c r="FK200" s="35"/>
      <c r="FL200" s="36"/>
      <c r="FR200" s="35"/>
      <c r="FS200" s="36"/>
      <c r="FY200" s="35"/>
      <c r="FZ200" s="36"/>
      <c r="GF200" s="35"/>
      <c r="GG200" s="36"/>
      <c r="GM200" s="35"/>
      <c r="GN200" s="36"/>
      <c r="GT200" s="35"/>
      <c r="GU200" s="36"/>
      <c r="HA200" s="35"/>
      <c r="HB200" s="36"/>
      <c r="HH200" s="35"/>
      <c r="HI200" s="36"/>
      <c r="HO200" s="35"/>
      <c r="HP200" s="36"/>
      <c r="HV200" s="35"/>
      <c r="HW200" s="36"/>
      <c r="IC200" s="35"/>
      <c r="ID200" s="36"/>
      <c r="IJ200" s="35"/>
      <c r="IK200" s="36"/>
      <c r="IP200"/>
      <c r="IQ200"/>
      <c r="IR200"/>
      <c r="IS200"/>
      <c r="IT200"/>
      <c r="IU200"/>
      <c r="IV200"/>
    </row>
    <row r="201" spans="1:256" s="34" customFormat="1" ht="16.5" customHeight="1" hidden="1" outlineLevel="1">
      <c r="A201" s="40"/>
      <c r="B201" s="51">
        <v>1</v>
      </c>
      <c r="C201" s="52" t="s">
        <v>21</v>
      </c>
      <c r="D201" s="52" t="s">
        <v>22</v>
      </c>
      <c r="E201" s="53" t="s">
        <v>337</v>
      </c>
      <c r="F201" s="52">
        <v>2</v>
      </c>
      <c r="G201" s="52" t="s">
        <v>24</v>
      </c>
      <c r="H201" s="54" t="s">
        <v>338</v>
      </c>
      <c r="I201" s="55"/>
      <c r="M201" s="35"/>
      <c r="N201" s="36"/>
      <c r="T201" s="35"/>
      <c r="U201" s="36"/>
      <c r="AA201" s="35"/>
      <c r="AB201" s="36"/>
      <c r="AH201" s="35"/>
      <c r="AI201" s="36"/>
      <c r="AO201" s="35"/>
      <c r="AP201" s="36"/>
      <c r="AV201" s="35"/>
      <c r="AW201" s="36"/>
      <c r="BC201" s="35"/>
      <c r="BD201" s="36"/>
      <c r="BJ201" s="35"/>
      <c r="BK201" s="36"/>
      <c r="BQ201" s="35"/>
      <c r="BR201" s="36"/>
      <c r="BX201" s="35"/>
      <c r="BY201" s="36"/>
      <c r="CE201" s="35"/>
      <c r="CF201" s="36"/>
      <c r="CL201" s="35"/>
      <c r="CM201" s="36"/>
      <c r="CS201" s="35"/>
      <c r="CT201" s="36"/>
      <c r="CZ201" s="35"/>
      <c r="DA201" s="36"/>
      <c r="DG201" s="35"/>
      <c r="DH201" s="36"/>
      <c r="DN201" s="35"/>
      <c r="DO201" s="36"/>
      <c r="DU201" s="35"/>
      <c r="DV201" s="36"/>
      <c r="EB201" s="35"/>
      <c r="EC201" s="36"/>
      <c r="EI201" s="35"/>
      <c r="EJ201" s="36"/>
      <c r="EP201" s="35"/>
      <c r="EQ201" s="36"/>
      <c r="EW201" s="35"/>
      <c r="EX201" s="36"/>
      <c r="FD201" s="35"/>
      <c r="FE201" s="36"/>
      <c r="FK201" s="35"/>
      <c r="FL201" s="36"/>
      <c r="FR201" s="35"/>
      <c r="FS201" s="36"/>
      <c r="FY201" s="35"/>
      <c r="FZ201" s="36"/>
      <c r="GF201" s="35"/>
      <c r="GG201" s="36"/>
      <c r="GM201" s="35"/>
      <c r="GN201" s="36"/>
      <c r="GT201" s="35"/>
      <c r="GU201" s="36"/>
      <c r="HA201" s="35"/>
      <c r="HB201" s="36"/>
      <c r="HH201" s="35"/>
      <c r="HI201" s="36"/>
      <c r="HO201" s="35"/>
      <c r="HP201" s="36"/>
      <c r="HV201" s="35"/>
      <c r="HW201" s="36"/>
      <c r="IC201" s="35"/>
      <c r="ID201" s="36"/>
      <c r="IJ201" s="35"/>
      <c r="IK201" s="36"/>
      <c r="IP201"/>
      <c r="IQ201"/>
      <c r="IR201"/>
      <c r="IS201"/>
      <c r="IT201"/>
      <c r="IU201"/>
      <c r="IV201"/>
    </row>
    <row r="202" spans="1:256" s="34" customFormat="1" ht="16.5" customHeight="1" hidden="1" outlineLevel="1">
      <c r="A202" s="40"/>
      <c r="B202" s="51">
        <v>2</v>
      </c>
      <c r="C202" s="52" t="s">
        <v>339</v>
      </c>
      <c r="D202" s="52" t="s">
        <v>99</v>
      </c>
      <c r="E202" s="53" t="s">
        <v>31</v>
      </c>
      <c r="F202" s="52">
        <v>30</v>
      </c>
      <c r="G202" s="52" t="s">
        <v>24</v>
      </c>
      <c r="H202" s="54" t="s">
        <v>338</v>
      </c>
      <c r="I202" s="55" t="s">
        <v>340</v>
      </c>
      <c r="M202" s="35"/>
      <c r="N202" s="36"/>
      <c r="T202" s="35"/>
      <c r="U202" s="36"/>
      <c r="AA202" s="35"/>
      <c r="AB202" s="36"/>
      <c r="AH202" s="35"/>
      <c r="AI202" s="36"/>
      <c r="AO202" s="35"/>
      <c r="AP202" s="36"/>
      <c r="AV202" s="35"/>
      <c r="AW202" s="36"/>
      <c r="BC202" s="35"/>
      <c r="BD202" s="36"/>
      <c r="BJ202" s="35"/>
      <c r="BK202" s="36"/>
      <c r="BQ202" s="35"/>
      <c r="BR202" s="36"/>
      <c r="BX202" s="35"/>
      <c r="BY202" s="36"/>
      <c r="CE202" s="35"/>
      <c r="CF202" s="36"/>
      <c r="CL202" s="35"/>
      <c r="CM202" s="36"/>
      <c r="CS202" s="35"/>
      <c r="CT202" s="36"/>
      <c r="CZ202" s="35"/>
      <c r="DA202" s="36"/>
      <c r="DG202" s="35"/>
      <c r="DH202" s="36"/>
      <c r="DN202" s="35"/>
      <c r="DO202" s="36"/>
      <c r="DU202" s="35"/>
      <c r="DV202" s="36"/>
      <c r="EB202" s="35"/>
      <c r="EC202" s="36"/>
      <c r="EI202" s="35"/>
      <c r="EJ202" s="36"/>
      <c r="EP202" s="35"/>
      <c r="EQ202" s="36"/>
      <c r="EW202" s="35"/>
      <c r="EX202" s="36"/>
      <c r="FD202" s="35"/>
      <c r="FE202" s="36"/>
      <c r="FK202" s="35"/>
      <c r="FL202" s="36"/>
      <c r="FR202" s="35"/>
      <c r="FS202" s="36"/>
      <c r="FY202" s="35"/>
      <c r="FZ202" s="36"/>
      <c r="GF202" s="35"/>
      <c r="GG202" s="36"/>
      <c r="GM202" s="35"/>
      <c r="GN202" s="36"/>
      <c r="GT202" s="35"/>
      <c r="GU202" s="36"/>
      <c r="HA202" s="35"/>
      <c r="HB202" s="36"/>
      <c r="HH202" s="35"/>
      <c r="HI202" s="36"/>
      <c r="HO202" s="35"/>
      <c r="HP202" s="36"/>
      <c r="HV202" s="35"/>
      <c r="HW202" s="36"/>
      <c r="IC202" s="35"/>
      <c r="ID202" s="36"/>
      <c r="IJ202" s="35"/>
      <c r="IK202" s="36"/>
      <c r="IP202"/>
      <c r="IQ202"/>
      <c r="IR202"/>
      <c r="IS202"/>
      <c r="IT202"/>
      <c r="IU202"/>
      <c r="IV202"/>
    </row>
    <row r="203" spans="1:256" s="34" customFormat="1" ht="16.5" customHeight="1" hidden="1" outlineLevel="1">
      <c r="A203" s="40"/>
      <c r="B203" s="51">
        <v>3</v>
      </c>
      <c r="C203" s="52" t="s">
        <v>341</v>
      </c>
      <c r="D203" s="52" t="s">
        <v>342</v>
      </c>
      <c r="E203" s="53" t="s">
        <v>31</v>
      </c>
      <c r="F203" s="52">
        <v>10</v>
      </c>
      <c r="G203" s="52" t="s">
        <v>34</v>
      </c>
      <c r="H203" s="54" t="s">
        <v>338</v>
      </c>
      <c r="I203" s="55"/>
      <c r="M203" s="35"/>
      <c r="N203" s="36"/>
      <c r="T203" s="35"/>
      <c r="U203" s="36"/>
      <c r="AA203" s="35"/>
      <c r="AB203" s="36"/>
      <c r="AH203" s="35"/>
      <c r="AI203" s="36"/>
      <c r="AO203" s="35"/>
      <c r="AP203" s="36"/>
      <c r="AV203" s="35"/>
      <c r="AW203" s="36"/>
      <c r="BC203" s="35"/>
      <c r="BD203" s="36"/>
      <c r="BJ203" s="35"/>
      <c r="BK203" s="36"/>
      <c r="BQ203" s="35"/>
      <c r="BR203" s="36"/>
      <c r="BX203" s="35"/>
      <c r="BY203" s="36"/>
      <c r="CE203" s="35"/>
      <c r="CF203" s="36"/>
      <c r="CL203" s="35"/>
      <c r="CM203" s="36"/>
      <c r="CS203" s="35"/>
      <c r="CT203" s="36"/>
      <c r="CZ203" s="35"/>
      <c r="DA203" s="36"/>
      <c r="DG203" s="35"/>
      <c r="DH203" s="36"/>
      <c r="DN203" s="35"/>
      <c r="DO203" s="36"/>
      <c r="DU203" s="35"/>
      <c r="DV203" s="36"/>
      <c r="EB203" s="35"/>
      <c r="EC203" s="36"/>
      <c r="EI203" s="35"/>
      <c r="EJ203" s="36"/>
      <c r="EP203" s="35"/>
      <c r="EQ203" s="36"/>
      <c r="EW203" s="35"/>
      <c r="EX203" s="36"/>
      <c r="FD203" s="35"/>
      <c r="FE203" s="36"/>
      <c r="FK203" s="35"/>
      <c r="FL203" s="36"/>
      <c r="FR203" s="35"/>
      <c r="FS203" s="36"/>
      <c r="FY203" s="35"/>
      <c r="FZ203" s="36"/>
      <c r="GF203" s="35"/>
      <c r="GG203" s="36"/>
      <c r="GM203" s="35"/>
      <c r="GN203" s="36"/>
      <c r="GT203" s="35"/>
      <c r="GU203" s="36"/>
      <c r="HA203" s="35"/>
      <c r="HB203" s="36"/>
      <c r="HH203" s="35"/>
      <c r="HI203" s="36"/>
      <c r="HO203" s="35"/>
      <c r="HP203" s="36"/>
      <c r="HV203" s="35"/>
      <c r="HW203" s="36"/>
      <c r="IC203" s="35"/>
      <c r="ID203" s="36"/>
      <c r="IJ203" s="35"/>
      <c r="IK203" s="36"/>
      <c r="IP203"/>
      <c r="IQ203"/>
      <c r="IR203"/>
      <c r="IS203"/>
      <c r="IT203"/>
      <c r="IU203"/>
      <c r="IV203"/>
    </row>
    <row r="204" spans="1:256" s="34" customFormat="1" ht="16.5" customHeight="1" hidden="1" outlineLevel="1">
      <c r="A204" s="40"/>
      <c r="B204" s="51">
        <v>4</v>
      </c>
      <c r="C204" s="52" t="s">
        <v>343</v>
      </c>
      <c r="D204" s="52" t="s">
        <v>344</v>
      </c>
      <c r="E204" s="53" t="s">
        <v>31</v>
      </c>
      <c r="F204" s="52">
        <v>20</v>
      </c>
      <c r="G204" s="52" t="s">
        <v>24</v>
      </c>
      <c r="H204" s="54" t="s">
        <v>338</v>
      </c>
      <c r="I204" s="55" t="s">
        <v>345</v>
      </c>
      <c r="M204" s="35"/>
      <c r="N204" s="36"/>
      <c r="T204" s="35"/>
      <c r="U204" s="36"/>
      <c r="AA204" s="35"/>
      <c r="AB204" s="36"/>
      <c r="AH204" s="35"/>
      <c r="AI204" s="36"/>
      <c r="AO204" s="35"/>
      <c r="AP204" s="36"/>
      <c r="AV204" s="35"/>
      <c r="AW204" s="36"/>
      <c r="BC204" s="35"/>
      <c r="BD204" s="36"/>
      <c r="BJ204" s="35"/>
      <c r="BK204" s="36"/>
      <c r="BQ204" s="35"/>
      <c r="BR204" s="36"/>
      <c r="BX204" s="35"/>
      <c r="BY204" s="36"/>
      <c r="CE204" s="35"/>
      <c r="CF204" s="36"/>
      <c r="CL204" s="35"/>
      <c r="CM204" s="36"/>
      <c r="CS204" s="35"/>
      <c r="CT204" s="36"/>
      <c r="CZ204" s="35"/>
      <c r="DA204" s="36"/>
      <c r="DG204" s="35"/>
      <c r="DH204" s="36"/>
      <c r="DN204" s="35"/>
      <c r="DO204" s="36"/>
      <c r="DU204" s="35"/>
      <c r="DV204" s="36"/>
      <c r="EB204" s="35"/>
      <c r="EC204" s="36"/>
      <c r="EI204" s="35"/>
      <c r="EJ204" s="36"/>
      <c r="EP204" s="35"/>
      <c r="EQ204" s="36"/>
      <c r="EW204" s="35"/>
      <c r="EX204" s="36"/>
      <c r="FD204" s="35"/>
      <c r="FE204" s="36"/>
      <c r="FK204" s="35"/>
      <c r="FL204" s="36"/>
      <c r="FR204" s="35"/>
      <c r="FS204" s="36"/>
      <c r="FY204" s="35"/>
      <c r="FZ204" s="36"/>
      <c r="GF204" s="35"/>
      <c r="GG204" s="36"/>
      <c r="GM204" s="35"/>
      <c r="GN204" s="36"/>
      <c r="GT204" s="35"/>
      <c r="GU204" s="36"/>
      <c r="HA204" s="35"/>
      <c r="HB204" s="36"/>
      <c r="HH204" s="35"/>
      <c r="HI204" s="36"/>
      <c r="HO204" s="35"/>
      <c r="HP204" s="36"/>
      <c r="HV204" s="35"/>
      <c r="HW204" s="36"/>
      <c r="IC204" s="35"/>
      <c r="ID204" s="36"/>
      <c r="IJ204" s="35"/>
      <c r="IK204" s="36"/>
      <c r="IP204"/>
      <c r="IQ204"/>
      <c r="IR204"/>
      <c r="IS204"/>
      <c r="IT204"/>
      <c r="IU204"/>
      <c r="IV204"/>
    </row>
    <row r="205" spans="1:256" s="34" customFormat="1" ht="16.5" customHeight="1" hidden="1" outlineLevel="1">
      <c r="A205" s="40"/>
      <c r="B205" s="51">
        <v>5</v>
      </c>
      <c r="C205" s="52" t="s">
        <v>346</v>
      </c>
      <c r="D205" s="52" t="s">
        <v>347</v>
      </c>
      <c r="E205" s="53" t="s">
        <v>211</v>
      </c>
      <c r="F205" s="52"/>
      <c r="G205" s="52" t="s">
        <v>24</v>
      </c>
      <c r="H205" s="54" t="s">
        <v>338</v>
      </c>
      <c r="I205" s="55"/>
      <c r="M205" s="35"/>
      <c r="N205" s="36"/>
      <c r="T205" s="35"/>
      <c r="U205" s="36"/>
      <c r="AA205" s="35"/>
      <c r="AB205" s="36"/>
      <c r="AH205" s="35"/>
      <c r="AI205" s="36"/>
      <c r="AO205" s="35"/>
      <c r="AP205" s="36"/>
      <c r="AV205" s="35"/>
      <c r="AW205" s="36"/>
      <c r="BC205" s="35"/>
      <c r="BD205" s="36"/>
      <c r="BJ205" s="35"/>
      <c r="BK205" s="36"/>
      <c r="BQ205" s="35"/>
      <c r="BR205" s="36"/>
      <c r="BX205" s="35"/>
      <c r="BY205" s="36"/>
      <c r="CE205" s="35"/>
      <c r="CF205" s="36"/>
      <c r="CL205" s="35"/>
      <c r="CM205" s="36"/>
      <c r="CS205" s="35"/>
      <c r="CT205" s="36"/>
      <c r="CZ205" s="35"/>
      <c r="DA205" s="36"/>
      <c r="DG205" s="35"/>
      <c r="DH205" s="36"/>
      <c r="DN205" s="35"/>
      <c r="DO205" s="36"/>
      <c r="DU205" s="35"/>
      <c r="DV205" s="36"/>
      <c r="EB205" s="35"/>
      <c r="EC205" s="36"/>
      <c r="EI205" s="35"/>
      <c r="EJ205" s="36"/>
      <c r="EP205" s="35"/>
      <c r="EQ205" s="36"/>
      <c r="EW205" s="35"/>
      <c r="EX205" s="36"/>
      <c r="FD205" s="35"/>
      <c r="FE205" s="36"/>
      <c r="FK205" s="35"/>
      <c r="FL205" s="36"/>
      <c r="FR205" s="35"/>
      <c r="FS205" s="36"/>
      <c r="FY205" s="35"/>
      <c r="FZ205" s="36"/>
      <c r="GF205" s="35"/>
      <c r="GG205" s="36"/>
      <c r="GM205" s="35"/>
      <c r="GN205" s="36"/>
      <c r="GT205" s="35"/>
      <c r="GU205" s="36"/>
      <c r="HA205" s="35"/>
      <c r="HB205" s="36"/>
      <c r="HH205" s="35"/>
      <c r="HI205" s="36"/>
      <c r="HO205" s="35"/>
      <c r="HP205" s="36"/>
      <c r="HV205" s="35"/>
      <c r="HW205" s="36"/>
      <c r="IC205" s="35"/>
      <c r="ID205" s="36"/>
      <c r="IJ205" s="35"/>
      <c r="IK205" s="36"/>
      <c r="IP205"/>
      <c r="IQ205"/>
      <c r="IR205"/>
      <c r="IS205"/>
      <c r="IT205"/>
      <c r="IU205"/>
      <c r="IV205"/>
    </row>
    <row r="206" spans="1:256" s="34" customFormat="1" ht="16.5" customHeight="1" hidden="1" outlineLevel="1">
      <c r="A206" s="40"/>
      <c r="B206" s="51">
        <v>6</v>
      </c>
      <c r="C206" s="52" t="s">
        <v>348</v>
      </c>
      <c r="D206" s="52" t="s">
        <v>349</v>
      </c>
      <c r="E206" s="53" t="s">
        <v>211</v>
      </c>
      <c r="F206" s="52"/>
      <c r="G206" s="52" t="s">
        <v>24</v>
      </c>
      <c r="H206" s="54" t="s">
        <v>338</v>
      </c>
      <c r="I206" s="55"/>
      <c r="M206" s="35"/>
      <c r="N206" s="36"/>
      <c r="T206" s="35"/>
      <c r="U206" s="36"/>
      <c r="AA206" s="35"/>
      <c r="AB206" s="36"/>
      <c r="AH206" s="35"/>
      <c r="AI206" s="36"/>
      <c r="AO206" s="35"/>
      <c r="AP206" s="36"/>
      <c r="AV206" s="35"/>
      <c r="AW206" s="36"/>
      <c r="BC206" s="35"/>
      <c r="BD206" s="36"/>
      <c r="BJ206" s="35"/>
      <c r="BK206" s="36"/>
      <c r="BQ206" s="35"/>
      <c r="BR206" s="36"/>
      <c r="BX206" s="35"/>
      <c r="BY206" s="36"/>
      <c r="CE206" s="35"/>
      <c r="CF206" s="36"/>
      <c r="CL206" s="35"/>
      <c r="CM206" s="36"/>
      <c r="CS206" s="35"/>
      <c r="CT206" s="36"/>
      <c r="CZ206" s="35"/>
      <c r="DA206" s="36"/>
      <c r="DG206" s="35"/>
      <c r="DH206" s="36"/>
      <c r="DN206" s="35"/>
      <c r="DO206" s="36"/>
      <c r="DU206" s="35"/>
      <c r="DV206" s="36"/>
      <c r="EB206" s="35"/>
      <c r="EC206" s="36"/>
      <c r="EI206" s="35"/>
      <c r="EJ206" s="36"/>
      <c r="EP206" s="35"/>
      <c r="EQ206" s="36"/>
      <c r="EW206" s="35"/>
      <c r="EX206" s="36"/>
      <c r="FD206" s="35"/>
      <c r="FE206" s="36"/>
      <c r="FK206" s="35"/>
      <c r="FL206" s="36"/>
      <c r="FR206" s="35"/>
      <c r="FS206" s="36"/>
      <c r="FY206" s="35"/>
      <c r="FZ206" s="36"/>
      <c r="GF206" s="35"/>
      <c r="GG206" s="36"/>
      <c r="GM206" s="35"/>
      <c r="GN206" s="36"/>
      <c r="GT206" s="35"/>
      <c r="GU206" s="36"/>
      <c r="HA206" s="35"/>
      <c r="HB206" s="36"/>
      <c r="HH206" s="35"/>
      <c r="HI206" s="36"/>
      <c r="HO206" s="35"/>
      <c r="HP206" s="36"/>
      <c r="HV206" s="35"/>
      <c r="HW206" s="36"/>
      <c r="IC206" s="35"/>
      <c r="ID206" s="36"/>
      <c r="IJ206" s="35"/>
      <c r="IK206" s="36"/>
      <c r="IP206"/>
      <c r="IQ206"/>
      <c r="IR206"/>
      <c r="IS206"/>
      <c r="IT206"/>
      <c r="IU206"/>
      <c r="IV206"/>
    </row>
    <row r="207" spans="1:256" s="34" customFormat="1" ht="16.5" customHeight="1" hidden="1" outlineLevel="1">
      <c r="A207" s="40"/>
      <c r="B207" s="51">
        <v>7</v>
      </c>
      <c r="C207" s="52" t="s">
        <v>350</v>
      </c>
      <c r="D207" s="52" t="s">
        <v>351</v>
      </c>
      <c r="E207" s="53" t="s">
        <v>31</v>
      </c>
      <c r="F207" s="52">
        <v>20</v>
      </c>
      <c r="G207" s="52" t="s">
        <v>24</v>
      </c>
      <c r="H207" s="54" t="s">
        <v>338</v>
      </c>
      <c r="I207" s="55" t="s">
        <v>352</v>
      </c>
      <c r="M207" s="35"/>
      <c r="N207" s="36"/>
      <c r="T207" s="35"/>
      <c r="U207" s="36"/>
      <c r="AA207" s="35"/>
      <c r="AB207" s="36"/>
      <c r="AH207" s="35"/>
      <c r="AI207" s="36"/>
      <c r="AO207" s="35"/>
      <c r="AP207" s="36"/>
      <c r="AV207" s="35"/>
      <c r="AW207" s="36"/>
      <c r="BC207" s="35"/>
      <c r="BD207" s="36"/>
      <c r="BJ207" s="35"/>
      <c r="BK207" s="36"/>
      <c r="BQ207" s="35"/>
      <c r="BR207" s="36"/>
      <c r="BX207" s="35"/>
      <c r="BY207" s="36"/>
      <c r="CE207" s="35"/>
      <c r="CF207" s="36"/>
      <c r="CL207" s="35"/>
      <c r="CM207" s="36"/>
      <c r="CS207" s="35"/>
      <c r="CT207" s="36"/>
      <c r="CZ207" s="35"/>
      <c r="DA207" s="36"/>
      <c r="DG207" s="35"/>
      <c r="DH207" s="36"/>
      <c r="DN207" s="35"/>
      <c r="DO207" s="36"/>
      <c r="DU207" s="35"/>
      <c r="DV207" s="36"/>
      <c r="EB207" s="35"/>
      <c r="EC207" s="36"/>
      <c r="EI207" s="35"/>
      <c r="EJ207" s="36"/>
      <c r="EP207" s="35"/>
      <c r="EQ207" s="36"/>
      <c r="EW207" s="35"/>
      <c r="EX207" s="36"/>
      <c r="FD207" s="35"/>
      <c r="FE207" s="36"/>
      <c r="FK207" s="35"/>
      <c r="FL207" s="36"/>
      <c r="FR207" s="35"/>
      <c r="FS207" s="36"/>
      <c r="FY207" s="35"/>
      <c r="FZ207" s="36"/>
      <c r="GF207" s="35"/>
      <c r="GG207" s="36"/>
      <c r="GM207" s="35"/>
      <c r="GN207" s="36"/>
      <c r="GT207" s="35"/>
      <c r="GU207" s="36"/>
      <c r="HA207" s="35"/>
      <c r="HB207" s="36"/>
      <c r="HH207" s="35"/>
      <c r="HI207" s="36"/>
      <c r="HO207" s="35"/>
      <c r="HP207" s="36"/>
      <c r="HV207" s="35"/>
      <c r="HW207" s="36"/>
      <c r="IC207" s="35"/>
      <c r="ID207" s="36"/>
      <c r="IJ207" s="35"/>
      <c r="IK207" s="36"/>
      <c r="IP207"/>
      <c r="IQ207"/>
      <c r="IR207"/>
      <c r="IS207"/>
      <c r="IT207"/>
      <c r="IU207"/>
      <c r="IV207"/>
    </row>
    <row r="208" spans="1:256" s="34" customFormat="1" ht="16.5" customHeight="1" hidden="1" outlineLevel="1">
      <c r="A208" s="40"/>
      <c r="B208" s="51">
        <v>8</v>
      </c>
      <c r="C208" s="52" t="s">
        <v>353</v>
      </c>
      <c r="D208" s="52" t="s">
        <v>197</v>
      </c>
      <c r="E208" s="53" t="s">
        <v>243</v>
      </c>
      <c r="F208" s="52"/>
      <c r="G208" s="52" t="s">
        <v>24</v>
      </c>
      <c r="H208" s="54" t="s">
        <v>338</v>
      </c>
      <c r="I208" s="55"/>
      <c r="M208" s="35"/>
      <c r="N208" s="36"/>
      <c r="T208" s="35"/>
      <c r="U208" s="36"/>
      <c r="AA208" s="35"/>
      <c r="AB208" s="36"/>
      <c r="AH208" s="35"/>
      <c r="AI208" s="36"/>
      <c r="AO208" s="35"/>
      <c r="AP208" s="36"/>
      <c r="AV208" s="35"/>
      <c r="AW208" s="36"/>
      <c r="BC208" s="35"/>
      <c r="BD208" s="36"/>
      <c r="BJ208" s="35"/>
      <c r="BK208" s="36"/>
      <c r="BQ208" s="35"/>
      <c r="BR208" s="36"/>
      <c r="BX208" s="35"/>
      <c r="BY208" s="36"/>
      <c r="CE208" s="35"/>
      <c r="CF208" s="36"/>
      <c r="CL208" s="35"/>
      <c r="CM208" s="36"/>
      <c r="CS208" s="35"/>
      <c r="CT208" s="36"/>
      <c r="CZ208" s="35"/>
      <c r="DA208" s="36"/>
      <c r="DG208" s="35"/>
      <c r="DH208" s="36"/>
      <c r="DN208" s="35"/>
      <c r="DO208" s="36"/>
      <c r="DU208" s="35"/>
      <c r="DV208" s="36"/>
      <c r="EB208" s="35"/>
      <c r="EC208" s="36"/>
      <c r="EI208" s="35"/>
      <c r="EJ208" s="36"/>
      <c r="EP208" s="35"/>
      <c r="EQ208" s="36"/>
      <c r="EW208" s="35"/>
      <c r="EX208" s="36"/>
      <c r="FD208" s="35"/>
      <c r="FE208" s="36"/>
      <c r="FK208" s="35"/>
      <c r="FL208" s="36"/>
      <c r="FR208" s="35"/>
      <c r="FS208" s="36"/>
      <c r="FY208" s="35"/>
      <c r="FZ208" s="36"/>
      <c r="GF208" s="35"/>
      <c r="GG208" s="36"/>
      <c r="GM208" s="35"/>
      <c r="GN208" s="36"/>
      <c r="GT208" s="35"/>
      <c r="GU208" s="36"/>
      <c r="HA208" s="35"/>
      <c r="HB208" s="36"/>
      <c r="HH208" s="35"/>
      <c r="HI208" s="36"/>
      <c r="HO208" s="35"/>
      <c r="HP208" s="36"/>
      <c r="HV208" s="35"/>
      <c r="HW208" s="36"/>
      <c r="IC208" s="35"/>
      <c r="ID208" s="36"/>
      <c r="IJ208" s="35"/>
      <c r="IK208" s="36"/>
      <c r="IP208"/>
      <c r="IQ208"/>
      <c r="IR208"/>
      <c r="IS208"/>
      <c r="IT208"/>
      <c r="IU208"/>
      <c r="IV208"/>
    </row>
    <row r="209" spans="1:256" s="34" customFormat="1" ht="16.5" customHeight="1" hidden="1" outlineLevel="1">
      <c r="A209" s="40"/>
      <c r="B209" s="51">
        <v>9</v>
      </c>
      <c r="C209" s="52" t="s">
        <v>354</v>
      </c>
      <c r="D209" s="52" t="s">
        <v>355</v>
      </c>
      <c r="E209" s="53" t="s">
        <v>53</v>
      </c>
      <c r="F209" s="52"/>
      <c r="G209" s="52" t="s">
        <v>24</v>
      </c>
      <c r="H209" s="54" t="s">
        <v>338</v>
      </c>
      <c r="I209" s="55" t="s">
        <v>356</v>
      </c>
      <c r="M209" s="35"/>
      <c r="N209" s="36"/>
      <c r="T209" s="35"/>
      <c r="U209" s="36"/>
      <c r="AA209" s="35"/>
      <c r="AB209" s="36"/>
      <c r="AH209" s="35"/>
      <c r="AI209" s="36"/>
      <c r="AO209" s="35"/>
      <c r="AP209" s="36"/>
      <c r="AV209" s="35"/>
      <c r="AW209" s="36"/>
      <c r="BC209" s="35"/>
      <c r="BD209" s="36"/>
      <c r="BJ209" s="35"/>
      <c r="BK209" s="36"/>
      <c r="BQ209" s="35"/>
      <c r="BR209" s="36"/>
      <c r="BX209" s="35"/>
      <c r="BY209" s="36"/>
      <c r="CE209" s="35"/>
      <c r="CF209" s="36"/>
      <c r="CL209" s="35"/>
      <c r="CM209" s="36"/>
      <c r="CS209" s="35"/>
      <c r="CT209" s="36"/>
      <c r="CZ209" s="35"/>
      <c r="DA209" s="36"/>
      <c r="DG209" s="35"/>
      <c r="DH209" s="36"/>
      <c r="DN209" s="35"/>
      <c r="DO209" s="36"/>
      <c r="DU209" s="35"/>
      <c r="DV209" s="36"/>
      <c r="EB209" s="35"/>
      <c r="EC209" s="36"/>
      <c r="EI209" s="35"/>
      <c r="EJ209" s="36"/>
      <c r="EP209" s="35"/>
      <c r="EQ209" s="36"/>
      <c r="EW209" s="35"/>
      <c r="EX209" s="36"/>
      <c r="FD209" s="35"/>
      <c r="FE209" s="36"/>
      <c r="FK209" s="35"/>
      <c r="FL209" s="36"/>
      <c r="FR209" s="35"/>
      <c r="FS209" s="36"/>
      <c r="FY209" s="35"/>
      <c r="FZ209" s="36"/>
      <c r="GF209" s="35"/>
      <c r="GG209" s="36"/>
      <c r="GM209" s="35"/>
      <c r="GN209" s="36"/>
      <c r="GT209" s="35"/>
      <c r="GU209" s="36"/>
      <c r="HA209" s="35"/>
      <c r="HB209" s="36"/>
      <c r="HH209" s="35"/>
      <c r="HI209" s="36"/>
      <c r="HO209" s="35"/>
      <c r="HP209" s="36"/>
      <c r="HV209" s="35"/>
      <c r="HW209" s="36"/>
      <c r="IC209" s="35"/>
      <c r="ID209" s="36"/>
      <c r="IJ209" s="35"/>
      <c r="IK209" s="36"/>
      <c r="IP209"/>
      <c r="IQ209"/>
      <c r="IR209"/>
      <c r="IS209"/>
      <c r="IT209"/>
      <c r="IU209"/>
      <c r="IV209"/>
    </row>
    <row r="210" spans="1:256" s="34" customFormat="1" ht="16.5" customHeight="1" hidden="1" outlineLevel="1">
      <c r="A210" s="40"/>
      <c r="B210" s="51">
        <v>10</v>
      </c>
      <c r="C210" s="52" t="s">
        <v>51</v>
      </c>
      <c r="D210" s="52" t="s">
        <v>52</v>
      </c>
      <c r="E210" s="53" t="s">
        <v>53</v>
      </c>
      <c r="F210" s="52"/>
      <c r="G210" s="52" t="s">
        <v>34</v>
      </c>
      <c r="H210" s="54" t="s">
        <v>338</v>
      </c>
      <c r="I210" s="55" t="s">
        <v>357</v>
      </c>
      <c r="M210" s="35"/>
      <c r="N210" s="36"/>
      <c r="T210" s="35"/>
      <c r="U210" s="36"/>
      <c r="AA210" s="35"/>
      <c r="AB210" s="36"/>
      <c r="AH210" s="35"/>
      <c r="AI210" s="36"/>
      <c r="AO210" s="35"/>
      <c r="AP210" s="36"/>
      <c r="AV210" s="35"/>
      <c r="AW210" s="36"/>
      <c r="BC210" s="35"/>
      <c r="BD210" s="36"/>
      <c r="BJ210" s="35"/>
      <c r="BK210" s="36"/>
      <c r="BQ210" s="35"/>
      <c r="BR210" s="36"/>
      <c r="BX210" s="35"/>
      <c r="BY210" s="36"/>
      <c r="CE210" s="35"/>
      <c r="CF210" s="36"/>
      <c r="CL210" s="35"/>
      <c r="CM210" s="36"/>
      <c r="CS210" s="35"/>
      <c r="CT210" s="36"/>
      <c r="CZ210" s="35"/>
      <c r="DA210" s="36"/>
      <c r="DG210" s="35"/>
      <c r="DH210" s="36"/>
      <c r="DN210" s="35"/>
      <c r="DO210" s="36"/>
      <c r="DU210" s="35"/>
      <c r="DV210" s="36"/>
      <c r="EB210" s="35"/>
      <c r="EC210" s="36"/>
      <c r="EI210" s="35"/>
      <c r="EJ210" s="36"/>
      <c r="EP210" s="35"/>
      <c r="EQ210" s="36"/>
      <c r="EW210" s="35"/>
      <c r="EX210" s="36"/>
      <c r="FD210" s="35"/>
      <c r="FE210" s="36"/>
      <c r="FK210" s="35"/>
      <c r="FL210" s="36"/>
      <c r="FR210" s="35"/>
      <c r="FS210" s="36"/>
      <c r="FY210" s="35"/>
      <c r="FZ210" s="36"/>
      <c r="GF210" s="35"/>
      <c r="GG210" s="36"/>
      <c r="GM210" s="35"/>
      <c r="GN210" s="36"/>
      <c r="GT210" s="35"/>
      <c r="GU210" s="36"/>
      <c r="HA210" s="35"/>
      <c r="HB210" s="36"/>
      <c r="HH210" s="35"/>
      <c r="HI210" s="36"/>
      <c r="HO210" s="35"/>
      <c r="HP210" s="36"/>
      <c r="HV210" s="35"/>
      <c r="HW210" s="36"/>
      <c r="IC210" s="35"/>
      <c r="ID210" s="36"/>
      <c r="IJ210" s="35"/>
      <c r="IK210" s="36"/>
      <c r="IP210"/>
      <c r="IQ210"/>
      <c r="IR210"/>
      <c r="IS210"/>
      <c r="IT210"/>
      <c r="IU210"/>
      <c r="IV210"/>
    </row>
    <row r="211" spans="1:256" s="34" customFormat="1" ht="16.5" customHeight="1" hidden="1" outlineLevel="1">
      <c r="A211" s="40"/>
      <c r="B211" s="51">
        <v>11</v>
      </c>
      <c r="C211" s="52" t="s">
        <v>358</v>
      </c>
      <c r="D211" s="52" t="s">
        <v>359</v>
      </c>
      <c r="E211" s="53" t="s">
        <v>243</v>
      </c>
      <c r="F211" s="52"/>
      <c r="G211" s="52" t="s">
        <v>34</v>
      </c>
      <c r="H211" s="54" t="s">
        <v>298</v>
      </c>
      <c r="I211" s="55" t="s">
        <v>360</v>
      </c>
      <c r="M211" s="35"/>
      <c r="N211" s="36"/>
      <c r="T211" s="35"/>
      <c r="U211" s="36"/>
      <c r="AA211" s="35"/>
      <c r="AB211" s="36"/>
      <c r="AH211" s="35"/>
      <c r="AI211" s="36"/>
      <c r="AO211" s="35"/>
      <c r="AP211" s="36"/>
      <c r="AV211" s="35"/>
      <c r="AW211" s="36"/>
      <c r="BC211" s="35"/>
      <c r="BD211" s="36"/>
      <c r="BJ211" s="35"/>
      <c r="BK211" s="36"/>
      <c r="BQ211" s="35"/>
      <c r="BR211" s="36"/>
      <c r="BX211" s="35"/>
      <c r="BY211" s="36"/>
      <c r="CE211" s="35"/>
      <c r="CF211" s="36"/>
      <c r="CL211" s="35"/>
      <c r="CM211" s="36"/>
      <c r="CS211" s="35"/>
      <c r="CT211" s="36"/>
      <c r="CZ211" s="35"/>
      <c r="DA211" s="36"/>
      <c r="DG211" s="35"/>
      <c r="DH211" s="36"/>
      <c r="DN211" s="35"/>
      <c r="DO211" s="36"/>
      <c r="DU211" s="35"/>
      <c r="DV211" s="36"/>
      <c r="EB211" s="35"/>
      <c r="EC211" s="36"/>
      <c r="EI211" s="35"/>
      <c r="EJ211" s="36"/>
      <c r="EP211" s="35"/>
      <c r="EQ211" s="36"/>
      <c r="EW211" s="35"/>
      <c r="EX211" s="36"/>
      <c r="FD211" s="35"/>
      <c r="FE211" s="36"/>
      <c r="FK211" s="35"/>
      <c r="FL211" s="36"/>
      <c r="FR211" s="35"/>
      <c r="FS211" s="36"/>
      <c r="FY211" s="35"/>
      <c r="FZ211" s="36"/>
      <c r="GF211" s="35"/>
      <c r="GG211" s="36"/>
      <c r="GM211" s="35"/>
      <c r="GN211" s="36"/>
      <c r="GT211" s="35"/>
      <c r="GU211" s="36"/>
      <c r="HA211" s="35"/>
      <c r="HB211" s="36"/>
      <c r="HH211" s="35"/>
      <c r="HI211" s="36"/>
      <c r="HO211" s="35"/>
      <c r="HP211" s="36"/>
      <c r="HV211" s="35"/>
      <c r="HW211" s="36"/>
      <c r="IC211" s="35"/>
      <c r="ID211" s="36"/>
      <c r="IJ211" s="35"/>
      <c r="IK211" s="36"/>
      <c r="IP211"/>
      <c r="IQ211"/>
      <c r="IR211"/>
      <c r="IS211"/>
      <c r="IT211"/>
      <c r="IU211"/>
      <c r="IV211"/>
    </row>
    <row r="212" spans="1:256" s="34" customFormat="1" ht="16.5" customHeight="1" hidden="1" outlineLevel="1">
      <c r="A212" s="40"/>
      <c r="B212" s="51">
        <v>12</v>
      </c>
      <c r="C212" s="52" t="s">
        <v>237</v>
      </c>
      <c r="D212" s="52" t="s">
        <v>238</v>
      </c>
      <c r="E212" s="53" t="s">
        <v>28</v>
      </c>
      <c r="F212" s="52"/>
      <c r="G212" s="69" t="s">
        <v>24</v>
      </c>
      <c r="H212" s="54" t="s">
        <v>308</v>
      </c>
      <c r="I212" s="55"/>
      <c r="M212" s="35"/>
      <c r="N212" s="36"/>
      <c r="T212" s="35"/>
      <c r="U212" s="36"/>
      <c r="AA212" s="35"/>
      <c r="AB212" s="36"/>
      <c r="AH212" s="35"/>
      <c r="AI212" s="36"/>
      <c r="AO212" s="35"/>
      <c r="AP212" s="36"/>
      <c r="AV212" s="35"/>
      <c r="AW212" s="36"/>
      <c r="BC212" s="35"/>
      <c r="BD212" s="36"/>
      <c r="BJ212" s="35"/>
      <c r="BK212" s="36"/>
      <c r="BQ212" s="35"/>
      <c r="BR212" s="36"/>
      <c r="BX212" s="35"/>
      <c r="BY212" s="36"/>
      <c r="CE212" s="35"/>
      <c r="CF212" s="36"/>
      <c r="CL212" s="35"/>
      <c r="CM212" s="36"/>
      <c r="CS212" s="35"/>
      <c r="CT212" s="36"/>
      <c r="CZ212" s="35"/>
      <c r="DA212" s="36"/>
      <c r="DG212" s="35"/>
      <c r="DH212" s="36"/>
      <c r="DN212" s="35"/>
      <c r="DO212" s="36"/>
      <c r="DU212" s="35"/>
      <c r="DV212" s="36"/>
      <c r="EB212" s="35"/>
      <c r="EC212" s="36"/>
      <c r="EI212" s="35"/>
      <c r="EJ212" s="36"/>
      <c r="EP212" s="35"/>
      <c r="EQ212" s="36"/>
      <c r="EW212" s="35"/>
      <c r="EX212" s="36"/>
      <c r="FD212" s="35"/>
      <c r="FE212" s="36"/>
      <c r="FK212" s="35"/>
      <c r="FL212" s="36"/>
      <c r="FR212" s="35"/>
      <c r="FS212" s="36"/>
      <c r="FY212" s="35"/>
      <c r="FZ212" s="36"/>
      <c r="GF212" s="35"/>
      <c r="GG212" s="36"/>
      <c r="GM212" s="35"/>
      <c r="GN212" s="36"/>
      <c r="GT212" s="35"/>
      <c r="GU212" s="36"/>
      <c r="HA212" s="35"/>
      <c r="HB212" s="36"/>
      <c r="HH212" s="35"/>
      <c r="HI212" s="36"/>
      <c r="HO212" s="35"/>
      <c r="HP212" s="36"/>
      <c r="HV212" s="35"/>
      <c r="HW212" s="36"/>
      <c r="IC212" s="35"/>
      <c r="ID212" s="36"/>
      <c r="IJ212" s="35"/>
      <c r="IK212" s="36"/>
      <c r="IP212"/>
      <c r="IQ212"/>
      <c r="IR212"/>
      <c r="IS212"/>
      <c r="IT212"/>
      <c r="IU212"/>
      <c r="IV212"/>
    </row>
    <row r="213" spans="1:256" s="34" customFormat="1" ht="16.5" customHeight="1" hidden="1" outlineLevel="1">
      <c r="A213" s="40"/>
      <c r="B213" s="7"/>
      <c r="C213" s="57"/>
      <c r="D213" s="64"/>
      <c r="E213" s="65"/>
      <c r="F213" s="66"/>
      <c r="G213" s="66"/>
      <c r="H213" s="67"/>
      <c r="I213" s="68"/>
      <c r="M213" s="35"/>
      <c r="N213" s="36"/>
      <c r="T213" s="35"/>
      <c r="U213" s="36"/>
      <c r="AA213" s="35"/>
      <c r="AB213" s="36"/>
      <c r="AH213" s="35"/>
      <c r="AI213" s="36"/>
      <c r="AO213" s="35"/>
      <c r="AP213" s="36"/>
      <c r="AV213" s="35"/>
      <c r="AW213" s="36"/>
      <c r="BC213" s="35"/>
      <c r="BD213" s="36"/>
      <c r="BJ213" s="35"/>
      <c r="BK213" s="36"/>
      <c r="BQ213" s="35"/>
      <c r="BR213" s="36"/>
      <c r="BX213" s="35"/>
      <c r="BY213" s="36"/>
      <c r="CE213" s="35"/>
      <c r="CF213" s="36"/>
      <c r="CL213" s="35"/>
      <c r="CM213" s="36"/>
      <c r="CS213" s="35"/>
      <c r="CT213" s="36"/>
      <c r="CZ213" s="35"/>
      <c r="DA213" s="36"/>
      <c r="DG213" s="35"/>
      <c r="DH213" s="36"/>
      <c r="DN213" s="35"/>
      <c r="DO213" s="36"/>
      <c r="DU213" s="35"/>
      <c r="DV213" s="36"/>
      <c r="EB213" s="35"/>
      <c r="EC213" s="36"/>
      <c r="EI213" s="35"/>
      <c r="EJ213" s="36"/>
      <c r="EP213" s="35"/>
      <c r="EQ213" s="36"/>
      <c r="EW213" s="35"/>
      <c r="EX213" s="36"/>
      <c r="FD213" s="35"/>
      <c r="FE213" s="36"/>
      <c r="FK213" s="35"/>
      <c r="FL213" s="36"/>
      <c r="FR213" s="35"/>
      <c r="FS213" s="36"/>
      <c r="FY213" s="35"/>
      <c r="FZ213" s="36"/>
      <c r="GF213" s="35"/>
      <c r="GG213" s="36"/>
      <c r="GM213" s="35"/>
      <c r="GN213" s="36"/>
      <c r="GT213" s="35"/>
      <c r="GU213" s="36"/>
      <c r="HA213" s="35"/>
      <c r="HB213" s="36"/>
      <c r="HH213" s="35"/>
      <c r="HI213" s="36"/>
      <c r="HO213" s="35"/>
      <c r="HP213" s="36"/>
      <c r="HV213" s="35"/>
      <c r="HW213" s="36"/>
      <c r="IC213" s="35"/>
      <c r="ID213" s="36"/>
      <c r="IJ213" s="35"/>
      <c r="IK213" s="36"/>
      <c r="IP213"/>
      <c r="IQ213"/>
      <c r="IR213"/>
      <c r="IS213"/>
      <c r="IT213"/>
      <c r="IU213"/>
      <c r="IV213"/>
    </row>
    <row r="214" spans="1:256" s="34" customFormat="1" ht="16.5" customHeight="1">
      <c r="A214" s="40"/>
      <c r="B214" s="7"/>
      <c r="C214" s="41" t="s">
        <v>361</v>
      </c>
      <c r="D214" s="42"/>
      <c r="E214" s="43"/>
      <c r="F214" s="42"/>
      <c r="G214" s="42"/>
      <c r="H214" s="44"/>
      <c r="I214" s="45"/>
      <c r="M214" s="35"/>
      <c r="N214" s="36"/>
      <c r="T214" s="35"/>
      <c r="U214" s="36"/>
      <c r="AA214" s="35"/>
      <c r="AB214" s="36"/>
      <c r="AH214" s="35"/>
      <c r="AI214" s="36"/>
      <c r="AO214" s="35"/>
      <c r="AP214" s="36"/>
      <c r="AV214" s="35"/>
      <c r="AW214" s="36"/>
      <c r="BC214" s="35"/>
      <c r="BD214" s="36"/>
      <c r="BJ214" s="35"/>
      <c r="BK214" s="36"/>
      <c r="BQ214" s="35"/>
      <c r="BR214" s="36"/>
      <c r="BX214" s="35"/>
      <c r="BY214" s="36"/>
      <c r="CE214" s="35"/>
      <c r="CF214" s="36"/>
      <c r="CL214" s="35"/>
      <c r="CM214" s="36"/>
      <c r="CS214" s="35"/>
      <c r="CT214" s="36"/>
      <c r="CZ214" s="35"/>
      <c r="DA214" s="36"/>
      <c r="DG214" s="35"/>
      <c r="DH214" s="36"/>
      <c r="DN214" s="35"/>
      <c r="DO214" s="36"/>
      <c r="DU214" s="35"/>
      <c r="DV214" s="36"/>
      <c r="EB214" s="35"/>
      <c r="EC214" s="36"/>
      <c r="EI214" s="35"/>
      <c r="EJ214" s="36"/>
      <c r="EP214" s="35"/>
      <c r="EQ214" s="36"/>
      <c r="EW214" s="35"/>
      <c r="EX214" s="36"/>
      <c r="FD214" s="35"/>
      <c r="FE214" s="36"/>
      <c r="FK214" s="35"/>
      <c r="FL214" s="36"/>
      <c r="FR214" s="35"/>
      <c r="FS214" s="36"/>
      <c r="FY214" s="35"/>
      <c r="FZ214" s="36"/>
      <c r="GF214" s="35"/>
      <c r="GG214" s="36"/>
      <c r="GM214" s="35"/>
      <c r="GN214" s="36"/>
      <c r="GT214" s="35"/>
      <c r="GU214" s="36"/>
      <c r="HA214" s="35"/>
      <c r="HB214" s="36"/>
      <c r="HH214" s="35"/>
      <c r="HI214" s="36"/>
      <c r="HO214" s="35"/>
      <c r="HP214" s="36"/>
      <c r="HV214" s="35"/>
      <c r="HW214" s="36"/>
      <c r="IC214" s="35"/>
      <c r="ID214" s="36"/>
      <c r="IJ214" s="35"/>
      <c r="IK214" s="36"/>
      <c r="IP214"/>
      <c r="IQ214"/>
      <c r="IR214"/>
      <c r="IS214"/>
      <c r="IT214"/>
      <c r="IU214"/>
      <c r="IV214"/>
    </row>
    <row r="215" spans="1:256" s="34" customFormat="1" ht="16.5" customHeight="1" hidden="1" outlineLevel="1">
      <c r="A215" s="40"/>
      <c r="B215" s="46" t="s">
        <v>13</v>
      </c>
      <c r="C215" s="47" t="s">
        <v>14</v>
      </c>
      <c r="D215" s="47" t="s">
        <v>15</v>
      </c>
      <c r="E215" s="48" t="s">
        <v>16</v>
      </c>
      <c r="F215" s="47" t="s">
        <v>17</v>
      </c>
      <c r="G215" s="47" t="s">
        <v>18</v>
      </c>
      <c r="H215" s="49" t="s">
        <v>19</v>
      </c>
      <c r="I215" s="50" t="s">
        <v>20</v>
      </c>
      <c r="M215" s="35"/>
      <c r="N215" s="36"/>
      <c r="T215" s="35"/>
      <c r="U215" s="36"/>
      <c r="AA215" s="35"/>
      <c r="AB215" s="36"/>
      <c r="AH215" s="35"/>
      <c r="AI215" s="36"/>
      <c r="AO215" s="35"/>
      <c r="AP215" s="36"/>
      <c r="AV215" s="35"/>
      <c r="AW215" s="36"/>
      <c r="BC215" s="35"/>
      <c r="BD215" s="36"/>
      <c r="BJ215" s="35"/>
      <c r="BK215" s="36"/>
      <c r="BQ215" s="35"/>
      <c r="BR215" s="36"/>
      <c r="BX215" s="35"/>
      <c r="BY215" s="36"/>
      <c r="CE215" s="35"/>
      <c r="CF215" s="36"/>
      <c r="CL215" s="35"/>
      <c r="CM215" s="36"/>
      <c r="CS215" s="35"/>
      <c r="CT215" s="36"/>
      <c r="CZ215" s="35"/>
      <c r="DA215" s="36"/>
      <c r="DG215" s="35"/>
      <c r="DH215" s="36"/>
      <c r="DN215" s="35"/>
      <c r="DO215" s="36"/>
      <c r="DU215" s="35"/>
      <c r="DV215" s="36"/>
      <c r="EB215" s="35"/>
      <c r="EC215" s="36"/>
      <c r="EI215" s="35"/>
      <c r="EJ215" s="36"/>
      <c r="EP215" s="35"/>
      <c r="EQ215" s="36"/>
      <c r="EW215" s="35"/>
      <c r="EX215" s="36"/>
      <c r="FD215" s="35"/>
      <c r="FE215" s="36"/>
      <c r="FK215" s="35"/>
      <c r="FL215" s="36"/>
      <c r="FR215" s="35"/>
      <c r="FS215" s="36"/>
      <c r="FY215" s="35"/>
      <c r="FZ215" s="36"/>
      <c r="GF215" s="35"/>
      <c r="GG215" s="36"/>
      <c r="GM215" s="35"/>
      <c r="GN215" s="36"/>
      <c r="GT215" s="35"/>
      <c r="GU215" s="36"/>
      <c r="HA215" s="35"/>
      <c r="HB215" s="36"/>
      <c r="HH215" s="35"/>
      <c r="HI215" s="36"/>
      <c r="HO215" s="35"/>
      <c r="HP215" s="36"/>
      <c r="HV215" s="35"/>
      <c r="HW215" s="36"/>
      <c r="IC215" s="35"/>
      <c r="ID215" s="36"/>
      <c r="IJ215" s="35"/>
      <c r="IK215" s="36"/>
      <c r="IP215"/>
      <c r="IQ215"/>
      <c r="IR215"/>
      <c r="IS215"/>
      <c r="IT215"/>
      <c r="IU215"/>
      <c r="IV215"/>
    </row>
    <row r="216" spans="1:256" s="34" customFormat="1" ht="16.5" customHeight="1" hidden="1" outlineLevel="1">
      <c r="A216" s="40"/>
      <c r="B216" s="51">
        <v>1</v>
      </c>
      <c r="C216" s="52" t="s">
        <v>21</v>
      </c>
      <c r="D216" s="52" t="s">
        <v>22</v>
      </c>
      <c r="E216" s="53" t="s">
        <v>362</v>
      </c>
      <c r="F216" s="52">
        <v>2</v>
      </c>
      <c r="G216" s="52" t="s">
        <v>24</v>
      </c>
      <c r="H216" s="54" t="s">
        <v>363</v>
      </c>
      <c r="I216" s="55"/>
      <c r="M216" s="35"/>
      <c r="N216" s="36"/>
      <c r="T216" s="35"/>
      <c r="U216" s="36"/>
      <c r="AA216" s="35"/>
      <c r="AB216" s="36"/>
      <c r="AH216" s="35"/>
      <c r="AI216" s="36"/>
      <c r="AO216" s="35"/>
      <c r="AP216" s="36"/>
      <c r="AV216" s="35"/>
      <c r="AW216" s="36"/>
      <c r="BC216" s="35"/>
      <c r="BD216" s="36"/>
      <c r="BJ216" s="35"/>
      <c r="BK216" s="36"/>
      <c r="BQ216" s="35"/>
      <c r="BR216" s="36"/>
      <c r="BX216" s="35"/>
      <c r="BY216" s="36"/>
      <c r="CE216" s="35"/>
      <c r="CF216" s="36"/>
      <c r="CL216" s="35"/>
      <c r="CM216" s="36"/>
      <c r="CS216" s="35"/>
      <c r="CT216" s="36"/>
      <c r="CZ216" s="35"/>
      <c r="DA216" s="36"/>
      <c r="DG216" s="35"/>
      <c r="DH216" s="36"/>
      <c r="DN216" s="35"/>
      <c r="DO216" s="36"/>
      <c r="DU216" s="35"/>
      <c r="DV216" s="36"/>
      <c r="EB216" s="35"/>
      <c r="EC216" s="36"/>
      <c r="EI216" s="35"/>
      <c r="EJ216" s="36"/>
      <c r="EP216" s="35"/>
      <c r="EQ216" s="36"/>
      <c r="EW216" s="35"/>
      <c r="EX216" s="36"/>
      <c r="FD216" s="35"/>
      <c r="FE216" s="36"/>
      <c r="FK216" s="35"/>
      <c r="FL216" s="36"/>
      <c r="FR216" s="35"/>
      <c r="FS216" s="36"/>
      <c r="FY216" s="35"/>
      <c r="FZ216" s="36"/>
      <c r="GF216" s="35"/>
      <c r="GG216" s="36"/>
      <c r="GM216" s="35"/>
      <c r="GN216" s="36"/>
      <c r="GT216" s="35"/>
      <c r="GU216" s="36"/>
      <c r="HA216" s="35"/>
      <c r="HB216" s="36"/>
      <c r="HH216" s="35"/>
      <c r="HI216" s="36"/>
      <c r="HO216" s="35"/>
      <c r="HP216" s="36"/>
      <c r="HV216" s="35"/>
      <c r="HW216" s="36"/>
      <c r="IC216" s="35"/>
      <c r="ID216" s="36"/>
      <c r="IJ216" s="35"/>
      <c r="IK216" s="36"/>
      <c r="IP216"/>
      <c r="IQ216"/>
      <c r="IR216"/>
      <c r="IS216"/>
      <c r="IT216"/>
      <c r="IU216"/>
      <c r="IV216"/>
    </row>
    <row r="217" spans="1:256" s="34" customFormat="1" ht="16.5" customHeight="1" hidden="1" outlineLevel="1">
      <c r="A217" s="40"/>
      <c r="B217" s="51">
        <v>2</v>
      </c>
      <c r="C217" s="52" t="s">
        <v>98</v>
      </c>
      <c r="D217" s="52" t="s">
        <v>99</v>
      </c>
      <c r="E217" s="53" t="s">
        <v>28</v>
      </c>
      <c r="F217" s="52">
        <v>11</v>
      </c>
      <c r="G217" s="52" t="s">
        <v>24</v>
      </c>
      <c r="H217" s="54" t="s">
        <v>363</v>
      </c>
      <c r="I217" s="55"/>
      <c r="M217" s="35"/>
      <c r="N217" s="36"/>
      <c r="T217" s="35"/>
      <c r="U217" s="36"/>
      <c r="AA217" s="35"/>
      <c r="AB217" s="36"/>
      <c r="AH217" s="35"/>
      <c r="AI217" s="36"/>
      <c r="AO217" s="35"/>
      <c r="AP217" s="36"/>
      <c r="AV217" s="35"/>
      <c r="AW217" s="36"/>
      <c r="BC217" s="35"/>
      <c r="BD217" s="36"/>
      <c r="BJ217" s="35"/>
      <c r="BK217" s="36"/>
      <c r="BQ217" s="35"/>
      <c r="BR217" s="36"/>
      <c r="BX217" s="35"/>
      <c r="BY217" s="36"/>
      <c r="CE217" s="35"/>
      <c r="CF217" s="36"/>
      <c r="CL217" s="35"/>
      <c r="CM217" s="36"/>
      <c r="CS217" s="35"/>
      <c r="CT217" s="36"/>
      <c r="CZ217" s="35"/>
      <c r="DA217" s="36"/>
      <c r="DG217" s="35"/>
      <c r="DH217" s="36"/>
      <c r="DN217" s="35"/>
      <c r="DO217" s="36"/>
      <c r="DU217" s="35"/>
      <c r="DV217" s="36"/>
      <c r="EB217" s="35"/>
      <c r="EC217" s="36"/>
      <c r="EI217" s="35"/>
      <c r="EJ217" s="36"/>
      <c r="EP217" s="35"/>
      <c r="EQ217" s="36"/>
      <c r="EW217" s="35"/>
      <c r="EX217" s="36"/>
      <c r="FD217" s="35"/>
      <c r="FE217" s="36"/>
      <c r="FK217" s="35"/>
      <c r="FL217" s="36"/>
      <c r="FR217" s="35"/>
      <c r="FS217" s="36"/>
      <c r="FY217" s="35"/>
      <c r="FZ217" s="36"/>
      <c r="GF217" s="35"/>
      <c r="GG217" s="36"/>
      <c r="GM217" s="35"/>
      <c r="GN217" s="36"/>
      <c r="GT217" s="35"/>
      <c r="GU217" s="36"/>
      <c r="HA217" s="35"/>
      <c r="HB217" s="36"/>
      <c r="HH217" s="35"/>
      <c r="HI217" s="36"/>
      <c r="HO217" s="35"/>
      <c r="HP217" s="36"/>
      <c r="HV217" s="35"/>
      <c r="HW217" s="36"/>
      <c r="IC217" s="35"/>
      <c r="ID217" s="36"/>
      <c r="IJ217" s="35"/>
      <c r="IK217" s="36"/>
      <c r="IP217"/>
      <c r="IQ217"/>
      <c r="IR217"/>
      <c r="IS217"/>
      <c r="IT217"/>
      <c r="IU217"/>
      <c r="IV217"/>
    </row>
    <row r="218" spans="1:256" s="34" customFormat="1" ht="16.5" customHeight="1" hidden="1" outlineLevel="1">
      <c r="A218" s="40"/>
      <c r="B218" s="51">
        <v>3</v>
      </c>
      <c r="C218" s="52" t="s">
        <v>26</v>
      </c>
      <c r="D218" s="52" t="s">
        <v>364</v>
      </c>
      <c r="E218" s="53" t="s">
        <v>28</v>
      </c>
      <c r="F218" s="52">
        <v>11</v>
      </c>
      <c r="G218" s="52" t="s">
        <v>24</v>
      </c>
      <c r="H218" s="54" t="s">
        <v>363</v>
      </c>
      <c r="I218" s="55"/>
      <c r="M218" s="35"/>
      <c r="N218" s="36"/>
      <c r="T218" s="35"/>
      <c r="U218" s="36"/>
      <c r="AA218" s="35"/>
      <c r="AB218" s="36"/>
      <c r="AH218" s="35"/>
      <c r="AI218" s="36"/>
      <c r="AO218" s="35"/>
      <c r="AP218" s="36"/>
      <c r="AV218" s="35"/>
      <c r="AW218" s="36"/>
      <c r="BC218" s="35"/>
      <c r="BD218" s="36"/>
      <c r="BJ218" s="35"/>
      <c r="BK218" s="36"/>
      <c r="BQ218" s="35"/>
      <c r="BR218" s="36"/>
      <c r="BX218" s="35"/>
      <c r="BY218" s="36"/>
      <c r="CE218" s="35"/>
      <c r="CF218" s="36"/>
      <c r="CL218" s="35"/>
      <c r="CM218" s="36"/>
      <c r="CS218" s="35"/>
      <c r="CT218" s="36"/>
      <c r="CZ218" s="35"/>
      <c r="DA218" s="36"/>
      <c r="DG218" s="35"/>
      <c r="DH218" s="36"/>
      <c r="DN218" s="35"/>
      <c r="DO218" s="36"/>
      <c r="DU218" s="35"/>
      <c r="DV218" s="36"/>
      <c r="EB218" s="35"/>
      <c r="EC218" s="36"/>
      <c r="EI218" s="35"/>
      <c r="EJ218" s="36"/>
      <c r="EP218" s="35"/>
      <c r="EQ218" s="36"/>
      <c r="EW218" s="35"/>
      <c r="EX218" s="36"/>
      <c r="FD218" s="35"/>
      <c r="FE218" s="36"/>
      <c r="FK218" s="35"/>
      <c r="FL218" s="36"/>
      <c r="FR218" s="35"/>
      <c r="FS218" s="36"/>
      <c r="FY218" s="35"/>
      <c r="FZ218" s="36"/>
      <c r="GF218" s="35"/>
      <c r="GG218" s="36"/>
      <c r="GM218" s="35"/>
      <c r="GN218" s="36"/>
      <c r="GT218" s="35"/>
      <c r="GU218" s="36"/>
      <c r="HA218" s="35"/>
      <c r="HB218" s="36"/>
      <c r="HH218" s="35"/>
      <c r="HI218" s="36"/>
      <c r="HO218" s="35"/>
      <c r="HP218" s="36"/>
      <c r="HV218" s="35"/>
      <c r="HW218" s="36"/>
      <c r="IC218" s="35"/>
      <c r="ID218" s="36"/>
      <c r="IJ218" s="35"/>
      <c r="IK218" s="36"/>
      <c r="IP218"/>
      <c r="IQ218"/>
      <c r="IR218"/>
      <c r="IS218"/>
      <c r="IT218"/>
      <c r="IU218"/>
      <c r="IV218"/>
    </row>
    <row r="219" spans="1:256" s="34" customFormat="1" ht="16.5" customHeight="1" hidden="1" outlineLevel="1">
      <c r="A219" s="40"/>
      <c r="B219" s="51">
        <v>4</v>
      </c>
      <c r="C219" s="52" t="s">
        <v>100</v>
      </c>
      <c r="D219" s="52" t="s">
        <v>101</v>
      </c>
      <c r="E219" s="53" t="s">
        <v>31</v>
      </c>
      <c r="F219" s="52">
        <v>100</v>
      </c>
      <c r="G219" s="52" t="s">
        <v>24</v>
      </c>
      <c r="H219" s="54" t="s">
        <v>363</v>
      </c>
      <c r="I219" s="55"/>
      <c r="M219" s="35"/>
      <c r="N219" s="36"/>
      <c r="T219" s="35"/>
      <c r="U219" s="36"/>
      <c r="AA219" s="35"/>
      <c r="AB219" s="36"/>
      <c r="AH219" s="35"/>
      <c r="AI219" s="36"/>
      <c r="AO219" s="35"/>
      <c r="AP219" s="36"/>
      <c r="AV219" s="35"/>
      <c r="AW219" s="36"/>
      <c r="BC219" s="35"/>
      <c r="BD219" s="36"/>
      <c r="BJ219" s="35"/>
      <c r="BK219" s="36"/>
      <c r="BQ219" s="35"/>
      <c r="BR219" s="36"/>
      <c r="BX219" s="35"/>
      <c r="BY219" s="36"/>
      <c r="CE219" s="35"/>
      <c r="CF219" s="36"/>
      <c r="CL219" s="35"/>
      <c r="CM219" s="36"/>
      <c r="CS219" s="35"/>
      <c r="CT219" s="36"/>
      <c r="CZ219" s="35"/>
      <c r="DA219" s="36"/>
      <c r="DG219" s="35"/>
      <c r="DH219" s="36"/>
      <c r="DN219" s="35"/>
      <c r="DO219" s="36"/>
      <c r="DU219" s="35"/>
      <c r="DV219" s="36"/>
      <c r="EB219" s="35"/>
      <c r="EC219" s="36"/>
      <c r="EI219" s="35"/>
      <c r="EJ219" s="36"/>
      <c r="EP219" s="35"/>
      <c r="EQ219" s="36"/>
      <c r="EW219" s="35"/>
      <c r="EX219" s="36"/>
      <c r="FD219" s="35"/>
      <c r="FE219" s="36"/>
      <c r="FK219" s="35"/>
      <c r="FL219" s="36"/>
      <c r="FR219" s="35"/>
      <c r="FS219" s="36"/>
      <c r="FY219" s="35"/>
      <c r="FZ219" s="36"/>
      <c r="GF219" s="35"/>
      <c r="GG219" s="36"/>
      <c r="GM219" s="35"/>
      <c r="GN219" s="36"/>
      <c r="GT219" s="35"/>
      <c r="GU219" s="36"/>
      <c r="HA219" s="35"/>
      <c r="HB219" s="36"/>
      <c r="HH219" s="35"/>
      <c r="HI219" s="36"/>
      <c r="HO219" s="35"/>
      <c r="HP219" s="36"/>
      <c r="HV219" s="35"/>
      <c r="HW219" s="36"/>
      <c r="IC219" s="35"/>
      <c r="ID219" s="36"/>
      <c r="IJ219" s="35"/>
      <c r="IK219" s="36"/>
      <c r="IP219"/>
      <c r="IQ219"/>
      <c r="IR219"/>
      <c r="IS219"/>
      <c r="IT219"/>
      <c r="IU219"/>
      <c r="IV219"/>
    </row>
    <row r="220" spans="1:256" s="34" customFormat="1" ht="16.5" customHeight="1" hidden="1" outlineLevel="1">
      <c r="A220" s="40"/>
      <c r="B220" s="51">
        <v>5</v>
      </c>
      <c r="C220" s="52" t="s">
        <v>51</v>
      </c>
      <c r="D220" s="52" t="s">
        <v>52</v>
      </c>
      <c r="E220" s="53" t="s">
        <v>53</v>
      </c>
      <c r="F220" s="52"/>
      <c r="G220" s="52" t="s">
        <v>34</v>
      </c>
      <c r="H220" s="54" t="s">
        <v>363</v>
      </c>
      <c r="I220" s="55" t="s">
        <v>107</v>
      </c>
      <c r="M220" s="35"/>
      <c r="N220" s="36"/>
      <c r="T220" s="35"/>
      <c r="U220" s="36"/>
      <c r="AA220" s="35"/>
      <c r="AB220" s="36"/>
      <c r="AH220" s="35"/>
      <c r="AI220" s="36"/>
      <c r="AO220" s="35"/>
      <c r="AP220" s="36"/>
      <c r="AV220" s="35"/>
      <c r="AW220" s="36"/>
      <c r="BC220" s="35"/>
      <c r="BD220" s="36"/>
      <c r="BJ220" s="35"/>
      <c r="BK220" s="36"/>
      <c r="BQ220" s="35"/>
      <c r="BR220" s="36"/>
      <c r="BX220" s="35"/>
      <c r="BY220" s="36"/>
      <c r="CE220" s="35"/>
      <c r="CF220" s="36"/>
      <c r="CL220" s="35"/>
      <c r="CM220" s="36"/>
      <c r="CS220" s="35"/>
      <c r="CT220" s="36"/>
      <c r="CZ220" s="35"/>
      <c r="DA220" s="36"/>
      <c r="DG220" s="35"/>
      <c r="DH220" s="36"/>
      <c r="DN220" s="35"/>
      <c r="DO220" s="36"/>
      <c r="DU220" s="35"/>
      <c r="DV220" s="36"/>
      <c r="EB220" s="35"/>
      <c r="EC220" s="36"/>
      <c r="EI220" s="35"/>
      <c r="EJ220" s="36"/>
      <c r="EP220" s="35"/>
      <c r="EQ220" s="36"/>
      <c r="EW220" s="35"/>
      <c r="EX220" s="36"/>
      <c r="FD220" s="35"/>
      <c r="FE220" s="36"/>
      <c r="FK220" s="35"/>
      <c r="FL220" s="36"/>
      <c r="FR220" s="35"/>
      <c r="FS220" s="36"/>
      <c r="FY220" s="35"/>
      <c r="FZ220" s="36"/>
      <c r="GF220" s="35"/>
      <c r="GG220" s="36"/>
      <c r="GM220" s="35"/>
      <c r="GN220" s="36"/>
      <c r="GT220" s="35"/>
      <c r="GU220" s="36"/>
      <c r="HA220" s="35"/>
      <c r="HB220" s="36"/>
      <c r="HH220" s="35"/>
      <c r="HI220" s="36"/>
      <c r="HO220" s="35"/>
      <c r="HP220" s="36"/>
      <c r="HV220" s="35"/>
      <c r="HW220" s="36"/>
      <c r="IC220" s="35"/>
      <c r="ID220" s="36"/>
      <c r="IJ220" s="35"/>
      <c r="IK220" s="36"/>
      <c r="IP220"/>
      <c r="IQ220"/>
      <c r="IR220"/>
      <c r="IS220"/>
      <c r="IT220"/>
      <c r="IU220"/>
      <c r="IV220"/>
    </row>
    <row r="221" spans="1:256" s="34" customFormat="1" ht="16.5" customHeight="1" hidden="1" outlineLevel="1">
      <c r="A221" s="40"/>
      <c r="B221" s="7"/>
      <c r="C221" s="57" t="s">
        <v>94</v>
      </c>
      <c r="D221" s="64" t="s">
        <v>365</v>
      </c>
      <c r="E221" s="65"/>
      <c r="F221" s="66"/>
      <c r="G221" s="66"/>
      <c r="H221" s="67"/>
      <c r="I221" s="68"/>
      <c r="M221" s="35"/>
      <c r="N221" s="36"/>
      <c r="T221" s="35"/>
      <c r="U221" s="36"/>
      <c r="AA221" s="35"/>
      <c r="AB221" s="36"/>
      <c r="AH221" s="35"/>
      <c r="AI221" s="36"/>
      <c r="AO221" s="35"/>
      <c r="AP221" s="36"/>
      <c r="AV221" s="35"/>
      <c r="AW221" s="36"/>
      <c r="BC221" s="35"/>
      <c r="BD221" s="36"/>
      <c r="BJ221" s="35"/>
      <c r="BK221" s="36"/>
      <c r="BQ221" s="35"/>
      <c r="BR221" s="36"/>
      <c r="BX221" s="35"/>
      <c r="BY221" s="36"/>
      <c r="CE221" s="35"/>
      <c r="CF221" s="36"/>
      <c r="CL221" s="35"/>
      <c r="CM221" s="36"/>
      <c r="CS221" s="35"/>
      <c r="CT221" s="36"/>
      <c r="CZ221" s="35"/>
      <c r="DA221" s="36"/>
      <c r="DG221" s="35"/>
      <c r="DH221" s="36"/>
      <c r="DN221" s="35"/>
      <c r="DO221" s="36"/>
      <c r="DU221" s="35"/>
      <c r="DV221" s="36"/>
      <c r="EB221" s="35"/>
      <c r="EC221" s="36"/>
      <c r="EI221" s="35"/>
      <c r="EJ221" s="36"/>
      <c r="EP221" s="35"/>
      <c r="EQ221" s="36"/>
      <c r="EW221" s="35"/>
      <c r="EX221" s="36"/>
      <c r="FD221" s="35"/>
      <c r="FE221" s="36"/>
      <c r="FK221" s="35"/>
      <c r="FL221" s="36"/>
      <c r="FR221" s="35"/>
      <c r="FS221" s="36"/>
      <c r="FY221" s="35"/>
      <c r="FZ221" s="36"/>
      <c r="GF221" s="35"/>
      <c r="GG221" s="36"/>
      <c r="GM221" s="35"/>
      <c r="GN221" s="36"/>
      <c r="GT221" s="35"/>
      <c r="GU221" s="36"/>
      <c r="HA221" s="35"/>
      <c r="HB221" s="36"/>
      <c r="HH221" s="35"/>
      <c r="HI221" s="36"/>
      <c r="HO221" s="35"/>
      <c r="HP221" s="36"/>
      <c r="HV221" s="35"/>
      <c r="HW221" s="36"/>
      <c r="IC221" s="35"/>
      <c r="ID221" s="36"/>
      <c r="IJ221" s="35"/>
      <c r="IK221" s="36"/>
      <c r="IP221"/>
      <c r="IQ221"/>
      <c r="IR221"/>
      <c r="IS221"/>
      <c r="IT221"/>
      <c r="IU221"/>
      <c r="IV221"/>
    </row>
    <row r="222" spans="1:256" s="34" customFormat="1" ht="16.5" customHeight="1">
      <c r="A222" s="40"/>
      <c r="B222" s="7"/>
      <c r="C222" s="41" t="s">
        <v>366</v>
      </c>
      <c r="D222" s="42"/>
      <c r="E222" s="43"/>
      <c r="F222" s="42"/>
      <c r="G222" s="42"/>
      <c r="H222" s="44"/>
      <c r="I222" s="45"/>
      <c r="M222" s="35"/>
      <c r="N222" s="36"/>
      <c r="T222" s="35"/>
      <c r="U222" s="36"/>
      <c r="AA222" s="35"/>
      <c r="AB222" s="36"/>
      <c r="AH222" s="35"/>
      <c r="AI222" s="36"/>
      <c r="AO222" s="35"/>
      <c r="AP222" s="36"/>
      <c r="AV222" s="35"/>
      <c r="AW222" s="36"/>
      <c r="BC222" s="35"/>
      <c r="BD222" s="36"/>
      <c r="BJ222" s="35"/>
      <c r="BK222" s="36"/>
      <c r="BQ222" s="35"/>
      <c r="BR222" s="36"/>
      <c r="BX222" s="35"/>
      <c r="BY222" s="36"/>
      <c r="CE222" s="35"/>
      <c r="CF222" s="36"/>
      <c r="CL222" s="35"/>
      <c r="CM222" s="36"/>
      <c r="CS222" s="35"/>
      <c r="CT222" s="36"/>
      <c r="CZ222" s="35"/>
      <c r="DA222" s="36"/>
      <c r="DG222" s="35"/>
      <c r="DH222" s="36"/>
      <c r="DN222" s="35"/>
      <c r="DO222" s="36"/>
      <c r="DU222" s="35"/>
      <c r="DV222" s="36"/>
      <c r="EB222" s="35"/>
      <c r="EC222" s="36"/>
      <c r="EI222" s="35"/>
      <c r="EJ222" s="36"/>
      <c r="EP222" s="35"/>
      <c r="EQ222" s="36"/>
      <c r="EW222" s="35"/>
      <c r="EX222" s="36"/>
      <c r="FD222" s="35"/>
      <c r="FE222" s="36"/>
      <c r="FK222" s="35"/>
      <c r="FL222" s="36"/>
      <c r="FR222" s="35"/>
      <c r="FS222" s="36"/>
      <c r="FY222" s="35"/>
      <c r="FZ222" s="36"/>
      <c r="GF222" s="35"/>
      <c r="GG222" s="36"/>
      <c r="GM222" s="35"/>
      <c r="GN222" s="36"/>
      <c r="GT222" s="35"/>
      <c r="GU222" s="36"/>
      <c r="HA222" s="35"/>
      <c r="HB222" s="36"/>
      <c r="HH222" s="35"/>
      <c r="HI222" s="36"/>
      <c r="HO222" s="35"/>
      <c r="HP222" s="36"/>
      <c r="HV222" s="35"/>
      <c r="HW222" s="36"/>
      <c r="IC222" s="35"/>
      <c r="ID222" s="36"/>
      <c r="IJ222" s="35"/>
      <c r="IK222" s="36"/>
      <c r="IP222"/>
      <c r="IQ222"/>
      <c r="IR222"/>
      <c r="IS222"/>
      <c r="IT222"/>
      <c r="IU222"/>
      <c r="IV222"/>
    </row>
    <row r="223" spans="1:256" s="34" customFormat="1" ht="16.5" customHeight="1" hidden="1" outlineLevel="1">
      <c r="A223" s="40"/>
      <c r="B223" s="46" t="s">
        <v>13</v>
      </c>
      <c r="C223" s="47" t="s">
        <v>14</v>
      </c>
      <c r="D223" s="47" t="s">
        <v>15</v>
      </c>
      <c r="E223" s="48" t="s">
        <v>16</v>
      </c>
      <c r="F223" s="47" t="s">
        <v>17</v>
      </c>
      <c r="G223" s="47" t="s">
        <v>18</v>
      </c>
      <c r="H223" s="49" t="s">
        <v>19</v>
      </c>
      <c r="I223" s="50" t="s">
        <v>20</v>
      </c>
      <c r="M223" s="35"/>
      <c r="N223" s="36"/>
      <c r="T223" s="35"/>
      <c r="U223" s="36"/>
      <c r="AA223" s="35"/>
      <c r="AB223" s="36"/>
      <c r="AH223" s="35"/>
      <c r="AI223" s="36"/>
      <c r="AO223" s="35"/>
      <c r="AP223" s="36"/>
      <c r="AV223" s="35"/>
      <c r="AW223" s="36"/>
      <c r="BC223" s="35"/>
      <c r="BD223" s="36"/>
      <c r="BJ223" s="35"/>
      <c r="BK223" s="36"/>
      <c r="BQ223" s="35"/>
      <c r="BR223" s="36"/>
      <c r="BX223" s="35"/>
      <c r="BY223" s="36"/>
      <c r="CE223" s="35"/>
      <c r="CF223" s="36"/>
      <c r="CL223" s="35"/>
      <c r="CM223" s="36"/>
      <c r="CS223" s="35"/>
      <c r="CT223" s="36"/>
      <c r="CZ223" s="35"/>
      <c r="DA223" s="36"/>
      <c r="DG223" s="35"/>
      <c r="DH223" s="36"/>
      <c r="DN223" s="35"/>
      <c r="DO223" s="36"/>
      <c r="DU223" s="35"/>
      <c r="DV223" s="36"/>
      <c r="EB223" s="35"/>
      <c r="EC223" s="36"/>
      <c r="EI223" s="35"/>
      <c r="EJ223" s="36"/>
      <c r="EP223" s="35"/>
      <c r="EQ223" s="36"/>
      <c r="EW223" s="35"/>
      <c r="EX223" s="36"/>
      <c r="FD223" s="35"/>
      <c r="FE223" s="36"/>
      <c r="FK223" s="35"/>
      <c r="FL223" s="36"/>
      <c r="FR223" s="35"/>
      <c r="FS223" s="36"/>
      <c r="FY223" s="35"/>
      <c r="FZ223" s="36"/>
      <c r="GF223" s="35"/>
      <c r="GG223" s="36"/>
      <c r="GM223" s="35"/>
      <c r="GN223" s="36"/>
      <c r="GT223" s="35"/>
      <c r="GU223" s="36"/>
      <c r="HA223" s="35"/>
      <c r="HB223" s="36"/>
      <c r="HH223" s="35"/>
      <c r="HI223" s="36"/>
      <c r="HO223" s="35"/>
      <c r="HP223" s="36"/>
      <c r="HV223" s="35"/>
      <c r="HW223" s="36"/>
      <c r="IC223" s="35"/>
      <c r="ID223" s="36"/>
      <c r="IJ223" s="35"/>
      <c r="IK223" s="36"/>
      <c r="IP223"/>
      <c r="IQ223"/>
      <c r="IR223"/>
      <c r="IS223"/>
      <c r="IT223"/>
      <c r="IU223"/>
      <c r="IV223"/>
    </row>
    <row r="224" spans="1:256" s="34" customFormat="1" ht="16.5" customHeight="1" hidden="1" outlineLevel="1">
      <c r="A224" s="40"/>
      <c r="B224" s="51">
        <v>1</v>
      </c>
      <c r="C224" s="52" t="s">
        <v>21</v>
      </c>
      <c r="D224" s="52" t="s">
        <v>22</v>
      </c>
      <c r="E224" s="53" t="s">
        <v>367</v>
      </c>
      <c r="F224" s="52">
        <v>2</v>
      </c>
      <c r="G224" s="52" t="s">
        <v>24</v>
      </c>
      <c r="H224" s="54" t="s">
        <v>363</v>
      </c>
      <c r="I224" s="55"/>
      <c r="M224" s="35"/>
      <c r="N224" s="36"/>
      <c r="T224" s="35"/>
      <c r="U224" s="36"/>
      <c r="AA224" s="35"/>
      <c r="AB224" s="36"/>
      <c r="AH224" s="35"/>
      <c r="AI224" s="36"/>
      <c r="AO224" s="35"/>
      <c r="AP224" s="36"/>
      <c r="AV224" s="35"/>
      <c r="AW224" s="36"/>
      <c r="BC224" s="35"/>
      <c r="BD224" s="36"/>
      <c r="BJ224" s="35"/>
      <c r="BK224" s="36"/>
      <c r="BQ224" s="35"/>
      <c r="BR224" s="36"/>
      <c r="BX224" s="35"/>
      <c r="BY224" s="36"/>
      <c r="CE224" s="35"/>
      <c r="CF224" s="36"/>
      <c r="CL224" s="35"/>
      <c r="CM224" s="36"/>
      <c r="CS224" s="35"/>
      <c r="CT224" s="36"/>
      <c r="CZ224" s="35"/>
      <c r="DA224" s="36"/>
      <c r="DG224" s="35"/>
      <c r="DH224" s="36"/>
      <c r="DN224" s="35"/>
      <c r="DO224" s="36"/>
      <c r="DU224" s="35"/>
      <c r="DV224" s="36"/>
      <c r="EB224" s="35"/>
      <c r="EC224" s="36"/>
      <c r="EI224" s="35"/>
      <c r="EJ224" s="36"/>
      <c r="EP224" s="35"/>
      <c r="EQ224" s="36"/>
      <c r="EW224" s="35"/>
      <c r="EX224" s="36"/>
      <c r="FD224" s="35"/>
      <c r="FE224" s="36"/>
      <c r="FK224" s="35"/>
      <c r="FL224" s="36"/>
      <c r="FR224" s="35"/>
      <c r="FS224" s="36"/>
      <c r="FY224" s="35"/>
      <c r="FZ224" s="36"/>
      <c r="GF224" s="35"/>
      <c r="GG224" s="36"/>
      <c r="GM224" s="35"/>
      <c r="GN224" s="36"/>
      <c r="GT224" s="35"/>
      <c r="GU224" s="36"/>
      <c r="HA224" s="35"/>
      <c r="HB224" s="36"/>
      <c r="HH224" s="35"/>
      <c r="HI224" s="36"/>
      <c r="HO224" s="35"/>
      <c r="HP224" s="36"/>
      <c r="HV224" s="35"/>
      <c r="HW224" s="36"/>
      <c r="IC224" s="35"/>
      <c r="ID224" s="36"/>
      <c r="IJ224" s="35"/>
      <c r="IK224" s="36"/>
      <c r="IP224"/>
      <c r="IQ224"/>
      <c r="IR224"/>
      <c r="IS224"/>
      <c r="IT224"/>
      <c r="IU224"/>
      <c r="IV224"/>
    </row>
    <row r="225" spans="1:256" s="34" customFormat="1" ht="16.5" customHeight="1" hidden="1" outlineLevel="1">
      <c r="A225" s="40"/>
      <c r="B225" s="51">
        <v>2</v>
      </c>
      <c r="C225" s="52" t="s">
        <v>368</v>
      </c>
      <c r="D225" s="52" t="s">
        <v>369</v>
      </c>
      <c r="E225" s="53" t="s">
        <v>28</v>
      </c>
      <c r="F225" s="52">
        <v>11</v>
      </c>
      <c r="G225" s="52" t="s">
        <v>24</v>
      </c>
      <c r="H225" s="54" t="s">
        <v>363</v>
      </c>
      <c r="I225" s="55"/>
      <c r="M225" s="35"/>
      <c r="N225" s="36"/>
      <c r="T225" s="35"/>
      <c r="U225" s="36"/>
      <c r="AA225" s="35"/>
      <c r="AB225" s="36"/>
      <c r="AH225" s="35"/>
      <c r="AI225" s="36"/>
      <c r="AO225" s="35"/>
      <c r="AP225" s="36"/>
      <c r="AV225" s="35"/>
      <c r="AW225" s="36"/>
      <c r="BC225" s="35"/>
      <c r="BD225" s="36"/>
      <c r="BJ225" s="35"/>
      <c r="BK225" s="36"/>
      <c r="BQ225" s="35"/>
      <c r="BR225" s="36"/>
      <c r="BX225" s="35"/>
      <c r="BY225" s="36"/>
      <c r="CE225" s="35"/>
      <c r="CF225" s="36"/>
      <c r="CL225" s="35"/>
      <c r="CM225" s="36"/>
      <c r="CS225" s="35"/>
      <c r="CT225" s="36"/>
      <c r="CZ225" s="35"/>
      <c r="DA225" s="36"/>
      <c r="DG225" s="35"/>
      <c r="DH225" s="36"/>
      <c r="DN225" s="35"/>
      <c r="DO225" s="36"/>
      <c r="DU225" s="35"/>
      <c r="DV225" s="36"/>
      <c r="EB225" s="35"/>
      <c r="EC225" s="36"/>
      <c r="EI225" s="35"/>
      <c r="EJ225" s="36"/>
      <c r="EP225" s="35"/>
      <c r="EQ225" s="36"/>
      <c r="EW225" s="35"/>
      <c r="EX225" s="36"/>
      <c r="FD225" s="35"/>
      <c r="FE225" s="36"/>
      <c r="FK225" s="35"/>
      <c r="FL225" s="36"/>
      <c r="FR225" s="35"/>
      <c r="FS225" s="36"/>
      <c r="FY225" s="35"/>
      <c r="FZ225" s="36"/>
      <c r="GF225" s="35"/>
      <c r="GG225" s="36"/>
      <c r="GM225" s="35"/>
      <c r="GN225" s="36"/>
      <c r="GT225" s="35"/>
      <c r="GU225" s="36"/>
      <c r="HA225" s="35"/>
      <c r="HB225" s="36"/>
      <c r="HH225" s="35"/>
      <c r="HI225" s="36"/>
      <c r="HO225" s="35"/>
      <c r="HP225" s="36"/>
      <c r="HV225" s="35"/>
      <c r="HW225" s="36"/>
      <c r="IC225" s="35"/>
      <c r="ID225" s="36"/>
      <c r="IJ225" s="35"/>
      <c r="IK225" s="36"/>
      <c r="IP225"/>
      <c r="IQ225"/>
      <c r="IR225"/>
      <c r="IS225"/>
      <c r="IT225"/>
      <c r="IU225"/>
      <c r="IV225"/>
    </row>
    <row r="226" spans="1:256" s="34" customFormat="1" ht="16.5" customHeight="1" hidden="1" outlineLevel="1">
      <c r="A226" s="40"/>
      <c r="B226" s="51">
        <v>3</v>
      </c>
      <c r="C226" s="52" t="s">
        <v>343</v>
      </c>
      <c r="D226" s="52" t="s">
        <v>344</v>
      </c>
      <c r="E226" s="53" t="s">
        <v>31</v>
      </c>
      <c r="F226" s="52">
        <v>20</v>
      </c>
      <c r="G226" s="52" t="s">
        <v>24</v>
      </c>
      <c r="H226" s="54" t="s">
        <v>363</v>
      </c>
      <c r="I226" s="55" t="s">
        <v>345</v>
      </c>
      <c r="M226" s="35"/>
      <c r="N226" s="36"/>
      <c r="T226" s="35"/>
      <c r="U226" s="36"/>
      <c r="AA226" s="35"/>
      <c r="AB226" s="36"/>
      <c r="AH226" s="35"/>
      <c r="AI226" s="36"/>
      <c r="AO226" s="35"/>
      <c r="AP226" s="36"/>
      <c r="AV226" s="35"/>
      <c r="AW226" s="36"/>
      <c r="BC226" s="35"/>
      <c r="BD226" s="36"/>
      <c r="BJ226" s="35"/>
      <c r="BK226" s="36"/>
      <c r="BQ226" s="35"/>
      <c r="BR226" s="36"/>
      <c r="BX226" s="35"/>
      <c r="BY226" s="36"/>
      <c r="CE226" s="35"/>
      <c r="CF226" s="36"/>
      <c r="CL226" s="35"/>
      <c r="CM226" s="36"/>
      <c r="CS226" s="35"/>
      <c r="CT226" s="36"/>
      <c r="CZ226" s="35"/>
      <c r="DA226" s="36"/>
      <c r="DG226" s="35"/>
      <c r="DH226" s="36"/>
      <c r="DN226" s="35"/>
      <c r="DO226" s="36"/>
      <c r="DU226" s="35"/>
      <c r="DV226" s="36"/>
      <c r="EB226" s="35"/>
      <c r="EC226" s="36"/>
      <c r="EI226" s="35"/>
      <c r="EJ226" s="36"/>
      <c r="EP226" s="35"/>
      <c r="EQ226" s="36"/>
      <c r="EW226" s="35"/>
      <c r="EX226" s="36"/>
      <c r="FD226" s="35"/>
      <c r="FE226" s="36"/>
      <c r="FK226" s="35"/>
      <c r="FL226" s="36"/>
      <c r="FR226" s="35"/>
      <c r="FS226" s="36"/>
      <c r="FY226" s="35"/>
      <c r="FZ226" s="36"/>
      <c r="GF226" s="35"/>
      <c r="GG226" s="36"/>
      <c r="GM226" s="35"/>
      <c r="GN226" s="36"/>
      <c r="GT226" s="35"/>
      <c r="GU226" s="36"/>
      <c r="HA226" s="35"/>
      <c r="HB226" s="36"/>
      <c r="HH226" s="35"/>
      <c r="HI226" s="36"/>
      <c r="HO226" s="35"/>
      <c r="HP226" s="36"/>
      <c r="HV226" s="35"/>
      <c r="HW226" s="36"/>
      <c r="IC226" s="35"/>
      <c r="ID226" s="36"/>
      <c r="IJ226" s="35"/>
      <c r="IK226" s="36"/>
      <c r="IP226"/>
      <c r="IQ226"/>
      <c r="IR226"/>
      <c r="IS226"/>
      <c r="IT226"/>
      <c r="IU226"/>
      <c r="IV226"/>
    </row>
    <row r="227" spans="1:256" s="34" customFormat="1" ht="16.5" customHeight="1" hidden="1" outlineLevel="1">
      <c r="A227" s="40"/>
      <c r="B227" s="51">
        <v>4</v>
      </c>
      <c r="C227" s="52" t="s">
        <v>237</v>
      </c>
      <c r="D227" s="52" t="s">
        <v>238</v>
      </c>
      <c r="E227" s="53" t="s">
        <v>28</v>
      </c>
      <c r="F227" s="52">
        <v>11</v>
      </c>
      <c r="G227" s="52" t="s">
        <v>24</v>
      </c>
      <c r="H227" s="54" t="s">
        <v>363</v>
      </c>
      <c r="I227" s="55"/>
      <c r="M227" s="35"/>
      <c r="N227" s="36"/>
      <c r="T227" s="35"/>
      <c r="U227" s="36"/>
      <c r="AA227" s="35"/>
      <c r="AB227" s="36"/>
      <c r="AH227" s="35"/>
      <c r="AI227" s="36"/>
      <c r="AO227" s="35"/>
      <c r="AP227" s="36"/>
      <c r="AV227" s="35"/>
      <c r="AW227" s="36"/>
      <c r="BC227" s="35"/>
      <c r="BD227" s="36"/>
      <c r="BJ227" s="35"/>
      <c r="BK227" s="36"/>
      <c r="BQ227" s="35"/>
      <c r="BR227" s="36"/>
      <c r="BX227" s="35"/>
      <c r="BY227" s="36"/>
      <c r="CE227" s="35"/>
      <c r="CF227" s="36"/>
      <c r="CL227" s="35"/>
      <c r="CM227" s="36"/>
      <c r="CS227" s="35"/>
      <c r="CT227" s="36"/>
      <c r="CZ227" s="35"/>
      <c r="DA227" s="36"/>
      <c r="DG227" s="35"/>
      <c r="DH227" s="36"/>
      <c r="DN227" s="35"/>
      <c r="DO227" s="36"/>
      <c r="DU227" s="35"/>
      <c r="DV227" s="36"/>
      <c r="EB227" s="35"/>
      <c r="EC227" s="36"/>
      <c r="EI227" s="35"/>
      <c r="EJ227" s="36"/>
      <c r="EP227" s="35"/>
      <c r="EQ227" s="36"/>
      <c r="EW227" s="35"/>
      <c r="EX227" s="36"/>
      <c r="FD227" s="35"/>
      <c r="FE227" s="36"/>
      <c r="FK227" s="35"/>
      <c r="FL227" s="36"/>
      <c r="FR227" s="35"/>
      <c r="FS227" s="36"/>
      <c r="FY227" s="35"/>
      <c r="FZ227" s="36"/>
      <c r="GF227" s="35"/>
      <c r="GG227" s="36"/>
      <c r="GM227" s="35"/>
      <c r="GN227" s="36"/>
      <c r="GT227" s="35"/>
      <c r="GU227" s="36"/>
      <c r="HA227" s="35"/>
      <c r="HB227" s="36"/>
      <c r="HH227" s="35"/>
      <c r="HI227" s="36"/>
      <c r="HO227" s="35"/>
      <c r="HP227" s="36"/>
      <c r="HV227" s="35"/>
      <c r="HW227" s="36"/>
      <c r="IC227" s="35"/>
      <c r="ID227" s="36"/>
      <c r="IJ227" s="35"/>
      <c r="IK227" s="36"/>
      <c r="IP227"/>
      <c r="IQ227"/>
      <c r="IR227"/>
      <c r="IS227"/>
      <c r="IT227"/>
      <c r="IU227"/>
      <c r="IV227"/>
    </row>
    <row r="228" spans="1:256" s="34" customFormat="1" ht="16.5" customHeight="1" hidden="1" outlineLevel="1">
      <c r="A228" s="40"/>
      <c r="B228" s="51">
        <v>5</v>
      </c>
      <c r="C228" s="52" t="s">
        <v>370</v>
      </c>
      <c r="D228" s="52" t="s">
        <v>371</v>
      </c>
      <c r="E228" s="53" t="s">
        <v>28</v>
      </c>
      <c r="F228" s="52">
        <v>11</v>
      </c>
      <c r="G228" s="52" t="s">
        <v>24</v>
      </c>
      <c r="H228" s="54" t="s">
        <v>363</v>
      </c>
      <c r="I228" s="55" t="s">
        <v>372</v>
      </c>
      <c r="M228" s="35"/>
      <c r="N228" s="36"/>
      <c r="T228" s="35"/>
      <c r="U228" s="36"/>
      <c r="AA228" s="35"/>
      <c r="AB228" s="36"/>
      <c r="AH228" s="35"/>
      <c r="AI228" s="36"/>
      <c r="AO228" s="35"/>
      <c r="AP228" s="36"/>
      <c r="AV228" s="35"/>
      <c r="AW228" s="36"/>
      <c r="BC228" s="35"/>
      <c r="BD228" s="36"/>
      <c r="BJ228" s="35"/>
      <c r="BK228" s="36"/>
      <c r="BQ228" s="35"/>
      <c r="BR228" s="36"/>
      <c r="BX228" s="35"/>
      <c r="BY228" s="36"/>
      <c r="CE228" s="35"/>
      <c r="CF228" s="36"/>
      <c r="CL228" s="35"/>
      <c r="CM228" s="36"/>
      <c r="CS228" s="35"/>
      <c r="CT228" s="36"/>
      <c r="CZ228" s="35"/>
      <c r="DA228" s="36"/>
      <c r="DG228" s="35"/>
      <c r="DH228" s="36"/>
      <c r="DN228" s="35"/>
      <c r="DO228" s="36"/>
      <c r="DU228" s="35"/>
      <c r="DV228" s="36"/>
      <c r="EB228" s="35"/>
      <c r="EC228" s="36"/>
      <c r="EI228" s="35"/>
      <c r="EJ228" s="36"/>
      <c r="EP228" s="35"/>
      <c r="EQ228" s="36"/>
      <c r="EW228" s="35"/>
      <c r="EX228" s="36"/>
      <c r="FD228" s="35"/>
      <c r="FE228" s="36"/>
      <c r="FK228" s="35"/>
      <c r="FL228" s="36"/>
      <c r="FR228" s="35"/>
      <c r="FS228" s="36"/>
      <c r="FY228" s="35"/>
      <c r="FZ228" s="36"/>
      <c r="GF228" s="35"/>
      <c r="GG228" s="36"/>
      <c r="GM228" s="35"/>
      <c r="GN228" s="36"/>
      <c r="GT228" s="35"/>
      <c r="GU228" s="36"/>
      <c r="HA228" s="35"/>
      <c r="HB228" s="36"/>
      <c r="HH228" s="35"/>
      <c r="HI228" s="36"/>
      <c r="HO228" s="35"/>
      <c r="HP228" s="36"/>
      <c r="HV228" s="35"/>
      <c r="HW228" s="36"/>
      <c r="IC228" s="35"/>
      <c r="ID228" s="36"/>
      <c r="IJ228" s="35"/>
      <c r="IK228" s="36"/>
      <c r="IP228"/>
      <c r="IQ228"/>
      <c r="IR228"/>
      <c r="IS228"/>
      <c r="IT228"/>
      <c r="IU228"/>
      <c r="IV228"/>
    </row>
    <row r="229" spans="1:256" s="34" customFormat="1" ht="16.5" customHeight="1" hidden="1" outlineLevel="1">
      <c r="A229" s="40"/>
      <c r="B229" s="51">
        <v>6</v>
      </c>
      <c r="C229" s="52" t="s">
        <v>26</v>
      </c>
      <c r="D229" s="52" t="s">
        <v>364</v>
      </c>
      <c r="E229" s="53" t="s">
        <v>28</v>
      </c>
      <c r="F229" s="52">
        <v>11</v>
      </c>
      <c r="G229" s="52" t="s">
        <v>24</v>
      </c>
      <c r="H229" s="54" t="s">
        <v>363</v>
      </c>
      <c r="I229" s="55"/>
      <c r="M229" s="35"/>
      <c r="N229" s="36"/>
      <c r="T229" s="35"/>
      <c r="U229" s="36"/>
      <c r="AA229" s="35"/>
      <c r="AB229" s="36"/>
      <c r="AH229" s="35"/>
      <c r="AI229" s="36"/>
      <c r="AO229" s="35"/>
      <c r="AP229" s="36"/>
      <c r="AV229" s="35"/>
      <c r="AW229" s="36"/>
      <c r="BC229" s="35"/>
      <c r="BD229" s="36"/>
      <c r="BJ229" s="35"/>
      <c r="BK229" s="36"/>
      <c r="BQ229" s="35"/>
      <c r="BR229" s="36"/>
      <c r="BX229" s="35"/>
      <c r="BY229" s="36"/>
      <c r="CE229" s="35"/>
      <c r="CF229" s="36"/>
      <c r="CL229" s="35"/>
      <c r="CM229" s="36"/>
      <c r="CS229" s="35"/>
      <c r="CT229" s="36"/>
      <c r="CZ229" s="35"/>
      <c r="DA229" s="36"/>
      <c r="DG229" s="35"/>
      <c r="DH229" s="36"/>
      <c r="DN229" s="35"/>
      <c r="DO229" s="36"/>
      <c r="DU229" s="35"/>
      <c r="DV229" s="36"/>
      <c r="EB229" s="35"/>
      <c r="EC229" s="36"/>
      <c r="EI229" s="35"/>
      <c r="EJ229" s="36"/>
      <c r="EP229" s="35"/>
      <c r="EQ229" s="36"/>
      <c r="EW229" s="35"/>
      <c r="EX229" s="36"/>
      <c r="FD229" s="35"/>
      <c r="FE229" s="36"/>
      <c r="FK229" s="35"/>
      <c r="FL229" s="36"/>
      <c r="FR229" s="35"/>
      <c r="FS229" s="36"/>
      <c r="FY229" s="35"/>
      <c r="FZ229" s="36"/>
      <c r="GF229" s="35"/>
      <c r="GG229" s="36"/>
      <c r="GM229" s="35"/>
      <c r="GN229" s="36"/>
      <c r="GT229" s="35"/>
      <c r="GU229" s="36"/>
      <c r="HA229" s="35"/>
      <c r="HB229" s="36"/>
      <c r="HH229" s="35"/>
      <c r="HI229" s="36"/>
      <c r="HO229" s="35"/>
      <c r="HP229" s="36"/>
      <c r="HV229" s="35"/>
      <c r="HW229" s="36"/>
      <c r="IC229" s="35"/>
      <c r="ID229" s="36"/>
      <c r="IJ229" s="35"/>
      <c r="IK229" s="36"/>
      <c r="IP229"/>
      <c r="IQ229"/>
      <c r="IR229"/>
      <c r="IS229"/>
      <c r="IT229"/>
      <c r="IU229"/>
      <c r="IV229"/>
    </row>
    <row r="230" spans="1:256" s="34" customFormat="1" ht="16.5" customHeight="1" hidden="1" outlineLevel="1">
      <c r="A230" s="40"/>
      <c r="B230" s="51">
        <v>7</v>
      </c>
      <c r="C230" s="52" t="s">
        <v>51</v>
      </c>
      <c r="D230" s="52" t="s">
        <v>52</v>
      </c>
      <c r="E230" s="53" t="s">
        <v>53</v>
      </c>
      <c r="F230" s="52">
        <v>1</v>
      </c>
      <c r="G230" s="52" t="s">
        <v>24</v>
      </c>
      <c r="H230" s="54" t="s">
        <v>373</v>
      </c>
      <c r="I230" s="55"/>
      <c r="M230" s="35"/>
      <c r="N230" s="36"/>
      <c r="T230" s="35"/>
      <c r="U230" s="36"/>
      <c r="AA230" s="35"/>
      <c r="AB230" s="36"/>
      <c r="AH230" s="35"/>
      <c r="AI230" s="36"/>
      <c r="AO230" s="35"/>
      <c r="AP230" s="36"/>
      <c r="AV230" s="35"/>
      <c r="AW230" s="36"/>
      <c r="BC230" s="35"/>
      <c r="BD230" s="36"/>
      <c r="BJ230" s="35"/>
      <c r="BK230" s="36"/>
      <c r="BQ230" s="35"/>
      <c r="BR230" s="36"/>
      <c r="BX230" s="35"/>
      <c r="BY230" s="36"/>
      <c r="CE230" s="35"/>
      <c r="CF230" s="36"/>
      <c r="CL230" s="35"/>
      <c r="CM230" s="36"/>
      <c r="CS230" s="35"/>
      <c r="CT230" s="36"/>
      <c r="CZ230" s="35"/>
      <c r="DA230" s="36"/>
      <c r="DG230" s="35"/>
      <c r="DH230" s="36"/>
      <c r="DN230" s="35"/>
      <c r="DO230" s="36"/>
      <c r="DU230" s="35"/>
      <c r="DV230" s="36"/>
      <c r="EB230" s="35"/>
      <c r="EC230" s="36"/>
      <c r="EI230" s="35"/>
      <c r="EJ230" s="36"/>
      <c r="EP230" s="35"/>
      <c r="EQ230" s="36"/>
      <c r="EW230" s="35"/>
      <c r="EX230" s="36"/>
      <c r="FD230" s="35"/>
      <c r="FE230" s="36"/>
      <c r="FK230" s="35"/>
      <c r="FL230" s="36"/>
      <c r="FR230" s="35"/>
      <c r="FS230" s="36"/>
      <c r="FY230" s="35"/>
      <c r="FZ230" s="36"/>
      <c r="GF230" s="35"/>
      <c r="GG230" s="36"/>
      <c r="GM230" s="35"/>
      <c r="GN230" s="36"/>
      <c r="GT230" s="35"/>
      <c r="GU230" s="36"/>
      <c r="HA230" s="35"/>
      <c r="HB230" s="36"/>
      <c r="HH230" s="35"/>
      <c r="HI230" s="36"/>
      <c r="HO230" s="35"/>
      <c r="HP230" s="36"/>
      <c r="HV230" s="35"/>
      <c r="HW230" s="36"/>
      <c r="IC230" s="35"/>
      <c r="ID230" s="36"/>
      <c r="IJ230" s="35"/>
      <c r="IK230" s="36"/>
      <c r="IP230"/>
      <c r="IQ230"/>
      <c r="IR230"/>
      <c r="IS230"/>
      <c r="IT230"/>
      <c r="IU230"/>
      <c r="IV230"/>
    </row>
    <row r="231" spans="1:256" s="34" customFormat="1" ht="16.5" customHeight="1" hidden="1" outlineLevel="1">
      <c r="A231" s="40"/>
      <c r="B231" s="7"/>
      <c r="C231" s="57" t="s">
        <v>94</v>
      </c>
      <c r="D231" s="64" t="s">
        <v>374</v>
      </c>
      <c r="E231" s="65"/>
      <c r="F231" s="66"/>
      <c r="G231" s="66"/>
      <c r="H231" s="67"/>
      <c r="I231" s="68"/>
      <c r="M231" s="35"/>
      <c r="N231" s="36"/>
      <c r="T231" s="35"/>
      <c r="U231" s="36"/>
      <c r="AA231" s="35"/>
      <c r="AB231" s="36"/>
      <c r="AH231" s="35"/>
      <c r="AI231" s="36"/>
      <c r="AO231" s="35"/>
      <c r="AP231" s="36"/>
      <c r="AV231" s="35"/>
      <c r="AW231" s="36"/>
      <c r="BC231" s="35"/>
      <c r="BD231" s="36"/>
      <c r="BJ231" s="35"/>
      <c r="BK231" s="36"/>
      <c r="BQ231" s="35"/>
      <c r="BR231" s="36"/>
      <c r="BX231" s="35"/>
      <c r="BY231" s="36"/>
      <c r="CE231" s="35"/>
      <c r="CF231" s="36"/>
      <c r="CL231" s="35"/>
      <c r="CM231" s="36"/>
      <c r="CS231" s="35"/>
      <c r="CT231" s="36"/>
      <c r="CZ231" s="35"/>
      <c r="DA231" s="36"/>
      <c r="DG231" s="35"/>
      <c r="DH231" s="36"/>
      <c r="DN231" s="35"/>
      <c r="DO231" s="36"/>
      <c r="DU231" s="35"/>
      <c r="DV231" s="36"/>
      <c r="EB231" s="35"/>
      <c r="EC231" s="36"/>
      <c r="EI231" s="35"/>
      <c r="EJ231" s="36"/>
      <c r="EP231" s="35"/>
      <c r="EQ231" s="36"/>
      <c r="EW231" s="35"/>
      <c r="EX231" s="36"/>
      <c r="FD231" s="35"/>
      <c r="FE231" s="36"/>
      <c r="FK231" s="35"/>
      <c r="FL231" s="36"/>
      <c r="FR231" s="35"/>
      <c r="FS231" s="36"/>
      <c r="FY231" s="35"/>
      <c r="FZ231" s="36"/>
      <c r="GF231" s="35"/>
      <c r="GG231" s="36"/>
      <c r="GM231" s="35"/>
      <c r="GN231" s="36"/>
      <c r="GT231" s="35"/>
      <c r="GU231" s="36"/>
      <c r="HA231" s="35"/>
      <c r="HB231" s="36"/>
      <c r="HH231" s="35"/>
      <c r="HI231" s="36"/>
      <c r="HO231" s="35"/>
      <c r="HP231" s="36"/>
      <c r="HV231" s="35"/>
      <c r="HW231" s="36"/>
      <c r="IC231" s="35"/>
      <c r="ID231" s="36"/>
      <c r="IJ231" s="35"/>
      <c r="IK231" s="36"/>
      <c r="IP231"/>
      <c r="IQ231"/>
      <c r="IR231"/>
      <c r="IS231"/>
      <c r="IT231"/>
      <c r="IU231"/>
      <c r="IV231"/>
    </row>
    <row r="232" spans="1:256" s="34" customFormat="1" ht="16.5" customHeight="1">
      <c r="A232" s="40"/>
      <c r="B232" s="7"/>
      <c r="C232" s="41" t="s">
        <v>375</v>
      </c>
      <c r="D232" s="42"/>
      <c r="E232" s="43"/>
      <c r="F232" s="42"/>
      <c r="G232" s="42"/>
      <c r="H232" s="44"/>
      <c r="I232" s="45"/>
      <c r="M232" s="35"/>
      <c r="N232" s="36"/>
      <c r="T232" s="35"/>
      <c r="U232" s="36"/>
      <c r="AA232" s="35"/>
      <c r="AB232" s="36"/>
      <c r="AH232" s="35"/>
      <c r="AI232" s="36"/>
      <c r="AO232" s="35"/>
      <c r="AP232" s="36"/>
      <c r="AV232" s="35"/>
      <c r="AW232" s="36"/>
      <c r="BC232" s="35"/>
      <c r="BD232" s="36"/>
      <c r="BJ232" s="35"/>
      <c r="BK232" s="36"/>
      <c r="BQ232" s="35"/>
      <c r="BR232" s="36"/>
      <c r="BX232" s="35"/>
      <c r="BY232" s="36"/>
      <c r="CE232" s="35"/>
      <c r="CF232" s="36"/>
      <c r="CL232" s="35"/>
      <c r="CM232" s="36"/>
      <c r="CS232" s="35"/>
      <c r="CT232" s="36"/>
      <c r="CZ232" s="35"/>
      <c r="DA232" s="36"/>
      <c r="DG232" s="35"/>
      <c r="DH232" s="36"/>
      <c r="DN232" s="35"/>
      <c r="DO232" s="36"/>
      <c r="DU232" s="35"/>
      <c r="DV232" s="36"/>
      <c r="EB232" s="35"/>
      <c r="EC232" s="36"/>
      <c r="EI232" s="35"/>
      <c r="EJ232" s="36"/>
      <c r="EP232" s="35"/>
      <c r="EQ232" s="36"/>
      <c r="EW232" s="35"/>
      <c r="EX232" s="36"/>
      <c r="FD232" s="35"/>
      <c r="FE232" s="36"/>
      <c r="FK232" s="35"/>
      <c r="FL232" s="36"/>
      <c r="FR232" s="35"/>
      <c r="FS232" s="36"/>
      <c r="FY232" s="35"/>
      <c r="FZ232" s="36"/>
      <c r="GF232" s="35"/>
      <c r="GG232" s="36"/>
      <c r="GM232" s="35"/>
      <c r="GN232" s="36"/>
      <c r="GT232" s="35"/>
      <c r="GU232" s="36"/>
      <c r="HA232" s="35"/>
      <c r="HB232" s="36"/>
      <c r="HH232" s="35"/>
      <c r="HI232" s="36"/>
      <c r="HO232" s="35"/>
      <c r="HP232" s="36"/>
      <c r="HV232" s="35"/>
      <c r="HW232" s="36"/>
      <c r="IC232" s="35"/>
      <c r="ID232" s="36"/>
      <c r="IJ232" s="35"/>
      <c r="IK232" s="36"/>
      <c r="IP232"/>
      <c r="IQ232"/>
      <c r="IR232"/>
      <c r="IS232"/>
      <c r="IT232"/>
      <c r="IU232"/>
      <c r="IV232"/>
    </row>
    <row r="233" spans="1:256" s="6" customFormat="1" ht="16.5" customHeight="1" hidden="1" outlineLevel="1">
      <c r="A233" s="80"/>
      <c r="B233" s="46" t="s">
        <v>13</v>
      </c>
      <c r="C233" s="47" t="s">
        <v>14</v>
      </c>
      <c r="D233" s="47" t="s">
        <v>15</v>
      </c>
      <c r="E233" s="48" t="s">
        <v>16</v>
      </c>
      <c r="F233" s="47" t="s">
        <v>17</v>
      </c>
      <c r="G233" s="47" t="s">
        <v>18</v>
      </c>
      <c r="H233" s="49" t="s">
        <v>19</v>
      </c>
      <c r="I233" s="50" t="s">
        <v>20</v>
      </c>
      <c r="IK233"/>
      <c r="IL233"/>
      <c r="IM233"/>
      <c r="IN233"/>
      <c r="IO233"/>
      <c r="IP233"/>
      <c r="IQ233"/>
      <c r="IR233"/>
      <c r="IS233"/>
      <c r="IT233"/>
      <c r="IU233"/>
      <c r="IV233"/>
    </row>
    <row r="234" spans="1:256" s="6" customFormat="1" ht="16.5" customHeight="1" hidden="1" outlineLevel="1">
      <c r="A234" s="80"/>
      <c r="B234" s="51">
        <v>1</v>
      </c>
      <c r="C234" s="81" t="s">
        <v>21</v>
      </c>
      <c r="D234" s="81" t="s">
        <v>22</v>
      </c>
      <c r="E234" s="82" t="s">
        <v>376</v>
      </c>
      <c r="F234" s="51">
        <v>2</v>
      </c>
      <c r="G234" s="51" t="s">
        <v>24</v>
      </c>
      <c r="H234" s="51" t="s">
        <v>175</v>
      </c>
      <c r="I234" s="78"/>
      <c r="IK234"/>
      <c r="IL234"/>
      <c r="IM234"/>
      <c r="IN234"/>
      <c r="IO234"/>
      <c r="IP234"/>
      <c r="IQ234"/>
      <c r="IR234"/>
      <c r="IS234"/>
      <c r="IT234"/>
      <c r="IU234"/>
      <c r="IV234"/>
    </row>
    <row r="235" spans="1:256" s="6" customFormat="1" ht="16.5" customHeight="1" hidden="1" outlineLevel="1">
      <c r="A235" s="80"/>
      <c r="B235" s="51">
        <v>2</v>
      </c>
      <c r="C235" s="81" t="s">
        <v>377</v>
      </c>
      <c r="D235" s="81" t="s">
        <v>378</v>
      </c>
      <c r="E235" s="82" t="s">
        <v>28</v>
      </c>
      <c r="F235" s="51">
        <v>11</v>
      </c>
      <c r="G235" s="51" t="s">
        <v>24</v>
      </c>
      <c r="H235" s="51" t="s">
        <v>175</v>
      </c>
      <c r="I235" s="78"/>
      <c r="IK235"/>
      <c r="IL235"/>
      <c r="IM235"/>
      <c r="IN235"/>
      <c r="IO235"/>
      <c r="IP235"/>
      <c r="IQ235"/>
      <c r="IR235"/>
      <c r="IS235"/>
      <c r="IT235"/>
      <c r="IU235"/>
      <c r="IV235"/>
    </row>
    <row r="236" spans="1:256" s="6" customFormat="1" ht="16.5" customHeight="1" hidden="1" outlineLevel="1">
      <c r="A236" s="80"/>
      <c r="B236" s="51">
        <v>3</v>
      </c>
      <c r="C236" s="81" t="s">
        <v>379</v>
      </c>
      <c r="D236" s="81" t="s">
        <v>380</v>
      </c>
      <c r="E236" s="82" t="s">
        <v>28</v>
      </c>
      <c r="F236" s="51">
        <v>11</v>
      </c>
      <c r="G236" s="51" t="s">
        <v>24</v>
      </c>
      <c r="H236" s="51" t="s">
        <v>175</v>
      </c>
      <c r="I236" s="78" t="s">
        <v>381</v>
      </c>
      <c r="IK236"/>
      <c r="IL236"/>
      <c r="IM236"/>
      <c r="IN236"/>
      <c r="IO236"/>
      <c r="IP236"/>
      <c r="IQ236"/>
      <c r="IR236"/>
      <c r="IS236"/>
      <c r="IT236"/>
      <c r="IU236"/>
      <c r="IV236"/>
    </row>
    <row r="237" spans="1:256" s="6" customFormat="1" ht="16.5" customHeight="1" hidden="1" outlineLevel="1">
      <c r="A237" s="80"/>
      <c r="B237" s="51">
        <v>4</v>
      </c>
      <c r="C237" s="81" t="s">
        <v>26</v>
      </c>
      <c r="D237" s="81" t="s">
        <v>364</v>
      </c>
      <c r="E237" s="82" t="s">
        <v>28</v>
      </c>
      <c r="F237" s="51">
        <v>11</v>
      </c>
      <c r="G237" s="51" t="s">
        <v>34</v>
      </c>
      <c r="H237" s="51" t="s">
        <v>382</v>
      </c>
      <c r="I237" s="78" t="s">
        <v>383</v>
      </c>
      <c r="IK237"/>
      <c r="IL237"/>
      <c r="IM237"/>
      <c r="IN237"/>
      <c r="IO237"/>
      <c r="IP237"/>
      <c r="IQ237"/>
      <c r="IR237"/>
      <c r="IS237"/>
      <c r="IT237"/>
      <c r="IU237"/>
      <c r="IV237"/>
    </row>
    <row r="238" spans="1:256" s="6" customFormat="1" ht="16.5" customHeight="1" hidden="1" outlineLevel="1">
      <c r="A238" s="80"/>
      <c r="B238" s="51">
        <v>5</v>
      </c>
      <c r="C238" s="81" t="s">
        <v>384</v>
      </c>
      <c r="D238" s="81" t="s">
        <v>385</v>
      </c>
      <c r="E238" s="82" t="s">
        <v>28</v>
      </c>
      <c r="F238" s="51">
        <v>11</v>
      </c>
      <c r="G238" s="51" t="s">
        <v>34</v>
      </c>
      <c r="H238" s="51"/>
      <c r="I238" s="78"/>
      <c r="IK238"/>
      <c r="IL238"/>
      <c r="IM238"/>
      <c r="IN238"/>
      <c r="IO238"/>
      <c r="IP238"/>
      <c r="IQ238"/>
      <c r="IR238"/>
      <c r="IS238"/>
      <c r="IT238"/>
      <c r="IU238"/>
      <c r="IV238"/>
    </row>
    <row r="239" spans="1:256" s="6" customFormat="1" ht="16.5" customHeight="1" hidden="1" outlineLevel="1">
      <c r="A239" s="80"/>
      <c r="B239" s="7"/>
      <c r="C239" s="83" t="s">
        <v>94</v>
      </c>
      <c r="D239" s="84" t="s">
        <v>386</v>
      </c>
      <c r="E239" s="84"/>
      <c r="F239" s="84"/>
      <c r="G239" s="84"/>
      <c r="H239" s="84"/>
      <c r="I239" s="84"/>
      <c r="IK239"/>
      <c r="IL239"/>
      <c r="IM239"/>
      <c r="IN239"/>
      <c r="IO239"/>
      <c r="IP239"/>
      <c r="IQ239"/>
      <c r="IR239"/>
      <c r="IS239"/>
      <c r="IT239"/>
      <c r="IU239"/>
      <c r="IV239"/>
    </row>
    <row r="240" spans="1:256" s="34" customFormat="1" ht="16.5" customHeight="1">
      <c r="A240" s="40"/>
      <c r="B240" s="11"/>
      <c r="C240" s="41" t="s">
        <v>387</v>
      </c>
      <c r="D240" s="42"/>
      <c r="E240" s="43"/>
      <c r="F240" s="42"/>
      <c r="G240" s="42"/>
      <c r="H240" s="44"/>
      <c r="I240" s="45"/>
      <c r="M240" s="35"/>
      <c r="N240" s="36"/>
      <c r="T240" s="35"/>
      <c r="U240" s="36"/>
      <c r="AA240" s="35"/>
      <c r="AB240" s="36"/>
      <c r="AH240" s="35"/>
      <c r="AI240" s="36"/>
      <c r="AO240" s="35"/>
      <c r="AP240" s="36"/>
      <c r="AV240" s="35"/>
      <c r="AW240" s="36"/>
      <c r="BC240" s="35"/>
      <c r="BD240" s="36"/>
      <c r="BJ240" s="35"/>
      <c r="BK240" s="36"/>
      <c r="BQ240" s="35"/>
      <c r="BR240" s="36"/>
      <c r="BX240" s="35"/>
      <c r="BY240" s="36"/>
      <c r="CE240" s="35"/>
      <c r="CF240" s="36"/>
      <c r="CL240" s="35"/>
      <c r="CM240" s="36"/>
      <c r="CS240" s="35"/>
      <c r="CT240" s="36"/>
      <c r="CZ240" s="35"/>
      <c r="DA240" s="36"/>
      <c r="DG240" s="35"/>
      <c r="DH240" s="36"/>
      <c r="DN240" s="35"/>
      <c r="DO240" s="36"/>
      <c r="DU240" s="35"/>
      <c r="DV240" s="36"/>
      <c r="EB240" s="35"/>
      <c r="EC240" s="36"/>
      <c r="EI240" s="35"/>
      <c r="EJ240" s="36"/>
      <c r="EP240" s="35"/>
      <c r="EQ240" s="36"/>
      <c r="EW240" s="35"/>
      <c r="EX240" s="36"/>
      <c r="FD240" s="35"/>
      <c r="FE240" s="36"/>
      <c r="FK240" s="35"/>
      <c r="FL240" s="36"/>
      <c r="FR240" s="35"/>
      <c r="FS240" s="36"/>
      <c r="FY240" s="35"/>
      <c r="FZ240" s="36"/>
      <c r="GF240" s="35"/>
      <c r="GG240" s="36"/>
      <c r="GM240" s="35"/>
      <c r="GN240" s="36"/>
      <c r="GT240" s="35"/>
      <c r="GU240" s="36"/>
      <c r="HA240" s="35"/>
      <c r="HB240" s="36"/>
      <c r="HH240" s="35"/>
      <c r="HI240" s="36"/>
      <c r="HO240" s="35"/>
      <c r="HP240" s="36"/>
      <c r="HV240" s="35"/>
      <c r="HW240" s="36"/>
      <c r="IC240" s="35"/>
      <c r="ID240" s="36"/>
      <c r="IJ240" s="35"/>
      <c r="IK240" s="36"/>
      <c r="IP240"/>
      <c r="IQ240"/>
      <c r="IR240"/>
      <c r="IS240"/>
      <c r="IT240"/>
      <c r="IU240"/>
      <c r="IV240"/>
    </row>
    <row r="241" spans="1:256" s="6" customFormat="1" ht="16.5" customHeight="1" hidden="1" outlineLevel="1">
      <c r="A241" s="80"/>
      <c r="B241" s="46" t="s">
        <v>13</v>
      </c>
      <c r="C241" s="47" t="s">
        <v>14</v>
      </c>
      <c r="D241" s="47" t="s">
        <v>15</v>
      </c>
      <c r="E241" s="48" t="s">
        <v>16</v>
      </c>
      <c r="F241" s="47" t="s">
        <v>17</v>
      </c>
      <c r="G241" s="47" t="s">
        <v>18</v>
      </c>
      <c r="H241" s="49" t="s">
        <v>19</v>
      </c>
      <c r="I241" s="50" t="s">
        <v>20</v>
      </c>
      <c r="IK241"/>
      <c r="IL241"/>
      <c r="IM241"/>
      <c r="IN241"/>
      <c r="IO241"/>
      <c r="IP241"/>
      <c r="IQ241"/>
      <c r="IR241"/>
      <c r="IS241"/>
      <c r="IT241"/>
      <c r="IU241"/>
      <c r="IV241"/>
    </row>
    <row r="242" spans="1:256" s="6" customFormat="1" ht="16.5" customHeight="1" hidden="1" outlineLevel="1">
      <c r="A242" s="80"/>
      <c r="B242" s="51">
        <v>1</v>
      </c>
      <c r="C242" s="81" t="s">
        <v>21</v>
      </c>
      <c r="D242" s="81" t="s">
        <v>22</v>
      </c>
      <c r="E242" s="82" t="s">
        <v>388</v>
      </c>
      <c r="F242" s="51">
        <v>2</v>
      </c>
      <c r="G242" s="51" t="s">
        <v>24</v>
      </c>
      <c r="H242" s="51" t="s">
        <v>298</v>
      </c>
      <c r="I242" s="78"/>
      <c r="IK242"/>
      <c r="IL242"/>
      <c r="IM242"/>
      <c r="IN242"/>
      <c r="IO242"/>
      <c r="IP242"/>
      <c r="IQ242"/>
      <c r="IR242"/>
      <c r="IS242"/>
      <c r="IT242"/>
      <c r="IU242"/>
      <c r="IV242"/>
    </row>
    <row r="243" spans="1:256" s="6" customFormat="1" ht="16.5" customHeight="1" hidden="1" outlineLevel="1">
      <c r="A243" s="80"/>
      <c r="B243" s="51">
        <v>2</v>
      </c>
      <c r="C243" s="81" t="s">
        <v>389</v>
      </c>
      <c r="D243" s="85"/>
      <c r="E243" s="82" t="s">
        <v>390</v>
      </c>
      <c r="F243" s="51"/>
      <c r="G243" s="51" t="s">
        <v>34</v>
      </c>
      <c r="H243" s="51" t="s">
        <v>298</v>
      </c>
      <c r="I243" s="78" t="s">
        <v>391</v>
      </c>
      <c r="IK243"/>
      <c r="IL243"/>
      <c r="IM243"/>
      <c r="IN243"/>
      <c r="IO243"/>
      <c r="IP243"/>
      <c r="IQ243"/>
      <c r="IR243"/>
      <c r="IS243"/>
      <c r="IT243"/>
      <c r="IU243"/>
      <c r="IV243"/>
    </row>
    <row r="244" spans="1:256" s="6" customFormat="1" ht="16.5" customHeight="1" hidden="1" outlineLevel="1">
      <c r="A244" s="80"/>
      <c r="B244" s="51">
        <v>3</v>
      </c>
      <c r="C244" s="81" t="s">
        <v>392</v>
      </c>
      <c r="D244" s="85" t="s">
        <v>99</v>
      </c>
      <c r="E244" s="82" t="s">
        <v>390</v>
      </c>
      <c r="F244" s="51">
        <v>11</v>
      </c>
      <c r="G244" s="51" t="s">
        <v>24</v>
      </c>
      <c r="H244" s="51" t="s">
        <v>298</v>
      </c>
      <c r="I244" s="78" t="s">
        <v>393</v>
      </c>
      <c r="IK244"/>
      <c r="IL244"/>
      <c r="IM244"/>
      <c r="IN244"/>
      <c r="IO244"/>
      <c r="IP244"/>
      <c r="IQ244"/>
      <c r="IR244"/>
      <c r="IS244"/>
      <c r="IT244"/>
      <c r="IU244"/>
      <c r="IV244"/>
    </row>
    <row r="245" spans="1:256" s="6" customFormat="1" ht="16.5" customHeight="1" hidden="1" outlineLevel="1">
      <c r="A245" s="80"/>
      <c r="B245" s="51">
        <v>4</v>
      </c>
      <c r="C245" s="81" t="s">
        <v>186</v>
      </c>
      <c r="D245" s="85" t="s">
        <v>187</v>
      </c>
      <c r="E245" s="82" t="s">
        <v>394</v>
      </c>
      <c r="F245" s="51">
        <v>30</v>
      </c>
      <c r="G245" s="51" t="s">
        <v>24</v>
      </c>
      <c r="H245" s="51" t="s">
        <v>298</v>
      </c>
      <c r="I245" s="78"/>
      <c r="IK245"/>
      <c r="IL245"/>
      <c r="IM245"/>
      <c r="IN245"/>
      <c r="IO245"/>
      <c r="IP245"/>
      <c r="IQ245"/>
      <c r="IR245"/>
      <c r="IS245"/>
      <c r="IT245"/>
      <c r="IU245"/>
      <c r="IV245"/>
    </row>
    <row r="246" spans="1:256" s="6" customFormat="1" ht="16.5" customHeight="1" hidden="1" outlineLevel="1">
      <c r="A246" s="80"/>
      <c r="B246" s="51">
        <v>5</v>
      </c>
      <c r="C246" s="81" t="s">
        <v>395</v>
      </c>
      <c r="D246" s="1" t="s">
        <v>101</v>
      </c>
      <c r="E246" s="82" t="s">
        <v>394</v>
      </c>
      <c r="F246" s="51">
        <v>100</v>
      </c>
      <c r="G246" s="51" t="s">
        <v>24</v>
      </c>
      <c r="H246" s="51" t="s">
        <v>298</v>
      </c>
      <c r="I246" s="78" t="s">
        <v>396</v>
      </c>
      <c r="IK246"/>
      <c r="IL246"/>
      <c r="IM246"/>
      <c r="IN246"/>
      <c r="IO246"/>
      <c r="IP246"/>
      <c r="IQ246"/>
      <c r="IR246"/>
      <c r="IS246"/>
      <c r="IT246"/>
      <c r="IU246"/>
      <c r="IV246"/>
    </row>
    <row r="247" spans="1:256" s="6" customFormat="1" ht="16.5" customHeight="1" hidden="1" outlineLevel="1">
      <c r="A247" s="80"/>
      <c r="B247" s="51">
        <v>6</v>
      </c>
      <c r="C247" s="52" t="s">
        <v>267</v>
      </c>
      <c r="D247" s="85" t="s">
        <v>268</v>
      </c>
      <c r="E247" s="53" t="s">
        <v>69</v>
      </c>
      <c r="F247" s="52"/>
      <c r="G247" s="54" t="s">
        <v>24</v>
      </c>
      <c r="H247" s="51" t="s">
        <v>298</v>
      </c>
      <c r="I247" s="78" t="s">
        <v>397</v>
      </c>
      <c r="IK247"/>
      <c r="IL247"/>
      <c r="IM247"/>
      <c r="IN247"/>
      <c r="IO247"/>
      <c r="IP247"/>
      <c r="IQ247"/>
      <c r="IR247"/>
      <c r="IS247"/>
      <c r="IT247"/>
      <c r="IU247"/>
      <c r="IV247"/>
    </row>
    <row r="248" spans="1:256" s="6" customFormat="1" ht="16.5" customHeight="1" hidden="1" outlineLevel="1">
      <c r="A248" s="80"/>
      <c r="B248" s="51">
        <v>7</v>
      </c>
      <c r="C248" s="81" t="s">
        <v>398</v>
      </c>
      <c r="D248" s="85" t="s">
        <v>399</v>
      </c>
      <c r="E248" s="82" t="s">
        <v>400</v>
      </c>
      <c r="F248" s="51">
        <v>10</v>
      </c>
      <c r="G248" s="51" t="s">
        <v>34</v>
      </c>
      <c r="H248" s="51" t="s">
        <v>298</v>
      </c>
      <c r="I248" s="78" t="s">
        <v>401</v>
      </c>
      <c r="IK248"/>
      <c r="IL248"/>
      <c r="IM248"/>
      <c r="IN248"/>
      <c r="IO248"/>
      <c r="IP248"/>
      <c r="IQ248"/>
      <c r="IR248"/>
      <c r="IS248"/>
      <c r="IT248"/>
      <c r="IU248"/>
      <c r="IV248"/>
    </row>
    <row r="249" spans="1:256" s="6" customFormat="1" ht="16.5" customHeight="1" hidden="1" outlineLevel="1">
      <c r="A249" s="80"/>
      <c r="B249" s="51">
        <v>8</v>
      </c>
      <c r="C249" s="81" t="s">
        <v>51</v>
      </c>
      <c r="D249" s="86" t="s">
        <v>52</v>
      </c>
      <c r="E249" s="82" t="s">
        <v>53</v>
      </c>
      <c r="F249" s="51">
        <v>1</v>
      </c>
      <c r="G249" s="51" t="s">
        <v>24</v>
      </c>
      <c r="H249" s="51" t="s">
        <v>298</v>
      </c>
      <c r="I249" s="78" t="s">
        <v>402</v>
      </c>
      <c r="IK249"/>
      <c r="IL249"/>
      <c r="IM249"/>
      <c r="IN249"/>
      <c r="IO249"/>
      <c r="IP249"/>
      <c r="IQ249"/>
      <c r="IR249"/>
      <c r="IS249"/>
      <c r="IT249"/>
      <c r="IU249"/>
      <c r="IV249"/>
    </row>
    <row r="250" spans="1:256" s="6" customFormat="1" ht="16.5" customHeight="1" hidden="1" outlineLevel="1">
      <c r="A250" s="80"/>
      <c r="B250" s="7"/>
      <c r="C250" s="83" t="s">
        <v>94</v>
      </c>
      <c r="D250" s="84" t="s">
        <v>403</v>
      </c>
      <c r="E250" s="84"/>
      <c r="F250" s="84"/>
      <c r="G250" s="84"/>
      <c r="H250" s="84"/>
      <c r="I250" s="84"/>
      <c r="IK250"/>
      <c r="IL250"/>
      <c r="IM250"/>
      <c r="IN250"/>
      <c r="IO250"/>
      <c r="IP250"/>
      <c r="IQ250"/>
      <c r="IR250"/>
      <c r="IS250"/>
      <c r="IT250"/>
      <c r="IU250"/>
      <c r="IV250"/>
    </row>
    <row r="251" spans="1:256" s="34" customFormat="1" ht="16.5" customHeight="1">
      <c r="A251" s="40"/>
      <c r="B251" s="7"/>
      <c r="C251" s="41" t="s">
        <v>404</v>
      </c>
      <c r="D251" s="42"/>
      <c r="E251" s="43"/>
      <c r="F251" s="42"/>
      <c r="G251" s="42"/>
      <c r="H251" s="44"/>
      <c r="I251" s="45"/>
      <c r="M251" s="35"/>
      <c r="N251" s="36"/>
      <c r="T251" s="35"/>
      <c r="U251" s="36"/>
      <c r="AA251" s="35"/>
      <c r="AB251" s="36"/>
      <c r="AH251" s="35"/>
      <c r="AI251" s="36"/>
      <c r="AO251" s="35"/>
      <c r="AP251" s="36"/>
      <c r="AV251" s="35"/>
      <c r="AW251" s="36"/>
      <c r="BC251" s="35"/>
      <c r="BD251" s="36"/>
      <c r="BJ251" s="35"/>
      <c r="BK251" s="36"/>
      <c r="BQ251" s="35"/>
      <c r="BR251" s="36"/>
      <c r="BX251" s="35"/>
      <c r="BY251" s="36"/>
      <c r="CE251" s="35"/>
      <c r="CF251" s="36"/>
      <c r="CL251" s="35"/>
      <c r="CM251" s="36"/>
      <c r="CS251" s="35"/>
      <c r="CT251" s="36"/>
      <c r="CZ251" s="35"/>
      <c r="DA251" s="36"/>
      <c r="DG251" s="35"/>
      <c r="DH251" s="36"/>
      <c r="DN251" s="35"/>
      <c r="DO251" s="36"/>
      <c r="DU251" s="35"/>
      <c r="DV251" s="36"/>
      <c r="EB251" s="35"/>
      <c r="EC251" s="36"/>
      <c r="EI251" s="35"/>
      <c r="EJ251" s="36"/>
      <c r="EP251" s="35"/>
      <c r="EQ251" s="36"/>
      <c r="EW251" s="35"/>
      <c r="EX251" s="36"/>
      <c r="FD251" s="35"/>
      <c r="FE251" s="36"/>
      <c r="FK251" s="35"/>
      <c r="FL251" s="36"/>
      <c r="FR251" s="35"/>
      <c r="FS251" s="36"/>
      <c r="FY251" s="35"/>
      <c r="FZ251" s="36"/>
      <c r="GF251" s="35"/>
      <c r="GG251" s="36"/>
      <c r="GM251" s="35"/>
      <c r="GN251" s="36"/>
      <c r="GT251" s="35"/>
      <c r="GU251" s="36"/>
      <c r="HA251" s="35"/>
      <c r="HB251" s="36"/>
      <c r="HH251" s="35"/>
      <c r="HI251" s="36"/>
      <c r="HO251" s="35"/>
      <c r="HP251" s="36"/>
      <c r="HV251" s="35"/>
      <c r="HW251" s="36"/>
      <c r="IC251" s="35"/>
      <c r="ID251" s="36"/>
      <c r="IJ251" s="35"/>
      <c r="IK251" s="36"/>
      <c r="IP251"/>
      <c r="IQ251"/>
      <c r="IR251"/>
      <c r="IS251"/>
      <c r="IT251"/>
      <c r="IU251"/>
      <c r="IV251"/>
    </row>
    <row r="252" spans="1:256" s="6" customFormat="1" ht="16.5" customHeight="1" hidden="1" outlineLevel="1">
      <c r="A252" s="80"/>
      <c r="B252" s="46" t="s">
        <v>13</v>
      </c>
      <c r="C252" s="47" t="s">
        <v>14</v>
      </c>
      <c r="D252" s="47" t="s">
        <v>15</v>
      </c>
      <c r="E252" s="48" t="s">
        <v>16</v>
      </c>
      <c r="F252" s="47" t="s">
        <v>17</v>
      </c>
      <c r="G252" s="47" t="s">
        <v>18</v>
      </c>
      <c r="H252" s="49" t="s">
        <v>19</v>
      </c>
      <c r="I252" s="50" t="s">
        <v>20</v>
      </c>
      <c r="IK252"/>
      <c r="IL252"/>
      <c r="IM252"/>
      <c r="IN252"/>
      <c r="IO252"/>
      <c r="IP252"/>
      <c r="IQ252"/>
      <c r="IR252"/>
      <c r="IS252"/>
      <c r="IT252"/>
      <c r="IU252"/>
      <c r="IV252"/>
    </row>
    <row r="253" spans="1:256" s="6" customFormat="1" ht="16.5" customHeight="1" hidden="1" outlineLevel="1">
      <c r="A253" s="80"/>
      <c r="B253" s="51">
        <v>1</v>
      </c>
      <c r="C253" s="81" t="s">
        <v>21</v>
      </c>
      <c r="D253" s="81" t="s">
        <v>22</v>
      </c>
      <c r="E253" s="82" t="s">
        <v>405</v>
      </c>
      <c r="F253" s="51">
        <v>2</v>
      </c>
      <c r="G253" s="51" t="s">
        <v>24</v>
      </c>
      <c r="H253" s="51" t="s">
        <v>65</v>
      </c>
      <c r="I253" s="78"/>
      <c r="IK253"/>
      <c r="IL253"/>
      <c r="IM253"/>
      <c r="IN253"/>
      <c r="IO253"/>
      <c r="IP253"/>
      <c r="IQ253"/>
      <c r="IR253"/>
      <c r="IS253"/>
      <c r="IT253"/>
      <c r="IU253"/>
      <c r="IV253"/>
    </row>
    <row r="254" spans="1:256" s="6" customFormat="1" ht="16.5" customHeight="1" hidden="1" outlineLevel="1">
      <c r="A254" s="80"/>
      <c r="B254" s="51">
        <v>2</v>
      </c>
      <c r="C254" s="81" t="s">
        <v>186</v>
      </c>
      <c r="D254" s="81" t="s">
        <v>187</v>
      </c>
      <c r="E254" s="82" t="s">
        <v>394</v>
      </c>
      <c r="F254" s="51">
        <v>30</v>
      </c>
      <c r="G254" s="51" t="s">
        <v>34</v>
      </c>
      <c r="H254" s="51" t="s">
        <v>65</v>
      </c>
      <c r="I254" s="78"/>
      <c r="IK254"/>
      <c r="IL254"/>
      <c r="IM254"/>
      <c r="IN254"/>
      <c r="IO254"/>
      <c r="IP254"/>
      <c r="IQ254"/>
      <c r="IR254"/>
      <c r="IS254"/>
      <c r="IT254"/>
      <c r="IU254"/>
      <c r="IV254"/>
    </row>
    <row r="255" spans="1:256" s="6" customFormat="1" ht="16.5" customHeight="1" hidden="1" outlineLevel="1">
      <c r="A255" s="80"/>
      <c r="B255" s="51">
        <v>3</v>
      </c>
      <c r="C255" s="81" t="s">
        <v>406</v>
      </c>
      <c r="D255" s="81" t="s">
        <v>407</v>
      </c>
      <c r="E255" s="82" t="s">
        <v>394</v>
      </c>
      <c r="F255" s="51">
        <v>30</v>
      </c>
      <c r="G255" s="51" t="s">
        <v>24</v>
      </c>
      <c r="H255" s="51" t="s">
        <v>65</v>
      </c>
      <c r="I255" s="78" t="s">
        <v>408</v>
      </c>
      <c r="IK255"/>
      <c r="IL255"/>
      <c r="IM255"/>
      <c r="IN255"/>
      <c r="IO255"/>
      <c r="IP255"/>
      <c r="IQ255"/>
      <c r="IR255"/>
      <c r="IS255"/>
      <c r="IT255"/>
      <c r="IU255"/>
      <c r="IV255"/>
    </row>
    <row r="256" spans="1:256" s="6" customFormat="1" ht="16.5" customHeight="1" hidden="1" outlineLevel="1">
      <c r="A256" s="80"/>
      <c r="B256" s="51">
        <v>4</v>
      </c>
      <c r="C256" s="81" t="s">
        <v>100</v>
      </c>
      <c r="D256" s="81" t="s">
        <v>101</v>
      </c>
      <c r="E256" s="82" t="s">
        <v>394</v>
      </c>
      <c r="F256" s="51">
        <v>50</v>
      </c>
      <c r="G256" s="51" t="s">
        <v>24</v>
      </c>
      <c r="H256" s="51" t="s">
        <v>65</v>
      </c>
      <c r="I256" s="78"/>
      <c r="IK256"/>
      <c r="IL256"/>
      <c r="IM256"/>
      <c r="IN256"/>
      <c r="IO256"/>
      <c r="IP256"/>
      <c r="IQ256"/>
      <c r="IR256"/>
      <c r="IS256"/>
      <c r="IT256"/>
      <c r="IU256"/>
      <c r="IV256"/>
    </row>
    <row r="257" spans="1:256" s="6" customFormat="1" ht="16.5" customHeight="1" hidden="1" outlineLevel="1">
      <c r="A257" s="80"/>
      <c r="B257" s="51">
        <v>5</v>
      </c>
      <c r="C257" s="81" t="s">
        <v>51</v>
      </c>
      <c r="D257" s="81" t="s">
        <v>52</v>
      </c>
      <c r="E257" s="82" t="s">
        <v>53</v>
      </c>
      <c r="F257" s="51">
        <v>1</v>
      </c>
      <c r="G257" s="51" t="s">
        <v>24</v>
      </c>
      <c r="H257" s="51" t="s">
        <v>65</v>
      </c>
      <c r="I257" s="78" t="s">
        <v>402</v>
      </c>
      <c r="IK257"/>
      <c r="IL257"/>
      <c r="IM257"/>
      <c r="IN257"/>
      <c r="IO257"/>
      <c r="IP257"/>
      <c r="IQ257"/>
      <c r="IR257"/>
      <c r="IS257"/>
      <c r="IT257"/>
      <c r="IU257"/>
      <c r="IV257"/>
    </row>
    <row r="258" spans="1:256" s="6" customFormat="1" ht="16.5" customHeight="1" hidden="1" outlineLevel="1">
      <c r="A258" s="80"/>
      <c r="B258" s="7"/>
      <c r="C258" s="87" t="s">
        <v>94</v>
      </c>
      <c r="D258" s="88" t="s">
        <v>403</v>
      </c>
      <c r="E258" s="88"/>
      <c r="F258" s="88"/>
      <c r="G258" s="88"/>
      <c r="H258" s="88"/>
      <c r="I258" s="88"/>
      <c r="IK258"/>
      <c r="IL258"/>
      <c r="IM258"/>
      <c r="IN258"/>
      <c r="IO258"/>
      <c r="IP258"/>
      <c r="IQ258"/>
      <c r="IR258"/>
      <c r="IS258"/>
      <c r="IT258"/>
      <c r="IU258"/>
      <c r="IV258"/>
    </row>
    <row r="259" spans="1:256" s="34" customFormat="1" ht="16.5" customHeight="1">
      <c r="A259" s="40"/>
      <c r="B259" s="7"/>
      <c r="C259" s="41" t="s">
        <v>409</v>
      </c>
      <c r="D259" s="42"/>
      <c r="E259" s="43"/>
      <c r="F259" s="42"/>
      <c r="G259" s="42"/>
      <c r="H259" s="44"/>
      <c r="I259" s="45"/>
      <c r="M259" s="35"/>
      <c r="N259" s="36"/>
      <c r="T259" s="35"/>
      <c r="U259" s="36"/>
      <c r="AA259" s="35"/>
      <c r="AB259" s="36"/>
      <c r="AH259" s="35"/>
      <c r="AI259" s="36"/>
      <c r="AO259" s="35"/>
      <c r="AP259" s="36"/>
      <c r="AV259" s="35"/>
      <c r="AW259" s="36"/>
      <c r="BC259" s="35"/>
      <c r="BD259" s="36"/>
      <c r="BJ259" s="35"/>
      <c r="BK259" s="36"/>
      <c r="BQ259" s="35"/>
      <c r="BR259" s="36"/>
      <c r="BX259" s="35"/>
      <c r="BY259" s="36"/>
      <c r="CE259" s="35"/>
      <c r="CF259" s="36"/>
      <c r="CL259" s="35"/>
      <c r="CM259" s="36"/>
      <c r="CS259" s="35"/>
      <c r="CT259" s="36"/>
      <c r="CZ259" s="35"/>
      <c r="DA259" s="36"/>
      <c r="DG259" s="35"/>
      <c r="DH259" s="36"/>
      <c r="DN259" s="35"/>
      <c r="DO259" s="36"/>
      <c r="DU259" s="35"/>
      <c r="DV259" s="36"/>
      <c r="EB259" s="35"/>
      <c r="EC259" s="36"/>
      <c r="EI259" s="35"/>
      <c r="EJ259" s="36"/>
      <c r="EP259" s="35"/>
      <c r="EQ259" s="36"/>
      <c r="EW259" s="35"/>
      <c r="EX259" s="36"/>
      <c r="FD259" s="35"/>
      <c r="FE259" s="36"/>
      <c r="FK259" s="35"/>
      <c r="FL259" s="36"/>
      <c r="FR259" s="35"/>
      <c r="FS259" s="36"/>
      <c r="FY259" s="35"/>
      <c r="FZ259" s="36"/>
      <c r="GF259" s="35"/>
      <c r="GG259" s="36"/>
      <c r="GM259" s="35"/>
      <c r="GN259" s="36"/>
      <c r="GT259" s="35"/>
      <c r="GU259" s="36"/>
      <c r="HA259" s="35"/>
      <c r="HB259" s="36"/>
      <c r="HH259" s="35"/>
      <c r="HI259" s="36"/>
      <c r="HO259" s="35"/>
      <c r="HP259" s="36"/>
      <c r="HV259" s="35"/>
      <c r="HW259" s="36"/>
      <c r="IC259" s="35"/>
      <c r="ID259" s="36"/>
      <c r="IJ259" s="35"/>
      <c r="IK259" s="36"/>
      <c r="IP259"/>
      <c r="IQ259"/>
      <c r="IR259"/>
      <c r="IS259"/>
      <c r="IT259"/>
      <c r="IU259"/>
      <c r="IV259"/>
    </row>
    <row r="260" spans="1:256" s="6" customFormat="1" ht="16.5" customHeight="1" hidden="1" outlineLevel="1">
      <c r="A260" s="80"/>
      <c r="B260" s="46" t="s">
        <v>13</v>
      </c>
      <c r="C260" s="47" t="s">
        <v>14</v>
      </c>
      <c r="D260" s="47" t="s">
        <v>15</v>
      </c>
      <c r="E260" s="48" t="s">
        <v>16</v>
      </c>
      <c r="F260" s="47" t="s">
        <v>17</v>
      </c>
      <c r="G260" s="47" t="s">
        <v>18</v>
      </c>
      <c r="H260" s="49" t="s">
        <v>19</v>
      </c>
      <c r="I260" s="50" t="s">
        <v>20</v>
      </c>
      <c r="IK260"/>
      <c r="IL260"/>
      <c r="IM260"/>
      <c r="IN260"/>
      <c r="IO260"/>
      <c r="IP260"/>
      <c r="IQ260"/>
      <c r="IR260"/>
      <c r="IS260"/>
      <c r="IT260"/>
      <c r="IU260"/>
      <c r="IV260"/>
    </row>
    <row r="261" spans="1:256" s="6" customFormat="1" ht="16.5" customHeight="1" hidden="1" outlineLevel="1">
      <c r="A261" s="80"/>
      <c r="B261" s="51">
        <v>1</v>
      </c>
      <c r="C261" s="81" t="s">
        <v>21</v>
      </c>
      <c r="D261" s="81" t="s">
        <v>22</v>
      </c>
      <c r="E261" s="81" t="s">
        <v>410</v>
      </c>
      <c r="F261" s="51">
        <v>2</v>
      </c>
      <c r="G261" s="51" t="s">
        <v>24</v>
      </c>
      <c r="H261" s="51" t="s">
        <v>149</v>
      </c>
      <c r="I261" s="81"/>
      <c r="IK261"/>
      <c r="IL261"/>
      <c r="IM261"/>
      <c r="IN261"/>
      <c r="IO261"/>
      <c r="IP261"/>
      <c r="IQ261"/>
      <c r="IR261"/>
      <c r="IS261"/>
      <c r="IT261"/>
      <c r="IU261"/>
      <c r="IV261"/>
    </row>
    <row r="262" spans="1:256" s="6" customFormat="1" ht="16.5" customHeight="1" hidden="1" outlineLevel="1">
      <c r="A262" s="80"/>
      <c r="B262" s="51">
        <v>2</v>
      </c>
      <c r="C262" s="81" t="s">
        <v>411</v>
      </c>
      <c r="D262" s="81" t="s">
        <v>99</v>
      </c>
      <c r="E262" s="81" t="s">
        <v>28</v>
      </c>
      <c r="F262" s="51">
        <v>50</v>
      </c>
      <c r="G262" s="51" t="s">
        <v>24</v>
      </c>
      <c r="H262" s="51" t="s">
        <v>149</v>
      </c>
      <c r="I262" s="81"/>
      <c r="IK262"/>
      <c r="IL262"/>
      <c r="IM262"/>
      <c r="IN262"/>
      <c r="IO262"/>
      <c r="IP262"/>
      <c r="IQ262"/>
      <c r="IR262"/>
      <c r="IS262"/>
      <c r="IT262"/>
      <c r="IU262"/>
      <c r="IV262"/>
    </row>
    <row r="263" spans="1:256" s="6" customFormat="1" ht="16.5" customHeight="1" hidden="1" outlineLevel="1">
      <c r="A263" s="80"/>
      <c r="B263" s="51">
        <v>3</v>
      </c>
      <c r="C263" s="81" t="s">
        <v>26</v>
      </c>
      <c r="D263" s="81" t="s">
        <v>364</v>
      </c>
      <c r="E263" s="81" t="s">
        <v>28</v>
      </c>
      <c r="F263" s="51"/>
      <c r="G263" s="89" t="s">
        <v>24</v>
      </c>
      <c r="H263" s="51" t="s">
        <v>149</v>
      </c>
      <c r="I263" s="81"/>
      <c r="IK263"/>
      <c r="IL263"/>
      <c r="IM263"/>
      <c r="IN263"/>
      <c r="IO263"/>
      <c r="IP263"/>
      <c r="IQ263"/>
      <c r="IR263"/>
      <c r="IS263"/>
      <c r="IT263"/>
      <c r="IU263"/>
      <c r="IV263"/>
    </row>
    <row r="264" spans="1:256" s="6" customFormat="1" ht="16.5" customHeight="1" hidden="1" outlineLevel="1">
      <c r="A264" s="80"/>
      <c r="B264" s="51">
        <v>4</v>
      </c>
      <c r="C264" s="81" t="s">
        <v>412</v>
      </c>
      <c r="D264" s="81" t="s">
        <v>413</v>
      </c>
      <c r="E264" s="81" t="s">
        <v>28</v>
      </c>
      <c r="F264" s="51"/>
      <c r="G264" s="51" t="s">
        <v>24</v>
      </c>
      <c r="H264" s="51" t="s">
        <v>149</v>
      </c>
      <c r="I264" s="81"/>
      <c r="IK264"/>
      <c r="IL264"/>
      <c r="IM264"/>
      <c r="IN264"/>
      <c r="IO264"/>
      <c r="IP264"/>
      <c r="IQ264"/>
      <c r="IR264"/>
      <c r="IS264"/>
      <c r="IT264"/>
      <c r="IU264"/>
      <c r="IV264"/>
    </row>
    <row r="265" spans="1:256" s="6" customFormat="1" ht="16.5" customHeight="1" hidden="1" outlineLevel="1">
      <c r="A265" s="80"/>
      <c r="B265" s="51">
        <v>5</v>
      </c>
      <c r="C265" s="81" t="s">
        <v>237</v>
      </c>
      <c r="D265" s="81" t="s">
        <v>238</v>
      </c>
      <c r="E265" s="81" t="s">
        <v>390</v>
      </c>
      <c r="F265" s="51"/>
      <c r="G265" s="51" t="s">
        <v>24</v>
      </c>
      <c r="H265" s="51" t="s">
        <v>149</v>
      </c>
      <c r="I265" s="81"/>
      <c r="IK265"/>
      <c r="IL265"/>
      <c r="IM265"/>
      <c r="IN265"/>
      <c r="IO265"/>
      <c r="IP265"/>
      <c r="IQ265"/>
      <c r="IR265"/>
      <c r="IS265"/>
      <c r="IT265"/>
      <c r="IU265"/>
      <c r="IV265"/>
    </row>
    <row r="266" spans="1:256" s="6" customFormat="1" ht="16.5" customHeight="1" hidden="1" outlineLevel="1">
      <c r="A266" s="80"/>
      <c r="B266" s="51">
        <v>6</v>
      </c>
      <c r="C266" s="81" t="s">
        <v>414</v>
      </c>
      <c r="D266" s="81" t="s">
        <v>415</v>
      </c>
      <c r="E266" s="81" t="s">
        <v>400</v>
      </c>
      <c r="F266" s="51"/>
      <c r="G266" s="51" t="s">
        <v>24</v>
      </c>
      <c r="H266" s="51" t="s">
        <v>149</v>
      </c>
      <c r="I266" s="81"/>
      <c r="IK266"/>
      <c r="IL266"/>
      <c r="IM266"/>
      <c r="IN266"/>
      <c r="IO266"/>
      <c r="IP266"/>
      <c r="IQ266"/>
      <c r="IR266"/>
      <c r="IS266"/>
      <c r="IT266"/>
      <c r="IU266"/>
      <c r="IV266"/>
    </row>
    <row r="267" spans="1:256" s="6" customFormat="1" ht="16.5" customHeight="1" hidden="1" outlineLevel="1">
      <c r="A267" s="80"/>
      <c r="B267" s="51">
        <v>7</v>
      </c>
      <c r="C267" s="81" t="s">
        <v>416</v>
      </c>
      <c r="D267" s="81" t="s">
        <v>417</v>
      </c>
      <c r="E267" s="81" t="s">
        <v>69</v>
      </c>
      <c r="F267" s="51">
        <v>15.2</v>
      </c>
      <c r="G267" s="51" t="s">
        <v>24</v>
      </c>
      <c r="H267" s="51" t="s">
        <v>149</v>
      </c>
      <c r="I267" s="81"/>
      <c r="IK267"/>
      <c r="IL267"/>
      <c r="IM267"/>
      <c r="IN267"/>
      <c r="IO267"/>
      <c r="IP267"/>
      <c r="IQ267"/>
      <c r="IR267"/>
      <c r="IS267"/>
      <c r="IT267"/>
      <c r="IU267"/>
      <c r="IV267"/>
    </row>
    <row r="268" spans="1:256" s="6" customFormat="1" ht="16.5" customHeight="1" hidden="1" outlineLevel="1">
      <c r="A268" s="80"/>
      <c r="B268" s="51">
        <v>8</v>
      </c>
      <c r="C268" s="81" t="s">
        <v>418</v>
      </c>
      <c r="D268" s="81" t="s">
        <v>419</v>
      </c>
      <c r="E268" s="81" t="s">
        <v>31</v>
      </c>
      <c r="F268" s="51">
        <v>50</v>
      </c>
      <c r="G268" s="51" t="s">
        <v>34</v>
      </c>
      <c r="H268" s="51" t="s">
        <v>149</v>
      </c>
      <c r="I268" s="81"/>
      <c r="IK268"/>
      <c r="IL268"/>
      <c r="IM268"/>
      <c r="IN268"/>
      <c r="IO268"/>
      <c r="IP268"/>
      <c r="IQ268"/>
      <c r="IR268"/>
      <c r="IS268"/>
      <c r="IT268"/>
      <c r="IU268"/>
      <c r="IV268"/>
    </row>
    <row r="269" spans="1:256" s="6" customFormat="1" ht="16.5" customHeight="1" hidden="1" outlineLevel="1">
      <c r="A269" s="80"/>
      <c r="B269" s="51">
        <v>9</v>
      </c>
      <c r="C269" s="81" t="s">
        <v>51</v>
      </c>
      <c r="D269" s="81" t="s">
        <v>52</v>
      </c>
      <c r="E269" s="81" t="s">
        <v>53</v>
      </c>
      <c r="F269" s="51">
        <v>1</v>
      </c>
      <c r="G269" s="51" t="s">
        <v>24</v>
      </c>
      <c r="H269" s="51" t="s">
        <v>149</v>
      </c>
      <c r="I269" s="81"/>
      <c r="IK269"/>
      <c r="IL269"/>
      <c r="IM269"/>
      <c r="IN269"/>
      <c r="IO269"/>
      <c r="IP269"/>
      <c r="IQ269"/>
      <c r="IR269"/>
      <c r="IS269"/>
      <c r="IT269"/>
      <c r="IU269"/>
      <c r="IV269"/>
    </row>
    <row r="270" spans="1:256" s="6" customFormat="1" ht="16.5" customHeight="1" hidden="1" outlineLevel="1">
      <c r="A270" s="80"/>
      <c r="B270" s="7"/>
      <c r="C270" s="87" t="s">
        <v>94</v>
      </c>
      <c r="D270" s="84" t="s">
        <v>420</v>
      </c>
      <c r="E270" s="84"/>
      <c r="F270" s="84"/>
      <c r="G270" s="84"/>
      <c r="H270" s="84"/>
      <c r="I270" s="84"/>
      <c r="IK270"/>
      <c r="IL270"/>
      <c r="IM270"/>
      <c r="IN270"/>
      <c r="IO270"/>
      <c r="IP270"/>
      <c r="IQ270"/>
      <c r="IR270"/>
      <c r="IS270"/>
      <c r="IT270"/>
      <c r="IU270"/>
      <c r="IV270"/>
    </row>
    <row r="271" spans="1:256" s="34" customFormat="1" ht="16.5" customHeight="1">
      <c r="A271" s="40"/>
      <c r="B271" s="7"/>
      <c r="C271" s="41" t="s">
        <v>421</v>
      </c>
      <c r="D271" s="42"/>
      <c r="E271" s="43"/>
      <c r="F271" s="42"/>
      <c r="G271" s="42"/>
      <c r="H271" s="44"/>
      <c r="I271" s="45"/>
      <c r="M271" s="35"/>
      <c r="N271" s="36"/>
      <c r="T271" s="35"/>
      <c r="U271" s="36"/>
      <c r="AA271" s="35"/>
      <c r="AB271" s="36"/>
      <c r="AH271" s="35"/>
      <c r="AI271" s="36"/>
      <c r="AO271" s="35"/>
      <c r="AP271" s="36"/>
      <c r="AV271" s="35"/>
      <c r="AW271" s="36"/>
      <c r="BC271" s="35"/>
      <c r="BD271" s="36"/>
      <c r="BJ271" s="35"/>
      <c r="BK271" s="36"/>
      <c r="BQ271" s="35"/>
      <c r="BR271" s="36"/>
      <c r="BX271" s="35"/>
      <c r="BY271" s="36"/>
      <c r="CE271" s="35"/>
      <c r="CF271" s="36"/>
      <c r="CL271" s="35"/>
      <c r="CM271" s="36"/>
      <c r="CS271" s="35"/>
      <c r="CT271" s="36"/>
      <c r="CZ271" s="35"/>
      <c r="DA271" s="36"/>
      <c r="DG271" s="35"/>
      <c r="DH271" s="36"/>
      <c r="DN271" s="35"/>
      <c r="DO271" s="36"/>
      <c r="DU271" s="35"/>
      <c r="DV271" s="36"/>
      <c r="EB271" s="35"/>
      <c r="EC271" s="36"/>
      <c r="EI271" s="35"/>
      <c r="EJ271" s="36"/>
      <c r="EP271" s="35"/>
      <c r="EQ271" s="36"/>
      <c r="EW271" s="35"/>
      <c r="EX271" s="36"/>
      <c r="FD271" s="35"/>
      <c r="FE271" s="36"/>
      <c r="FK271" s="35"/>
      <c r="FL271" s="36"/>
      <c r="FR271" s="35"/>
      <c r="FS271" s="36"/>
      <c r="FY271" s="35"/>
      <c r="FZ271" s="36"/>
      <c r="GF271" s="35"/>
      <c r="GG271" s="36"/>
      <c r="GM271" s="35"/>
      <c r="GN271" s="36"/>
      <c r="GT271" s="35"/>
      <c r="GU271" s="36"/>
      <c r="HA271" s="35"/>
      <c r="HB271" s="36"/>
      <c r="HH271" s="35"/>
      <c r="HI271" s="36"/>
      <c r="HO271" s="35"/>
      <c r="HP271" s="36"/>
      <c r="HV271" s="35"/>
      <c r="HW271" s="36"/>
      <c r="IC271" s="35"/>
      <c r="ID271" s="36"/>
      <c r="IJ271" s="35"/>
      <c r="IK271" s="36"/>
      <c r="IP271"/>
      <c r="IQ271"/>
      <c r="IR271"/>
      <c r="IS271"/>
      <c r="IT271"/>
      <c r="IU271"/>
      <c r="IV271"/>
    </row>
    <row r="272" spans="1:256" s="6" customFormat="1" ht="16.5" customHeight="1" hidden="1" outlineLevel="1">
      <c r="A272" s="80"/>
      <c r="B272" s="46" t="s">
        <v>13</v>
      </c>
      <c r="C272" s="47" t="s">
        <v>14</v>
      </c>
      <c r="D272" s="47" t="s">
        <v>15</v>
      </c>
      <c r="E272" s="48" t="s">
        <v>16</v>
      </c>
      <c r="F272" s="47" t="s">
        <v>17</v>
      </c>
      <c r="G272" s="47" t="s">
        <v>18</v>
      </c>
      <c r="H272" s="49" t="s">
        <v>19</v>
      </c>
      <c r="I272" s="50" t="s">
        <v>20</v>
      </c>
      <c r="IK272"/>
      <c r="IL272"/>
      <c r="IM272"/>
      <c r="IN272"/>
      <c r="IO272"/>
      <c r="IP272"/>
      <c r="IQ272"/>
      <c r="IR272"/>
      <c r="IS272"/>
      <c r="IT272"/>
      <c r="IU272"/>
      <c r="IV272"/>
    </row>
    <row r="273" spans="1:256" s="6" customFormat="1" ht="16.5" customHeight="1" hidden="1" outlineLevel="1">
      <c r="A273" s="80"/>
      <c r="B273" s="51">
        <v>1</v>
      </c>
      <c r="C273" s="81" t="s">
        <v>21</v>
      </c>
      <c r="D273" s="81" t="s">
        <v>22</v>
      </c>
      <c r="E273" s="82" t="s">
        <v>422</v>
      </c>
      <c r="F273" s="51">
        <v>2</v>
      </c>
      <c r="G273" s="51" t="s">
        <v>24</v>
      </c>
      <c r="H273" s="51" t="s">
        <v>423</v>
      </c>
      <c r="I273" s="78"/>
      <c r="IK273"/>
      <c r="IL273"/>
      <c r="IM273"/>
      <c r="IN273"/>
      <c r="IO273"/>
      <c r="IP273"/>
      <c r="IQ273"/>
      <c r="IR273"/>
      <c r="IS273"/>
      <c r="IT273"/>
      <c r="IU273"/>
      <c r="IV273"/>
    </row>
    <row r="274" spans="1:256" s="6" customFormat="1" ht="16.5" customHeight="1" hidden="1" outlineLevel="1">
      <c r="A274" s="80"/>
      <c r="B274" s="51">
        <v>2</v>
      </c>
      <c r="C274" s="81" t="s">
        <v>377</v>
      </c>
      <c r="D274" s="81" t="s">
        <v>378</v>
      </c>
      <c r="E274" s="82" t="s">
        <v>28</v>
      </c>
      <c r="F274" s="51">
        <v>11</v>
      </c>
      <c r="G274" s="51" t="s">
        <v>24</v>
      </c>
      <c r="H274" s="51" t="s">
        <v>423</v>
      </c>
      <c r="I274" s="78"/>
      <c r="IK274"/>
      <c r="IL274"/>
      <c r="IM274"/>
      <c r="IN274"/>
      <c r="IO274"/>
      <c r="IP274"/>
      <c r="IQ274"/>
      <c r="IR274"/>
      <c r="IS274"/>
      <c r="IT274"/>
      <c r="IU274"/>
      <c r="IV274"/>
    </row>
    <row r="275" spans="1:256" s="6" customFormat="1" ht="16.5" customHeight="1" hidden="1" outlineLevel="1">
      <c r="A275" s="80"/>
      <c r="B275" s="51">
        <v>3</v>
      </c>
      <c r="C275" s="81" t="s">
        <v>26</v>
      </c>
      <c r="D275" s="81" t="s">
        <v>364</v>
      </c>
      <c r="E275" s="82" t="s">
        <v>28</v>
      </c>
      <c r="F275" s="51">
        <v>11</v>
      </c>
      <c r="G275" s="51" t="s">
        <v>24</v>
      </c>
      <c r="H275" s="51" t="s">
        <v>74</v>
      </c>
      <c r="I275" s="78"/>
      <c r="IK275"/>
      <c r="IL275"/>
      <c r="IM275"/>
      <c r="IN275"/>
      <c r="IO275"/>
      <c r="IP275"/>
      <c r="IQ275"/>
      <c r="IR275"/>
      <c r="IS275"/>
      <c r="IT275"/>
      <c r="IU275"/>
      <c r="IV275"/>
    </row>
    <row r="276" spans="1:256" s="6" customFormat="1" ht="16.5" customHeight="1" hidden="1" outlineLevel="1">
      <c r="A276" s="80"/>
      <c r="B276" s="7"/>
      <c r="C276" s="83" t="s">
        <v>94</v>
      </c>
      <c r="D276" s="84" t="s">
        <v>424</v>
      </c>
      <c r="E276" s="84"/>
      <c r="F276" s="84"/>
      <c r="G276" s="84"/>
      <c r="H276" s="84"/>
      <c r="I276" s="84"/>
      <c r="IK276"/>
      <c r="IL276"/>
      <c r="IM276"/>
      <c r="IN276"/>
      <c r="IO276"/>
      <c r="IP276"/>
      <c r="IQ276"/>
      <c r="IR276"/>
      <c r="IS276"/>
      <c r="IT276"/>
      <c r="IU276"/>
      <c r="IV276"/>
    </row>
    <row r="277" spans="1:256" s="34" customFormat="1" ht="16.5" customHeight="1">
      <c r="A277" s="40"/>
      <c r="B277" s="7"/>
      <c r="C277" s="41" t="s">
        <v>425</v>
      </c>
      <c r="D277" s="42"/>
      <c r="E277" s="43"/>
      <c r="F277" s="42"/>
      <c r="G277" s="42"/>
      <c r="H277" s="44"/>
      <c r="I277" s="45"/>
      <c r="M277" s="35"/>
      <c r="N277" s="36"/>
      <c r="T277" s="35"/>
      <c r="U277" s="36"/>
      <c r="AA277" s="35"/>
      <c r="AB277" s="36"/>
      <c r="AH277" s="35"/>
      <c r="AI277" s="36"/>
      <c r="AO277" s="35"/>
      <c r="AP277" s="36"/>
      <c r="AV277" s="35"/>
      <c r="AW277" s="36"/>
      <c r="BC277" s="35"/>
      <c r="BD277" s="36"/>
      <c r="BJ277" s="35"/>
      <c r="BK277" s="36"/>
      <c r="BQ277" s="35"/>
      <c r="BR277" s="36"/>
      <c r="BX277" s="35"/>
      <c r="BY277" s="36"/>
      <c r="CE277" s="35"/>
      <c r="CF277" s="36"/>
      <c r="CL277" s="35"/>
      <c r="CM277" s="36"/>
      <c r="CS277" s="35"/>
      <c r="CT277" s="36"/>
      <c r="CZ277" s="35"/>
      <c r="DA277" s="36"/>
      <c r="DG277" s="35"/>
      <c r="DH277" s="36"/>
      <c r="DN277" s="35"/>
      <c r="DO277" s="36"/>
      <c r="DU277" s="35"/>
      <c r="DV277" s="36"/>
      <c r="EB277" s="35"/>
      <c r="EC277" s="36"/>
      <c r="EI277" s="35"/>
      <c r="EJ277" s="36"/>
      <c r="EP277" s="35"/>
      <c r="EQ277" s="36"/>
      <c r="EW277" s="35"/>
      <c r="EX277" s="36"/>
      <c r="FD277" s="35"/>
      <c r="FE277" s="36"/>
      <c r="FK277" s="35"/>
      <c r="FL277" s="36"/>
      <c r="FR277" s="35"/>
      <c r="FS277" s="36"/>
      <c r="FY277" s="35"/>
      <c r="FZ277" s="36"/>
      <c r="GF277" s="35"/>
      <c r="GG277" s="36"/>
      <c r="GM277" s="35"/>
      <c r="GN277" s="36"/>
      <c r="GT277" s="35"/>
      <c r="GU277" s="36"/>
      <c r="HA277" s="35"/>
      <c r="HB277" s="36"/>
      <c r="HH277" s="35"/>
      <c r="HI277" s="36"/>
      <c r="HO277" s="35"/>
      <c r="HP277" s="36"/>
      <c r="HV277" s="35"/>
      <c r="HW277" s="36"/>
      <c r="IC277" s="35"/>
      <c r="ID277" s="36"/>
      <c r="IJ277" s="35"/>
      <c r="IK277" s="36"/>
      <c r="IP277"/>
      <c r="IQ277"/>
      <c r="IR277"/>
      <c r="IS277"/>
      <c r="IT277"/>
      <c r="IU277"/>
      <c r="IV277"/>
    </row>
    <row r="278" spans="1:256" s="6" customFormat="1" ht="16.5" customHeight="1" hidden="1" outlineLevel="1">
      <c r="A278" s="80"/>
      <c r="B278" s="46" t="s">
        <v>13</v>
      </c>
      <c r="C278" s="47" t="s">
        <v>14</v>
      </c>
      <c r="D278" s="47" t="s">
        <v>15</v>
      </c>
      <c r="E278" s="48" t="s">
        <v>16</v>
      </c>
      <c r="F278" s="47" t="s">
        <v>17</v>
      </c>
      <c r="G278" s="47" t="s">
        <v>18</v>
      </c>
      <c r="H278" s="49" t="s">
        <v>19</v>
      </c>
      <c r="I278" s="50" t="s">
        <v>20</v>
      </c>
      <c r="IK278"/>
      <c r="IL278"/>
      <c r="IM278"/>
      <c r="IN278"/>
      <c r="IO278"/>
      <c r="IP278"/>
      <c r="IQ278"/>
      <c r="IR278"/>
      <c r="IS278"/>
      <c r="IT278"/>
      <c r="IU278"/>
      <c r="IV278"/>
    </row>
    <row r="279" spans="1:256" s="6" customFormat="1" ht="16.5" customHeight="1" hidden="1" outlineLevel="1">
      <c r="A279" s="80"/>
      <c r="B279" s="51">
        <v>1</v>
      </c>
      <c r="C279" s="81" t="s">
        <v>21</v>
      </c>
      <c r="D279" s="81" t="s">
        <v>22</v>
      </c>
      <c r="E279" s="82" t="s">
        <v>426</v>
      </c>
      <c r="F279" s="51">
        <v>2</v>
      </c>
      <c r="G279" s="51" t="s">
        <v>24</v>
      </c>
      <c r="H279" s="51" t="s">
        <v>423</v>
      </c>
      <c r="I279" s="78"/>
      <c r="IK279"/>
      <c r="IL279"/>
      <c r="IM279"/>
      <c r="IN279"/>
      <c r="IO279"/>
      <c r="IP279"/>
      <c r="IQ279"/>
      <c r="IR279"/>
      <c r="IS279"/>
      <c r="IT279"/>
      <c r="IU279"/>
      <c r="IV279"/>
    </row>
    <row r="280" spans="1:256" s="6" customFormat="1" ht="16.5" customHeight="1" hidden="1" outlineLevel="1">
      <c r="A280" s="80"/>
      <c r="B280" s="51">
        <v>2</v>
      </c>
      <c r="C280" s="81" t="s">
        <v>427</v>
      </c>
      <c r="D280" s="81" t="s">
        <v>99</v>
      </c>
      <c r="E280" s="82" t="s">
        <v>31</v>
      </c>
      <c r="F280" s="51">
        <v>30</v>
      </c>
      <c r="G280" s="51" t="s">
        <v>24</v>
      </c>
      <c r="H280" s="51" t="s">
        <v>423</v>
      </c>
      <c r="I280" s="78"/>
      <c r="IK280"/>
      <c r="IL280"/>
      <c r="IM280"/>
      <c r="IN280"/>
      <c r="IO280"/>
      <c r="IP280"/>
      <c r="IQ280"/>
      <c r="IR280"/>
      <c r="IS280"/>
      <c r="IT280"/>
      <c r="IU280"/>
      <c r="IV280"/>
    </row>
    <row r="281" spans="1:256" s="6" customFormat="1" ht="16.5" customHeight="1" hidden="1" outlineLevel="1">
      <c r="A281" s="80"/>
      <c r="B281" s="51">
        <v>3</v>
      </c>
      <c r="C281" s="81" t="s">
        <v>100</v>
      </c>
      <c r="D281" s="81" t="s">
        <v>101</v>
      </c>
      <c r="E281" s="81" t="s">
        <v>31</v>
      </c>
      <c r="F281" s="51">
        <v>500</v>
      </c>
      <c r="G281" s="51" t="s">
        <v>24</v>
      </c>
      <c r="H281" s="51" t="s">
        <v>423</v>
      </c>
      <c r="I281" s="78"/>
      <c r="IK281"/>
      <c r="IL281"/>
      <c r="IM281"/>
      <c r="IN281"/>
      <c r="IO281"/>
      <c r="IP281"/>
      <c r="IQ281"/>
      <c r="IR281"/>
      <c r="IS281"/>
      <c r="IT281"/>
      <c r="IU281"/>
      <c r="IV281"/>
    </row>
    <row r="282" spans="1:256" s="6" customFormat="1" ht="16.5" customHeight="1" hidden="1" outlineLevel="1">
      <c r="A282" s="80"/>
      <c r="B282" s="51">
        <v>4</v>
      </c>
      <c r="C282" s="81" t="s">
        <v>51</v>
      </c>
      <c r="D282" s="81" t="s">
        <v>52</v>
      </c>
      <c r="E282" s="82" t="s">
        <v>53</v>
      </c>
      <c r="F282" s="51">
        <v>1</v>
      </c>
      <c r="G282" s="51" t="s">
        <v>24</v>
      </c>
      <c r="H282" s="51" t="s">
        <v>423</v>
      </c>
      <c r="I282" s="78" t="s">
        <v>428</v>
      </c>
      <c r="IK282"/>
      <c r="IL282"/>
      <c r="IM282"/>
      <c r="IN282"/>
      <c r="IO282"/>
      <c r="IP282"/>
      <c r="IQ282"/>
      <c r="IR282"/>
      <c r="IS282"/>
      <c r="IT282"/>
      <c r="IU282"/>
      <c r="IV282"/>
    </row>
    <row r="283" spans="1:256" s="6" customFormat="1" ht="16.5" customHeight="1" hidden="1" outlineLevel="1">
      <c r="A283" s="80"/>
      <c r="B283" s="7"/>
      <c r="C283" s="83" t="s">
        <v>94</v>
      </c>
      <c r="D283" s="84" t="s">
        <v>429</v>
      </c>
      <c r="E283" s="84"/>
      <c r="F283" s="84"/>
      <c r="G283" s="84"/>
      <c r="H283" s="84"/>
      <c r="I283" s="84"/>
      <c r="IK283"/>
      <c r="IL283"/>
      <c r="IM283"/>
      <c r="IN283"/>
      <c r="IO283"/>
      <c r="IP283"/>
      <c r="IQ283"/>
      <c r="IR283"/>
      <c r="IS283"/>
      <c r="IT283"/>
      <c r="IU283"/>
      <c r="IV283"/>
    </row>
    <row r="284" spans="2:256" s="34" customFormat="1" ht="16.5" customHeight="1">
      <c r="B284" s="7"/>
      <c r="C284" s="90" t="s">
        <v>430</v>
      </c>
      <c r="D284" s="91"/>
      <c r="E284" s="92"/>
      <c r="F284" s="91"/>
      <c r="G284" s="91"/>
      <c r="H284" s="93"/>
      <c r="I284" s="94"/>
      <c r="M284" s="35"/>
      <c r="N284" s="36"/>
      <c r="T284" s="35"/>
      <c r="U284" s="36"/>
      <c r="AA284" s="35"/>
      <c r="AB284" s="36"/>
      <c r="AH284" s="35"/>
      <c r="AI284" s="36"/>
      <c r="AO284" s="35"/>
      <c r="AP284" s="36"/>
      <c r="AV284" s="35"/>
      <c r="AW284" s="36"/>
      <c r="BC284" s="35"/>
      <c r="BD284" s="36"/>
      <c r="BJ284" s="35"/>
      <c r="BK284" s="36"/>
      <c r="BQ284" s="35"/>
      <c r="BR284" s="36"/>
      <c r="BX284" s="35"/>
      <c r="BY284" s="36"/>
      <c r="CE284" s="35"/>
      <c r="CF284" s="36"/>
      <c r="CL284" s="35"/>
      <c r="CM284" s="36"/>
      <c r="CS284" s="35"/>
      <c r="CT284" s="36"/>
      <c r="CZ284" s="35"/>
      <c r="DA284" s="36"/>
      <c r="DG284" s="35"/>
      <c r="DH284" s="36"/>
      <c r="DN284" s="35"/>
      <c r="DO284" s="36"/>
      <c r="DU284" s="35"/>
      <c r="DV284" s="36"/>
      <c r="EB284" s="35"/>
      <c r="EC284" s="36"/>
      <c r="EI284" s="35"/>
      <c r="EJ284" s="36"/>
      <c r="EP284" s="35"/>
      <c r="EQ284" s="36"/>
      <c r="EW284" s="35"/>
      <c r="EX284" s="36"/>
      <c r="FD284" s="35"/>
      <c r="FE284" s="36"/>
      <c r="FK284" s="35"/>
      <c r="FL284" s="36"/>
      <c r="FR284" s="35"/>
      <c r="FS284" s="36"/>
      <c r="FY284" s="35"/>
      <c r="FZ284" s="36"/>
      <c r="GF284" s="35"/>
      <c r="GG284" s="36"/>
      <c r="GM284" s="35"/>
      <c r="GN284" s="36"/>
      <c r="GT284" s="35"/>
      <c r="GU284" s="36"/>
      <c r="HA284" s="35"/>
      <c r="HB284" s="36"/>
      <c r="HH284" s="35"/>
      <c r="HI284" s="36"/>
      <c r="HO284" s="35"/>
      <c r="HP284" s="36"/>
      <c r="HV284" s="35"/>
      <c r="HW284" s="36"/>
      <c r="IC284" s="35"/>
      <c r="ID284" s="36"/>
      <c r="IJ284" s="35"/>
      <c r="IK284" s="36"/>
      <c r="IP284"/>
      <c r="IQ284"/>
      <c r="IR284"/>
      <c r="IS284"/>
      <c r="IT284"/>
      <c r="IU284"/>
      <c r="IV284"/>
    </row>
    <row r="285" spans="1:256" s="34" customFormat="1" ht="16.5" customHeight="1" hidden="1" outlineLevel="1">
      <c r="A285" s="6"/>
      <c r="B285" s="46" t="s">
        <v>13</v>
      </c>
      <c r="C285" s="47" t="s">
        <v>14</v>
      </c>
      <c r="D285" s="47" t="s">
        <v>15</v>
      </c>
      <c r="E285" s="48" t="s">
        <v>16</v>
      </c>
      <c r="F285" s="47" t="s">
        <v>17</v>
      </c>
      <c r="G285" s="47" t="s">
        <v>18</v>
      </c>
      <c r="H285" s="49" t="s">
        <v>19</v>
      </c>
      <c r="I285" s="50" t="s">
        <v>20</v>
      </c>
      <c r="J285" s="6"/>
      <c r="K285" s="6"/>
      <c r="M285" s="35"/>
      <c r="N285" s="36"/>
      <c r="T285" s="35"/>
      <c r="U285" s="36"/>
      <c r="AA285" s="35"/>
      <c r="AB285" s="36"/>
      <c r="AH285" s="35"/>
      <c r="AI285" s="36"/>
      <c r="AO285" s="35"/>
      <c r="AP285" s="36"/>
      <c r="AV285" s="35"/>
      <c r="AW285" s="36"/>
      <c r="BC285" s="35"/>
      <c r="BD285" s="36"/>
      <c r="BJ285" s="35"/>
      <c r="BK285" s="36"/>
      <c r="BQ285" s="35"/>
      <c r="BR285" s="36"/>
      <c r="BX285" s="35"/>
      <c r="BY285" s="36"/>
      <c r="CE285" s="35"/>
      <c r="CF285" s="36"/>
      <c r="CL285" s="35"/>
      <c r="CM285" s="36"/>
      <c r="CS285" s="35"/>
      <c r="CT285" s="36"/>
      <c r="CZ285" s="35"/>
      <c r="DA285" s="36"/>
      <c r="DG285" s="35"/>
      <c r="DH285" s="36"/>
      <c r="DN285" s="35"/>
      <c r="DO285" s="36"/>
      <c r="DU285" s="35"/>
      <c r="DV285" s="36"/>
      <c r="EB285" s="35"/>
      <c r="EC285" s="36"/>
      <c r="EI285" s="35"/>
      <c r="EJ285" s="36"/>
      <c r="EP285" s="35"/>
      <c r="EQ285" s="36"/>
      <c r="EW285" s="35"/>
      <c r="EX285" s="36"/>
      <c r="FD285" s="35"/>
      <c r="FE285" s="36"/>
      <c r="FK285" s="35"/>
      <c r="FL285" s="36"/>
      <c r="FR285" s="35"/>
      <c r="FS285" s="36"/>
      <c r="FY285" s="35"/>
      <c r="FZ285" s="36"/>
      <c r="GF285" s="35"/>
      <c r="GG285" s="36"/>
      <c r="GM285" s="35"/>
      <c r="GN285" s="36"/>
      <c r="GT285" s="35"/>
      <c r="GU285" s="36"/>
      <c r="HA285" s="35"/>
      <c r="HB285" s="36"/>
      <c r="HH285" s="35"/>
      <c r="HI285" s="36"/>
      <c r="HO285" s="35"/>
      <c r="HP285" s="36"/>
      <c r="HV285" s="35"/>
      <c r="HW285" s="36"/>
      <c r="IC285" s="35"/>
      <c r="ID285" s="36"/>
      <c r="IJ285" s="35"/>
      <c r="IK285" s="36"/>
      <c r="IP285"/>
      <c r="IQ285"/>
      <c r="IR285"/>
      <c r="IS285"/>
      <c r="IT285"/>
      <c r="IU285"/>
      <c r="IV285"/>
    </row>
    <row r="286" spans="1:256" s="34" customFormat="1" ht="16.5" customHeight="1" hidden="1" outlineLevel="1">
      <c r="A286" s="6"/>
      <c r="B286" s="51">
        <v>1</v>
      </c>
      <c r="C286" s="81" t="s">
        <v>21</v>
      </c>
      <c r="D286" s="81" t="s">
        <v>22</v>
      </c>
      <c r="E286" s="82" t="s">
        <v>431</v>
      </c>
      <c r="F286" s="51">
        <v>2</v>
      </c>
      <c r="G286" s="51" t="s">
        <v>24</v>
      </c>
      <c r="H286" s="51" t="s">
        <v>218</v>
      </c>
      <c r="I286" s="78"/>
      <c r="J286" s="6"/>
      <c r="K286" s="6"/>
      <c r="M286" s="35"/>
      <c r="N286" s="36"/>
      <c r="T286" s="35"/>
      <c r="U286" s="36"/>
      <c r="AA286" s="35"/>
      <c r="AB286" s="36"/>
      <c r="AH286" s="35"/>
      <c r="AI286" s="36"/>
      <c r="AO286" s="35"/>
      <c r="AP286" s="36"/>
      <c r="AV286" s="35"/>
      <c r="AW286" s="36"/>
      <c r="BC286" s="35"/>
      <c r="BD286" s="36"/>
      <c r="BJ286" s="35"/>
      <c r="BK286" s="36"/>
      <c r="BQ286" s="35"/>
      <c r="BR286" s="36"/>
      <c r="BX286" s="35"/>
      <c r="BY286" s="36"/>
      <c r="CE286" s="35"/>
      <c r="CF286" s="36"/>
      <c r="CL286" s="35"/>
      <c r="CM286" s="36"/>
      <c r="CS286" s="35"/>
      <c r="CT286" s="36"/>
      <c r="CZ286" s="35"/>
      <c r="DA286" s="36"/>
      <c r="DG286" s="35"/>
      <c r="DH286" s="36"/>
      <c r="DN286" s="35"/>
      <c r="DO286" s="36"/>
      <c r="DU286" s="35"/>
      <c r="DV286" s="36"/>
      <c r="EB286" s="35"/>
      <c r="EC286" s="36"/>
      <c r="EI286" s="35"/>
      <c r="EJ286" s="36"/>
      <c r="EP286" s="35"/>
      <c r="EQ286" s="36"/>
      <c r="EW286" s="35"/>
      <c r="EX286" s="36"/>
      <c r="FD286" s="35"/>
      <c r="FE286" s="36"/>
      <c r="FK286" s="35"/>
      <c r="FL286" s="36"/>
      <c r="FR286" s="35"/>
      <c r="FS286" s="36"/>
      <c r="FY286" s="35"/>
      <c r="FZ286" s="36"/>
      <c r="GF286" s="35"/>
      <c r="GG286" s="36"/>
      <c r="GM286" s="35"/>
      <c r="GN286" s="36"/>
      <c r="GT286" s="35"/>
      <c r="GU286" s="36"/>
      <c r="HA286" s="35"/>
      <c r="HB286" s="36"/>
      <c r="HH286" s="35"/>
      <c r="HI286" s="36"/>
      <c r="HO286" s="35"/>
      <c r="HP286" s="36"/>
      <c r="HV286" s="35"/>
      <c r="HW286" s="36"/>
      <c r="IC286" s="35"/>
      <c r="ID286" s="36"/>
      <c r="IJ286" s="35"/>
      <c r="IK286" s="36"/>
      <c r="IP286"/>
      <c r="IQ286"/>
      <c r="IR286"/>
      <c r="IS286"/>
      <c r="IT286"/>
      <c r="IU286"/>
      <c r="IV286"/>
    </row>
    <row r="287" spans="1:256" s="34" customFormat="1" ht="16.5" customHeight="1" hidden="1" outlineLevel="1">
      <c r="A287" s="6"/>
      <c r="B287" s="51">
        <v>2</v>
      </c>
      <c r="C287" s="81" t="s">
        <v>432</v>
      </c>
      <c r="D287" s="81" t="s">
        <v>433</v>
      </c>
      <c r="E287" s="82" t="s">
        <v>390</v>
      </c>
      <c r="F287" s="51"/>
      <c r="G287" s="51" t="s">
        <v>34</v>
      </c>
      <c r="H287" s="51" t="s">
        <v>298</v>
      </c>
      <c r="I287" s="78" t="s">
        <v>434</v>
      </c>
      <c r="J287" s="6"/>
      <c r="K287" s="6"/>
      <c r="M287" s="35"/>
      <c r="N287" s="36"/>
      <c r="T287" s="35"/>
      <c r="U287" s="36"/>
      <c r="AA287" s="35"/>
      <c r="AB287" s="36"/>
      <c r="AH287" s="35"/>
      <c r="AI287" s="36"/>
      <c r="AO287" s="35"/>
      <c r="AP287" s="36"/>
      <c r="AV287" s="35"/>
      <c r="AW287" s="36"/>
      <c r="BC287" s="35"/>
      <c r="BD287" s="36"/>
      <c r="BJ287" s="35"/>
      <c r="BK287" s="36"/>
      <c r="BQ287" s="35"/>
      <c r="BR287" s="36"/>
      <c r="BX287" s="35"/>
      <c r="BY287" s="36"/>
      <c r="CE287" s="35"/>
      <c r="CF287" s="36"/>
      <c r="CL287" s="35"/>
      <c r="CM287" s="36"/>
      <c r="CS287" s="35"/>
      <c r="CT287" s="36"/>
      <c r="CZ287" s="35"/>
      <c r="DA287" s="36"/>
      <c r="DG287" s="35"/>
      <c r="DH287" s="36"/>
      <c r="DN287" s="35"/>
      <c r="DO287" s="36"/>
      <c r="DU287" s="35"/>
      <c r="DV287" s="36"/>
      <c r="EB287" s="35"/>
      <c r="EC287" s="36"/>
      <c r="EI287" s="35"/>
      <c r="EJ287" s="36"/>
      <c r="EP287" s="35"/>
      <c r="EQ287" s="36"/>
      <c r="EW287" s="35"/>
      <c r="EX287" s="36"/>
      <c r="FD287" s="35"/>
      <c r="FE287" s="36"/>
      <c r="FK287" s="35"/>
      <c r="FL287" s="36"/>
      <c r="FR287" s="35"/>
      <c r="FS287" s="36"/>
      <c r="FY287" s="35"/>
      <c r="FZ287" s="36"/>
      <c r="GF287" s="35"/>
      <c r="GG287" s="36"/>
      <c r="GM287" s="35"/>
      <c r="GN287" s="36"/>
      <c r="GT287" s="35"/>
      <c r="GU287" s="36"/>
      <c r="HA287" s="35"/>
      <c r="HB287" s="36"/>
      <c r="HH287" s="35"/>
      <c r="HI287" s="36"/>
      <c r="HO287" s="35"/>
      <c r="HP287" s="36"/>
      <c r="HV287" s="35"/>
      <c r="HW287" s="36"/>
      <c r="IC287" s="35"/>
      <c r="ID287" s="36"/>
      <c r="IJ287" s="35"/>
      <c r="IK287" s="36"/>
      <c r="IP287"/>
      <c r="IQ287"/>
      <c r="IR287"/>
      <c r="IS287"/>
      <c r="IT287"/>
      <c r="IU287"/>
      <c r="IV287"/>
    </row>
    <row r="288" spans="1:256" s="34" customFormat="1" ht="16.5" customHeight="1" hidden="1" outlineLevel="1">
      <c r="A288" s="6"/>
      <c r="B288" s="51">
        <v>3</v>
      </c>
      <c r="C288" s="53" t="s">
        <v>435</v>
      </c>
      <c r="D288" s="53" t="s">
        <v>101</v>
      </c>
      <c r="E288" s="53" t="s">
        <v>394</v>
      </c>
      <c r="F288" s="54">
        <v>30</v>
      </c>
      <c r="G288" s="54" t="s">
        <v>24</v>
      </c>
      <c r="H288" s="54" t="s">
        <v>298</v>
      </c>
      <c r="I288" s="95" t="s">
        <v>436</v>
      </c>
      <c r="J288" s="6"/>
      <c r="K288" s="6"/>
      <c r="M288" s="35"/>
      <c r="N288" s="36"/>
      <c r="T288" s="35"/>
      <c r="U288" s="36"/>
      <c r="AA288" s="35"/>
      <c r="AB288" s="36"/>
      <c r="AH288" s="35"/>
      <c r="AI288" s="36"/>
      <c r="AO288" s="35"/>
      <c r="AP288" s="36"/>
      <c r="AV288" s="35"/>
      <c r="AW288" s="36"/>
      <c r="BC288" s="35"/>
      <c r="BD288" s="36"/>
      <c r="BJ288" s="35"/>
      <c r="BK288" s="36"/>
      <c r="BQ288" s="35"/>
      <c r="BR288" s="36"/>
      <c r="BX288" s="35"/>
      <c r="BY288" s="36"/>
      <c r="CE288" s="35"/>
      <c r="CF288" s="36"/>
      <c r="CL288" s="35"/>
      <c r="CM288" s="36"/>
      <c r="CS288" s="35"/>
      <c r="CT288" s="36"/>
      <c r="CZ288" s="35"/>
      <c r="DA288" s="36"/>
      <c r="DG288" s="35"/>
      <c r="DH288" s="36"/>
      <c r="DN288" s="35"/>
      <c r="DO288" s="36"/>
      <c r="DU288" s="35"/>
      <c r="DV288" s="36"/>
      <c r="EB288" s="35"/>
      <c r="EC288" s="36"/>
      <c r="EI288" s="35"/>
      <c r="EJ288" s="36"/>
      <c r="EP288" s="35"/>
      <c r="EQ288" s="36"/>
      <c r="EW288" s="35"/>
      <c r="EX288" s="36"/>
      <c r="FD288" s="35"/>
      <c r="FE288" s="36"/>
      <c r="FK288" s="35"/>
      <c r="FL288" s="36"/>
      <c r="FR288" s="35"/>
      <c r="FS288" s="36"/>
      <c r="FY288" s="35"/>
      <c r="FZ288" s="36"/>
      <c r="GF288" s="35"/>
      <c r="GG288" s="36"/>
      <c r="GM288" s="35"/>
      <c r="GN288" s="36"/>
      <c r="GT288" s="35"/>
      <c r="GU288" s="36"/>
      <c r="HA288" s="35"/>
      <c r="HB288" s="36"/>
      <c r="HH288" s="35"/>
      <c r="HI288" s="36"/>
      <c r="HO288" s="35"/>
      <c r="HP288" s="36"/>
      <c r="HV288" s="35"/>
      <c r="HW288" s="36"/>
      <c r="IC288" s="35"/>
      <c r="ID288" s="36"/>
      <c r="IJ288" s="35"/>
      <c r="IK288" s="36"/>
      <c r="IP288"/>
      <c r="IQ288"/>
      <c r="IR288"/>
      <c r="IS288"/>
      <c r="IT288"/>
      <c r="IU288"/>
      <c r="IV288"/>
    </row>
    <row r="289" spans="1:256" s="34" customFormat="1" ht="16.5" customHeight="1" hidden="1" outlineLevel="1">
      <c r="A289" s="6"/>
      <c r="B289" s="51"/>
      <c r="C289" s="53"/>
      <c r="D289" s="53"/>
      <c r="E289" s="53"/>
      <c r="F289" s="54"/>
      <c r="G289" s="54"/>
      <c r="H289" s="54"/>
      <c r="I289" s="96" t="s">
        <v>437</v>
      </c>
      <c r="J289" s="6"/>
      <c r="K289" s="6"/>
      <c r="M289" s="35"/>
      <c r="N289" s="36"/>
      <c r="T289" s="35"/>
      <c r="U289" s="36"/>
      <c r="AA289" s="35"/>
      <c r="AB289" s="36"/>
      <c r="AH289" s="35"/>
      <c r="AI289" s="36"/>
      <c r="AO289" s="35"/>
      <c r="AP289" s="36"/>
      <c r="AV289" s="35"/>
      <c r="AW289" s="36"/>
      <c r="BC289" s="35"/>
      <c r="BD289" s="36"/>
      <c r="BJ289" s="35"/>
      <c r="BK289" s="36"/>
      <c r="BQ289" s="35"/>
      <c r="BR289" s="36"/>
      <c r="BX289" s="35"/>
      <c r="BY289" s="36"/>
      <c r="CE289" s="35"/>
      <c r="CF289" s="36"/>
      <c r="CL289" s="35"/>
      <c r="CM289" s="36"/>
      <c r="CS289" s="35"/>
      <c r="CT289" s="36"/>
      <c r="CZ289" s="35"/>
      <c r="DA289" s="36"/>
      <c r="DG289" s="35"/>
      <c r="DH289" s="36"/>
      <c r="DN289" s="35"/>
      <c r="DO289" s="36"/>
      <c r="DU289" s="35"/>
      <c r="DV289" s="36"/>
      <c r="EB289" s="35"/>
      <c r="EC289" s="36"/>
      <c r="EI289" s="35"/>
      <c r="EJ289" s="36"/>
      <c r="EP289" s="35"/>
      <c r="EQ289" s="36"/>
      <c r="EW289" s="35"/>
      <c r="EX289" s="36"/>
      <c r="FD289" s="35"/>
      <c r="FE289" s="36"/>
      <c r="FK289" s="35"/>
      <c r="FL289" s="36"/>
      <c r="FR289" s="35"/>
      <c r="FS289" s="36"/>
      <c r="FY289" s="35"/>
      <c r="FZ289" s="36"/>
      <c r="GF289" s="35"/>
      <c r="GG289" s="36"/>
      <c r="GM289" s="35"/>
      <c r="GN289" s="36"/>
      <c r="GT289" s="35"/>
      <c r="GU289" s="36"/>
      <c r="HA289" s="35"/>
      <c r="HB289" s="36"/>
      <c r="HH289" s="35"/>
      <c r="HI289" s="36"/>
      <c r="HO289" s="35"/>
      <c r="HP289" s="36"/>
      <c r="HV289" s="35"/>
      <c r="HW289" s="36"/>
      <c r="IC289" s="35"/>
      <c r="ID289" s="36"/>
      <c r="IJ289" s="35"/>
      <c r="IK289" s="36"/>
      <c r="IP289"/>
      <c r="IQ289"/>
      <c r="IR289"/>
      <c r="IS289"/>
      <c r="IT289"/>
      <c r="IU289"/>
      <c r="IV289"/>
    </row>
    <row r="290" spans="1:256" s="34" customFormat="1" ht="16.5" customHeight="1" hidden="1" outlineLevel="1">
      <c r="A290" s="6"/>
      <c r="B290" s="51"/>
      <c r="C290" s="53"/>
      <c r="D290" s="53"/>
      <c r="E290" s="53"/>
      <c r="F290" s="54"/>
      <c r="G290" s="54"/>
      <c r="H290" s="54"/>
      <c r="I290" s="96" t="s">
        <v>438</v>
      </c>
      <c r="J290" s="6"/>
      <c r="K290" s="6"/>
      <c r="M290" s="35"/>
      <c r="N290" s="36"/>
      <c r="T290" s="35"/>
      <c r="U290" s="36"/>
      <c r="AA290" s="35"/>
      <c r="AB290" s="36"/>
      <c r="AH290" s="35"/>
      <c r="AI290" s="36"/>
      <c r="AO290" s="35"/>
      <c r="AP290" s="36"/>
      <c r="AV290" s="35"/>
      <c r="AW290" s="36"/>
      <c r="BC290" s="35"/>
      <c r="BD290" s="36"/>
      <c r="BJ290" s="35"/>
      <c r="BK290" s="36"/>
      <c r="BQ290" s="35"/>
      <c r="BR290" s="36"/>
      <c r="BX290" s="35"/>
      <c r="BY290" s="36"/>
      <c r="CE290" s="35"/>
      <c r="CF290" s="36"/>
      <c r="CL290" s="35"/>
      <c r="CM290" s="36"/>
      <c r="CS290" s="35"/>
      <c r="CT290" s="36"/>
      <c r="CZ290" s="35"/>
      <c r="DA290" s="36"/>
      <c r="DG290" s="35"/>
      <c r="DH290" s="36"/>
      <c r="DN290" s="35"/>
      <c r="DO290" s="36"/>
      <c r="DU290" s="35"/>
      <c r="DV290" s="36"/>
      <c r="EB290" s="35"/>
      <c r="EC290" s="36"/>
      <c r="EI290" s="35"/>
      <c r="EJ290" s="36"/>
      <c r="EP290" s="35"/>
      <c r="EQ290" s="36"/>
      <c r="EW290" s="35"/>
      <c r="EX290" s="36"/>
      <c r="FD290" s="35"/>
      <c r="FE290" s="36"/>
      <c r="FK290" s="35"/>
      <c r="FL290" s="36"/>
      <c r="FR290" s="35"/>
      <c r="FS290" s="36"/>
      <c r="FY290" s="35"/>
      <c r="FZ290" s="36"/>
      <c r="GF290" s="35"/>
      <c r="GG290" s="36"/>
      <c r="GM290" s="35"/>
      <c r="GN290" s="36"/>
      <c r="GT290" s="35"/>
      <c r="GU290" s="36"/>
      <c r="HA290" s="35"/>
      <c r="HB290" s="36"/>
      <c r="HH290" s="35"/>
      <c r="HI290" s="36"/>
      <c r="HO290" s="35"/>
      <c r="HP290" s="36"/>
      <c r="HV290" s="35"/>
      <c r="HW290" s="36"/>
      <c r="IC290" s="35"/>
      <c r="ID290" s="36"/>
      <c r="IJ290" s="35"/>
      <c r="IK290" s="36"/>
      <c r="IP290"/>
      <c r="IQ290"/>
      <c r="IR290"/>
      <c r="IS290"/>
      <c r="IT290"/>
      <c r="IU290"/>
      <c r="IV290"/>
    </row>
    <row r="291" spans="1:256" s="34" customFormat="1" ht="16.5" customHeight="1" hidden="1" outlineLevel="1">
      <c r="A291" s="6"/>
      <c r="B291" s="51"/>
      <c r="C291" s="53"/>
      <c r="D291" s="53"/>
      <c r="E291" s="53"/>
      <c r="F291" s="54"/>
      <c r="G291" s="54"/>
      <c r="H291" s="54"/>
      <c r="I291" s="96" t="s">
        <v>439</v>
      </c>
      <c r="J291" s="6"/>
      <c r="K291" s="6"/>
      <c r="M291" s="35"/>
      <c r="N291" s="36"/>
      <c r="T291" s="35"/>
      <c r="U291" s="36"/>
      <c r="AA291" s="35"/>
      <c r="AB291" s="36"/>
      <c r="AH291" s="35"/>
      <c r="AI291" s="36"/>
      <c r="AO291" s="35"/>
      <c r="AP291" s="36"/>
      <c r="AV291" s="35"/>
      <c r="AW291" s="36"/>
      <c r="BC291" s="35"/>
      <c r="BD291" s="36"/>
      <c r="BJ291" s="35"/>
      <c r="BK291" s="36"/>
      <c r="BQ291" s="35"/>
      <c r="BR291" s="36"/>
      <c r="BX291" s="35"/>
      <c r="BY291" s="36"/>
      <c r="CE291" s="35"/>
      <c r="CF291" s="36"/>
      <c r="CL291" s="35"/>
      <c r="CM291" s="36"/>
      <c r="CS291" s="35"/>
      <c r="CT291" s="36"/>
      <c r="CZ291" s="35"/>
      <c r="DA291" s="36"/>
      <c r="DG291" s="35"/>
      <c r="DH291" s="36"/>
      <c r="DN291" s="35"/>
      <c r="DO291" s="36"/>
      <c r="DU291" s="35"/>
      <c r="DV291" s="36"/>
      <c r="EB291" s="35"/>
      <c r="EC291" s="36"/>
      <c r="EI291" s="35"/>
      <c r="EJ291" s="36"/>
      <c r="EP291" s="35"/>
      <c r="EQ291" s="36"/>
      <c r="EW291" s="35"/>
      <c r="EX291" s="36"/>
      <c r="FD291" s="35"/>
      <c r="FE291" s="36"/>
      <c r="FK291" s="35"/>
      <c r="FL291" s="36"/>
      <c r="FR291" s="35"/>
      <c r="FS291" s="36"/>
      <c r="FY291" s="35"/>
      <c r="FZ291" s="36"/>
      <c r="GF291" s="35"/>
      <c r="GG291" s="36"/>
      <c r="GM291" s="35"/>
      <c r="GN291" s="36"/>
      <c r="GT291" s="35"/>
      <c r="GU291" s="36"/>
      <c r="HA291" s="35"/>
      <c r="HB291" s="36"/>
      <c r="HH291" s="35"/>
      <c r="HI291" s="36"/>
      <c r="HO291" s="35"/>
      <c r="HP291" s="36"/>
      <c r="HV291" s="35"/>
      <c r="HW291" s="36"/>
      <c r="IC291" s="35"/>
      <c r="ID291" s="36"/>
      <c r="IJ291" s="35"/>
      <c r="IK291" s="36"/>
      <c r="IP291"/>
      <c r="IQ291"/>
      <c r="IR291"/>
      <c r="IS291"/>
      <c r="IT291"/>
      <c r="IU291"/>
      <c r="IV291"/>
    </row>
    <row r="292" spans="1:256" s="34" customFormat="1" ht="16.5" customHeight="1" hidden="1" outlineLevel="1">
      <c r="A292" s="6"/>
      <c r="B292" s="51"/>
      <c r="C292" s="53"/>
      <c r="D292" s="53"/>
      <c r="E292" s="53"/>
      <c r="F292" s="54"/>
      <c r="G292" s="54"/>
      <c r="H292" s="54"/>
      <c r="I292" s="96" t="s">
        <v>440</v>
      </c>
      <c r="J292" s="6"/>
      <c r="K292" s="6"/>
      <c r="M292" s="35"/>
      <c r="N292" s="36"/>
      <c r="T292" s="35"/>
      <c r="U292" s="36"/>
      <c r="AA292" s="35"/>
      <c r="AB292" s="36"/>
      <c r="AH292" s="35"/>
      <c r="AI292" s="36"/>
      <c r="AO292" s="35"/>
      <c r="AP292" s="36"/>
      <c r="AV292" s="35"/>
      <c r="AW292" s="36"/>
      <c r="BC292" s="35"/>
      <c r="BD292" s="36"/>
      <c r="BJ292" s="35"/>
      <c r="BK292" s="36"/>
      <c r="BQ292" s="35"/>
      <c r="BR292" s="36"/>
      <c r="BX292" s="35"/>
      <c r="BY292" s="36"/>
      <c r="CE292" s="35"/>
      <c r="CF292" s="36"/>
      <c r="CL292" s="35"/>
      <c r="CM292" s="36"/>
      <c r="CS292" s="35"/>
      <c r="CT292" s="36"/>
      <c r="CZ292" s="35"/>
      <c r="DA292" s="36"/>
      <c r="DG292" s="35"/>
      <c r="DH292" s="36"/>
      <c r="DN292" s="35"/>
      <c r="DO292" s="36"/>
      <c r="DU292" s="35"/>
      <c r="DV292" s="36"/>
      <c r="EB292" s="35"/>
      <c r="EC292" s="36"/>
      <c r="EI292" s="35"/>
      <c r="EJ292" s="36"/>
      <c r="EP292" s="35"/>
      <c r="EQ292" s="36"/>
      <c r="EW292" s="35"/>
      <c r="EX292" s="36"/>
      <c r="FD292" s="35"/>
      <c r="FE292" s="36"/>
      <c r="FK292" s="35"/>
      <c r="FL292" s="36"/>
      <c r="FR292" s="35"/>
      <c r="FS292" s="36"/>
      <c r="FY292" s="35"/>
      <c r="FZ292" s="36"/>
      <c r="GF292" s="35"/>
      <c r="GG292" s="36"/>
      <c r="GM292" s="35"/>
      <c r="GN292" s="36"/>
      <c r="GT292" s="35"/>
      <c r="GU292" s="36"/>
      <c r="HA292" s="35"/>
      <c r="HB292" s="36"/>
      <c r="HH292" s="35"/>
      <c r="HI292" s="36"/>
      <c r="HO292" s="35"/>
      <c r="HP292" s="36"/>
      <c r="HV292" s="35"/>
      <c r="HW292" s="36"/>
      <c r="IC292" s="35"/>
      <c r="ID292" s="36"/>
      <c r="IJ292" s="35"/>
      <c r="IK292" s="36"/>
      <c r="IP292"/>
      <c r="IQ292"/>
      <c r="IR292"/>
      <c r="IS292"/>
      <c r="IT292"/>
      <c r="IU292"/>
      <c r="IV292"/>
    </row>
    <row r="293" spans="1:256" s="34" customFormat="1" ht="16.5" customHeight="1" hidden="1" outlineLevel="1">
      <c r="A293" s="6"/>
      <c r="B293" s="51"/>
      <c r="C293" s="53"/>
      <c r="D293" s="53"/>
      <c r="E293" s="53"/>
      <c r="F293" s="54"/>
      <c r="G293" s="54"/>
      <c r="H293" s="54"/>
      <c r="I293" s="96" t="s">
        <v>441</v>
      </c>
      <c r="J293" s="6"/>
      <c r="K293" s="6"/>
      <c r="M293" s="35"/>
      <c r="N293" s="36"/>
      <c r="T293" s="35"/>
      <c r="U293" s="36"/>
      <c r="AA293" s="35"/>
      <c r="AB293" s="36"/>
      <c r="AH293" s="35"/>
      <c r="AI293" s="36"/>
      <c r="AO293" s="35"/>
      <c r="AP293" s="36"/>
      <c r="AV293" s="35"/>
      <c r="AW293" s="36"/>
      <c r="BC293" s="35"/>
      <c r="BD293" s="36"/>
      <c r="BJ293" s="35"/>
      <c r="BK293" s="36"/>
      <c r="BQ293" s="35"/>
      <c r="BR293" s="36"/>
      <c r="BX293" s="35"/>
      <c r="BY293" s="36"/>
      <c r="CE293" s="35"/>
      <c r="CF293" s="36"/>
      <c r="CL293" s="35"/>
      <c r="CM293" s="36"/>
      <c r="CS293" s="35"/>
      <c r="CT293" s="36"/>
      <c r="CZ293" s="35"/>
      <c r="DA293" s="36"/>
      <c r="DG293" s="35"/>
      <c r="DH293" s="36"/>
      <c r="DN293" s="35"/>
      <c r="DO293" s="36"/>
      <c r="DU293" s="35"/>
      <c r="DV293" s="36"/>
      <c r="EB293" s="35"/>
      <c r="EC293" s="36"/>
      <c r="EI293" s="35"/>
      <c r="EJ293" s="36"/>
      <c r="EP293" s="35"/>
      <c r="EQ293" s="36"/>
      <c r="EW293" s="35"/>
      <c r="EX293" s="36"/>
      <c r="FD293" s="35"/>
      <c r="FE293" s="36"/>
      <c r="FK293" s="35"/>
      <c r="FL293" s="36"/>
      <c r="FR293" s="35"/>
      <c r="FS293" s="36"/>
      <c r="FY293" s="35"/>
      <c r="FZ293" s="36"/>
      <c r="GF293" s="35"/>
      <c r="GG293" s="36"/>
      <c r="GM293" s="35"/>
      <c r="GN293" s="36"/>
      <c r="GT293" s="35"/>
      <c r="GU293" s="36"/>
      <c r="HA293" s="35"/>
      <c r="HB293" s="36"/>
      <c r="HH293" s="35"/>
      <c r="HI293" s="36"/>
      <c r="HO293" s="35"/>
      <c r="HP293" s="36"/>
      <c r="HV293" s="35"/>
      <c r="HW293" s="36"/>
      <c r="IC293" s="35"/>
      <c r="ID293" s="36"/>
      <c r="IJ293" s="35"/>
      <c r="IK293" s="36"/>
      <c r="IP293"/>
      <c r="IQ293"/>
      <c r="IR293"/>
      <c r="IS293"/>
      <c r="IT293"/>
      <c r="IU293"/>
      <c r="IV293"/>
    </row>
    <row r="294" spans="1:256" s="34" customFormat="1" ht="16.5" customHeight="1" hidden="1" outlineLevel="1">
      <c r="A294" s="6"/>
      <c r="B294" s="51"/>
      <c r="C294" s="53"/>
      <c r="D294" s="53"/>
      <c r="E294" s="53"/>
      <c r="F294" s="54"/>
      <c r="G294" s="54"/>
      <c r="H294" s="54"/>
      <c r="I294" s="96" t="s">
        <v>442</v>
      </c>
      <c r="J294" s="6"/>
      <c r="K294" s="6"/>
      <c r="M294" s="35"/>
      <c r="N294" s="36"/>
      <c r="T294" s="35"/>
      <c r="U294" s="36"/>
      <c r="AA294" s="35"/>
      <c r="AB294" s="36"/>
      <c r="AH294" s="35"/>
      <c r="AI294" s="36"/>
      <c r="AO294" s="35"/>
      <c r="AP294" s="36"/>
      <c r="AV294" s="35"/>
      <c r="AW294" s="36"/>
      <c r="BC294" s="35"/>
      <c r="BD294" s="36"/>
      <c r="BJ294" s="35"/>
      <c r="BK294" s="36"/>
      <c r="BQ294" s="35"/>
      <c r="BR294" s="36"/>
      <c r="BX294" s="35"/>
      <c r="BY294" s="36"/>
      <c r="CE294" s="35"/>
      <c r="CF294" s="36"/>
      <c r="CL294" s="35"/>
      <c r="CM294" s="36"/>
      <c r="CS294" s="35"/>
      <c r="CT294" s="36"/>
      <c r="CZ294" s="35"/>
      <c r="DA294" s="36"/>
      <c r="DG294" s="35"/>
      <c r="DH294" s="36"/>
      <c r="DN294" s="35"/>
      <c r="DO294" s="36"/>
      <c r="DU294" s="35"/>
      <c r="DV294" s="36"/>
      <c r="EB294" s="35"/>
      <c r="EC294" s="36"/>
      <c r="EI294" s="35"/>
      <c r="EJ294" s="36"/>
      <c r="EP294" s="35"/>
      <c r="EQ294" s="36"/>
      <c r="EW294" s="35"/>
      <c r="EX294" s="36"/>
      <c r="FD294" s="35"/>
      <c r="FE294" s="36"/>
      <c r="FK294" s="35"/>
      <c r="FL294" s="36"/>
      <c r="FR294" s="35"/>
      <c r="FS294" s="36"/>
      <c r="FY294" s="35"/>
      <c r="FZ294" s="36"/>
      <c r="GF294" s="35"/>
      <c r="GG294" s="36"/>
      <c r="GM294" s="35"/>
      <c r="GN294" s="36"/>
      <c r="GT294" s="35"/>
      <c r="GU294" s="36"/>
      <c r="HA294" s="35"/>
      <c r="HB294" s="36"/>
      <c r="HH294" s="35"/>
      <c r="HI294" s="36"/>
      <c r="HO294" s="35"/>
      <c r="HP294" s="36"/>
      <c r="HV294" s="35"/>
      <c r="HW294" s="36"/>
      <c r="IC294" s="35"/>
      <c r="ID294" s="36"/>
      <c r="IJ294" s="35"/>
      <c r="IK294" s="36"/>
      <c r="IP294"/>
      <c r="IQ294"/>
      <c r="IR294"/>
      <c r="IS294"/>
      <c r="IT294"/>
      <c r="IU294"/>
      <c r="IV294"/>
    </row>
    <row r="295" spans="1:256" s="34" customFormat="1" ht="16.5" customHeight="1" hidden="1" outlineLevel="1">
      <c r="A295" s="6"/>
      <c r="B295" s="51"/>
      <c r="C295" s="53"/>
      <c r="D295" s="53"/>
      <c r="E295" s="53"/>
      <c r="F295" s="54"/>
      <c r="G295" s="54"/>
      <c r="H295" s="54"/>
      <c r="I295" s="96" t="s">
        <v>443</v>
      </c>
      <c r="J295" s="6"/>
      <c r="K295" s="6"/>
      <c r="M295" s="35"/>
      <c r="N295" s="36"/>
      <c r="T295" s="35"/>
      <c r="U295" s="36"/>
      <c r="AA295" s="35"/>
      <c r="AB295" s="36"/>
      <c r="AH295" s="35"/>
      <c r="AI295" s="36"/>
      <c r="AO295" s="35"/>
      <c r="AP295" s="36"/>
      <c r="AV295" s="35"/>
      <c r="AW295" s="36"/>
      <c r="BC295" s="35"/>
      <c r="BD295" s="36"/>
      <c r="BJ295" s="35"/>
      <c r="BK295" s="36"/>
      <c r="BQ295" s="35"/>
      <c r="BR295" s="36"/>
      <c r="BX295" s="35"/>
      <c r="BY295" s="36"/>
      <c r="CE295" s="35"/>
      <c r="CF295" s="36"/>
      <c r="CL295" s="35"/>
      <c r="CM295" s="36"/>
      <c r="CS295" s="35"/>
      <c r="CT295" s="36"/>
      <c r="CZ295" s="35"/>
      <c r="DA295" s="36"/>
      <c r="DG295" s="35"/>
      <c r="DH295" s="36"/>
      <c r="DN295" s="35"/>
      <c r="DO295" s="36"/>
      <c r="DU295" s="35"/>
      <c r="DV295" s="36"/>
      <c r="EB295" s="35"/>
      <c r="EC295" s="36"/>
      <c r="EI295" s="35"/>
      <c r="EJ295" s="36"/>
      <c r="EP295" s="35"/>
      <c r="EQ295" s="36"/>
      <c r="EW295" s="35"/>
      <c r="EX295" s="36"/>
      <c r="FD295" s="35"/>
      <c r="FE295" s="36"/>
      <c r="FK295" s="35"/>
      <c r="FL295" s="36"/>
      <c r="FR295" s="35"/>
      <c r="FS295" s="36"/>
      <c r="FY295" s="35"/>
      <c r="FZ295" s="36"/>
      <c r="GF295" s="35"/>
      <c r="GG295" s="36"/>
      <c r="GM295" s="35"/>
      <c r="GN295" s="36"/>
      <c r="GT295" s="35"/>
      <c r="GU295" s="36"/>
      <c r="HA295" s="35"/>
      <c r="HB295" s="36"/>
      <c r="HH295" s="35"/>
      <c r="HI295" s="36"/>
      <c r="HO295" s="35"/>
      <c r="HP295" s="36"/>
      <c r="HV295" s="35"/>
      <c r="HW295" s="36"/>
      <c r="IC295" s="35"/>
      <c r="ID295" s="36"/>
      <c r="IJ295" s="35"/>
      <c r="IK295" s="36"/>
      <c r="IP295"/>
      <c r="IQ295"/>
      <c r="IR295"/>
      <c r="IS295"/>
      <c r="IT295"/>
      <c r="IU295"/>
      <c r="IV295"/>
    </row>
    <row r="296" spans="1:256" s="34" customFormat="1" ht="16.5" customHeight="1" hidden="1" outlineLevel="1">
      <c r="A296" s="6"/>
      <c r="B296" s="51"/>
      <c r="C296" s="53"/>
      <c r="D296" s="53"/>
      <c r="E296" s="53"/>
      <c r="F296" s="54"/>
      <c r="G296" s="54"/>
      <c r="H296" s="54"/>
      <c r="I296" s="96" t="s">
        <v>444</v>
      </c>
      <c r="J296" s="6"/>
      <c r="K296" s="6"/>
      <c r="M296" s="35"/>
      <c r="N296" s="36"/>
      <c r="T296" s="35"/>
      <c r="U296" s="36"/>
      <c r="AA296" s="35"/>
      <c r="AB296" s="36"/>
      <c r="AH296" s="35"/>
      <c r="AI296" s="36"/>
      <c r="AO296" s="35"/>
      <c r="AP296" s="36"/>
      <c r="AV296" s="35"/>
      <c r="AW296" s="36"/>
      <c r="BC296" s="35"/>
      <c r="BD296" s="36"/>
      <c r="BJ296" s="35"/>
      <c r="BK296" s="36"/>
      <c r="BQ296" s="35"/>
      <c r="BR296" s="36"/>
      <c r="BX296" s="35"/>
      <c r="BY296" s="36"/>
      <c r="CE296" s="35"/>
      <c r="CF296" s="36"/>
      <c r="CL296" s="35"/>
      <c r="CM296" s="36"/>
      <c r="CS296" s="35"/>
      <c r="CT296" s="36"/>
      <c r="CZ296" s="35"/>
      <c r="DA296" s="36"/>
      <c r="DG296" s="35"/>
      <c r="DH296" s="36"/>
      <c r="DN296" s="35"/>
      <c r="DO296" s="36"/>
      <c r="DU296" s="35"/>
      <c r="DV296" s="36"/>
      <c r="EB296" s="35"/>
      <c r="EC296" s="36"/>
      <c r="EI296" s="35"/>
      <c r="EJ296" s="36"/>
      <c r="EP296" s="35"/>
      <c r="EQ296" s="36"/>
      <c r="EW296" s="35"/>
      <c r="EX296" s="36"/>
      <c r="FD296" s="35"/>
      <c r="FE296" s="36"/>
      <c r="FK296" s="35"/>
      <c r="FL296" s="36"/>
      <c r="FR296" s="35"/>
      <c r="FS296" s="36"/>
      <c r="FY296" s="35"/>
      <c r="FZ296" s="36"/>
      <c r="GF296" s="35"/>
      <c r="GG296" s="36"/>
      <c r="GM296" s="35"/>
      <c r="GN296" s="36"/>
      <c r="GT296" s="35"/>
      <c r="GU296" s="36"/>
      <c r="HA296" s="35"/>
      <c r="HB296" s="36"/>
      <c r="HH296" s="35"/>
      <c r="HI296" s="36"/>
      <c r="HO296" s="35"/>
      <c r="HP296" s="36"/>
      <c r="HV296" s="35"/>
      <c r="HW296" s="36"/>
      <c r="IC296" s="35"/>
      <c r="ID296" s="36"/>
      <c r="IJ296" s="35"/>
      <c r="IK296" s="36"/>
      <c r="IP296"/>
      <c r="IQ296"/>
      <c r="IR296"/>
      <c r="IS296"/>
      <c r="IT296"/>
      <c r="IU296"/>
      <c r="IV296"/>
    </row>
    <row r="297" spans="1:256" s="34" customFormat="1" ht="16.5" customHeight="1" hidden="1" outlineLevel="1">
      <c r="A297" s="6"/>
      <c r="B297" s="51"/>
      <c r="C297" s="53"/>
      <c r="D297" s="53"/>
      <c r="E297" s="53"/>
      <c r="F297" s="54"/>
      <c r="G297" s="54"/>
      <c r="H297" s="54"/>
      <c r="I297" s="96" t="s">
        <v>445</v>
      </c>
      <c r="J297" s="6"/>
      <c r="K297" s="6"/>
      <c r="M297" s="35"/>
      <c r="N297" s="36"/>
      <c r="T297" s="35"/>
      <c r="U297" s="36"/>
      <c r="AA297" s="35"/>
      <c r="AB297" s="36"/>
      <c r="AH297" s="35"/>
      <c r="AI297" s="36"/>
      <c r="AO297" s="35"/>
      <c r="AP297" s="36"/>
      <c r="AV297" s="35"/>
      <c r="AW297" s="36"/>
      <c r="BC297" s="35"/>
      <c r="BD297" s="36"/>
      <c r="BJ297" s="35"/>
      <c r="BK297" s="36"/>
      <c r="BQ297" s="35"/>
      <c r="BR297" s="36"/>
      <c r="BX297" s="35"/>
      <c r="BY297" s="36"/>
      <c r="CE297" s="35"/>
      <c r="CF297" s="36"/>
      <c r="CL297" s="35"/>
      <c r="CM297" s="36"/>
      <c r="CS297" s="35"/>
      <c r="CT297" s="36"/>
      <c r="CZ297" s="35"/>
      <c r="DA297" s="36"/>
      <c r="DG297" s="35"/>
      <c r="DH297" s="36"/>
      <c r="DN297" s="35"/>
      <c r="DO297" s="36"/>
      <c r="DU297" s="35"/>
      <c r="DV297" s="36"/>
      <c r="EB297" s="35"/>
      <c r="EC297" s="36"/>
      <c r="EI297" s="35"/>
      <c r="EJ297" s="36"/>
      <c r="EP297" s="35"/>
      <c r="EQ297" s="36"/>
      <c r="EW297" s="35"/>
      <c r="EX297" s="36"/>
      <c r="FD297" s="35"/>
      <c r="FE297" s="36"/>
      <c r="FK297" s="35"/>
      <c r="FL297" s="36"/>
      <c r="FR297" s="35"/>
      <c r="FS297" s="36"/>
      <c r="FY297" s="35"/>
      <c r="FZ297" s="36"/>
      <c r="GF297" s="35"/>
      <c r="GG297" s="36"/>
      <c r="GM297" s="35"/>
      <c r="GN297" s="36"/>
      <c r="GT297" s="35"/>
      <c r="GU297" s="36"/>
      <c r="HA297" s="35"/>
      <c r="HB297" s="36"/>
      <c r="HH297" s="35"/>
      <c r="HI297" s="36"/>
      <c r="HO297" s="35"/>
      <c r="HP297" s="36"/>
      <c r="HV297" s="35"/>
      <c r="HW297" s="36"/>
      <c r="IC297" s="35"/>
      <c r="ID297" s="36"/>
      <c r="IJ297" s="35"/>
      <c r="IK297" s="36"/>
      <c r="IP297"/>
      <c r="IQ297"/>
      <c r="IR297"/>
      <c r="IS297"/>
      <c r="IT297"/>
      <c r="IU297"/>
      <c r="IV297"/>
    </row>
    <row r="298" spans="1:256" s="34" customFormat="1" ht="16.5" customHeight="1" hidden="1" outlineLevel="1">
      <c r="A298" s="6"/>
      <c r="B298" s="51"/>
      <c r="C298" s="53"/>
      <c r="D298" s="53"/>
      <c r="E298" s="53"/>
      <c r="F298" s="54"/>
      <c r="G298" s="54"/>
      <c r="H298" s="54"/>
      <c r="I298" s="96" t="s">
        <v>446</v>
      </c>
      <c r="J298" s="6"/>
      <c r="K298" s="6"/>
      <c r="M298" s="35"/>
      <c r="N298" s="36"/>
      <c r="T298" s="35"/>
      <c r="U298" s="36"/>
      <c r="AA298" s="35"/>
      <c r="AB298" s="36"/>
      <c r="AH298" s="35"/>
      <c r="AI298" s="36"/>
      <c r="AO298" s="35"/>
      <c r="AP298" s="36"/>
      <c r="AV298" s="35"/>
      <c r="AW298" s="36"/>
      <c r="BC298" s="35"/>
      <c r="BD298" s="36"/>
      <c r="BJ298" s="35"/>
      <c r="BK298" s="36"/>
      <c r="BQ298" s="35"/>
      <c r="BR298" s="36"/>
      <c r="BX298" s="35"/>
      <c r="BY298" s="36"/>
      <c r="CE298" s="35"/>
      <c r="CF298" s="36"/>
      <c r="CL298" s="35"/>
      <c r="CM298" s="36"/>
      <c r="CS298" s="35"/>
      <c r="CT298" s="36"/>
      <c r="CZ298" s="35"/>
      <c r="DA298" s="36"/>
      <c r="DG298" s="35"/>
      <c r="DH298" s="36"/>
      <c r="DN298" s="35"/>
      <c r="DO298" s="36"/>
      <c r="DU298" s="35"/>
      <c r="DV298" s="36"/>
      <c r="EB298" s="35"/>
      <c r="EC298" s="36"/>
      <c r="EI298" s="35"/>
      <c r="EJ298" s="36"/>
      <c r="EP298" s="35"/>
      <c r="EQ298" s="36"/>
      <c r="EW298" s="35"/>
      <c r="EX298" s="36"/>
      <c r="FD298" s="35"/>
      <c r="FE298" s="36"/>
      <c r="FK298" s="35"/>
      <c r="FL298" s="36"/>
      <c r="FR298" s="35"/>
      <c r="FS298" s="36"/>
      <c r="FY298" s="35"/>
      <c r="FZ298" s="36"/>
      <c r="GF298" s="35"/>
      <c r="GG298" s="36"/>
      <c r="GM298" s="35"/>
      <c r="GN298" s="36"/>
      <c r="GT298" s="35"/>
      <c r="GU298" s="36"/>
      <c r="HA298" s="35"/>
      <c r="HB298" s="36"/>
      <c r="HH298" s="35"/>
      <c r="HI298" s="36"/>
      <c r="HO298" s="35"/>
      <c r="HP298" s="36"/>
      <c r="HV298" s="35"/>
      <c r="HW298" s="36"/>
      <c r="IC298" s="35"/>
      <c r="ID298" s="36"/>
      <c r="IJ298" s="35"/>
      <c r="IK298" s="36"/>
      <c r="IP298"/>
      <c r="IQ298"/>
      <c r="IR298"/>
      <c r="IS298"/>
      <c r="IT298"/>
      <c r="IU298"/>
      <c r="IV298"/>
    </row>
    <row r="299" spans="1:256" s="34" customFormat="1" ht="16.5" customHeight="1" hidden="1" outlineLevel="1">
      <c r="A299" s="6"/>
      <c r="B299" s="51"/>
      <c r="C299" s="53"/>
      <c r="D299" s="53"/>
      <c r="E299" s="53"/>
      <c r="F299" s="54"/>
      <c r="G299" s="54"/>
      <c r="H299" s="54"/>
      <c r="I299" s="96" t="s">
        <v>447</v>
      </c>
      <c r="J299" s="6"/>
      <c r="K299" s="6"/>
      <c r="M299" s="35"/>
      <c r="N299" s="36"/>
      <c r="T299" s="35"/>
      <c r="U299" s="36"/>
      <c r="AA299" s="35"/>
      <c r="AB299" s="36"/>
      <c r="AH299" s="35"/>
      <c r="AI299" s="36"/>
      <c r="AO299" s="35"/>
      <c r="AP299" s="36"/>
      <c r="AV299" s="35"/>
      <c r="AW299" s="36"/>
      <c r="BC299" s="35"/>
      <c r="BD299" s="36"/>
      <c r="BJ299" s="35"/>
      <c r="BK299" s="36"/>
      <c r="BQ299" s="35"/>
      <c r="BR299" s="36"/>
      <c r="BX299" s="35"/>
      <c r="BY299" s="36"/>
      <c r="CE299" s="35"/>
      <c r="CF299" s="36"/>
      <c r="CL299" s="35"/>
      <c r="CM299" s="36"/>
      <c r="CS299" s="35"/>
      <c r="CT299" s="36"/>
      <c r="CZ299" s="35"/>
      <c r="DA299" s="36"/>
      <c r="DG299" s="35"/>
      <c r="DH299" s="36"/>
      <c r="DN299" s="35"/>
      <c r="DO299" s="36"/>
      <c r="DU299" s="35"/>
      <c r="DV299" s="36"/>
      <c r="EB299" s="35"/>
      <c r="EC299" s="36"/>
      <c r="EI299" s="35"/>
      <c r="EJ299" s="36"/>
      <c r="EP299" s="35"/>
      <c r="EQ299" s="36"/>
      <c r="EW299" s="35"/>
      <c r="EX299" s="36"/>
      <c r="FD299" s="35"/>
      <c r="FE299" s="36"/>
      <c r="FK299" s="35"/>
      <c r="FL299" s="36"/>
      <c r="FR299" s="35"/>
      <c r="FS299" s="36"/>
      <c r="FY299" s="35"/>
      <c r="FZ299" s="36"/>
      <c r="GF299" s="35"/>
      <c r="GG299" s="36"/>
      <c r="GM299" s="35"/>
      <c r="GN299" s="36"/>
      <c r="GT299" s="35"/>
      <c r="GU299" s="36"/>
      <c r="HA299" s="35"/>
      <c r="HB299" s="36"/>
      <c r="HH299" s="35"/>
      <c r="HI299" s="36"/>
      <c r="HO299" s="35"/>
      <c r="HP299" s="36"/>
      <c r="HV299" s="35"/>
      <c r="HW299" s="36"/>
      <c r="IC299" s="35"/>
      <c r="ID299" s="36"/>
      <c r="IJ299" s="35"/>
      <c r="IK299" s="36"/>
      <c r="IP299"/>
      <c r="IQ299"/>
      <c r="IR299"/>
      <c r="IS299"/>
      <c r="IT299"/>
      <c r="IU299"/>
      <c r="IV299"/>
    </row>
    <row r="300" spans="1:256" s="34" customFormat="1" ht="16.5" customHeight="1" hidden="1" outlineLevel="1">
      <c r="A300" s="6"/>
      <c r="B300" s="51"/>
      <c r="C300" s="53"/>
      <c r="D300" s="53"/>
      <c r="E300" s="53"/>
      <c r="F300" s="54"/>
      <c r="G300" s="54"/>
      <c r="H300" s="54"/>
      <c r="I300" s="96" t="s">
        <v>448</v>
      </c>
      <c r="J300" s="6"/>
      <c r="K300" s="6"/>
      <c r="M300" s="35"/>
      <c r="N300" s="36"/>
      <c r="T300" s="35"/>
      <c r="U300" s="36"/>
      <c r="AA300" s="35"/>
      <c r="AB300" s="36"/>
      <c r="AH300" s="35"/>
      <c r="AI300" s="36"/>
      <c r="AO300" s="35"/>
      <c r="AP300" s="36"/>
      <c r="AV300" s="35"/>
      <c r="AW300" s="36"/>
      <c r="BC300" s="35"/>
      <c r="BD300" s="36"/>
      <c r="BJ300" s="35"/>
      <c r="BK300" s="36"/>
      <c r="BQ300" s="35"/>
      <c r="BR300" s="36"/>
      <c r="BX300" s="35"/>
      <c r="BY300" s="36"/>
      <c r="CE300" s="35"/>
      <c r="CF300" s="36"/>
      <c r="CL300" s="35"/>
      <c r="CM300" s="36"/>
      <c r="CS300" s="35"/>
      <c r="CT300" s="36"/>
      <c r="CZ300" s="35"/>
      <c r="DA300" s="36"/>
      <c r="DG300" s="35"/>
      <c r="DH300" s="36"/>
      <c r="DN300" s="35"/>
      <c r="DO300" s="36"/>
      <c r="DU300" s="35"/>
      <c r="DV300" s="36"/>
      <c r="EB300" s="35"/>
      <c r="EC300" s="36"/>
      <c r="EI300" s="35"/>
      <c r="EJ300" s="36"/>
      <c r="EP300" s="35"/>
      <c r="EQ300" s="36"/>
      <c r="EW300" s="35"/>
      <c r="EX300" s="36"/>
      <c r="FD300" s="35"/>
      <c r="FE300" s="36"/>
      <c r="FK300" s="35"/>
      <c r="FL300" s="36"/>
      <c r="FR300" s="35"/>
      <c r="FS300" s="36"/>
      <c r="FY300" s="35"/>
      <c r="FZ300" s="36"/>
      <c r="GF300" s="35"/>
      <c r="GG300" s="36"/>
      <c r="GM300" s="35"/>
      <c r="GN300" s="36"/>
      <c r="GT300" s="35"/>
      <c r="GU300" s="36"/>
      <c r="HA300" s="35"/>
      <c r="HB300" s="36"/>
      <c r="HH300" s="35"/>
      <c r="HI300" s="36"/>
      <c r="HO300" s="35"/>
      <c r="HP300" s="36"/>
      <c r="HV300" s="35"/>
      <c r="HW300" s="36"/>
      <c r="IC300" s="35"/>
      <c r="ID300" s="36"/>
      <c r="IJ300" s="35"/>
      <c r="IK300" s="36"/>
      <c r="IP300"/>
      <c r="IQ300"/>
      <c r="IR300"/>
      <c r="IS300"/>
      <c r="IT300"/>
      <c r="IU300"/>
      <c r="IV300"/>
    </row>
    <row r="301" spans="1:256" s="34" customFormat="1" ht="16.5" customHeight="1" hidden="1" outlineLevel="1">
      <c r="A301" s="6"/>
      <c r="B301" s="51"/>
      <c r="C301" s="53"/>
      <c r="D301" s="53"/>
      <c r="E301" s="53"/>
      <c r="F301" s="54"/>
      <c r="G301" s="54"/>
      <c r="H301" s="54"/>
      <c r="I301" s="96" t="s">
        <v>449</v>
      </c>
      <c r="J301" s="6"/>
      <c r="K301" s="6"/>
      <c r="M301" s="35"/>
      <c r="N301" s="36"/>
      <c r="T301" s="35"/>
      <c r="U301" s="36"/>
      <c r="AA301" s="35"/>
      <c r="AB301" s="36"/>
      <c r="AH301" s="35"/>
      <c r="AI301" s="36"/>
      <c r="AO301" s="35"/>
      <c r="AP301" s="36"/>
      <c r="AV301" s="35"/>
      <c r="AW301" s="36"/>
      <c r="BC301" s="35"/>
      <c r="BD301" s="36"/>
      <c r="BJ301" s="35"/>
      <c r="BK301" s="36"/>
      <c r="BQ301" s="35"/>
      <c r="BR301" s="36"/>
      <c r="BX301" s="35"/>
      <c r="BY301" s="36"/>
      <c r="CE301" s="35"/>
      <c r="CF301" s="36"/>
      <c r="CL301" s="35"/>
      <c r="CM301" s="36"/>
      <c r="CS301" s="35"/>
      <c r="CT301" s="36"/>
      <c r="CZ301" s="35"/>
      <c r="DA301" s="36"/>
      <c r="DG301" s="35"/>
      <c r="DH301" s="36"/>
      <c r="DN301" s="35"/>
      <c r="DO301" s="36"/>
      <c r="DU301" s="35"/>
      <c r="DV301" s="36"/>
      <c r="EB301" s="35"/>
      <c r="EC301" s="36"/>
      <c r="EI301" s="35"/>
      <c r="EJ301" s="36"/>
      <c r="EP301" s="35"/>
      <c r="EQ301" s="36"/>
      <c r="EW301" s="35"/>
      <c r="EX301" s="36"/>
      <c r="FD301" s="35"/>
      <c r="FE301" s="36"/>
      <c r="FK301" s="35"/>
      <c r="FL301" s="36"/>
      <c r="FR301" s="35"/>
      <c r="FS301" s="36"/>
      <c r="FY301" s="35"/>
      <c r="FZ301" s="36"/>
      <c r="GF301" s="35"/>
      <c r="GG301" s="36"/>
      <c r="GM301" s="35"/>
      <c r="GN301" s="36"/>
      <c r="GT301" s="35"/>
      <c r="GU301" s="36"/>
      <c r="HA301" s="35"/>
      <c r="HB301" s="36"/>
      <c r="HH301" s="35"/>
      <c r="HI301" s="36"/>
      <c r="HO301" s="35"/>
      <c r="HP301" s="36"/>
      <c r="HV301" s="35"/>
      <c r="HW301" s="36"/>
      <c r="IC301" s="35"/>
      <c r="ID301" s="36"/>
      <c r="IJ301" s="35"/>
      <c r="IK301" s="36"/>
      <c r="IP301"/>
      <c r="IQ301"/>
      <c r="IR301"/>
      <c r="IS301"/>
      <c r="IT301"/>
      <c r="IU301"/>
      <c r="IV301"/>
    </row>
    <row r="302" spans="1:256" s="34" customFormat="1" ht="16.5" customHeight="1" hidden="1" outlineLevel="1">
      <c r="A302" s="6"/>
      <c r="B302" s="51"/>
      <c r="C302" s="53"/>
      <c r="D302" s="53"/>
      <c r="E302" s="53"/>
      <c r="F302" s="54"/>
      <c r="G302" s="54"/>
      <c r="H302" s="54"/>
      <c r="I302" s="96" t="s">
        <v>450</v>
      </c>
      <c r="J302" s="6"/>
      <c r="K302" s="6"/>
      <c r="M302" s="35"/>
      <c r="N302" s="36"/>
      <c r="T302" s="35"/>
      <c r="U302" s="36"/>
      <c r="AA302" s="35"/>
      <c r="AB302" s="36"/>
      <c r="AH302" s="35"/>
      <c r="AI302" s="36"/>
      <c r="AO302" s="35"/>
      <c r="AP302" s="36"/>
      <c r="AV302" s="35"/>
      <c r="AW302" s="36"/>
      <c r="BC302" s="35"/>
      <c r="BD302" s="36"/>
      <c r="BJ302" s="35"/>
      <c r="BK302" s="36"/>
      <c r="BQ302" s="35"/>
      <c r="BR302" s="36"/>
      <c r="BX302" s="35"/>
      <c r="BY302" s="36"/>
      <c r="CE302" s="35"/>
      <c r="CF302" s="36"/>
      <c r="CL302" s="35"/>
      <c r="CM302" s="36"/>
      <c r="CS302" s="35"/>
      <c r="CT302" s="36"/>
      <c r="CZ302" s="35"/>
      <c r="DA302" s="36"/>
      <c r="DG302" s="35"/>
      <c r="DH302" s="36"/>
      <c r="DN302" s="35"/>
      <c r="DO302" s="36"/>
      <c r="DU302" s="35"/>
      <c r="DV302" s="36"/>
      <c r="EB302" s="35"/>
      <c r="EC302" s="36"/>
      <c r="EI302" s="35"/>
      <c r="EJ302" s="36"/>
      <c r="EP302" s="35"/>
      <c r="EQ302" s="36"/>
      <c r="EW302" s="35"/>
      <c r="EX302" s="36"/>
      <c r="FD302" s="35"/>
      <c r="FE302" s="36"/>
      <c r="FK302" s="35"/>
      <c r="FL302" s="36"/>
      <c r="FR302" s="35"/>
      <c r="FS302" s="36"/>
      <c r="FY302" s="35"/>
      <c r="FZ302" s="36"/>
      <c r="GF302" s="35"/>
      <c r="GG302" s="36"/>
      <c r="GM302" s="35"/>
      <c r="GN302" s="36"/>
      <c r="GT302" s="35"/>
      <c r="GU302" s="36"/>
      <c r="HA302" s="35"/>
      <c r="HB302" s="36"/>
      <c r="HH302" s="35"/>
      <c r="HI302" s="36"/>
      <c r="HO302" s="35"/>
      <c r="HP302" s="36"/>
      <c r="HV302" s="35"/>
      <c r="HW302" s="36"/>
      <c r="IC302" s="35"/>
      <c r="ID302" s="36"/>
      <c r="IJ302" s="35"/>
      <c r="IK302" s="36"/>
      <c r="IP302"/>
      <c r="IQ302"/>
      <c r="IR302"/>
      <c r="IS302"/>
      <c r="IT302"/>
      <c r="IU302"/>
      <c r="IV302"/>
    </row>
    <row r="303" spans="1:256" s="34" customFormat="1" ht="16.5" customHeight="1" hidden="1" outlineLevel="1">
      <c r="A303" s="6"/>
      <c r="B303" s="7"/>
      <c r="C303" s="97" t="s">
        <v>451</v>
      </c>
      <c r="D303" s="97"/>
      <c r="E303" s="97"/>
      <c r="F303" s="97"/>
      <c r="G303" s="97"/>
      <c r="H303" s="97"/>
      <c r="I303" s="97"/>
      <c r="J303" s="6"/>
      <c r="K303" s="6"/>
      <c r="M303" s="35"/>
      <c r="N303" s="36"/>
      <c r="T303" s="35"/>
      <c r="U303" s="36"/>
      <c r="AA303" s="35"/>
      <c r="AB303" s="36"/>
      <c r="AH303" s="35"/>
      <c r="AI303" s="36"/>
      <c r="AO303" s="35"/>
      <c r="AP303" s="36"/>
      <c r="AV303" s="35"/>
      <c r="AW303" s="36"/>
      <c r="BC303" s="35"/>
      <c r="BD303" s="36"/>
      <c r="BJ303" s="35"/>
      <c r="BK303" s="36"/>
      <c r="BQ303" s="35"/>
      <c r="BR303" s="36"/>
      <c r="BX303" s="35"/>
      <c r="BY303" s="36"/>
      <c r="CE303" s="35"/>
      <c r="CF303" s="36"/>
      <c r="CL303" s="35"/>
      <c r="CM303" s="36"/>
      <c r="CS303" s="35"/>
      <c r="CT303" s="36"/>
      <c r="CZ303" s="35"/>
      <c r="DA303" s="36"/>
      <c r="DG303" s="35"/>
      <c r="DH303" s="36"/>
      <c r="DN303" s="35"/>
      <c r="DO303" s="36"/>
      <c r="DU303" s="35"/>
      <c r="DV303" s="36"/>
      <c r="EB303" s="35"/>
      <c r="EC303" s="36"/>
      <c r="EI303" s="35"/>
      <c r="EJ303" s="36"/>
      <c r="EP303" s="35"/>
      <c r="EQ303" s="36"/>
      <c r="EW303" s="35"/>
      <c r="EX303" s="36"/>
      <c r="FD303" s="35"/>
      <c r="FE303" s="36"/>
      <c r="FK303" s="35"/>
      <c r="FL303" s="36"/>
      <c r="FR303" s="35"/>
      <c r="FS303" s="36"/>
      <c r="FY303" s="35"/>
      <c r="FZ303" s="36"/>
      <c r="GF303" s="35"/>
      <c r="GG303" s="36"/>
      <c r="GM303" s="35"/>
      <c r="GN303" s="36"/>
      <c r="GT303" s="35"/>
      <c r="GU303" s="36"/>
      <c r="HA303" s="35"/>
      <c r="HB303" s="36"/>
      <c r="HH303" s="35"/>
      <c r="HI303" s="36"/>
      <c r="HO303" s="35"/>
      <c r="HP303" s="36"/>
      <c r="HV303" s="35"/>
      <c r="HW303" s="36"/>
      <c r="IC303" s="35"/>
      <c r="ID303" s="36"/>
      <c r="IJ303" s="35"/>
      <c r="IK303" s="36"/>
      <c r="IP303"/>
      <c r="IQ303"/>
      <c r="IR303"/>
      <c r="IS303"/>
      <c r="IT303"/>
      <c r="IU303"/>
      <c r="IV303"/>
    </row>
    <row r="304" spans="1:256" s="6" customFormat="1" ht="16.5" customHeight="1" hidden="1" outlineLevel="1">
      <c r="A304" s="80"/>
      <c r="B304" s="7"/>
      <c r="C304" s="83" t="s">
        <v>94</v>
      </c>
      <c r="D304" s="84" t="s">
        <v>452</v>
      </c>
      <c r="E304" s="84"/>
      <c r="F304" s="84"/>
      <c r="G304" s="84"/>
      <c r="H304" s="84"/>
      <c r="I304" s="84"/>
      <c r="IK304"/>
      <c r="IL304"/>
      <c r="IM304"/>
      <c r="IN304"/>
      <c r="IO304"/>
      <c r="IP304"/>
      <c r="IQ304"/>
      <c r="IR304"/>
      <c r="IS304"/>
      <c r="IT304"/>
      <c r="IU304"/>
      <c r="IV304"/>
    </row>
    <row r="305" spans="2:256" s="34" customFormat="1" ht="16.5" customHeight="1">
      <c r="B305" s="7"/>
      <c r="C305" s="41" t="s">
        <v>453</v>
      </c>
      <c r="D305" s="42"/>
      <c r="E305" s="43"/>
      <c r="F305" s="42"/>
      <c r="G305" s="42"/>
      <c r="H305" s="44"/>
      <c r="I305" s="45"/>
      <c r="M305" s="35"/>
      <c r="N305" s="36"/>
      <c r="T305" s="35"/>
      <c r="U305" s="36"/>
      <c r="AA305" s="35"/>
      <c r="AB305" s="36"/>
      <c r="AH305" s="35"/>
      <c r="AI305" s="36"/>
      <c r="AO305" s="35"/>
      <c r="AP305" s="36"/>
      <c r="AV305" s="35"/>
      <c r="AW305" s="36"/>
      <c r="BC305" s="35"/>
      <c r="BD305" s="36"/>
      <c r="BJ305" s="35"/>
      <c r="BK305" s="36"/>
      <c r="BQ305" s="35"/>
      <c r="BR305" s="36"/>
      <c r="BX305" s="35"/>
      <c r="BY305" s="36"/>
      <c r="CE305" s="35"/>
      <c r="CF305" s="36"/>
      <c r="CL305" s="35"/>
      <c r="CM305" s="36"/>
      <c r="CS305" s="35"/>
      <c r="CT305" s="36"/>
      <c r="CZ305" s="35"/>
      <c r="DA305" s="36"/>
      <c r="DG305" s="35"/>
      <c r="DH305" s="36"/>
      <c r="DN305" s="35"/>
      <c r="DO305" s="36"/>
      <c r="DU305" s="35"/>
      <c r="DV305" s="36"/>
      <c r="EB305" s="35"/>
      <c r="EC305" s="36"/>
      <c r="EI305" s="35"/>
      <c r="EJ305" s="36"/>
      <c r="EP305" s="35"/>
      <c r="EQ305" s="36"/>
      <c r="EW305" s="35"/>
      <c r="EX305" s="36"/>
      <c r="FD305" s="35"/>
      <c r="FE305" s="36"/>
      <c r="FK305" s="35"/>
      <c r="FL305" s="36"/>
      <c r="FR305" s="35"/>
      <c r="FS305" s="36"/>
      <c r="FY305" s="35"/>
      <c r="FZ305" s="36"/>
      <c r="GF305" s="35"/>
      <c r="GG305" s="36"/>
      <c r="GM305" s="35"/>
      <c r="GN305" s="36"/>
      <c r="GT305" s="35"/>
      <c r="GU305" s="36"/>
      <c r="HA305" s="35"/>
      <c r="HB305" s="36"/>
      <c r="HH305" s="35"/>
      <c r="HI305" s="36"/>
      <c r="HO305" s="35"/>
      <c r="HP305" s="36"/>
      <c r="HV305" s="35"/>
      <c r="HW305" s="36"/>
      <c r="IC305" s="35"/>
      <c r="ID305" s="36"/>
      <c r="IJ305" s="35"/>
      <c r="IK305" s="36"/>
      <c r="IP305"/>
      <c r="IQ305"/>
      <c r="IR305"/>
      <c r="IS305"/>
      <c r="IT305"/>
      <c r="IU305"/>
      <c r="IV305"/>
    </row>
    <row r="306" spans="1:256" s="34" customFormat="1" ht="16.5" customHeight="1" hidden="1" outlineLevel="1">
      <c r="A306" s="80"/>
      <c r="B306" s="46" t="s">
        <v>13</v>
      </c>
      <c r="C306" s="47" t="s">
        <v>14</v>
      </c>
      <c r="D306" s="47" t="s">
        <v>15</v>
      </c>
      <c r="E306" s="48" t="s">
        <v>16</v>
      </c>
      <c r="F306" s="47" t="s">
        <v>17</v>
      </c>
      <c r="G306" s="47" t="s">
        <v>18</v>
      </c>
      <c r="H306" s="49" t="s">
        <v>19</v>
      </c>
      <c r="I306" s="50" t="s">
        <v>20</v>
      </c>
      <c r="J306" s="6"/>
      <c r="K306" s="6"/>
      <c r="M306" s="35"/>
      <c r="N306" s="36"/>
      <c r="T306" s="35"/>
      <c r="U306" s="36"/>
      <c r="AA306" s="35"/>
      <c r="AB306" s="36"/>
      <c r="AH306" s="35"/>
      <c r="AI306" s="36"/>
      <c r="AO306" s="35"/>
      <c r="AP306" s="36"/>
      <c r="AV306" s="35"/>
      <c r="AW306" s="36"/>
      <c r="BC306" s="35"/>
      <c r="BD306" s="36"/>
      <c r="BJ306" s="35"/>
      <c r="BK306" s="36"/>
      <c r="BQ306" s="35"/>
      <c r="BR306" s="36"/>
      <c r="BX306" s="35"/>
      <c r="BY306" s="36"/>
      <c r="CE306" s="35"/>
      <c r="CF306" s="36"/>
      <c r="CL306" s="35"/>
      <c r="CM306" s="36"/>
      <c r="CS306" s="35"/>
      <c r="CT306" s="36"/>
      <c r="CZ306" s="35"/>
      <c r="DA306" s="36"/>
      <c r="DG306" s="35"/>
      <c r="DH306" s="36"/>
      <c r="DN306" s="35"/>
      <c r="DO306" s="36"/>
      <c r="DU306" s="35"/>
      <c r="DV306" s="36"/>
      <c r="EB306" s="35"/>
      <c r="EC306" s="36"/>
      <c r="EI306" s="35"/>
      <c r="EJ306" s="36"/>
      <c r="EP306" s="35"/>
      <c r="EQ306" s="36"/>
      <c r="EW306" s="35"/>
      <c r="EX306" s="36"/>
      <c r="FD306" s="35"/>
      <c r="FE306" s="36"/>
      <c r="FK306" s="35"/>
      <c r="FL306" s="36"/>
      <c r="FR306" s="35"/>
      <c r="FS306" s="36"/>
      <c r="FY306" s="35"/>
      <c r="FZ306" s="36"/>
      <c r="GF306" s="35"/>
      <c r="GG306" s="36"/>
      <c r="GM306" s="35"/>
      <c r="GN306" s="36"/>
      <c r="GT306" s="35"/>
      <c r="GU306" s="36"/>
      <c r="HA306" s="35"/>
      <c r="HB306" s="36"/>
      <c r="HH306" s="35"/>
      <c r="HI306" s="36"/>
      <c r="HO306" s="35"/>
      <c r="HP306" s="36"/>
      <c r="HV306" s="35"/>
      <c r="HW306" s="36"/>
      <c r="IC306" s="35"/>
      <c r="ID306" s="36"/>
      <c r="IJ306" s="35"/>
      <c r="IK306" s="36"/>
      <c r="IP306"/>
      <c r="IQ306"/>
      <c r="IR306"/>
      <c r="IS306"/>
      <c r="IT306"/>
      <c r="IU306"/>
      <c r="IV306"/>
    </row>
    <row r="307" spans="1:256" s="34" customFormat="1" ht="16.5" customHeight="1" hidden="1" outlineLevel="1">
      <c r="A307" s="80"/>
      <c r="B307" s="51">
        <v>1</v>
      </c>
      <c r="C307" s="81" t="s">
        <v>21</v>
      </c>
      <c r="D307" s="81" t="s">
        <v>22</v>
      </c>
      <c r="E307" s="82" t="s">
        <v>454</v>
      </c>
      <c r="F307" s="51">
        <v>2</v>
      </c>
      <c r="G307" s="51" t="s">
        <v>24</v>
      </c>
      <c r="H307" s="51" t="s">
        <v>218</v>
      </c>
      <c r="I307" s="78"/>
      <c r="J307" s="6"/>
      <c r="K307" s="6"/>
      <c r="M307" s="35"/>
      <c r="N307" s="36"/>
      <c r="T307" s="35"/>
      <c r="U307" s="36"/>
      <c r="AA307" s="35"/>
      <c r="AB307" s="36"/>
      <c r="AH307" s="35"/>
      <c r="AI307" s="36"/>
      <c r="AO307" s="35"/>
      <c r="AP307" s="36"/>
      <c r="AV307" s="35"/>
      <c r="AW307" s="36"/>
      <c r="BC307" s="35"/>
      <c r="BD307" s="36"/>
      <c r="BJ307" s="35"/>
      <c r="BK307" s="36"/>
      <c r="BQ307" s="35"/>
      <c r="BR307" s="36"/>
      <c r="BX307" s="35"/>
      <c r="BY307" s="36"/>
      <c r="CE307" s="35"/>
      <c r="CF307" s="36"/>
      <c r="CL307" s="35"/>
      <c r="CM307" s="36"/>
      <c r="CS307" s="35"/>
      <c r="CT307" s="36"/>
      <c r="CZ307" s="35"/>
      <c r="DA307" s="36"/>
      <c r="DG307" s="35"/>
      <c r="DH307" s="36"/>
      <c r="DN307" s="35"/>
      <c r="DO307" s="36"/>
      <c r="DU307" s="35"/>
      <c r="DV307" s="36"/>
      <c r="EB307" s="35"/>
      <c r="EC307" s="36"/>
      <c r="EI307" s="35"/>
      <c r="EJ307" s="36"/>
      <c r="EP307" s="35"/>
      <c r="EQ307" s="36"/>
      <c r="EW307" s="35"/>
      <c r="EX307" s="36"/>
      <c r="FD307" s="35"/>
      <c r="FE307" s="36"/>
      <c r="FK307" s="35"/>
      <c r="FL307" s="36"/>
      <c r="FR307" s="35"/>
      <c r="FS307" s="36"/>
      <c r="FY307" s="35"/>
      <c r="FZ307" s="36"/>
      <c r="GF307" s="35"/>
      <c r="GG307" s="36"/>
      <c r="GM307" s="35"/>
      <c r="GN307" s="36"/>
      <c r="GT307" s="35"/>
      <c r="GU307" s="36"/>
      <c r="HA307" s="35"/>
      <c r="HB307" s="36"/>
      <c r="HH307" s="35"/>
      <c r="HI307" s="36"/>
      <c r="HO307" s="35"/>
      <c r="HP307" s="36"/>
      <c r="HV307" s="35"/>
      <c r="HW307" s="36"/>
      <c r="IC307" s="35"/>
      <c r="ID307" s="36"/>
      <c r="IJ307" s="35"/>
      <c r="IK307" s="36"/>
      <c r="IP307"/>
      <c r="IQ307"/>
      <c r="IR307"/>
      <c r="IS307"/>
      <c r="IT307"/>
      <c r="IU307"/>
      <c r="IV307"/>
    </row>
    <row r="308" spans="1:256" s="34" customFormat="1" ht="16.5" customHeight="1" hidden="1" outlineLevel="1">
      <c r="A308" s="80"/>
      <c r="B308" s="51">
        <v>2</v>
      </c>
      <c r="C308" s="98" t="s">
        <v>26</v>
      </c>
      <c r="D308" s="98" t="s">
        <v>364</v>
      </c>
      <c r="E308" s="82" t="s">
        <v>394</v>
      </c>
      <c r="F308" s="51">
        <v>30</v>
      </c>
      <c r="G308" s="51" t="s">
        <v>34</v>
      </c>
      <c r="H308" s="51" t="s">
        <v>218</v>
      </c>
      <c r="I308" s="78"/>
      <c r="J308" s="6"/>
      <c r="K308" s="6"/>
      <c r="M308" s="35"/>
      <c r="N308" s="36"/>
      <c r="T308" s="35"/>
      <c r="U308" s="36"/>
      <c r="AA308" s="35"/>
      <c r="AB308" s="36"/>
      <c r="AH308" s="35"/>
      <c r="AI308" s="36"/>
      <c r="AO308" s="35"/>
      <c r="AP308" s="36"/>
      <c r="AV308" s="35"/>
      <c r="AW308" s="36"/>
      <c r="BC308" s="35"/>
      <c r="BD308" s="36"/>
      <c r="BJ308" s="35"/>
      <c r="BK308" s="36"/>
      <c r="BQ308" s="35"/>
      <c r="BR308" s="36"/>
      <c r="BX308" s="35"/>
      <c r="BY308" s="36"/>
      <c r="CE308" s="35"/>
      <c r="CF308" s="36"/>
      <c r="CL308" s="35"/>
      <c r="CM308" s="36"/>
      <c r="CS308" s="35"/>
      <c r="CT308" s="36"/>
      <c r="CZ308" s="35"/>
      <c r="DA308" s="36"/>
      <c r="DG308" s="35"/>
      <c r="DH308" s="36"/>
      <c r="DN308" s="35"/>
      <c r="DO308" s="36"/>
      <c r="DU308" s="35"/>
      <c r="DV308" s="36"/>
      <c r="EB308" s="35"/>
      <c r="EC308" s="36"/>
      <c r="EI308" s="35"/>
      <c r="EJ308" s="36"/>
      <c r="EP308" s="35"/>
      <c r="EQ308" s="36"/>
      <c r="EW308" s="35"/>
      <c r="EX308" s="36"/>
      <c r="FD308" s="35"/>
      <c r="FE308" s="36"/>
      <c r="FK308" s="35"/>
      <c r="FL308" s="36"/>
      <c r="FR308" s="35"/>
      <c r="FS308" s="36"/>
      <c r="FY308" s="35"/>
      <c r="FZ308" s="36"/>
      <c r="GF308" s="35"/>
      <c r="GG308" s="36"/>
      <c r="GM308" s="35"/>
      <c r="GN308" s="36"/>
      <c r="GT308" s="35"/>
      <c r="GU308" s="36"/>
      <c r="HA308" s="35"/>
      <c r="HB308" s="36"/>
      <c r="HH308" s="35"/>
      <c r="HI308" s="36"/>
      <c r="HO308" s="35"/>
      <c r="HP308" s="36"/>
      <c r="HV308" s="35"/>
      <c r="HW308" s="36"/>
      <c r="IC308" s="35"/>
      <c r="ID308" s="36"/>
      <c r="IJ308" s="35"/>
      <c r="IK308" s="36"/>
      <c r="IP308"/>
      <c r="IQ308"/>
      <c r="IR308"/>
      <c r="IS308"/>
      <c r="IT308"/>
      <c r="IU308"/>
      <c r="IV308"/>
    </row>
    <row r="309" spans="1:256" s="34" customFormat="1" ht="16.5" customHeight="1" hidden="1" outlineLevel="1">
      <c r="A309" s="80"/>
      <c r="B309" s="51">
        <v>3</v>
      </c>
      <c r="C309" s="98" t="s">
        <v>455</v>
      </c>
      <c r="D309" s="98" t="s">
        <v>456</v>
      </c>
      <c r="E309" s="82" t="s">
        <v>394</v>
      </c>
      <c r="F309" s="51">
        <v>30</v>
      </c>
      <c r="G309" s="51" t="s">
        <v>34</v>
      </c>
      <c r="H309" s="51" t="s">
        <v>218</v>
      </c>
      <c r="I309" s="78"/>
      <c r="J309" s="6"/>
      <c r="K309" s="6"/>
      <c r="M309" s="35"/>
      <c r="N309" s="36"/>
      <c r="T309" s="35"/>
      <c r="U309" s="36"/>
      <c r="AA309" s="35"/>
      <c r="AB309" s="36"/>
      <c r="AH309" s="35"/>
      <c r="AI309" s="36"/>
      <c r="AO309" s="35"/>
      <c r="AP309" s="36"/>
      <c r="AV309" s="35"/>
      <c r="AW309" s="36"/>
      <c r="BC309" s="35"/>
      <c r="BD309" s="36"/>
      <c r="BJ309" s="35"/>
      <c r="BK309" s="36"/>
      <c r="BQ309" s="35"/>
      <c r="BR309" s="36"/>
      <c r="BX309" s="35"/>
      <c r="BY309" s="36"/>
      <c r="CE309" s="35"/>
      <c r="CF309" s="36"/>
      <c r="CL309" s="35"/>
      <c r="CM309" s="36"/>
      <c r="CS309" s="35"/>
      <c r="CT309" s="36"/>
      <c r="CZ309" s="35"/>
      <c r="DA309" s="36"/>
      <c r="DG309" s="35"/>
      <c r="DH309" s="36"/>
      <c r="DN309" s="35"/>
      <c r="DO309" s="36"/>
      <c r="DU309" s="35"/>
      <c r="DV309" s="36"/>
      <c r="EB309" s="35"/>
      <c r="EC309" s="36"/>
      <c r="EI309" s="35"/>
      <c r="EJ309" s="36"/>
      <c r="EP309" s="35"/>
      <c r="EQ309" s="36"/>
      <c r="EW309" s="35"/>
      <c r="EX309" s="36"/>
      <c r="FD309" s="35"/>
      <c r="FE309" s="36"/>
      <c r="FK309" s="35"/>
      <c r="FL309" s="36"/>
      <c r="FR309" s="35"/>
      <c r="FS309" s="36"/>
      <c r="FY309" s="35"/>
      <c r="FZ309" s="36"/>
      <c r="GF309" s="35"/>
      <c r="GG309" s="36"/>
      <c r="GM309" s="35"/>
      <c r="GN309" s="36"/>
      <c r="GT309" s="35"/>
      <c r="GU309" s="36"/>
      <c r="HA309" s="35"/>
      <c r="HB309" s="36"/>
      <c r="HH309" s="35"/>
      <c r="HI309" s="36"/>
      <c r="HO309" s="35"/>
      <c r="HP309" s="36"/>
      <c r="HV309" s="35"/>
      <c r="HW309" s="36"/>
      <c r="IC309" s="35"/>
      <c r="ID309" s="36"/>
      <c r="IJ309" s="35"/>
      <c r="IK309" s="36"/>
      <c r="IP309"/>
      <c r="IQ309"/>
      <c r="IR309"/>
      <c r="IS309"/>
      <c r="IT309"/>
      <c r="IU309"/>
      <c r="IV309"/>
    </row>
    <row r="310" spans="1:256" s="34" customFormat="1" ht="16.5" customHeight="1" hidden="1" outlineLevel="1">
      <c r="A310" s="80"/>
      <c r="B310" s="51">
        <v>4</v>
      </c>
      <c r="C310" s="98" t="s">
        <v>457</v>
      </c>
      <c r="D310" s="98" t="s">
        <v>458</v>
      </c>
      <c r="E310" s="82" t="s">
        <v>394</v>
      </c>
      <c r="F310" s="51">
        <v>30</v>
      </c>
      <c r="G310" s="51" t="s">
        <v>34</v>
      </c>
      <c r="H310" s="51" t="s">
        <v>218</v>
      </c>
      <c r="I310" s="78"/>
      <c r="J310" s="6"/>
      <c r="K310" s="6"/>
      <c r="M310" s="35"/>
      <c r="N310" s="36"/>
      <c r="T310" s="35"/>
      <c r="U310" s="36"/>
      <c r="AA310" s="35"/>
      <c r="AB310" s="36"/>
      <c r="AH310" s="35"/>
      <c r="AI310" s="36"/>
      <c r="AO310" s="35"/>
      <c r="AP310" s="36"/>
      <c r="AV310" s="35"/>
      <c r="AW310" s="36"/>
      <c r="BC310" s="35"/>
      <c r="BD310" s="36"/>
      <c r="BJ310" s="35"/>
      <c r="BK310" s="36"/>
      <c r="BQ310" s="35"/>
      <c r="BR310" s="36"/>
      <c r="BX310" s="35"/>
      <c r="BY310" s="36"/>
      <c r="CE310" s="35"/>
      <c r="CF310" s="36"/>
      <c r="CL310" s="35"/>
      <c r="CM310" s="36"/>
      <c r="CS310" s="35"/>
      <c r="CT310" s="36"/>
      <c r="CZ310" s="35"/>
      <c r="DA310" s="36"/>
      <c r="DG310" s="35"/>
      <c r="DH310" s="36"/>
      <c r="DN310" s="35"/>
      <c r="DO310" s="36"/>
      <c r="DU310" s="35"/>
      <c r="DV310" s="36"/>
      <c r="EB310" s="35"/>
      <c r="EC310" s="36"/>
      <c r="EI310" s="35"/>
      <c r="EJ310" s="36"/>
      <c r="EP310" s="35"/>
      <c r="EQ310" s="36"/>
      <c r="EW310" s="35"/>
      <c r="EX310" s="36"/>
      <c r="FD310" s="35"/>
      <c r="FE310" s="36"/>
      <c r="FK310" s="35"/>
      <c r="FL310" s="36"/>
      <c r="FR310" s="35"/>
      <c r="FS310" s="36"/>
      <c r="FY310" s="35"/>
      <c r="FZ310" s="36"/>
      <c r="GF310" s="35"/>
      <c r="GG310" s="36"/>
      <c r="GM310" s="35"/>
      <c r="GN310" s="36"/>
      <c r="GT310" s="35"/>
      <c r="GU310" s="36"/>
      <c r="HA310" s="35"/>
      <c r="HB310" s="36"/>
      <c r="HH310" s="35"/>
      <c r="HI310" s="36"/>
      <c r="HO310" s="35"/>
      <c r="HP310" s="36"/>
      <c r="HV310" s="35"/>
      <c r="HW310" s="36"/>
      <c r="IC310" s="35"/>
      <c r="ID310" s="36"/>
      <c r="IJ310" s="35"/>
      <c r="IK310" s="36"/>
      <c r="IP310"/>
      <c r="IQ310"/>
      <c r="IR310"/>
      <c r="IS310"/>
      <c r="IT310"/>
      <c r="IU310"/>
      <c r="IV310"/>
    </row>
    <row r="311" spans="1:256" s="34" customFormat="1" ht="16.5" customHeight="1" hidden="1" outlineLevel="1">
      <c r="A311" s="80"/>
      <c r="B311" s="51">
        <v>5</v>
      </c>
      <c r="C311" s="98" t="s">
        <v>459</v>
      </c>
      <c r="D311" s="98" t="s">
        <v>460</v>
      </c>
      <c r="E311" s="82" t="s">
        <v>394</v>
      </c>
      <c r="F311" s="51">
        <v>30</v>
      </c>
      <c r="G311" s="51" t="s">
        <v>34</v>
      </c>
      <c r="H311" s="51" t="s">
        <v>218</v>
      </c>
      <c r="I311" s="78"/>
      <c r="J311" s="6"/>
      <c r="K311" s="6"/>
      <c r="M311" s="35"/>
      <c r="N311" s="36"/>
      <c r="T311" s="35"/>
      <c r="U311" s="36"/>
      <c r="AA311" s="35"/>
      <c r="AB311" s="36"/>
      <c r="AH311" s="35"/>
      <c r="AI311" s="36"/>
      <c r="AO311" s="35"/>
      <c r="AP311" s="36"/>
      <c r="AV311" s="35"/>
      <c r="AW311" s="36"/>
      <c r="BC311" s="35"/>
      <c r="BD311" s="36"/>
      <c r="BJ311" s="35"/>
      <c r="BK311" s="36"/>
      <c r="BQ311" s="35"/>
      <c r="BR311" s="36"/>
      <c r="BX311" s="35"/>
      <c r="BY311" s="36"/>
      <c r="CE311" s="35"/>
      <c r="CF311" s="36"/>
      <c r="CL311" s="35"/>
      <c r="CM311" s="36"/>
      <c r="CS311" s="35"/>
      <c r="CT311" s="36"/>
      <c r="CZ311" s="35"/>
      <c r="DA311" s="36"/>
      <c r="DG311" s="35"/>
      <c r="DH311" s="36"/>
      <c r="DN311" s="35"/>
      <c r="DO311" s="36"/>
      <c r="DU311" s="35"/>
      <c r="DV311" s="36"/>
      <c r="EB311" s="35"/>
      <c r="EC311" s="36"/>
      <c r="EI311" s="35"/>
      <c r="EJ311" s="36"/>
      <c r="EP311" s="35"/>
      <c r="EQ311" s="36"/>
      <c r="EW311" s="35"/>
      <c r="EX311" s="36"/>
      <c r="FD311" s="35"/>
      <c r="FE311" s="36"/>
      <c r="FK311" s="35"/>
      <c r="FL311" s="36"/>
      <c r="FR311" s="35"/>
      <c r="FS311" s="36"/>
      <c r="FY311" s="35"/>
      <c r="FZ311" s="36"/>
      <c r="GF311" s="35"/>
      <c r="GG311" s="36"/>
      <c r="GM311" s="35"/>
      <c r="GN311" s="36"/>
      <c r="GT311" s="35"/>
      <c r="GU311" s="36"/>
      <c r="HA311" s="35"/>
      <c r="HB311" s="36"/>
      <c r="HH311" s="35"/>
      <c r="HI311" s="36"/>
      <c r="HO311" s="35"/>
      <c r="HP311" s="36"/>
      <c r="HV311" s="35"/>
      <c r="HW311" s="36"/>
      <c r="IC311" s="35"/>
      <c r="ID311" s="36"/>
      <c r="IJ311" s="35"/>
      <c r="IK311" s="36"/>
      <c r="IP311"/>
      <c r="IQ311"/>
      <c r="IR311"/>
      <c r="IS311"/>
      <c r="IT311"/>
      <c r="IU311"/>
      <c r="IV311"/>
    </row>
    <row r="312" spans="1:256" s="34" customFormat="1" ht="16.5" customHeight="1" hidden="1" outlineLevel="1">
      <c r="A312" s="80"/>
      <c r="B312" s="51">
        <v>6</v>
      </c>
      <c r="C312" s="98" t="s">
        <v>237</v>
      </c>
      <c r="D312" s="98" t="s">
        <v>238</v>
      </c>
      <c r="E312" s="82" t="s">
        <v>394</v>
      </c>
      <c r="F312" s="51">
        <v>30</v>
      </c>
      <c r="G312" s="51" t="s">
        <v>34</v>
      </c>
      <c r="H312" s="51" t="s">
        <v>218</v>
      </c>
      <c r="I312" s="78"/>
      <c r="J312" s="6"/>
      <c r="K312" s="6"/>
      <c r="M312" s="35"/>
      <c r="N312" s="36"/>
      <c r="T312" s="35"/>
      <c r="U312" s="36"/>
      <c r="AA312" s="35"/>
      <c r="AB312" s="36"/>
      <c r="AH312" s="35"/>
      <c r="AI312" s="36"/>
      <c r="AO312" s="35"/>
      <c r="AP312" s="36"/>
      <c r="AV312" s="35"/>
      <c r="AW312" s="36"/>
      <c r="BC312" s="35"/>
      <c r="BD312" s="36"/>
      <c r="BJ312" s="35"/>
      <c r="BK312" s="36"/>
      <c r="BQ312" s="35"/>
      <c r="BR312" s="36"/>
      <c r="BX312" s="35"/>
      <c r="BY312" s="36"/>
      <c r="CE312" s="35"/>
      <c r="CF312" s="36"/>
      <c r="CL312" s="35"/>
      <c r="CM312" s="36"/>
      <c r="CS312" s="35"/>
      <c r="CT312" s="36"/>
      <c r="CZ312" s="35"/>
      <c r="DA312" s="36"/>
      <c r="DG312" s="35"/>
      <c r="DH312" s="36"/>
      <c r="DN312" s="35"/>
      <c r="DO312" s="36"/>
      <c r="DU312" s="35"/>
      <c r="DV312" s="36"/>
      <c r="EB312" s="35"/>
      <c r="EC312" s="36"/>
      <c r="EI312" s="35"/>
      <c r="EJ312" s="36"/>
      <c r="EP312" s="35"/>
      <c r="EQ312" s="36"/>
      <c r="EW312" s="35"/>
      <c r="EX312" s="36"/>
      <c r="FD312" s="35"/>
      <c r="FE312" s="36"/>
      <c r="FK312" s="35"/>
      <c r="FL312" s="36"/>
      <c r="FR312" s="35"/>
      <c r="FS312" s="36"/>
      <c r="FY312" s="35"/>
      <c r="FZ312" s="36"/>
      <c r="GF312" s="35"/>
      <c r="GG312" s="36"/>
      <c r="GM312" s="35"/>
      <c r="GN312" s="36"/>
      <c r="GT312" s="35"/>
      <c r="GU312" s="36"/>
      <c r="HA312" s="35"/>
      <c r="HB312" s="36"/>
      <c r="HH312" s="35"/>
      <c r="HI312" s="36"/>
      <c r="HO312" s="35"/>
      <c r="HP312" s="36"/>
      <c r="HV312" s="35"/>
      <c r="HW312" s="36"/>
      <c r="IC312" s="35"/>
      <c r="ID312" s="36"/>
      <c r="IJ312" s="35"/>
      <c r="IK312" s="36"/>
      <c r="IP312"/>
      <c r="IQ312"/>
      <c r="IR312"/>
      <c r="IS312"/>
      <c r="IT312"/>
      <c r="IU312"/>
      <c r="IV312"/>
    </row>
    <row r="313" spans="1:256" s="34" customFormat="1" ht="16.5" customHeight="1" hidden="1" outlineLevel="1">
      <c r="A313" s="80"/>
      <c r="B313" s="51">
        <v>7</v>
      </c>
      <c r="C313" s="98" t="s">
        <v>461</v>
      </c>
      <c r="D313" s="98" t="s">
        <v>462</v>
      </c>
      <c r="E313" s="82" t="s">
        <v>394</v>
      </c>
      <c r="F313" s="51">
        <v>30</v>
      </c>
      <c r="G313" s="51" t="s">
        <v>34</v>
      </c>
      <c r="H313" s="51" t="s">
        <v>218</v>
      </c>
      <c r="I313" s="78"/>
      <c r="J313" s="6"/>
      <c r="K313" s="6"/>
      <c r="M313" s="35"/>
      <c r="N313" s="36"/>
      <c r="T313" s="35"/>
      <c r="U313" s="36"/>
      <c r="AA313" s="35"/>
      <c r="AB313" s="36"/>
      <c r="AH313" s="35"/>
      <c r="AI313" s="36"/>
      <c r="AO313" s="35"/>
      <c r="AP313" s="36"/>
      <c r="AV313" s="35"/>
      <c r="AW313" s="36"/>
      <c r="BC313" s="35"/>
      <c r="BD313" s="36"/>
      <c r="BJ313" s="35"/>
      <c r="BK313" s="36"/>
      <c r="BQ313" s="35"/>
      <c r="BR313" s="36"/>
      <c r="BX313" s="35"/>
      <c r="BY313" s="36"/>
      <c r="CE313" s="35"/>
      <c r="CF313" s="36"/>
      <c r="CL313" s="35"/>
      <c r="CM313" s="36"/>
      <c r="CS313" s="35"/>
      <c r="CT313" s="36"/>
      <c r="CZ313" s="35"/>
      <c r="DA313" s="36"/>
      <c r="DG313" s="35"/>
      <c r="DH313" s="36"/>
      <c r="DN313" s="35"/>
      <c r="DO313" s="36"/>
      <c r="DU313" s="35"/>
      <c r="DV313" s="36"/>
      <c r="EB313" s="35"/>
      <c r="EC313" s="36"/>
      <c r="EI313" s="35"/>
      <c r="EJ313" s="36"/>
      <c r="EP313" s="35"/>
      <c r="EQ313" s="36"/>
      <c r="EW313" s="35"/>
      <c r="EX313" s="36"/>
      <c r="FD313" s="35"/>
      <c r="FE313" s="36"/>
      <c r="FK313" s="35"/>
      <c r="FL313" s="36"/>
      <c r="FR313" s="35"/>
      <c r="FS313" s="36"/>
      <c r="FY313" s="35"/>
      <c r="FZ313" s="36"/>
      <c r="GF313" s="35"/>
      <c r="GG313" s="36"/>
      <c r="GM313" s="35"/>
      <c r="GN313" s="36"/>
      <c r="GT313" s="35"/>
      <c r="GU313" s="36"/>
      <c r="HA313" s="35"/>
      <c r="HB313" s="36"/>
      <c r="HH313" s="35"/>
      <c r="HI313" s="36"/>
      <c r="HO313" s="35"/>
      <c r="HP313" s="36"/>
      <c r="HV313" s="35"/>
      <c r="HW313" s="36"/>
      <c r="IC313" s="35"/>
      <c r="ID313" s="36"/>
      <c r="IJ313" s="35"/>
      <c r="IK313" s="36"/>
      <c r="IP313"/>
      <c r="IQ313"/>
      <c r="IR313"/>
      <c r="IS313"/>
      <c r="IT313"/>
      <c r="IU313"/>
      <c r="IV313"/>
    </row>
    <row r="314" spans="1:256" s="34" customFormat="1" ht="16.5" customHeight="1" hidden="1" outlineLevel="1">
      <c r="A314" s="80"/>
      <c r="B314" s="51">
        <v>8</v>
      </c>
      <c r="C314" s="98" t="s">
        <v>463</v>
      </c>
      <c r="D314" s="98" t="s">
        <v>263</v>
      </c>
      <c r="E314" s="82" t="s">
        <v>394</v>
      </c>
      <c r="F314" s="51">
        <v>30</v>
      </c>
      <c r="G314" s="51" t="s">
        <v>34</v>
      </c>
      <c r="H314" s="51" t="s">
        <v>218</v>
      </c>
      <c r="I314" s="78"/>
      <c r="J314" s="6"/>
      <c r="K314" s="6"/>
      <c r="M314" s="35"/>
      <c r="N314" s="36"/>
      <c r="T314" s="35"/>
      <c r="U314" s="36"/>
      <c r="AA314" s="35"/>
      <c r="AB314" s="36"/>
      <c r="AH314" s="35"/>
      <c r="AI314" s="36"/>
      <c r="AO314" s="35"/>
      <c r="AP314" s="36"/>
      <c r="AV314" s="35"/>
      <c r="AW314" s="36"/>
      <c r="BC314" s="35"/>
      <c r="BD314" s="36"/>
      <c r="BJ314" s="35"/>
      <c r="BK314" s="36"/>
      <c r="BQ314" s="35"/>
      <c r="BR314" s="36"/>
      <c r="BX314" s="35"/>
      <c r="BY314" s="36"/>
      <c r="CE314" s="35"/>
      <c r="CF314" s="36"/>
      <c r="CL314" s="35"/>
      <c r="CM314" s="36"/>
      <c r="CS314" s="35"/>
      <c r="CT314" s="36"/>
      <c r="CZ314" s="35"/>
      <c r="DA314" s="36"/>
      <c r="DG314" s="35"/>
      <c r="DH314" s="36"/>
      <c r="DN314" s="35"/>
      <c r="DO314" s="36"/>
      <c r="DU314" s="35"/>
      <c r="DV314" s="36"/>
      <c r="EB314" s="35"/>
      <c r="EC314" s="36"/>
      <c r="EI314" s="35"/>
      <c r="EJ314" s="36"/>
      <c r="EP314" s="35"/>
      <c r="EQ314" s="36"/>
      <c r="EW314" s="35"/>
      <c r="EX314" s="36"/>
      <c r="FD314" s="35"/>
      <c r="FE314" s="36"/>
      <c r="FK314" s="35"/>
      <c r="FL314" s="36"/>
      <c r="FR314" s="35"/>
      <c r="FS314" s="36"/>
      <c r="FY314" s="35"/>
      <c r="FZ314" s="36"/>
      <c r="GF314" s="35"/>
      <c r="GG314" s="36"/>
      <c r="GM314" s="35"/>
      <c r="GN314" s="36"/>
      <c r="GT314" s="35"/>
      <c r="GU314" s="36"/>
      <c r="HA314" s="35"/>
      <c r="HB314" s="36"/>
      <c r="HH314" s="35"/>
      <c r="HI314" s="36"/>
      <c r="HO314" s="35"/>
      <c r="HP314" s="36"/>
      <c r="HV314" s="35"/>
      <c r="HW314" s="36"/>
      <c r="IC314" s="35"/>
      <c r="ID314" s="36"/>
      <c r="IJ314" s="35"/>
      <c r="IK314" s="36"/>
      <c r="IP314"/>
      <c r="IQ314"/>
      <c r="IR314"/>
      <c r="IS314"/>
      <c r="IT314"/>
      <c r="IU314"/>
      <c r="IV314"/>
    </row>
    <row r="315" spans="1:256" s="34" customFormat="1" ht="16.5" customHeight="1" hidden="1" outlineLevel="1">
      <c r="A315" s="80"/>
      <c r="B315" s="51">
        <v>9</v>
      </c>
      <c r="C315" s="98" t="s">
        <v>264</v>
      </c>
      <c r="D315" s="98" t="s">
        <v>265</v>
      </c>
      <c r="E315" s="82" t="s">
        <v>394</v>
      </c>
      <c r="F315" s="51">
        <v>30</v>
      </c>
      <c r="G315" s="51" t="s">
        <v>34</v>
      </c>
      <c r="H315" s="51" t="s">
        <v>218</v>
      </c>
      <c r="I315" s="78"/>
      <c r="J315" s="6"/>
      <c r="K315" s="6"/>
      <c r="M315" s="35"/>
      <c r="N315" s="36"/>
      <c r="T315" s="35"/>
      <c r="U315" s="36"/>
      <c r="AA315" s="35"/>
      <c r="AB315" s="36"/>
      <c r="AH315" s="35"/>
      <c r="AI315" s="36"/>
      <c r="AO315" s="35"/>
      <c r="AP315" s="36"/>
      <c r="AV315" s="35"/>
      <c r="AW315" s="36"/>
      <c r="BC315" s="35"/>
      <c r="BD315" s="36"/>
      <c r="BJ315" s="35"/>
      <c r="BK315" s="36"/>
      <c r="BQ315" s="35"/>
      <c r="BR315" s="36"/>
      <c r="BX315" s="35"/>
      <c r="BY315" s="36"/>
      <c r="CE315" s="35"/>
      <c r="CF315" s="36"/>
      <c r="CL315" s="35"/>
      <c r="CM315" s="36"/>
      <c r="CS315" s="35"/>
      <c r="CT315" s="36"/>
      <c r="CZ315" s="35"/>
      <c r="DA315" s="36"/>
      <c r="DG315" s="35"/>
      <c r="DH315" s="36"/>
      <c r="DN315" s="35"/>
      <c r="DO315" s="36"/>
      <c r="DU315" s="35"/>
      <c r="DV315" s="36"/>
      <c r="EB315" s="35"/>
      <c r="EC315" s="36"/>
      <c r="EI315" s="35"/>
      <c r="EJ315" s="36"/>
      <c r="EP315" s="35"/>
      <c r="EQ315" s="36"/>
      <c r="EW315" s="35"/>
      <c r="EX315" s="36"/>
      <c r="FD315" s="35"/>
      <c r="FE315" s="36"/>
      <c r="FK315" s="35"/>
      <c r="FL315" s="36"/>
      <c r="FR315" s="35"/>
      <c r="FS315" s="36"/>
      <c r="FY315" s="35"/>
      <c r="FZ315" s="36"/>
      <c r="GF315" s="35"/>
      <c r="GG315" s="36"/>
      <c r="GM315" s="35"/>
      <c r="GN315" s="36"/>
      <c r="GT315" s="35"/>
      <c r="GU315" s="36"/>
      <c r="HA315" s="35"/>
      <c r="HB315" s="36"/>
      <c r="HH315" s="35"/>
      <c r="HI315" s="36"/>
      <c r="HO315" s="35"/>
      <c r="HP315" s="36"/>
      <c r="HV315" s="35"/>
      <c r="HW315" s="36"/>
      <c r="IC315" s="35"/>
      <c r="ID315" s="36"/>
      <c r="IJ315" s="35"/>
      <c r="IK315" s="36"/>
      <c r="IP315"/>
      <c r="IQ315"/>
      <c r="IR315"/>
      <c r="IS315"/>
      <c r="IT315"/>
      <c r="IU315"/>
      <c r="IV315"/>
    </row>
    <row r="316" spans="1:256" s="34" customFormat="1" ht="16.5" customHeight="1" hidden="1" outlineLevel="1">
      <c r="A316" s="80"/>
      <c r="B316" s="51">
        <v>10</v>
      </c>
      <c r="C316" s="98" t="s">
        <v>186</v>
      </c>
      <c r="D316" s="98" t="s">
        <v>187</v>
      </c>
      <c r="E316" s="82" t="s">
        <v>394</v>
      </c>
      <c r="F316" s="51">
        <v>30</v>
      </c>
      <c r="G316" s="51" t="s">
        <v>34</v>
      </c>
      <c r="H316" s="51" t="s">
        <v>218</v>
      </c>
      <c r="I316" s="78"/>
      <c r="J316" s="6"/>
      <c r="K316" s="6"/>
      <c r="M316" s="35"/>
      <c r="N316" s="36"/>
      <c r="T316" s="35"/>
      <c r="U316" s="36"/>
      <c r="AA316" s="35"/>
      <c r="AB316" s="36"/>
      <c r="AH316" s="35"/>
      <c r="AI316" s="36"/>
      <c r="AO316" s="35"/>
      <c r="AP316" s="36"/>
      <c r="AV316" s="35"/>
      <c r="AW316" s="36"/>
      <c r="BC316" s="35"/>
      <c r="BD316" s="36"/>
      <c r="BJ316" s="35"/>
      <c r="BK316" s="36"/>
      <c r="BQ316" s="35"/>
      <c r="BR316" s="36"/>
      <c r="BX316" s="35"/>
      <c r="BY316" s="36"/>
      <c r="CE316" s="35"/>
      <c r="CF316" s="36"/>
      <c r="CL316" s="35"/>
      <c r="CM316" s="36"/>
      <c r="CS316" s="35"/>
      <c r="CT316" s="36"/>
      <c r="CZ316" s="35"/>
      <c r="DA316" s="36"/>
      <c r="DG316" s="35"/>
      <c r="DH316" s="36"/>
      <c r="DN316" s="35"/>
      <c r="DO316" s="36"/>
      <c r="DU316" s="35"/>
      <c r="DV316" s="36"/>
      <c r="EB316" s="35"/>
      <c r="EC316" s="36"/>
      <c r="EI316" s="35"/>
      <c r="EJ316" s="36"/>
      <c r="EP316" s="35"/>
      <c r="EQ316" s="36"/>
      <c r="EW316" s="35"/>
      <c r="EX316" s="36"/>
      <c r="FD316" s="35"/>
      <c r="FE316" s="36"/>
      <c r="FK316" s="35"/>
      <c r="FL316" s="36"/>
      <c r="FR316" s="35"/>
      <c r="FS316" s="36"/>
      <c r="FY316" s="35"/>
      <c r="FZ316" s="36"/>
      <c r="GF316" s="35"/>
      <c r="GG316" s="36"/>
      <c r="GM316" s="35"/>
      <c r="GN316" s="36"/>
      <c r="GT316" s="35"/>
      <c r="GU316" s="36"/>
      <c r="HA316" s="35"/>
      <c r="HB316" s="36"/>
      <c r="HH316" s="35"/>
      <c r="HI316" s="36"/>
      <c r="HO316" s="35"/>
      <c r="HP316" s="36"/>
      <c r="HV316" s="35"/>
      <c r="HW316" s="36"/>
      <c r="IC316" s="35"/>
      <c r="ID316" s="36"/>
      <c r="IJ316" s="35"/>
      <c r="IK316" s="36"/>
      <c r="IP316"/>
      <c r="IQ316"/>
      <c r="IR316"/>
      <c r="IS316"/>
      <c r="IT316"/>
      <c r="IU316"/>
      <c r="IV316"/>
    </row>
    <row r="317" spans="1:256" s="34" customFormat="1" ht="16.5" customHeight="1" hidden="1" outlineLevel="1">
      <c r="A317" s="80"/>
      <c r="B317" s="51">
        <v>11</v>
      </c>
      <c r="C317" s="98" t="s">
        <v>188</v>
      </c>
      <c r="D317" s="98" t="s">
        <v>189</v>
      </c>
      <c r="E317" s="82" t="s">
        <v>394</v>
      </c>
      <c r="F317" s="51">
        <v>30</v>
      </c>
      <c r="G317" s="51" t="s">
        <v>34</v>
      </c>
      <c r="H317" s="51" t="s">
        <v>218</v>
      </c>
      <c r="I317" s="78"/>
      <c r="J317" s="6"/>
      <c r="K317" s="6"/>
      <c r="M317" s="35"/>
      <c r="N317" s="36"/>
      <c r="T317" s="35"/>
      <c r="U317" s="36"/>
      <c r="AA317" s="35"/>
      <c r="AB317" s="36"/>
      <c r="AH317" s="35"/>
      <c r="AI317" s="36"/>
      <c r="AO317" s="35"/>
      <c r="AP317" s="36"/>
      <c r="AV317" s="35"/>
      <c r="AW317" s="36"/>
      <c r="BC317" s="35"/>
      <c r="BD317" s="36"/>
      <c r="BJ317" s="35"/>
      <c r="BK317" s="36"/>
      <c r="BQ317" s="35"/>
      <c r="BR317" s="36"/>
      <c r="BX317" s="35"/>
      <c r="BY317" s="36"/>
      <c r="CE317" s="35"/>
      <c r="CF317" s="36"/>
      <c r="CL317" s="35"/>
      <c r="CM317" s="36"/>
      <c r="CS317" s="35"/>
      <c r="CT317" s="36"/>
      <c r="CZ317" s="35"/>
      <c r="DA317" s="36"/>
      <c r="DG317" s="35"/>
      <c r="DH317" s="36"/>
      <c r="DN317" s="35"/>
      <c r="DO317" s="36"/>
      <c r="DU317" s="35"/>
      <c r="DV317" s="36"/>
      <c r="EB317" s="35"/>
      <c r="EC317" s="36"/>
      <c r="EI317" s="35"/>
      <c r="EJ317" s="36"/>
      <c r="EP317" s="35"/>
      <c r="EQ317" s="36"/>
      <c r="EW317" s="35"/>
      <c r="EX317" s="36"/>
      <c r="FD317" s="35"/>
      <c r="FE317" s="36"/>
      <c r="FK317" s="35"/>
      <c r="FL317" s="36"/>
      <c r="FR317" s="35"/>
      <c r="FS317" s="36"/>
      <c r="FY317" s="35"/>
      <c r="FZ317" s="36"/>
      <c r="GF317" s="35"/>
      <c r="GG317" s="36"/>
      <c r="GM317" s="35"/>
      <c r="GN317" s="36"/>
      <c r="GT317" s="35"/>
      <c r="GU317" s="36"/>
      <c r="HA317" s="35"/>
      <c r="HB317" s="36"/>
      <c r="HH317" s="35"/>
      <c r="HI317" s="36"/>
      <c r="HO317" s="35"/>
      <c r="HP317" s="36"/>
      <c r="HV317" s="35"/>
      <c r="HW317" s="36"/>
      <c r="IC317" s="35"/>
      <c r="ID317" s="36"/>
      <c r="IJ317" s="35"/>
      <c r="IK317" s="36"/>
      <c r="IP317"/>
      <c r="IQ317"/>
      <c r="IR317"/>
      <c r="IS317"/>
      <c r="IT317"/>
      <c r="IU317"/>
      <c r="IV317"/>
    </row>
    <row r="318" spans="1:256" s="34" customFormat="1" ht="16.5" customHeight="1" hidden="1" outlineLevel="1">
      <c r="A318" s="80"/>
      <c r="B318" s="51">
        <v>12</v>
      </c>
      <c r="C318" s="98" t="s">
        <v>464</v>
      </c>
      <c r="D318" s="98" t="s">
        <v>465</v>
      </c>
      <c r="E318" s="82" t="s">
        <v>394</v>
      </c>
      <c r="F318" s="51">
        <v>30</v>
      </c>
      <c r="G318" s="51" t="s">
        <v>34</v>
      </c>
      <c r="H318" s="51" t="s">
        <v>218</v>
      </c>
      <c r="I318" s="78"/>
      <c r="J318" s="6"/>
      <c r="K318" s="6"/>
      <c r="M318" s="35"/>
      <c r="N318" s="36"/>
      <c r="T318" s="35"/>
      <c r="U318" s="36"/>
      <c r="AA318" s="35"/>
      <c r="AB318" s="36"/>
      <c r="AH318" s="35"/>
      <c r="AI318" s="36"/>
      <c r="AO318" s="35"/>
      <c r="AP318" s="36"/>
      <c r="AV318" s="35"/>
      <c r="AW318" s="36"/>
      <c r="BC318" s="35"/>
      <c r="BD318" s="36"/>
      <c r="BJ318" s="35"/>
      <c r="BK318" s="36"/>
      <c r="BQ318" s="35"/>
      <c r="BR318" s="36"/>
      <c r="BX318" s="35"/>
      <c r="BY318" s="36"/>
      <c r="CE318" s="35"/>
      <c r="CF318" s="36"/>
      <c r="CL318" s="35"/>
      <c r="CM318" s="36"/>
      <c r="CS318" s="35"/>
      <c r="CT318" s="36"/>
      <c r="CZ318" s="35"/>
      <c r="DA318" s="36"/>
      <c r="DG318" s="35"/>
      <c r="DH318" s="36"/>
      <c r="DN318" s="35"/>
      <c r="DO318" s="36"/>
      <c r="DU318" s="35"/>
      <c r="DV318" s="36"/>
      <c r="EB318" s="35"/>
      <c r="EC318" s="36"/>
      <c r="EI318" s="35"/>
      <c r="EJ318" s="36"/>
      <c r="EP318" s="35"/>
      <c r="EQ318" s="36"/>
      <c r="EW318" s="35"/>
      <c r="EX318" s="36"/>
      <c r="FD318" s="35"/>
      <c r="FE318" s="36"/>
      <c r="FK318" s="35"/>
      <c r="FL318" s="36"/>
      <c r="FR318" s="35"/>
      <c r="FS318" s="36"/>
      <c r="FY318" s="35"/>
      <c r="FZ318" s="36"/>
      <c r="GF318" s="35"/>
      <c r="GG318" s="36"/>
      <c r="GM318" s="35"/>
      <c r="GN318" s="36"/>
      <c r="GT318" s="35"/>
      <c r="GU318" s="36"/>
      <c r="HA318" s="35"/>
      <c r="HB318" s="36"/>
      <c r="HH318" s="35"/>
      <c r="HI318" s="36"/>
      <c r="HO318" s="35"/>
      <c r="HP318" s="36"/>
      <c r="HV318" s="35"/>
      <c r="HW318" s="36"/>
      <c r="IC318" s="35"/>
      <c r="ID318" s="36"/>
      <c r="IJ318" s="35"/>
      <c r="IK318" s="36"/>
      <c r="IP318"/>
      <c r="IQ318"/>
      <c r="IR318"/>
      <c r="IS318"/>
      <c r="IT318"/>
      <c r="IU318"/>
      <c r="IV318"/>
    </row>
    <row r="319" spans="1:256" s="34" customFormat="1" ht="16.5" customHeight="1" hidden="1" outlineLevel="1">
      <c r="A319" s="80"/>
      <c r="B319" s="51">
        <v>13</v>
      </c>
      <c r="C319" s="98" t="s">
        <v>466</v>
      </c>
      <c r="D319" s="98" t="s">
        <v>467</v>
      </c>
      <c r="E319" s="82" t="s">
        <v>394</v>
      </c>
      <c r="F319" s="51">
        <v>30</v>
      </c>
      <c r="G319" s="51" t="s">
        <v>34</v>
      </c>
      <c r="H319" s="51" t="s">
        <v>218</v>
      </c>
      <c r="I319" s="78"/>
      <c r="J319" s="6"/>
      <c r="K319" s="6"/>
      <c r="M319" s="35"/>
      <c r="N319" s="36"/>
      <c r="T319" s="35"/>
      <c r="U319" s="36"/>
      <c r="AA319" s="35"/>
      <c r="AB319" s="36"/>
      <c r="AH319" s="35"/>
      <c r="AI319" s="36"/>
      <c r="AO319" s="35"/>
      <c r="AP319" s="36"/>
      <c r="AV319" s="35"/>
      <c r="AW319" s="36"/>
      <c r="BC319" s="35"/>
      <c r="BD319" s="36"/>
      <c r="BJ319" s="35"/>
      <c r="BK319" s="36"/>
      <c r="BQ319" s="35"/>
      <c r="BR319" s="36"/>
      <c r="BX319" s="35"/>
      <c r="BY319" s="36"/>
      <c r="CE319" s="35"/>
      <c r="CF319" s="36"/>
      <c r="CL319" s="35"/>
      <c r="CM319" s="36"/>
      <c r="CS319" s="35"/>
      <c r="CT319" s="36"/>
      <c r="CZ319" s="35"/>
      <c r="DA319" s="36"/>
      <c r="DG319" s="35"/>
      <c r="DH319" s="36"/>
      <c r="DN319" s="35"/>
      <c r="DO319" s="36"/>
      <c r="DU319" s="35"/>
      <c r="DV319" s="36"/>
      <c r="EB319" s="35"/>
      <c r="EC319" s="36"/>
      <c r="EI319" s="35"/>
      <c r="EJ319" s="36"/>
      <c r="EP319" s="35"/>
      <c r="EQ319" s="36"/>
      <c r="EW319" s="35"/>
      <c r="EX319" s="36"/>
      <c r="FD319" s="35"/>
      <c r="FE319" s="36"/>
      <c r="FK319" s="35"/>
      <c r="FL319" s="36"/>
      <c r="FR319" s="35"/>
      <c r="FS319" s="36"/>
      <c r="FY319" s="35"/>
      <c r="FZ319" s="36"/>
      <c r="GF319" s="35"/>
      <c r="GG319" s="36"/>
      <c r="GM319" s="35"/>
      <c r="GN319" s="36"/>
      <c r="GT319" s="35"/>
      <c r="GU319" s="36"/>
      <c r="HA319" s="35"/>
      <c r="HB319" s="36"/>
      <c r="HH319" s="35"/>
      <c r="HI319" s="36"/>
      <c r="HO319" s="35"/>
      <c r="HP319" s="36"/>
      <c r="HV319" s="35"/>
      <c r="HW319" s="36"/>
      <c r="IC319" s="35"/>
      <c r="ID319" s="36"/>
      <c r="IJ319" s="35"/>
      <c r="IK319" s="36"/>
      <c r="IP319"/>
      <c r="IQ319"/>
      <c r="IR319"/>
      <c r="IS319"/>
      <c r="IT319"/>
      <c r="IU319"/>
      <c r="IV319"/>
    </row>
    <row r="320" spans="1:256" s="34" customFormat="1" ht="16.5" customHeight="1" hidden="1" outlineLevel="1">
      <c r="A320" s="80"/>
      <c r="B320" s="51">
        <v>14</v>
      </c>
      <c r="C320" s="98" t="s">
        <v>468</v>
      </c>
      <c r="D320" s="98" t="s">
        <v>162</v>
      </c>
      <c r="E320" s="82" t="s">
        <v>394</v>
      </c>
      <c r="F320" s="51">
        <v>30</v>
      </c>
      <c r="G320" s="51" t="s">
        <v>34</v>
      </c>
      <c r="H320" s="51" t="s">
        <v>218</v>
      </c>
      <c r="I320" s="78"/>
      <c r="J320" s="6"/>
      <c r="K320" s="6"/>
      <c r="M320" s="35"/>
      <c r="N320" s="36"/>
      <c r="T320" s="35"/>
      <c r="U320" s="36"/>
      <c r="AA320" s="35"/>
      <c r="AB320" s="36"/>
      <c r="AH320" s="35"/>
      <c r="AI320" s="36"/>
      <c r="AO320" s="35"/>
      <c r="AP320" s="36"/>
      <c r="AV320" s="35"/>
      <c r="AW320" s="36"/>
      <c r="BC320" s="35"/>
      <c r="BD320" s="36"/>
      <c r="BJ320" s="35"/>
      <c r="BK320" s="36"/>
      <c r="BQ320" s="35"/>
      <c r="BR320" s="36"/>
      <c r="BX320" s="35"/>
      <c r="BY320" s="36"/>
      <c r="CE320" s="35"/>
      <c r="CF320" s="36"/>
      <c r="CL320" s="35"/>
      <c r="CM320" s="36"/>
      <c r="CS320" s="35"/>
      <c r="CT320" s="36"/>
      <c r="CZ320" s="35"/>
      <c r="DA320" s="36"/>
      <c r="DG320" s="35"/>
      <c r="DH320" s="36"/>
      <c r="DN320" s="35"/>
      <c r="DO320" s="36"/>
      <c r="DU320" s="35"/>
      <c r="DV320" s="36"/>
      <c r="EB320" s="35"/>
      <c r="EC320" s="36"/>
      <c r="EI320" s="35"/>
      <c r="EJ320" s="36"/>
      <c r="EP320" s="35"/>
      <c r="EQ320" s="36"/>
      <c r="EW320" s="35"/>
      <c r="EX320" s="36"/>
      <c r="FD320" s="35"/>
      <c r="FE320" s="36"/>
      <c r="FK320" s="35"/>
      <c r="FL320" s="36"/>
      <c r="FR320" s="35"/>
      <c r="FS320" s="36"/>
      <c r="FY320" s="35"/>
      <c r="FZ320" s="36"/>
      <c r="GF320" s="35"/>
      <c r="GG320" s="36"/>
      <c r="GM320" s="35"/>
      <c r="GN320" s="36"/>
      <c r="GT320" s="35"/>
      <c r="GU320" s="36"/>
      <c r="HA320" s="35"/>
      <c r="HB320" s="36"/>
      <c r="HH320" s="35"/>
      <c r="HI320" s="36"/>
      <c r="HO320" s="35"/>
      <c r="HP320" s="36"/>
      <c r="HV320" s="35"/>
      <c r="HW320" s="36"/>
      <c r="IC320" s="35"/>
      <c r="ID320" s="36"/>
      <c r="IJ320" s="35"/>
      <c r="IK320" s="36"/>
      <c r="IP320"/>
      <c r="IQ320"/>
      <c r="IR320"/>
      <c r="IS320"/>
      <c r="IT320"/>
      <c r="IU320"/>
      <c r="IV320"/>
    </row>
    <row r="321" spans="1:256" s="34" customFormat="1" ht="16.5" customHeight="1" hidden="1" outlineLevel="1">
      <c r="A321" s="80"/>
      <c r="B321" s="51">
        <v>15</v>
      </c>
      <c r="C321" s="98" t="s">
        <v>469</v>
      </c>
      <c r="D321" s="98" t="s">
        <v>470</v>
      </c>
      <c r="E321" s="82" t="s">
        <v>394</v>
      </c>
      <c r="F321" s="51">
        <v>1</v>
      </c>
      <c r="G321" s="51" t="s">
        <v>34</v>
      </c>
      <c r="H321" s="51" t="s">
        <v>218</v>
      </c>
      <c r="I321" s="78" t="s">
        <v>471</v>
      </c>
      <c r="J321" s="6"/>
      <c r="K321" s="6"/>
      <c r="M321" s="35"/>
      <c r="N321" s="36"/>
      <c r="T321" s="35"/>
      <c r="U321" s="36"/>
      <c r="AA321" s="35"/>
      <c r="AB321" s="36"/>
      <c r="AH321" s="35"/>
      <c r="AI321" s="36"/>
      <c r="AO321" s="35"/>
      <c r="AP321" s="36"/>
      <c r="AV321" s="35"/>
      <c r="AW321" s="36"/>
      <c r="BC321" s="35"/>
      <c r="BD321" s="36"/>
      <c r="BJ321" s="35"/>
      <c r="BK321" s="36"/>
      <c r="BQ321" s="35"/>
      <c r="BR321" s="36"/>
      <c r="BX321" s="35"/>
      <c r="BY321" s="36"/>
      <c r="CE321" s="35"/>
      <c r="CF321" s="36"/>
      <c r="CL321" s="35"/>
      <c r="CM321" s="36"/>
      <c r="CS321" s="35"/>
      <c r="CT321" s="36"/>
      <c r="CZ321" s="35"/>
      <c r="DA321" s="36"/>
      <c r="DG321" s="35"/>
      <c r="DH321" s="36"/>
      <c r="DN321" s="35"/>
      <c r="DO321" s="36"/>
      <c r="DU321" s="35"/>
      <c r="DV321" s="36"/>
      <c r="EB321" s="35"/>
      <c r="EC321" s="36"/>
      <c r="EI321" s="35"/>
      <c r="EJ321" s="36"/>
      <c r="EP321" s="35"/>
      <c r="EQ321" s="36"/>
      <c r="EW321" s="35"/>
      <c r="EX321" s="36"/>
      <c r="FD321" s="35"/>
      <c r="FE321" s="36"/>
      <c r="FK321" s="35"/>
      <c r="FL321" s="36"/>
      <c r="FR321" s="35"/>
      <c r="FS321" s="36"/>
      <c r="FY321" s="35"/>
      <c r="FZ321" s="36"/>
      <c r="GF321" s="35"/>
      <c r="GG321" s="36"/>
      <c r="GM321" s="35"/>
      <c r="GN321" s="36"/>
      <c r="GT321" s="35"/>
      <c r="GU321" s="36"/>
      <c r="HA321" s="35"/>
      <c r="HB321" s="36"/>
      <c r="HH321" s="35"/>
      <c r="HI321" s="36"/>
      <c r="HO321" s="35"/>
      <c r="HP321" s="36"/>
      <c r="HV321" s="35"/>
      <c r="HW321" s="36"/>
      <c r="IC321" s="35"/>
      <c r="ID321" s="36"/>
      <c r="IJ321" s="35"/>
      <c r="IK321" s="36"/>
      <c r="IP321"/>
      <c r="IQ321"/>
      <c r="IR321"/>
      <c r="IS321"/>
      <c r="IT321"/>
      <c r="IU321"/>
      <c r="IV321"/>
    </row>
    <row r="322" spans="1:256" s="34" customFormat="1" ht="16.5" customHeight="1" hidden="1" outlineLevel="1">
      <c r="A322" s="80"/>
      <c r="B322" s="51">
        <v>16</v>
      </c>
      <c r="C322" s="81" t="s">
        <v>472</v>
      </c>
      <c r="D322" s="81" t="s">
        <v>473</v>
      </c>
      <c r="E322" s="82" t="s">
        <v>394</v>
      </c>
      <c r="F322" s="51">
        <v>30</v>
      </c>
      <c r="G322" s="51" t="s">
        <v>24</v>
      </c>
      <c r="H322" s="51" t="s">
        <v>218</v>
      </c>
      <c r="I322" s="78"/>
      <c r="J322" s="6"/>
      <c r="K322" s="6"/>
      <c r="M322" s="35"/>
      <c r="N322" s="36"/>
      <c r="T322" s="35"/>
      <c r="U322" s="36"/>
      <c r="AA322" s="35"/>
      <c r="AB322" s="36"/>
      <c r="AH322" s="35"/>
      <c r="AI322" s="36"/>
      <c r="AO322" s="35"/>
      <c r="AP322" s="36"/>
      <c r="AV322" s="35"/>
      <c r="AW322" s="36"/>
      <c r="BC322" s="35"/>
      <c r="BD322" s="36"/>
      <c r="BJ322" s="35"/>
      <c r="BK322" s="36"/>
      <c r="BQ322" s="35"/>
      <c r="BR322" s="36"/>
      <c r="BX322" s="35"/>
      <c r="BY322" s="36"/>
      <c r="CE322" s="35"/>
      <c r="CF322" s="36"/>
      <c r="CL322" s="35"/>
      <c r="CM322" s="36"/>
      <c r="CS322" s="35"/>
      <c r="CT322" s="36"/>
      <c r="CZ322" s="35"/>
      <c r="DA322" s="36"/>
      <c r="DG322" s="35"/>
      <c r="DH322" s="36"/>
      <c r="DN322" s="35"/>
      <c r="DO322" s="36"/>
      <c r="DU322" s="35"/>
      <c r="DV322" s="36"/>
      <c r="EB322" s="35"/>
      <c r="EC322" s="36"/>
      <c r="EI322" s="35"/>
      <c r="EJ322" s="36"/>
      <c r="EP322" s="35"/>
      <c r="EQ322" s="36"/>
      <c r="EW322" s="35"/>
      <c r="EX322" s="36"/>
      <c r="FD322" s="35"/>
      <c r="FE322" s="36"/>
      <c r="FK322" s="35"/>
      <c r="FL322" s="36"/>
      <c r="FR322" s="35"/>
      <c r="FS322" s="36"/>
      <c r="FY322" s="35"/>
      <c r="FZ322" s="36"/>
      <c r="GF322" s="35"/>
      <c r="GG322" s="36"/>
      <c r="GM322" s="35"/>
      <c r="GN322" s="36"/>
      <c r="GT322" s="35"/>
      <c r="GU322" s="36"/>
      <c r="HA322" s="35"/>
      <c r="HB322" s="36"/>
      <c r="HH322" s="35"/>
      <c r="HI322" s="36"/>
      <c r="HO322" s="35"/>
      <c r="HP322" s="36"/>
      <c r="HV322" s="35"/>
      <c r="HW322" s="36"/>
      <c r="IC322" s="35"/>
      <c r="ID322" s="36"/>
      <c r="IJ322" s="35"/>
      <c r="IK322" s="36"/>
      <c r="IP322"/>
      <c r="IQ322"/>
      <c r="IR322"/>
      <c r="IS322"/>
      <c r="IT322"/>
      <c r="IU322"/>
      <c r="IV322"/>
    </row>
    <row r="323" spans="1:256" s="34" customFormat="1" ht="16.5" customHeight="1" hidden="1" outlineLevel="1">
      <c r="A323" s="80"/>
      <c r="B323" s="51">
        <v>17</v>
      </c>
      <c r="C323" s="81" t="s">
        <v>474</v>
      </c>
      <c r="D323" s="81" t="s">
        <v>475</v>
      </c>
      <c r="E323" s="82" t="s">
        <v>394</v>
      </c>
      <c r="F323" s="51">
        <v>30</v>
      </c>
      <c r="G323" s="51" t="s">
        <v>24</v>
      </c>
      <c r="H323" s="51" t="s">
        <v>218</v>
      </c>
      <c r="I323" s="78"/>
      <c r="J323" s="6"/>
      <c r="K323" s="6"/>
      <c r="M323" s="35"/>
      <c r="N323" s="36"/>
      <c r="T323" s="35"/>
      <c r="U323" s="36"/>
      <c r="AA323" s="35"/>
      <c r="AB323" s="36"/>
      <c r="AH323" s="35"/>
      <c r="AI323" s="36"/>
      <c r="AO323" s="35"/>
      <c r="AP323" s="36"/>
      <c r="AV323" s="35"/>
      <c r="AW323" s="36"/>
      <c r="BC323" s="35"/>
      <c r="BD323" s="36"/>
      <c r="BJ323" s="35"/>
      <c r="BK323" s="36"/>
      <c r="BQ323" s="35"/>
      <c r="BR323" s="36"/>
      <c r="BX323" s="35"/>
      <c r="BY323" s="36"/>
      <c r="CE323" s="35"/>
      <c r="CF323" s="36"/>
      <c r="CL323" s="35"/>
      <c r="CM323" s="36"/>
      <c r="CS323" s="35"/>
      <c r="CT323" s="36"/>
      <c r="CZ323" s="35"/>
      <c r="DA323" s="36"/>
      <c r="DG323" s="35"/>
      <c r="DH323" s="36"/>
      <c r="DN323" s="35"/>
      <c r="DO323" s="36"/>
      <c r="DU323" s="35"/>
      <c r="DV323" s="36"/>
      <c r="EB323" s="35"/>
      <c r="EC323" s="36"/>
      <c r="EI323" s="35"/>
      <c r="EJ323" s="36"/>
      <c r="EP323" s="35"/>
      <c r="EQ323" s="36"/>
      <c r="EW323" s="35"/>
      <c r="EX323" s="36"/>
      <c r="FD323" s="35"/>
      <c r="FE323" s="36"/>
      <c r="FK323" s="35"/>
      <c r="FL323" s="36"/>
      <c r="FR323" s="35"/>
      <c r="FS323" s="36"/>
      <c r="FY323" s="35"/>
      <c r="FZ323" s="36"/>
      <c r="GF323" s="35"/>
      <c r="GG323" s="36"/>
      <c r="GM323" s="35"/>
      <c r="GN323" s="36"/>
      <c r="GT323" s="35"/>
      <c r="GU323" s="36"/>
      <c r="HA323" s="35"/>
      <c r="HB323" s="36"/>
      <c r="HH323" s="35"/>
      <c r="HI323" s="36"/>
      <c r="HO323" s="35"/>
      <c r="HP323" s="36"/>
      <c r="HV323" s="35"/>
      <c r="HW323" s="36"/>
      <c r="IC323" s="35"/>
      <c r="ID323" s="36"/>
      <c r="IJ323" s="35"/>
      <c r="IK323" s="36"/>
      <c r="IP323"/>
      <c r="IQ323"/>
      <c r="IR323"/>
      <c r="IS323"/>
      <c r="IT323"/>
      <c r="IU323"/>
      <c r="IV323"/>
    </row>
    <row r="324" spans="1:256" s="34" customFormat="1" ht="16.5" customHeight="1" hidden="1" outlineLevel="1">
      <c r="A324" s="80"/>
      <c r="B324" s="51">
        <v>18</v>
      </c>
      <c r="C324" s="81" t="s">
        <v>476</v>
      </c>
      <c r="D324" s="81" t="s">
        <v>477</v>
      </c>
      <c r="E324" s="82" t="s">
        <v>69</v>
      </c>
      <c r="F324" s="51"/>
      <c r="G324" s="51" t="s">
        <v>34</v>
      </c>
      <c r="H324" s="51" t="s">
        <v>218</v>
      </c>
      <c r="I324" s="78"/>
      <c r="J324" s="6"/>
      <c r="K324" s="6"/>
      <c r="M324" s="35"/>
      <c r="N324" s="36"/>
      <c r="T324" s="35"/>
      <c r="U324" s="36"/>
      <c r="AA324" s="35"/>
      <c r="AB324" s="36"/>
      <c r="AH324" s="35"/>
      <c r="AI324" s="36"/>
      <c r="AO324" s="35"/>
      <c r="AP324" s="36"/>
      <c r="AV324" s="35"/>
      <c r="AW324" s="36"/>
      <c r="BC324" s="35"/>
      <c r="BD324" s="36"/>
      <c r="BJ324" s="35"/>
      <c r="BK324" s="36"/>
      <c r="BQ324" s="35"/>
      <c r="BR324" s="36"/>
      <c r="BX324" s="35"/>
      <c r="BY324" s="36"/>
      <c r="CE324" s="35"/>
      <c r="CF324" s="36"/>
      <c r="CL324" s="35"/>
      <c r="CM324" s="36"/>
      <c r="CS324" s="35"/>
      <c r="CT324" s="36"/>
      <c r="CZ324" s="35"/>
      <c r="DA324" s="36"/>
      <c r="DG324" s="35"/>
      <c r="DH324" s="36"/>
      <c r="DN324" s="35"/>
      <c r="DO324" s="36"/>
      <c r="DU324" s="35"/>
      <c r="DV324" s="36"/>
      <c r="EB324" s="35"/>
      <c r="EC324" s="36"/>
      <c r="EI324" s="35"/>
      <c r="EJ324" s="36"/>
      <c r="EP324" s="35"/>
      <c r="EQ324" s="36"/>
      <c r="EW324" s="35"/>
      <c r="EX324" s="36"/>
      <c r="FD324" s="35"/>
      <c r="FE324" s="36"/>
      <c r="FK324" s="35"/>
      <c r="FL324" s="36"/>
      <c r="FR324" s="35"/>
      <c r="FS324" s="36"/>
      <c r="FY324" s="35"/>
      <c r="FZ324" s="36"/>
      <c r="GF324" s="35"/>
      <c r="GG324" s="36"/>
      <c r="GM324" s="35"/>
      <c r="GN324" s="36"/>
      <c r="GT324" s="35"/>
      <c r="GU324" s="36"/>
      <c r="HA324" s="35"/>
      <c r="HB324" s="36"/>
      <c r="HH324" s="35"/>
      <c r="HI324" s="36"/>
      <c r="HO324" s="35"/>
      <c r="HP324" s="36"/>
      <c r="HV324" s="35"/>
      <c r="HW324" s="36"/>
      <c r="IC324" s="35"/>
      <c r="ID324" s="36"/>
      <c r="IJ324" s="35"/>
      <c r="IK324" s="36"/>
      <c r="IP324"/>
      <c r="IQ324"/>
      <c r="IR324"/>
      <c r="IS324"/>
      <c r="IT324"/>
      <c r="IU324"/>
      <c r="IV324"/>
    </row>
    <row r="325" spans="1:256" s="34" customFormat="1" ht="16.5" customHeight="1" hidden="1" outlineLevel="1">
      <c r="A325" s="80"/>
      <c r="B325" s="51">
        <v>19</v>
      </c>
      <c r="C325" s="81" t="s">
        <v>478</v>
      </c>
      <c r="D325" s="81" t="s">
        <v>479</v>
      </c>
      <c r="E325" s="82" t="s">
        <v>69</v>
      </c>
      <c r="F325" s="51"/>
      <c r="G325" s="51" t="s">
        <v>34</v>
      </c>
      <c r="H325" s="51" t="s">
        <v>218</v>
      </c>
      <c r="I325" s="78"/>
      <c r="J325" s="6"/>
      <c r="K325" s="6"/>
      <c r="M325" s="35"/>
      <c r="N325" s="36"/>
      <c r="T325" s="35"/>
      <c r="U325" s="36"/>
      <c r="AA325" s="35"/>
      <c r="AB325" s="36"/>
      <c r="AH325" s="35"/>
      <c r="AI325" s="36"/>
      <c r="AO325" s="35"/>
      <c r="AP325" s="36"/>
      <c r="AV325" s="35"/>
      <c r="AW325" s="36"/>
      <c r="BC325" s="35"/>
      <c r="BD325" s="36"/>
      <c r="BJ325" s="35"/>
      <c r="BK325" s="36"/>
      <c r="BQ325" s="35"/>
      <c r="BR325" s="36"/>
      <c r="BX325" s="35"/>
      <c r="BY325" s="36"/>
      <c r="CE325" s="35"/>
      <c r="CF325" s="36"/>
      <c r="CL325" s="35"/>
      <c r="CM325" s="36"/>
      <c r="CS325" s="35"/>
      <c r="CT325" s="36"/>
      <c r="CZ325" s="35"/>
      <c r="DA325" s="36"/>
      <c r="DG325" s="35"/>
      <c r="DH325" s="36"/>
      <c r="DN325" s="35"/>
      <c r="DO325" s="36"/>
      <c r="DU325" s="35"/>
      <c r="DV325" s="36"/>
      <c r="EB325" s="35"/>
      <c r="EC325" s="36"/>
      <c r="EI325" s="35"/>
      <c r="EJ325" s="36"/>
      <c r="EP325" s="35"/>
      <c r="EQ325" s="36"/>
      <c r="EW325" s="35"/>
      <c r="EX325" s="36"/>
      <c r="FD325" s="35"/>
      <c r="FE325" s="36"/>
      <c r="FK325" s="35"/>
      <c r="FL325" s="36"/>
      <c r="FR325" s="35"/>
      <c r="FS325" s="36"/>
      <c r="FY325" s="35"/>
      <c r="FZ325" s="36"/>
      <c r="GF325" s="35"/>
      <c r="GG325" s="36"/>
      <c r="GM325" s="35"/>
      <c r="GN325" s="36"/>
      <c r="GT325" s="35"/>
      <c r="GU325" s="36"/>
      <c r="HA325" s="35"/>
      <c r="HB325" s="36"/>
      <c r="HH325" s="35"/>
      <c r="HI325" s="36"/>
      <c r="HO325" s="35"/>
      <c r="HP325" s="36"/>
      <c r="HV325" s="35"/>
      <c r="HW325" s="36"/>
      <c r="IC325" s="35"/>
      <c r="ID325" s="36"/>
      <c r="IJ325" s="35"/>
      <c r="IK325" s="36"/>
      <c r="IP325"/>
      <c r="IQ325"/>
      <c r="IR325"/>
      <c r="IS325"/>
      <c r="IT325"/>
      <c r="IU325"/>
      <c r="IV325"/>
    </row>
    <row r="326" spans="1:256" s="34" customFormat="1" ht="16.5" customHeight="1" hidden="1" outlineLevel="1">
      <c r="A326" s="80"/>
      <c r="B326" s="51">
        <v>20</v>
      </c>
      <c r="C326" s="81" t="s">
        <v>480</v>
      </c>
      <c r="D326" s="81" t="s">
        <v>481</v>
      </c>
      <c r="E326" s="82" t="s">
        <v>69</v>
      </c>
      <c r="F326" s="51"/>
      <c r="G326" s="51" t="s">
        <v>24</v>
      </c>
      <c r="H326" s="51" t="s">
        <v>218</v>
      </c>
      <c r="I326" s="78"/>
      <c r="J326" s="6"/>
      <c r="K326" s="6"/>
      <c r="M326" s="35"/>
      <c r="N326" s="36"/>
      <c r="T326" s="35"/>
      <c r="U326" s="36"/>
      <c r="AA326" s="35"/>
      <c r="AB326" s="36"/>
      <c r="AH326" s="35"/>
      <c r="AI326" s="36"/>
      <c r="AO326" s="35"/>
      <c r="AP326" s="36"/>
      <c r="AV326" s="35"/>
      <c r="AW326" s="36"/>
      <c r="BC326" s="35"/>
      <c r="BD326" s="36"/>
      <c r="BJ326" s="35"/>
      <c r="BK326" s="36"/>
      <c r="BQ326" s="35"/>
      <c r="BR326" s="36"/>
      <c r="BX326" s="35"/>
      <c r="BY326" s="36"/>
      <c r="CE326" s="35"/>
      <c r="CF326" s="36"/>
      <c r="CL326" s="35"/>
      <c r="CM326" s="36"/>
      <c r="CS326" s="35"/>
      <c r="CT326" s="36"/>
      <c r="CZ326" s="35"/>
      <c r="DA326" s="36"/>
      <c r="DG326" s="35"/>
      <c r="DH326" s="36"/>
      <c r="DN326" s="35"/>
      <c r="DO326" s="36"/>
      <c r="DU326" s="35"/>
      <c r="DV326" s="36"/>
      <c r="EB326" s="35"/>
      <c r="EC326" s="36"/>
      <c r="EI326" s="35"/>
      <c r="EJ326" s="36"/>
      <c r="EP326" s="35"/>
      <c r="EQ326" s="36"/>
      <c r="EW326" s="35"/>
      <c r="EX326" s="36"/>
      <c r="FD326" s="35"/>
      <c r="FE326" s="36"/>
      <c r="FK326" s="35"/>
      <c r="FL326" s="36"/>
      <c r="FR326" s="35"/>
      <c r="FS326" s="36"/>
      <c r="FY326" s="35"/>
      <c r="FZ326" s="36"/>
      <c r="GF326" s="35"/>
      <c r="GG326" s="36"/>
      <c r="GM326" s="35"/>
      <c r="GN326" s="36"/>
      <c r="GT326" s="35"/>
      <c r="GU326" s="36"/>
      <c r="HA326" s="35"/>
      <c r="HB326" s="36"/>
      <c r="HH326" s="35"/>
      <c r="HI326" s="36"/>
      <c r="HO326" s="35"/>
      <c r="HP326" s="36"/>
      <c r="HV326" s="35"/>
      <c r="HW326" s="36"/>
      <c r="IC326" s="35"/>
      <c r="ID326" s="36"/>
      <c r="IJ326" s="35"/>
      <c r="IK326" s="36"/>
      <c r="IP326"/>
      <c r="IQ326"/>
      <c r="IR326"/>
      <c r="IS326"/>
      <c r="IT326"/>
      <c r="IU326"/>
      <c r="IV326"/>
    </row>
    <row r="327" spans="1:256" s="6" customFormat="1" ht="16.5" customHeight="1" hidden="1" outlineLevel="1">
      <c r="A327" s="80"/>
      <c r="B327" s="7"/>
      <c r="C327" s="83" t="s">
        <v>94</v>
      </c>
      <c r="D327" s="84" t="s">
        <v>482</v>
      </c>
      <c r="E327" s="84"/>
      <c r="F327" s="84"/>
      <c r="G327" s="84"/>
      <c r="H327" s="84"/>
      <c r="I327" s="84"/>
      <c r="IK327"/>
      <c r="IL327"/>
      <c r="IM327"/>
      <c r="IN327"/>
      <c r="IO327"/>
      <c r="IP327"/>
      <c r="IQ327"/>
      <c r="IR327"/>
      <c r="IS327"/>
      <c r="IT327"/>
      <c r="IU327"/>
      <c r="IV327"/>
    </row>
    <row r="328" spans="2:256" s="34" customFormat="1" ht="16.5" customHeight="1">
      <c r="B328" s="7"/>
      <c r="C328" s="99" t="s">
        <v>483</v>
      </c>
      <c r="D328" s="100"/>
      <c r="E328" s="101"/>
      <c r="F328" s="100"/>
      <c r="G328" s="100"/>
      <c r="H328" s="102"/>
      <c r="I328" s="103"/>
      <c r="M328" s="35"/>
      <c r="N328" s="36"/>
      <c r="T328" s="35"/>
      <c r="U328" s="36"/>
      <c r="AA328" s="35"/>
      <c r="AB328" s="36"/>
      <c r="AH328" s="35"/>
      <c r="AI328" s="36"/>
      <c r="AO328" s="35"/>
      <c r="AP328" s="36"/>
      <c r="AV328" s="35"/>
      <c r="AW328" s="36"/>
      <c r="BC328" s="35"/>
      <c r="BD328" s="36"/>
      <c r="BJ328" s="35"/>
      <c r="BK328" s="36"/>
      <c r="BQ328" s="35"/>
      <c r="BR328" s="36"/>
      <c r="BX328" s="35"/>
      <c r="BY328" s="36"/>
      <c r="CE328" s="35"/>
      <c r="CF328" s="36"/>
      <c r="CL328" s="35"/>
      <c r="CM328" s="36"/>
      <c r="CS328" s="35"/>
      <c r="CT328" s="36"/>
      <c r="CZ328" s="35"/>
      <c r="DA328" s="36"/>
      <c r="DG328" s="35"/>
      <c r="DH328" s="36"/>
      <c r="DN328" s="35"/>
      <c r="DO328" s="36"/>
      <c r="DU328" s="35"/>
      <c r="DV328" s="36"/>
      <c r="EB328" s="35"/>
      <c r="EC328" s="36"/>
      <c r="EI328" s="35"/>
      <c r="EJ328" s="36"/>
      <c r="EP328" s="35"/>
      <c r="EQ328" s="36"/>
      <c r="EW328" s="35"/>
      <c r="EX328" s="36"/>
      <c r="FD328" s="35"/>
      <c r="FE328" s="36"/>
      <c r="FK328" s="35"/>
      <c r="FL328" s="36"/>
      <c r="FR328" s="35"/>
      <c r="FS328" s="36"/>
      <c r="FY328" s="35"/>
      <c r="FZ328" s="36"/>
      <c r="GF328" s="35"/>
      <c r="GG328" s="36"/>
      <c r="GM328" s="35"/>
      <c r="GN328" s="36"/>
      <c r="GT328" s="35"/>
      <c r="GU328" s="36"/>
      <c r="HA328" s="35"/>
      <c r="HB328" s="36"/>
      <c r="HH328" s="35"/>
      <c r="HI328" s="36"/>
      <c r="HO328" s="35"/>
      <c r="HP328" s="36"/>
      <c r="HV328" s="35"/>
      <c r="HW328" s="36"/>
      <c r="IC328" s="35"/>
      <c r="ID328" s="36"/>
      <c r="IJ328" s="35"/>
      <c r="IK328" s="36"/>
      <c r="IP328"/>
      <c r="IQ328"/>
      <c r="IR328"/>
      <c r="IS328"/>
      <c r="IT328"/>
      <c r="IU328"/>
      <c r="IV328"/>
    </row>
    <row r="329" spans="2:256" s="6" customFormat="1" ht="16.5" customHeight="1" hidden="1" outlineLevel="1">
      <c r="B329" s="46" t="s">
        <v>13</v>
      </c>
      <c r="C329" s="47" t="s">
        <v>14</v>
      </c>
      <c r="D329" s="47" t="s">
        <v>15</v>
      </c>
      <c r="E329" s="48" t="s">
        <v>16</v>
      </c>
      <c r="F329" s="47" t="s">
        <v>17</v>
      </c>
      <c r="G329" s="47" t="s">
        <v>18</v>
      </c>
      <c r="H329" s="49" t="s">
        <v>19</v>
      </c>
      <c r="I329" s="50" t="s">
        <v>20</v>
      </c>
      <c r="IK329"/>
      <c r="IL329"/>
      <c r="IM329"/>
      <c r="IN329"/>
      <c r="IO329"/>
      <c r="IP329"/>
      <c r="IQ329"/>
      <c r="IR329"/>
      <c r="IS329"/>
      <c r="IT329"/>
      <c r="IU329"/>
      <c r="IV329"/>
    </row>
    <row r="330" spans="2:256" s="6" customFormat="1" ht="16.5" customHeight="1" hidden="1" outlineLevel="1">
      <c r="B330" s="51">
        <v>1</v>
      </c>
      <c r="C330" s="81" t="s">
        <v>21</v>
      </c>
      <c r="D330" s="104" t="s">
        <v>484</v>
      </c>
      <c r="E330" s="82" t="s">
        <v>485</v>
      </c>
      <c r="F330" s="51">
        <v>2</v>
      </c>
      <c r="G330" s="51" t="s">
        <v>24</v>
      </c>
      <c r="H330" s="51" t="s">
        <v>308</v>
      </c>
      <c r="I330" s="78"/>
      <c r="IK330"/>
      <c r="IL330"/>
      <c r="IM330"/>
      <c r="IN330"/>
      <c r="IO330"/>
      <c r="IP330"/>
      <c r="IQ330"/>
      <c r="IR330"/>
      <c r="IS330"/>
      <c r="IT330"/>
      <c r="IU330"/>
      <c r="IV330"/>
    </row>
    <row r="331" spans="2:256" s="6" customFormat="1" ht="16.5" customHeight="1" hidden="1" outlineLevel="1">
      <c r="B331" s="51">
        <v>2</v>
      </c>
      <c r="C331" s="98" t="s">
        <v>486</v>
      </c>
      <c r="D331" s="104" t="s">
        <v>487</v>
      </c>
      <c r="E331" s="82" t="s">
        <v>31</v>
      </c>
      <c r="F331" s="51">
        <v>20</v>
      </c>
      <c r="G331" s="51" t="s">
        <v>24</v>
      </c>
      <c r="H331" s="51" t="s">
        <v>308</v>
      </c>
      <c r="I331" s="78"/>
      <c r="IK331"/>
      <c r="IL331"/>
      <c r="IM331"/>
      <c r="IN331"/>
      <c r="IO331"/>
      <c r="IP331"/>
      <c r="IQ331"/>
      <c r="IR331"/>
      <c r="IS331"/>
      <c r="IT331"/>
      <c r="IU331"/>
      <c r="IV331"/>
    </row>
    <row r="332" spans="2:256" s="6" customFormat="1" ht="16.5" customHeight="1" hidden="1" outlineLevel="1">
      <c r="B332" s="51">
        <v>3</v>
      </c>
      <c r="C332" s="98" t="s">
        <v>98</v>
      </c>
      <c r="D332" s="104" t="s">
        <v>99</v>
      </c>
      <c r="E332" s="82" t="s">
        <v>31</v>
      </c>
      <c r="F332" s="51">
        <v>100</v>
      </c>
      <c r="G332" s="51" t="s">
        <v>24</v>
      </c>
      <c r="H332" s="51" t="s">
        <v>308</v>
      </c>
      <c r="I332" s="78"/>
      <c r="IK332"/>
      <c r="IL332"/>
      <c r="IM332"/>
      <c r="IN332"/>
      <c r="IO332"/>
      <c r="IP332"/>
      <c r="IQ332"/>
      <c r="IR332"/>
      <c r="IS332"/>
      <c r="IT332"/>
      <c r="IU332"/>
      <c r="IV332"/>
    </row>
    <row r="333" spans="2:256" s="6" customFormat="1" ht="16.5" customHeight="1" hidden="1" outlineLevel="1">
      <c r="B333" s="51">
        <v>4</v>
      </c>
      <c r="C333" s="98" t="s">
        <v>486</v>
      </c>
      <c r="D333" s="104" t="s">
        <v>488</v>
      </c>
      <c r="E333" s="82" t="s">
        <v>31</v>
      </c>
      <c r="F333" s="51">
        <v>30</v>
      </c>
      <c r="G333" s="51" t="s">
        <v>24</v>
      </c>
      <c r="H333" s="51" t="s">
        <v>308</v>
      </c>
      <c r="I333" s="78"/>
      <c r="IK333"/>
      <c r="IL333"/>
      <c r="IM333"/>
      <c r="IN333"/>
      <c r="IO333"/>
      <c r="IP333"/>
      <c r="IQ333"/>
      <c r="IR333"/>
      <c r="IS333"/>
      <c r="IT333"/>
      <c r="IU333"/>
      <c r="IV333"/>
    </row>
    <row r="334" spans="2:256" s="6" customFormat="1" ht="16.5" customHeight="1" hidden="1" outlineLevel="1">
      <c r="B334" s="51">
        <v>5</v>
      </c>
      <c r="C334" s="98" t="s">
        <v>489</v>
      </c>
      <c r="D334" s="104" t="s">
        <v>238</v>
      </c>
      <c r="E334" s="82" t="s">
        <v>28</v>
      </c>
      <c r="F334" s="51">
        <v>30</v>
      </c>
      <c r="G334" s="51" t="s">
        <v>24</v>
      </c>
      <c r="H334" s="51" t="s">
        <v>308</v>
      </c>
      <c r="I334" s="78"/>
      <c r="IK334"/>
      <c r="IL334"/>
      <c r="IM334"/>
      <c r="IN334"/>
      <c r="IO334"/>
      <c r="IP334"/>
      <c r="IQ334"/>
      <c r="IR334"/>
      <c r="IS334"/>
      <c r="IT334"/>
      <c r="IU334"/>
      <c r="IV334"/>
    </row>
    <row r="335" spans="2:256" s="6" customFormat="1" ht="16.5" customHeight="1" hidden="1" outlineLevel="1">
      <c r="B335" s="51">
        <v>6</v>
      </c>
      <c r="C335" s="98" t="s">
        <v>490</v>
      </c>
      <c r="D335" s="104" t="s">
        <v>491</v>
      </c>
      <c r="E335" s="82" t="s">
        <v>31</v>
      </c>
      <c r="F335" s="51">
        <v>255</v>
      </c>
      <c r="G335" s="51" t="s">
        <v>34</v>
      </c>
      <c r="H335" s="51" t="s">
        <v>308</v>
      </c>
      <c r="I335" s="78"/>
      <c r="IK335"/>
      <c r="IL335"/>
      <c r="IM335"/>
      <c r="IN335"/>
      <c r="IO335"/>
      <c r="IP335"/>
      <c r="IQ335"/>
      <c r="IR335"/>
      <c r="IS335"/>
      <c r="IT335"/>
      <c r="IU335"/>
      <c r="IV335"/>
    </row>
    <row r="336" spans="2:256" s="6" customFormat="1" ht="16.5" customHeight="1" hidden="1" outlineLevel="1">
      <c r="B336" s="51">
        <v>7</v>
      </c>
      <c r="C336" s="98" t="s">
        <v>492</v>
      </c>
      <c r="D336" s="104" t="s">
        <v>493</v>
      </c>
      <c r="E336" s="82" t="s">
        <v>31</v>
      </c>
      <c r="F336" s="51">
        <v>255</v>
      </c>
      <c r="G336" s="51" t="s">
        <v>34</v>
      </c>
      <c r="H336" s="51" t="s">
        <v>308</v>
      </c>
      <c r="I336" s="78"/>
      <c r="IK336"/>
      <c r="IL336"/>
      <c r="IM336"/>
      <c r="IN336"/>
      <c r="IO336"/>
      <c r="IP336"/>
      <c r="IQ336"/>
      <c r="IR336"/>
      <c r="IS336"/>
      <c r="IT336"/>
      <c r="IU336"/>
      <c r="IV336"/>
    </row>
    <row r="337" spans="2:256" s="6" customFormat="1" ht="16.5" customHeight="1" hidden="1" outlineLevel="1">
      <c r="B337" s="51">
        <v>8</v>
      </c>
      <c r="C337" s="98" t="s">
        <v>494</v>
      </c>
      <c r="D337" s="104" t="s">
        <v>495</v>
      </c>
      <c r="E337" s="82" t="s">
        <v>31</v>
      </c>
      <c r="F337" s="51">
        <v>255</v>
      </c>
      <c r="G337" s="51" t="s">
        <v>34</v>
      </c>
      <c r="H337" s="51" t="s">
        <v>308</v>
      </c>
      <c r="I337" s="78"/>
      <c r="IK337"/>
      <c r="IL337"/>
      <c r="IM337"/>
      <c r="IN337"/>
      <c r="IO337"/>
      <c r="IP337"/>
      <c r="IQ337"/>
      <c r="IR337"/>
      <c r="IS337"/>
      <c r="IT337"/>
      <c r="IU337"/>
      <c r="IV337"/>
    </row>
    <row r="338" spans="2:256" s="6" customFormat="1" ht="16.5" customHeight="1" hidden="1" outlineLevel="1">
      <c r="B338" s="51">
        <v>9</v>
      </c>
      <c r="C338" s="98" t="s">
        <v>496</v>
      </c>
      <c r="D338" s="104" t="s">
        <v>497</v>
      </c>
      <c r="E338" s="82" t="s">
        <v>31</v>
      </c>
      <c r="F338" s="51">
        <v>255</v>
      </c>
      <c r="G338" s="51" t="s">
        <v>34</v>
      </c>
      <c r="H338" s="51" t="s">
        <v>308</v>
      </c>
      <c r="I338" s="78"/>
      <c r="IK338"/>
      <c r="IL338"/>
      <c r="IM338"/>
      <c r="IN338"/>
      <c r="IO338"/>
      <c r="IP338"/>
      <c r="IQ338"/>
      <c r="IR338"/>
      <c r="IS338"/>
      <c r="IT338"/>
      <c r="IU338"/>
      <c r="IV338"/>
    </row>
    <row r="339" spans="2:256" s="6" customFormat="1" ht="16.5" customHeight="1" hidden="1" outlineLevel="1">
      <c r="B339" s="51">
        <v>10</v>
      </c>
      <c r="C339" s="98" t="s">
        <v>498</v>
      </c>
      <c r="D339" s="104" t="s">
        <v>499</v>
      </c>
      <c r="E339" s="82" t="s">
        <v>31</v>
      </c>
      <c r="F339" s="51">
        <v>255</v>
      </c>
      <c r="G339" s="51" t="s">
        <v>34</v>
      </c>
      <c r="H339" s="51" t="s">
        <v>308</v>
      </c>
      <c r="I339" s="78"/>
      <c r="IK339"/>
      <c r="IL339"/>
      <c r="IM339"/>
      <c r="IN339"/>
      <c r="IO339"/>
      <c r="IP339"/>
      <c r="IQ339"/>
      <c r="IR339"/>
      <c r="IS339"/>
      <c r="IT339"/>
      <c r="IU339"/>
      <c r="IV339"/>
    </row>
    <row r="340" spans="2:256" s="6" customFormat="1" ht="16.5" customHeight="1" hidden="1" outlineLevel="1">
      <c r="B340" s="51">
        <v>11</v>
      </c>
      <c r="C340" s="98" t="s">
        <v>500</v>
      </c>
      <c r="D340" s="104" t="s">
        <v>501</v>
      </c>
      <c r="E340" s="82" t="s">
        <v>31</v>
      </c>
      <c r="F340" s="51">
        <v>255</v>
      </c>
      <c r="G340" s="51" t="s">
        <v>34</v>
      </c>
      <c r="H340" s="51" t="s">
        <v>308</v>
      </c>
      <c r="I340" s="78"/>
      <c r="IK340"/>
      <c r="IL340"/>
      <c r="IM340"/>
      <c r="IN340"/>
      <c r="IO340"/>
      <c r="IP340"/>
      <c r="IQ340"/>
      <c r="IR340"/>
      <c r="IS340"/>
      <c r="IT340"/>
      <c r="IU340"/>
      <c r="IV340"/>
    </row>
    <row r="341" spans="2:256" s="6" customFormat="1" ht="16.5" customHeight="1" hidden="1" outlineLevel="1">
      <c r="B341" s="51">
        <v>12</v>
      </c>
      <c r="C341" s="98" t="s">
        <v>502</v>
      </c>
      <c r="D341" s="104" t="s">
        <v>503</v>
      </c>
      <c r="E341" s="82" t="s">
        <v>31</v>
      </c>
      <c r="F341" s="51">
        <v>255</v>
      </c>
      <c r="G341" s="51" t="s">
        <v>34</v>
      </c>
      <c r="H341" s="51" t="s">
        <v>308</v>
      </c>
      <c r="I341" s="78"/>
      <c r="IK341"/>
      <c r="IL341"/>
      <c r="IM341"/>
      <c r="IN341"/>
      <c r="IO341"/>
      <c r="IP341"/>
      <c r="IQ341"/>
      <c r="IR341"/>
      <c r="IS341"/>
      <c r="IT341"/>
      <c r="IU341"/>
      <c r="IV341"/>
    </row>
    <row r="342" spans="2:256" s="6" customFormat="1" ht="16.5" customHeight="1" hidden="1" outlineLevel="1">
      <c r="B342" s="51">
        <v>13</v>
      </c>
      <c r="C342" s="98" t="s">
        <v>504</v>
      </c>
      <c r="D342" s="104" t="s">
        <v>505</v>
      </c>
      <c r="E342" s="82" t="s">
        <v>31</v>
      </c>
      <c r="F342" s="51">
        <v>255</v>
      </c>
      <c r="G342" s="51" t="s">
        <v>34</v>
      </c>
      <c r="H342" s="51" t="s">
        <v>308</v>
      </c>
      <c r="I342" s="78"/>
      <c r="IK342"/>
      <c r="IL342"/>
      <c r="IM342"/>
      <c r="IN342"/>
      <c r="IO342"/>
      <c r="IP342"/>
      <c r="IQ342"/>
      <c r="IR342"/>
      <c r="IS342"/>
      <c r="IT342"/>
      <c r="IU342"/>
      <c r="IV342"/>
    </row>
    <row r="343" spans="2:256" s="6" customFormat="1" ht="16.5" customHeight="1" hidden="1" outlineLevel="1">
      <c r="B343" s="51">
        <v>14</v>
      </c>
      <c r="C343" s="98" t="s">
        <v>51</v>
      </c>
      <c r="D343" s="104" t="s">
        <v>52</v>
      </c>
      <c r="E343" s="82" t="s">
        <v>28</v>
      </c>
      <c r="F343" s="51">
        <v>1</v>
      </c>
      <c r="G343" s="51" t="s">
        <v>34</v>
      </c>
      <c r="H343" s="51" t="s">
        <v>308</v>
      </c>
      <c r="I343" s="78"/>
      <c r="IK343"/>
      <c r="IL343"/>
      <c r="IM343"/>
      <c r="IN343"/>
      <c r="IO343"/>
      <c r="IP343"/>
      <c r="IQ343"/>
      <c r="IR343"/>
      <c r="IS343"/>
      <c r="IT343"/>
      <c r="IU343"/>
      <c r="IV343"/>
    </row>
    <row r="344" spans="2:256" s="6" customFormat="1" ht="16.5" customHeight="1" hidden="1" outlineLevel="1">
      <c r="B344" s="51">
        <v>15</v>
      </c>
      <c r="C344" s="98" t="s">
        <v>506</v>
      </c>
      <c r="D344" s="104" t="s">
        <v>507</v>
      </c>
      <c r="E344" s="82" t="s">
        <v>28</v>
      </c>
      <c r="F344" s="51">
        <v>11</v>
      </c>
      <c r="G344" s="51" t="s">
        <v>34</v>
      </c>
      <c r="H344" s="51" t="s">
        <v>508</v>
      </c>
      <c r="I344" s="78"/>
      <c r="IK344"/>
      <c r="IL344"/>
      <c r="IM344"/>
      <c r="IN344"/>
      <c r="IO344"/>
      <c r="IP344"/>
      <c r="IQ344"/>
      <c r="IR344"/>
      <c r="IS344"/>
      <c r="IT344"/>
      <c r="IU344"/>
      <c r="IV344"/>
    </row>
    <row r="345" spans="2:256" s="6" customFormat="1" ht="16.5" customHeight="1" hidden="1" outlineLevel="1">
      <c r="B345" s="51">
        <v>16</v>
      </c>
      <c r="C345" s="98" t="s">
        <v>343</v>
      </c>
      <c r="D345" s="104" t="s">
        <v>509</v>
      </c>
      <c r="E345" s="82" t="s">
        <v>31</v>
      </c>
      <c r="F345" s="51">
        <v>20</v>
      </c>
      <c r="G345" s="51" t="s">
        <v>34</v>
      </c>
      <c r="H345" s="51" t="s">
        <v>508</v>
      </c>
      <c r="I345" s="78"/>
      <c r="IK345"/>
      <c r="IL345"/>
      <c r="IM345"/>
      <c r="IN345"/>
      <c r="IO345"/>
      <c r="IP345"/>
      <c r="IQ345"/>
      <c r="IR345"/>
      <c r="IS345"/>
      <c r="IT345"/>
      <c r="IU345"/>
      <c r="IV345"/>
    </row>
    <row r="346" spans="1:256" s="6" customFormat="1" ht="16.5" customHeight="1" hidden="1" outlineLevel="1">
      <c r="A346" s="80"/>
      <c r="B346" s="7"/>
      <c r="C346" s="83" t="s">
        <v>94</v>
      </c>
      <c r="D346" s="84" t="s">
        <v>510</v>
      </c>
      <c r="E346" s="84"/>
      <c r="F346" s="84"/>
      <c r="G346" s="84"/>
      <c r="H346" s="84"/>
      <c r="I346" s="84"/>
      <c r="IK346"/>
      <c r="IL346"/>
      <c r="IM346"/>
      <c r="IN346"/>
      <c r="IO346"/>
      <c r="IP346"/>
      <c r="IQ346"/>
      <c r="IR346"/>
      <c r="IS346"/>
      <c r="IT346"/>
      <c r="IU346"/>
      <c r="IV346"/>
    </row>
    <row r="347" spans="2:256" s="34" customFormat="1" ht="16.5" customHeight="1">
      <c r="B347" s="7"/>
      <c r="C347" s="105" t="s">
        <v>511</v>
      </c>
      <c r="D347" s="106"/>
      <c r="E347" s="107"/>
      <c r="F347" s="106"/>
      <c r="G347" s="106"/>
      <c r="H347" s="108"/>
      <c r="I347" s="109"/>
      <c r="M347" s="35"/>
      <c r="N347" s="36"/>
      <c r="T347" s="35"/>
      <c r="U347" s="36"/>
      <c r="AA347" s="35"/>
      <c r="AB347" s="36"/>
      <c r="AH347" s="35"/>
      <c r="AI347" s="36"/>
      <c r="AO347" s="35"/>
      <c r="AP347" s="36"/>
      <c r="AV347" s="35"/>
      <c r="AW347" s="36"/>
      <c r="BC347" s="35"/>
      <c r="BD347" s="36"/>
      <c r="BJ347" s="35"/>
      <c r="BK347" s="36"/>
      <c r="BQ347" s="35"/>
      <c r="BR347" s="36"/>
      <c r="BX347" s="35"/>
      <c r="BY347" s="36"/>
      <c r="CE347" s="35"/>
      <c r="CF347" s="36"/>
      <c r="CL347" s="35"/>
      <c r="CM347" s="36"/>
      <c r="CS347" s="35"/>
      <c r="CT347" s="36"/>
      <c r="CZ347" s="35"/>
      <c r="DA347" s="36"/>
      <c r="DG347" s="35"/>
      <c r="DH347" s="36"/>
      <c r="DN347" s="35"/>
      <c r="DO347" s="36"/>
      <c r="DU347" s="35"/>
      <c r="DV347" s="36"/>
      <c r="EB347" s="35"/>
      <c r="EC347" s="36"/>
      <c r="EI347" s="35"/>
      <c r="EJ347" s="36"/>
      <c r="EP347" s="35"/>
      <c r="EQ347" s="36"/>
      <c r="EW347" s="35"/>
      <c r="EX347" s="36"/>
      <c r="FD347" s="35"/>
      <c r="FE347" s="36"/>
      <c r="FK347" s="35"/>
      <c r="FL347" s="36"/>
      <c r="FR347" s="35"/>
      <c r="FS347" s="36"/>
      <c r="FY347" s="35"/>
      <c r="FZ347" s="36"/>
      <c r="GF347" s="35"/>
      <c r="GG347" s="36"/>
      <c r="GM347" s="35"/>
      <c r="GN347" s="36"/>
      <c r="GT347" s="35"/>
      <c r="GU347" s="36"/>
      <c r="HA347" s="35"/>
      <c r="HB347" s="36"/>
      <c r="HH347" s="35"/>
      <c r="HI347" s="36"/>
      <c r="HO347" s="35"/>
      <c r="HP347" s="36"/>
      <c r="HV347" s="35"/>
      <c r="HW347" s="36"/>
      <c r="IC347" s="35"/>
      <c r="ID347" s="36"/>
      <c r="IJ347" s="35"/>
      <c r="IK347" s="36"/>
      <c r="IP347"/>
      <c r="IQ347"/>
      <c r="IR347"/>
      <c r="IS347"/>
      <c r="IT347"/>
      <c r="IU347"/>
      <c r="IV347"/>
    </row>
    <row r="348" spans="2:256" s="6" customFormat="1" ht="16.5" customHeight="1" hidden="1" outlineLevel="1">
      <c r="B348" s="110" t="s">
        <v>13</v>
      </c>
      <c r="C348" s="111" t="s">
        <v>14</v>
      </c>
      <c r="D348" s="111" t="s">
        <v>15</v>
      </c>
      <c r="E348" s="112" t="s">
        <v>16</v>
      </c>
      <c r="F348" s="111" t="s">
        <v>17</v>
      </c>
      <c r="G348" s="111" t="s">
        <v>18</v>
      </c>
      <c r="H348" s="113" t="s">
        <v>19</v>
      </c>
      <c r="I348" s="114" t="s">
        <v>20</v>
      </c>
      <c r="IK348"/>
      <c r="IL348"/>
      <c r="IM348"/>
      <c r="IN348"/>
      <c r="IO348"/>
      <c r="IP348"/>
      <c r="IQ348"/>
      <c r="IR348"/>
      <c r="IS348"/>
      <c r="IT348"/>
      <c r="IU348"/>
      <c r="IV348"/>
    </row>
    <row r="349" spans="2:256" s="6" customFormat="1" ht="16.5" customHeight="1" hidden="1" outlineLevel="1">
      <c r="B349" s="115">
        <v>1</v>
      </c>
      <c r="C349" s="116" t="s">
        <v>21</v>
      </c>
      <c r="D349" s="81" t="s">
        <v>22</v>
      </c>
      <c r="E349" s="82" t="s">
        <v>512</v>
      </c>
      <c r="F349" s="51">
        <v>2</v>
      </c>
      <c r="G349" s="51" t="s">
        <v>24</v>
      </c>
      <c r="H349" s="51" t="s">
        <v>308</v>
      </c>
      <c r="I349" s="117"/>
      <c r="IK349"/>
      <c r="IL349"/>
      <c r="IM349"/>
      <c r="IN349"/>
      <c r="IO349"/>
      <c r="IP349"/>
      <c r="IQ349"/>
      <c r="IR349"/>
      <c r="IS349"/>
      <c r="IT349"/>
      <c r="IU349"/>
      <c r="IV349"/>
    </row>
    <row r="350" spans="2:256" s="6" customFormat="1" ht="16.5" customHeight="1" hidden="1" outlineLevel="1">
      <c r="B350" s="115">
        <v>2</v>
      </c>
      <c r="C350" s="118" t="s">
        <v>98</v>
      </c>
      <c r="D350" s="98" t="s">
        <v>99</v>
      </c>
      <c r="E350" s="82" t="s">
        <v>31</v>
      </c>
      <c r="F350" s="51">
        <v>20</v>
      </c>
      <c r="G350" s="51" t="s">
        <v>24</v>
      </c>
      <c r="H350" s="51" t="s">
        <v>308</v>
      </c>
      <c r="I350" s="117"/>
      <c r="IK350"/>
      <c r="IL350"/>
      <c r="IM350"/>
      <c r="IN350"/>
      <c r="IO350"/>
      <c r="IP350"/>
      <c r="IQ350"/>
      <c r="IR350"/>
      <c r="IS350"/>
      <c r="IT350"/>
      <c r="IU350"/>
      <c r="IV350"/>
    </row>
    <row r="351" spans="2:256" s="6" customFormat="1" ht="16.5" customHeight="1" hidden="1" outlineLevel="1">
      <c r="B351" s="115">
        <v>3</v>
      </c>
      <c r="C351" s="118" t="s">
        <v>100</v>
      </c>
      <c r="D351" s="98" t="s">
        <v>101</v>
      </c>
      <c r="E351" s="82" t="s">
        <v>31</v>
      </c>
      <c r="F351" s="51">
        <v>100</v>
      </c>
      <c r="G351" s="51" t="s">
        <v>24</v>
      </c>
      <c r="H351" s="51" t="s">
        <v>308</v>
      </c>
      <c r="I351" s="117"/>
      <c r="IK351"/>
      <c r="IL351"/>
      <c r="IM351"/>
      <c r="IN351"/>
      <c r="IO351"/>
      <c r="IP351"/>
      <c r="IQ351"/>
      <c r="IR351"/>
      <c r="IS351"/>
      <c r="IT351"/>
      <c r="IU351"/>
      <c r="IV351"/>
    </row>
    <row r="352" spans="2:256" s="6" customFormat="1" ht="16.5" customHeight="1" hidden="1" outlineLevel="1">
      <c r="B352" s="115">
        <v>4</v>
      </c>
      <c r="C352" s="118" t="s">
        <v>51</v>
      </c>
      <c r="D352" s="98" t="s">
        <v>458</v>
      </c>
      <c r="E352" s="82" t="s">
        <v>53</v>
      </c>
      <c r="F352" s="51"/>
      <c r="G352" s="51" t="s">
        <v>24</v>
      </c>
      <c r="H352" s="51" t="s">
        <v>308</v>
      </c>
      <c r="I352" s="117"/>
      <c r="IK352"/>
      <c r="IL352"/>
      <c r="IM352"/>
      <c r="IN352"/>
      <c r="IO352"/>
      <c r="IP352"/>
      <c r="IQ352"/>
      <c r="IR352"/>
      <c r="IS352"/>
      <c r="IT352"/>
      <c r="IU352"/>
      <c r="IV352"/>
    </row>
    <row r="353" spans="1:256" s="6" customFormat="1" ht="16.5" customHeight="1" hidden="1" outlineLevel="1">
      <c r="A353" s="80"/>
      <c r="B353" s="7"/>
      <c r="C353" s="83" t="s">
        <v>94</v>
      </c>
      <c r="D353" s="84" t="s">
        <v>513</v>
      </c>
      <c r="E353" s="84"/>
      <c r="F353" s="84"/>
      <c r="G353" s="84"/>
      <c r="H353" s="84"/>
      <c r="I353" s="84"/>
      <c r="IK353"/>
      <c r="IL353"/>
      <c r="IM353"/>
      <c r="IN353"/>
      <c r="IO353"/>
      <c r="IP353"/>
      <c r="IQ353"/>
      <c r="IR353"/>
      <c r="IS353"/>
      <c r="IT353"/>
      <c r="IU353"/>
      <c r="IV353"/>
    </row>
    <row r="354" spans="2:256" s="34" customFormat="1" ht="16.5" customHeight="1">
      <c r="B354" s="7"/>
      <c r="C354" s="105" t="s">
        <v>514</v>
      </c>
      <c r="D354" s="106"/>
      <c r="E354" s="107"/>
      <c r="F354" s="106"/>
      <c r="G354" s="106"/>
      <c r="H354" s="108"/>
      <c r="I354" s="109"/>
      <c r="M354" s="35"/>
      <c r="N354" s="36"/>
      <c r="T354" s="35"/>
      <c r="U354" s="36"/>
      <c r="AA354" s="35"/>
      <c r="AB354" s="36"/>
      <c r="AH354" s="35"/>
      <c r="AI354" s="36"/>
      <c r="AO354" s="35"/>
      <c r="AP354" s="36"/>
      <c r="AV354" s="35"/>
      <c r="AW354" s="36"/>
      <c r="BC354" s="35"/>
      <c r="BD354" s="36"/>
      <c r="BJ354" s="35"/>
      <c r="BK354" s="36"/>
      <c r="BQ354" s="35"/>
      <c r="BR354" s="36"/>
      <c r="BX354" s="35"/>
      <c r="BY354" s="36"/>
      <c r="CE354" s="35"/>
      <c r="CF354" s="36"/>
      <c r="CL354" s="35"/>
      <c r="CM354" s="36"/>
      <c r="CS354" s="35"/>
      <c r="CT354" s="36"/>
      <c r="CZ354" s="35"/>
      <c r="DA354" s="36"/>
      <c r="DG354" s="35"/>
      <c r="DH354" s="36"/>
      <c r="DN354" s="35"/>
      <c r="DO354" s="36"/>
      <c r="DU354" s="35"/>
      <c r="DV354" s="36"/>
      <c r="EB354" s="35"/>
      <c r="EC354" s="36"/>
      <c r="EI354" s="35"/>
      <c r="EJ354" s="36"/>
      <c r="EP354" s="35"/>
      <c r="EQ354" s="36"/>
      <c r="EW354" s="35"/>
      <c r="EX354" s="36"/>
      <c r="FD354" s="35"/>
      <c r="FE354" s="36"/>
      <c r="FK354" s="35"/>
      <c r="FL354" s="36"/>
      <c r="FR354" s="35"/>
      <c r="FS354" s="36"/>
      <c r="FY354" s="35"/>
      <c r="FZ354" s="36"/>
      <c r="GF354" s="35"/>
      <c r="GG354" s="36"/>
      <c r="GM354" s="35"/>
      <c r="GN354" s="36"/>
      <c r="GT354" s="35"/>
      <c r="GU354" s="36"/>
      <c r="HA354" s="35"/>
      <c r="HB354" s="36"/>
      <c r="HH354" s="35"/>
      <c r="HI354" s="36"/>
      <c r="HO354" s="35"/>
      <c r="HP354" s="36"/>
      <c r="HV354" s="35"/>
      <c r="HW354" s="36"/>
      <c r="IC354" s="35"/>
      <c r="ID354" s="36"/>
      <c r="IJ354" s="35"/>
      <c r="IK354" s="36"/>
      <c r="IP354"/>
      <c r="IQ354"/>
      <c r="IR354"/>
      <c r="IS354"/>
      <c r="IT354"/>
      <c r="IU354"/>
      <c r="IV354"/>
    </row>
    <row r="355" spans="2:256" s="6" customFormat="1" ht="16.5" customHeight="1" hidden="1" outlineLevel="1">
      <c r="B355" s="110" t="s">
        <v>13</v>
      </c>
      <c r="C355" s="111" t="s">
        <v>14</v>
      </c>
      <c r="D355" s="111" t="s">
        <v>15</v>
      </c>
      <c r="E355" s="112" t="s">
        <v>16</v>
      </c>
      <c r="F355" s="111" t="s">
        <v>17</v>
      </c>
      <c r="G355" s="111" t="s">
        <v>18</v>
      </c>
      <c r="H355" s="113" t="s">
        <v>19</v>
      </c>
      <c r="I355" s="114" t="s">
        <v>20</v>
      </c>
      <c r="IK355"/>
      <c r="IL355"/>
      <c r="IM355"/>
      <c r="IN355"/>
      <c r="IO355"/>
      <c r="IP355"/>
      <c r="IQ355"/>
      <c r="IR355"/>
      <c r="IS355"/>
      <c r="IT355"/>
      <c r="IU355"/>
      <c r="IV355"/>
    </row>
    <row r="356" spans="2:256" s="6" customFormat="1" ht="16.5" customHeight="1" hidden="1" outlineLevel="1">
      <c r="B356" s="115">
        <v>1</v>
      </c>
      <c r="C356" s="116" t="s">
        <v>21</v>
      </c>
      <c r="D356" s="81" t="s">
        <v>22</v>
      </c>
      <c r="E356" s="82" t="s">
        <v>512</v>
      </c>
      <c r="F356" s="51">
        <v>2</v>
      </c>
      <c r="G356" s="51" t="s">
        <v>24</v>
      </c>
      <c r="H356" s="51" t="s">
        <v>302</v>
      </c>
      <c r="I356" s="117"/>
      <c r="IK356"/>
      <c r="IL356"/>
      <c r="IM356"/>
      <c r="IN356"/>
      <c r="IO356"/>
      <c r="IP356"/>
      <c r="IQ356"/>
      <c r="IR356"/>
      <c r="IS356"/>
      <c r="IT356"/>
      <c r="IU356"/>
      <c r="IV356"/>
    </row>
    <row r="357" spans="2:256" s="6" customFormat="1" ht="16.5" customHeight="1" hidden="1" outlineLevel="1">
      <c r="B357" s="115">
        <v>2</v>
      </c>
      <c r="C357" s="118" t="s">
        <v>98</v>
      </c>
      <c r="D357" s="98" t="s">
        <v>99</v>
      </c>
      <c r="E357" s="82" t="s">
        <v>31</v>
      </c>
      <c r="F357" s="51">
        <v>20</v>
      </c>
      <c r="G357" s="51" t="s">
        <v>24</v>
      </c>
      <c r="H357" s="51" t="s">
        <v>302</v>
      </c>
      <c r="I357" s="117"/>
      <c r="IK357"/>
      <c r="IL357"/>
      <c r="IM357"/>
      <c r="IN357"/>
      <c r="IO357"/>
      <c r="IP357"/>
      <c r="IQ357"/>
      <c r="IR357"/>
      <c r="IS357"/>
      <c r="IT357"/>
      <c r="IU357"/>
      <c r="IV357"/>
    </row>
    <row r="358" spans="2:256" s="6" customFormat="1" ht="16.5" customHeight="1" hidden="1" outlineLevel="1">
      <c r="B358" s="115">
        <v>3</v>
      </c>
      <c r="C358" s="118" t="s">
        <v>100</v>
      </c>
      <c r="D358" s="98" t="s">
        <v>101</v>
      </c>
      <c r="E358" s="82" t="s">
        <v>31</v>
      </c>
      <c r="F358" s="51">
        <v>100</v>
      </c>
      <c r="G358" s="51" t="s">
        <v>24</v>
      </c>
      <c r="H358" s="51" t="s">
        <v>302</v>
      </c>
      <c r="I358" s="117"/>
      <c r="IK358"/>
      <c r="IL358"/>
      <c r="IM358"/>
      <c r="IN358"/>
      <c r="IO358"/>
      <c r="IP358"/>
      <c r="IQ358"/>
      <c r="IR358"/>
      <c r="IS358"/>
      <c r="IT358"/>
      <c r="IU358"/>
      <c r="IV358"/>
    </row>
    <row r="359" spans="2:256" s="6" customFormat="1" ht="16.5" customHeight="1" hidden="1" outlineLevel="1">
      <c r="B359" s="115">
        <v>4</v>
      </c>
      <c r="C359" s="118" t="s">
        <v>51</v>
      </c>
      <c r="D359" s="98" t="s">
        <v>458</v>
      </c>
      <c r="E359" s="82" t="s">
        <v>53</v>
      </c>
      <c r="F359" s="51"/>
      <c r="G359" s="51" t="s">
        <v>24</v>
      </c>
      <c r="H359" s="51" t="s">
        <v>302</v>
      </c>
      <c r="I359" s="117"/>
      <c r="IK359"/>
      <c r="IL359"/>
      <c r="IM359"/>
      <c r="IN359"/>
      <c r="IO359"/>
      <c r="IP359"/>
      <c r="IQ359"/>
      <c r="IR359"/>
      <c r="IS359"/>
      <c r="IT359"/>
      <c r="IU359"/>
      <c r="IV359"/>
    </row>
    <row r="360" spans="1:256" s="6" customFormat="1" ht="0.75" customHeight="1" hidden="1" outlineLevel="1">
      <c r="A360" s="80"/>
      <c r="B360" s="7"/>
      <c r="C360" s="83" t="s">
        <v>94</v>
      </c>
      <c r="D360" s="84" t="s">
        <v>515</v>
      </c>
      <c r="E360" s="84"/>
      <c r="F360" s="84"/>
      <c r="G360" s="84"/>
      <c r="H360" s="84"/>
      <c r="I360" s="84"/>
      <c r="IK360"/>
      <c r="IL360"/>
      <c r="IM360"/>
      <c r="IN360"/>
      <c r="IO360"/>
      <c r="IP360"/>
      <c r="IQ360"/>
      <c r="IR360"/>
      <c r="IS360"/>
      <c r="IT360"/>
      <c r="IU360"/>
      <c r="IV360"/>
    </row>
    <row r="361" spans="2:256" s="34" customFormat="1" ht="16.5" customHeight="1">
      <c r="B361" s="7"/>
      <c r="C361" s="119" t="s">
        <v>516</v>
      </c>
      <c r="D361" s="120"/>
      <c r="E361" s="121"/>
      <c r="F361" s="120"/>
      <c r="G361" s="120"/>
      <c r="H361" s="122"/>
      <c r="I361" s="123"/>
      <c r="M361" s="35"/>
      <c r="N361" s="36"/>
      <c r="T361" s="35"/>
      <c r="U361" s="36"/>
      <c r="AA361" s="35"/>
      <c r="AB361" s="36"/>
      <c r="AH361" s="35"/>
      <c r="AI361" s="36"/>
      <c r="AO361" s="35"/>
      <c r="AP361" s="36"/>
      <c r="AV361" s="35"/>
      <c r="AW361" s="36"/>
      <c r="BC361" s="35"/>
      <c r="BD361" s="36"/>
      <c r="BJ361" s="35"/>
      <c r="BK361" s="36"/>
      <c r="BQ361" s="35"/>
      <c r="BR361" s="36"/>
      <c r="BX361" s="35"/>
      <c r="BY361" s="36"/>
      <c r="CE361" s="35"/>
      <c r="CF361" s="36"/>
      <c r="CL361" s="35"/>
      <c r="CM361" s="36"/>
      <c r="CS361" s="35"/>
      <c r="CT361" s="36"/>
      <c r="CZ361" s="35"/>
      <c r="DA361" s="36"/>
      <c r="DG361" s="35"/>
      <c r="DH361" s="36"/>
      <c r="DN361" s="35"/>
      <c r="DO361" s="36"/>
      <c r="DU361" s="35"/>
      <c r="DV361" s="36"/>
      <c r="EB361" s="35"/>
      <c r="EC361" s="36"/>
      <c r="EI361" s="35"/>
      <c r="EJ361" s="36"/>
      <c r="EP361" s="35"/>
      <c r="EQ361" s="36"/>
      <c r="EW361" s="35"/>
      <c r="EX361" s="36"/>
      <c r="FD361" s="35"/>
      <c r="FE361" s="36"/>
      <c r="FK361" s="35"/>
      <c r="FL361" s="36"/>
      <c r="FR361" s="35"/>
      <c r="FS361" s="36"/>
      <c r="FY361" s="35"/>
      <c r="FZ361" s="36"/>
      <c r="GF361" s="35"/>
      <c r="GG361" s="36"/>
      <c r="GM361" s="35"/>
      <c r="GN361" s="36"/>
      <c r="GT361" s="35"/>
      <c r="GU361" s="36"/>
      <c r="HA361" s="35"/>
      <c r="HB361" s="36"/>
      <c r="HH361" s="35"/>
      <c r="HI361" s="36"/>
      <c r="HO361" s="35"/>
      <c r="HP361" s="36"/>
      <c r="HV361" s="35"/>
      <c r="HW361" s="36"/>
      <c r="IC361" s="35"/>
      <c r="ID361" s="36"/>
      <c r="IJ361" s="35"/>
      <c r="IK361" s="36"/>
      <c r="IP361"/>
      <c r="IQ361"/>
      <c r="IR361"/>
      <c r="IS361"/>
      <c r="IT361"/>
      <c r="IU361"/>
      <c r="IV361"/>
    </row>
    <row r="362" spans="1:256" s="6" customFormat="1" ht="16.5" customHeight="1" hidden="1" outlineLevel="1">
      <c r="A362" s="80"/>
      <c r="B362" s="110" t="s">
        <v>13</v>
      </c>
      <c r="C362" s="111" t="s">
        <v>14</v>
      </c>
      <c r="D362" s="111" t="s">
        <v>15</v>
      </c>
      <c r="E362" s="112" t="s">
        <v>16</v>
      </c>
      <c r="F362" s="111" t="s">
        <v>17</v>
      </c>
      <c r="G362" s="111" t="s">
        <v>18</v>
      </c>
      <c r="H362" s="113" t="s">
        <v>19</v>
      </c>
      <c r="I362" s="114" t="s">
        <v>20</v>
      </c>
      <c r="IK362"/>
      <c r="IL362"/>
      <c r="IM362"/>
      <c r="IN362"/>
      <c r="IO362"/>
      <c r="IP362"/>
      <c r="IQ362"/>
      <c r="IR362"/>
      <c r="IS362"/>
      <c r="IT362"/>
      <c r="IU362"/>
      <c r="IV362"/>
    </row>
    <row r="363" spans="1:256" s="6" customFormat="1" ht="16.5" customHeight="1" hidden="1" outlineLevel="1">
      <c r="A363" s="80"/>
      <c r="B363" s="115">
        <v>1</v>
      </c>
      <c r="C363" s="116" t="s">
        <v>21</v>
      </c>
      <c r="D363" s="81" t="s">
        <v>22</v>
      </c>
      <c r="E363" s="82" t="s">
        <v>517</v>
      </c>
      <c r="F363" s="51">
        <v>2</v>
      </c>
      <c r="G363" s="51" t="s">
        <v>24</v>
      </c>
      <c r="H363" s="51" t="s">
        <v>302</v>
      </c>
      <c r="I363" s="117"/>
      <c r="IK363"/>
      <c r="IL363"/>
      <c r="IM363"/>
      <c r="IN363"/>
      <c r="IO363"/>
      <c r="IP363"/>
      <c r="IQ363"/>
      <c r="IR363"/>
      <c r="IS363"/>
      <c r="IT363"/>
      <c r="IU363"/>
      <c r="IV363"/>
    </row>
    <row r="364" spans="1:256" s="6" customFormat="1" ht="16.5" customHeight="1" hidden="1" outlineLevel="1">
      <c r="A364" s="80"/>
      <c r="B364" s="115">
        <v>2</v>
      </c>
      <c r="C364" s="116" t="s">
        <v>161</v>
      </c>
      <c r="D364" s="81" t="s">
        <v>162</v>
      </c>
      <c r="E364" s="82" t="s">
        <v>31</v>
      </c>
      <c r="F364" s="51"/>
      <c r="G364" s="51" t="s">
        <v>24</v>
      </c>
      <c r="H364" s="51" t="s">
        <v>302</v>
      </c>
      <c r="I364" s="117" t="s">
        <v>518</v>
      </c>
      <c r="IK364"/>
      <c r="IL364"/>
      <c r="IM364"/>
      <c r="IN364"/>
      <c r="IO364"/>
      <c r="IP364"/>
      <c r="IQ364"/>
      <c r="IR364"/>
      <c r="IS364"/>
      <c r="IT364"/>
      <c r="IU364"/>
      <c r="IV364"/>
    </row>
    <row r="365" spans="1:256" s="6" customFormat="1" ht="16.5" customHeight="1" hidden="1" outlineLevel="1">
      <c r="A365" s="80"/>
      <c r="B365" s="115">
        <v>3</v>
      </c>
      <c r="C365" s="116" t="s">
        <v>300</v>
      </c>
      <c r="D365" s="81" t="s">
        <v>301</v>
      </c>
      <c r="E365" s="82" t="s">
        <v>31</v>
      </c>
      <c r="F365" s="51">
        <v>20</v>
      </c>
      <c r="G365" s="51" t="s">
        <v>24</v>
      </c>
      <c r="H365" s="51" t="s">
        <v>302</v>
      </c>
      <c r="I365" s="117" t="s">
        <v>519</v>
      </c>
      <c r="IK365"/>
      <c r="IL365"/>
      <c r="IM365"/>
      <c r="IN365"/>
      <c r="IO365"/>
      <c r="IP365"/>
      <c r="IQ365"/>
      <c r="IR365"/>
      <c r="IS365"/>
      <c r="IT365"/>
      <c r="IU365"/>
      <c r="IV365"/>
    </row>
    <row r="366" spans="1:256" s="6" customFormat="1" ht="16.5" customHeight="1" hidden="1" outlineLevel="1">
      <c r="A366" s="80"/>
      <c r="B366" s="115">
        <v>4</v>
      </c>
      <c r="C366" s="116" t="s">
        <v>186</v>
      </c>
      <c r="D366" s="81" t="s">
        <v>187</v>
      </c>
      <c r="E366" s="82" t="s">
        <v>31</v>
      </c>
      <c r="F366" s="51">
        <v>20</v>
      </c>
      <c r="G366" s="51" t="s">
        <v>24</v>
      </c>
      <c r="H366" s="51" t="s">
        <v>302</v>
      </c>
      <c r="I366" s="117" t="s">
        <v>520</v>
      </c>
      <c r="IK366"/>
      <c r="IL366"/>
      <c r="IM366"/>
      <c r="IN366"/>
      <c r="IO366"/>
      <c r="IP366"/>
      <c r="IQ366"/>
      <c r="IR366"/>
      <c r="IS366"/>
      <c r="IT366"/>
      <c r="IU366"/>
      <c r="IV366"/>
    </row>
    <row r="367" spans="1:256" s="6" customFormat="1" ht="16.5" customHeight="1" hidden="1" outlineLevel="1">
      <c r="A367" s="80"/>
      <c r="B367" s="115">
        <v>5</v>
      </c>
      <c r="C367" s="118" t="s">
        <v>521</v>
      </c>
      <c r="D367" s="98" t="s">
        <v>522</v>
      </c>
      <c r="E367" s="82" t="s">
        <v>31</v>
      </c>
      <c r="F367" s="51">
        <v>2</v>
      </c>
      <c r="G367" s="51" t="s">
        <v>24</v>
      </c>
      <c r="H367" s="51" t="s">
        <v>302</v>
      </c>
      <c r="I367" s="117" t="s">
        <v>523</v>
      </c>
      <c r="IK367"/>
      <c r="IL367"/>
      <c r="IM367"/>
      <c r="IN367"/>
      <c r="IO367"/>
      <c r="IP367"/>
      <c r="IQ367"/>
      <c r="IR367"/>
      <c r="IS367"/>
      <c r="IT367"/>
      <c r="IU367"/>
      <c r="IV367"/>
    </row>
    <row r="368" spans="1:256" s="6" customFormat="1" ht="16.5" customHeight="1" hidden="1" outlineLevel="1">
      <c r="A368" s="80"/>
      <c r="B368" s="115">
        <v>6</v>
      </c>
      <c r="C368" s="118" t="s">
        <v>524</v>
      </c>
      <c r="D368" s="98" t="s">
        <v>525</v>
      </c>
      <c r="E368" s="82" t="s">
        <v>31</v>
      </c>
      <c r="F368" s="51">
        <v>20</v>
      </c>
      <c r="G368" s="51" t="s">
        <v>24</v>
      </c>
      <c r="H368" s="51" t="s">
        <v>302</v>
      </c>
      <c r="I368" s="117" t="s">
        <v>526</v>
      </c>
      <c r="IK368"/>
      <c r="IL368"/>
      <c r="IM368"/>
      <c r="IN368"/>
      <c r="IO368"/>
      <c r="IP368"/>
      <c r="IQ368"/>
      <c r="IR368"/>
      <c r="IS368"/>
      <c r="IT368"/>
      <c r="IU368"/>
      <c r="IV368"/>
    </row>
    <row r="369" spans="1:256" s="6" customFormat="1" ht="16.5" customHeight="1" hidden="1" outlineLevel="1">
      <c r="A369" s="80"/>
      <c r="B369" s="115">
        <v>7</v>
      </c>
      <c r="C369" s="118" t="s">
        <v>527</v>
      </c>
      <c r="D369" s="98" t="s">
        <v>528</v>
      </c>
      <c r="E369" s="82" t="s">
        <v>69</v>
      </c>
      <c r="F369" s="51"/>
      <c r="G369" s="51" t="s">
        <v>24</v>
      </c>
      <c r="H369" s="51" t="s">
        <v>302</v>
      </c>
      <c r="I369" s="117" t="s">
        <v>529</v>
      </c>
      <c r="IK369"/>
      <c r="IL369"/>
      <c r="IM369"/>
      <c r="IN369"/>
      <c r="IO369"/>
      <c r="IP369"/>
      <c r="IQ369"/>
      <c r="IR369"/>
      <c r="IS369"/>
      <c r="IT369"/>
      <c r="IU369"/>
      <c r="IV369"/>
    </row>
    <row r="370" spans="1:256" s="6" customFormat="1" ht="16.5" customHeight="1" hidden="1" outlineLevel="1">
      <c r="A370" s="80"/>
      <c r="B370" s="115">
        <v>8</v>
      </c>
      <c r="C370" s="116" t="s">
        <v>530</v>
      </c>
      <c r="D370" s="81" t="s">
        <v>531</v>
      </c>
      <c r="E370" s="82" t="s">
        <v>69</v>
      </c>
      <c r="F370" s="51"/>
      <c r="G370" s="51" t="s">
        <v>24</v>
      </c>
      <c r="H370" s="51" t="s">
        <v>302</v>
      </c>
      <c r="I370" s="117" t="s">
        <v>532</v>
      </c>
      <c r="IK370"/>
      <c r="IL370"/>
      <c r="IM370"/>
      <c r="IN370"/>
      <c r="IO370"/>
      <c r="IP370"/>
      <c r="IQ370"/>
      <c r="IR370"/>
      <c r="IS370"/>
      <c r="IT370"/>
      <c r="IU370"/>
      <c r="IV370"/>
    </row>
    <row r="371" spans="1:256" s="6" customFormat="1" ht="16.5" customHeight="1" hidden="1" outlineLevel="1">
      <c r="A371" s="80"/>
      <c r="B371" s="115">
        <v>9</v>
      </c>
      <c r="C371" s="116" t="s">
        <v>533</v>
      </c>
      <c r="D371" s="124" t="s">
        <v>534</v>
      </c>
      <c r="E371" s="82" t="s">
        <v>69</v>
      </c>
      <c r="F371" s="51"/>
      <c r="G371" s="51" t="s">
        <v>24</v>
      </c>
      <c r="H371" s="51" t="s">
        <v>302</v>
      </c>
      <c r="I371" s="117" t="s">
        <v>535</v>
      </c>
      <c r="IK371"/>
      <c r="IL371"/>
      <c r="IM371"/>
      <c r="IN371"/>
      <c r="IO371"/>
      <c r="IP371"/>
      <c r="IQ371"/>
      <c r="IR371"/>
      <c r="IS371"/>
      <c r="IT371"/>
      <c r="IU371"/>
      <c r="IV371"/>
    </row>
    <row r="372" spans="1:256" s="6" customFormat="1" ht="16.5" customHeight="1" hidden="1" outlineLevel="1">
      <c r="A372" s="80"/>
      <c r="B372" s="115">
        <v>10</v>
      </c>
      <c r="C372" s="116" t="s">
        <v>536</v>
      </c>
      <c r="D372" s="81" t="s">
        <v>537</v>
      </c>
      <c r="E372" s="82" t="s">
        <v>69</v>
      </c>
      <c r="F372" s="51"/>
      <c r="G372" s="51" t="s">
        <v>24</v>
      </c>
      <c r="H372" s="51" t="s">
        <v>302</v>
      </c>
      <c r="I372" s="117" t="s">
        <v>538</v>
      </c>
      <c r="IK372"/>
      <c r="IL372"/>
      <c r="IM372"/>
      <c r="IN372"/>
      <c r="IO372"/>
      <c r="IP372"/>
      <c r="IQ372"/>
      <c r="IR372"/>
      <c r="IS372"/>
      <c r="IT372"/>
      <c r="IU372"/>
      <c r="IV372"/>
    </row>
    <row r="373" spans="1:256" s="6" customFormat="1" ht="16.5" customHeight="1" hidden="1" outlineLevel="1">
      <c r="A373" s="80"/>
      <c r="B373" s="115">
        <v>11</v>
      </c>
      <c r="C373" s="116" t="s">
        <v>539</v>
      </c>
      <c r="D373" s="81" t="s">
        <v>540</v>
      </c>
      <c r="E373" s="82" t="s">
        <v>53</v>
      </c>
      <c r="F373" s="51"/>
      <c r="G373" s="51" t="s">
        <v>24</v>
      </c>
      <c r="H373" s="51" t="s">
        <v>302</v>
      </c>
      <c r="I373" s="117" t="s">
        <v>541</v>
      </c>
      <c r="IK373"/>
      <c r="IL373"/>
      <c r="IM373"/>
      <c r="IN373"/>
      <c r="IO373"/>
      <c r="IP373"/>
      <c r="IQ373"/>
      <c r="IR373"/>
      <c r="IS373"/>
      <c r="IT373"/>
      <c r="IU373"/>
      <c r="IV373"/>
    </row>
    <row r="374" spans="1:256" s="6" customFormat="1" ht="16.5" customHeight="1" hidden="1" outlineLevel="1">
      <c r="A374" s="80"/>
      <c r="B374" s="115">
        <v>12</v>
      </c>
      <c r="C374" s="116" t="s">
        <v>542</v>
      </c>
      <c r="D374" s="81" t="s">
        <v>543</v>
      </c>
      <c r="E374" s="82" t="s">
        <v>69</v>
      </c>
      <c r="F374" s="51"/>
      <c r="G374" s="51" t="s">
        <v>24</v>
      </c>
      <c r="H374" s="51" t="s">
        <v>302</v>
      </c>
      <c r="I374" s="117" t="s">
        <v>544</v>
      </c>
      <c r="IK374"/>
      <c r="IL374"/>
      <c r="IM374"/>
      <c r="IN374"/>
      <c r="IO374"/>
      <c r="IP374"/>
      <c r="IQ374"/>
      <c r="IR374"/>
      <c r="IS374"/>
      <c r="IT374"/>
      <c r="IU374"/>
      <c r="IV374"/>
    </row>
    <row r="375" spans="1:256" s="6" customFormat="1" ht="16.5" customHeight="1" hidden="1" outlineLevel="1">
      <c r="A375" s="80"/>
      <c r="B375" s="115">
        <v>13</v>
      </c>
      <c r="C375" s="116" t="s">
        <v>545</v>
      </c>
      <c r="D375" s="81" t="s">
        <v>546</v>
      </c>
      <c r="E375" s="82" t="s">
        <v>69</v>
      </c>
      <c r="F375" s="51"/>
      <c r="G375" s="51" t="s">
        <v>24</v>
      </c>
      <c r="H375" s="51" t="s">
        <v>302</v>
      </c>
      <c r="I375" s="117" t="s">
        <v>547</v>
      </c>
      <c r="IK375"/>
      <c r="IL375"/>
      <c r="IM375"/>
      <c r="IN375"/>
      <c r="IO375"/>
      <c r="IP375"/>
      <c r="IQ375"/>
      <c r="IR375"/>
      <c r="IS375"/>
      <c r="IT375"/>
      <c r="IU375"/>
      <c r="IV375"/>
    </row>
    <row r="376" spans="1:256" s="6" customFormat="1" ht="16.5" customHeight="1" hidden="1" outlineLevel="1">
      <c r="A376" s="80"/>
      <c r="B376" s="115">
        <v>14</v>
      </c>
      <c r="C376" s="125" t="s">
        <v>548</v>
      </c>
      <c r="D376" s="126" t="s">
        <v>549</v>
      </c>
      <c r="E376" s="127" t="s">
        <v>69</v>
      </c>
      <c r="F376" s="128"/>
      <c r="G376" s="128" t="s">
        <v>24</v>
      </c>
      <c r="H376" s="128" t="s">
        <v>302</v>
      </c>
      <c r="I376" s="129" t="s">
        <v>550</v>
      </c>
      <c r="IK376"/>
      <c r="IL376"/>
      <c r="IM376"/>
      <c r="IN376"/>
      <c r="IO376"/>
      <c r="IP376"/>
      <c r="IQ376"/>
      <c r="IR376"/>
      <c r="IS376"/>
      <c r="IT376"/>
      <c r="IU376"/>
      <c r="IV376"/>
    </row>
    <row r="377" spans="1:256" s="6" customFormat="1" ht="16.5" customHeight="1" hidden="1" outlineLevel="1">
      <c r="A377" s="80"/>
      <c r="B377" s="115">
        <v>15</v>
      </c>
      <c r="C377" s="125" t="s">
        <v>551</v>
      </c>
      <c r="D377" s="126" t="s">
        <v>305</v>
      </c>
      <c r="E377" s="127" t="s">
        <v>69</v>
      </c>
      <c r="F377" s="128"/>
      <c r="G377" s="128" t="s">
        <v>24</v>
      </c>
      <c r="H377" s="128" t="s">
        <v>70</v>
      </c>
      <c r="I377" s="129" t="s">
        <v>552</v>
      </c>
      <c r="IK377"/>
      <c r="IL377"/>
      <c r="IM377"/>
      <c r="IN377"/>
      <c r="IO377"/>
      <c r="IP377"/>
      <c r="IQ377"/>
      <c r="IR377"/>
      <c r="IS377"/>
      <c r="IT377"/>
      <c r="IU377"/>
      <c r="IV377"/>
    </row>
    <row r="378" spans="1:256" s="6" customFormat="1" ht="16.5" customHeight="1" hidden="1" outlineLevel="1">
      <c r="A378" s="80"/>
      <c r="B378" s="115">
        <v>16</v>
      </c>
      <c r="C378" s="125" t="s">
        <v>553</v>
      </c>
      <c r="D378" s="126" t="s">
        <v>554</v>
      </c>
      <c r="E378" s="127" t="s">
        <v>69</v>
      </c>
      <c r="F378" s="128"/>
      <c r="G378" s="128" t="s">
        <v>24</v>
      </c>
      <c r="H378" s="128" t="s">
        <v>70</v>
      </c>
      <c r="I378" s="129" t="s">
        <v>555</v>
      </c>
      <c r="IK378"/>
      <c r="IL378"/>
      <c r="IM378"/>
      <c r="IN378"/>
      <c r="IO378"/>
      <c r="IP378"/>
      <c r="IQ378"/>
      <c r="IR378"/>
      <c r="IS378"/>
      <c r="IT378"/>
      <c r="IU378"/>
      <c r="IV378"/>
    </row>
    <row r="379" spans="1:256" s="6" customFormat="1" ht="16.5" customHeight="1" hidden="1" outlineLevel="1">
      <c r="A379" s="80"/>
      <c r="B379" s="115">
        <v>17</v>
      </c>
      <c r="C379" s="125" t="s">
        <v>556</v>
      </c>
      <c r="D379" s="126" t="s">
        <v>557</v>
      </c>
      <c r="E379" s="127" t="s">
        <v>28</v>
      </c>
      <c r="F379" s="128"/>
      <c r="G379" s="128" t="s">
        <v>24</v>
      </c>
      <c r="H379" s="128" t="s">
        <v>558</v>
      </c>
      <c r="I379" s="129" t="s">
        <v>559</v>
      </c>
      <c r="IK379"/>
      <c r="IL379"/>
      <c r="IM379"/>
      <c r="IN379"/>
      <c r="IO379"/>
      <c r="IP379"/>
      <c r="IQ379"/>
      <c r="IR379"/>
      <c r="IS379"/>
      <c r="IT379"/>
      <c r="IU379"/>
      <c r="IV379"/>
    </row>
    <row r="380" spans="1:256" s="6" customFormat="1" ht="16.5" customHeight="1" hidden="1" outlineLevel="1">
      <c r="A380" s="80"/>
      <c r="B380" s="115">
        <v>18</v>
      </c>
      <c r="C380" s="125" t="s">
        <v>560</v>
      </c>
      <c r="D380" s="126" t="s">
        <v>561</v>
      </c>
      <c r="E380" s="127" t="s">
        <v>31</v>
      </c>
      <c r="F380" s="128">
        <v>255</v>
      </c>
      <c r="G380" s="128" t="s">
        <v>34</v>
      </c>
      <c r="H380" s="128" t="s">
        <v>319</v>
      </c>
      <c r="I380" s="129" t="s">
        <v>562</v>
      </c>
      <c r="IK380"/>
      <c r="IL380"/>
      <c r="IM380"/>
      <c r="IN380"/>
      <c r="IO380"/>
      <c r="IP380"/>
      <c r="IQ380"/>
      <c r="IR380"/>
      <c r="IS380"/>
      <c r="IT380"/>
      <c r="IU380"/>
      <c r="IV380"/>
    </row>
    <row r="381" spans="1:256" s="6" customFormat="1" ht="16.5" customHeight="1" hidden="1" outlineLevel="1">
      <c r="A381" s="80"/>
      <c r="B381" s="115">
        <v>19</v>
      </c>
      <c r="C381" s="125" t="s">
        <v>563</v>
      </c>
      <c r="D381" s="126" t="s">
        <v>564</v>
      </c>
      <c r="E381" s="127" t="s">
        <v>28</v>
      </c>
      <c r="F381" s="128"/>
      <c r="G381" s="128" t="s">
        <v>34</v>
      </c>
      <c r="H381" s="128" t="s">
        <v>319</v>
      </c>
      <c r="I381" s="129" t="s">
        <v>565</v>
      </c>
      <c r="IK381"/>
      <c r="IL381"/>
      <c r="IM381"/>
      <c r="IN381"/>
      <c r="IO381"/>
      <c r="IP381"/>
      <c r="IQ381"/>
      <c r="IR381"/>
      <c r="IS381"/>
      <c r="IT381"/>
      <c r="IU381"/>
      <c r="IV381"/>
    </row>
    <row r="382" spans="1:256" s="6" customFormat="1" ht="16.5" customHeight="1" hidden="1" outlineLevel="1">
      <c r="A382" s="80"/>
      <c r="B382" s="115">
        <v>20</v>
      </c>
      <c r="C382" s="125" t="s">
        <v>566</v>
      </c>
      <c r="D382" s="126" t="s">
        <v>567</v>
      </c>
      <c r="E382" s="127" t="s">
        <v>69</v>
      </c>
      <c r="F382" s="128"/>
      <c r="G382" s="128" t="s">
        <v>34</v>
      </c>
      <c r="H382" s="128" t="s">
        <v>319</v>
      </c>
      <c r="I382" s="129" t="s">
        <v>568</v>
      </c>
      <c r="IK382"/>
      <c r="IL382"/>
      <c r="IM382"/>
      <c r="IN382"/>
      <c r="IO382"/>
      <c r="IP382"/>
      <c r="IQ382"/>
      <c r="IR382"/>
      <c r="IS382"/>
      <c r="IT382"/>
      <c r="IU382"/>
      <c r="IV382"/>
    </row>
    <row r="383" spans="2:256" s="34" customFormat="1" ht="16.5" customHeight="1">
      <c r="B383" s="7"/>
      <c r="C383" s="105" t="s">
        <v>569</v>
      </c>
      <c r="D383" s="106"/>
      <c r="E383" s="107"/>
      <c r="F383" s="106"/>
      <c r="G383" s="106"/>
      <c r="H383" s="108"/>
      <c r="I383" s="109"/>
      <c r="M383" s="35"/>
      <c r="N383" s="36"/>
      <c r="T383" s="35"/>
      <c r="U383" s="36"/>
      <c r="AA383" s="35"/>
      <c r="AB383" s="36"/>
      <c r="AH383" s="35"/>
      <c r="AI383" s="36"/>
      <c r="AO383" s="35"/>
      <c r="AP383" s="36"/>
      <c r="AV383" s="35"/>
      <c r="AW383" s="36"/>
      <c r="BC383" s="35"/>
      <c r="BD383" s="36"/>
      <c r="BJ383" s="35"/>
      <c r="BK383" s="36"/>
      <c r="BQ383" s="35"/>
      <c r="BR383" s="36"/>
      <c r="BX383" s="35"/>
      <c r="BY383" s="36"/>
      <c r="CE383" s="35"/>
      <c r="CF383" s="36"/>
      <c r="CL383" s="35"/>
      <c r="CM383" s="36"/>
      <c r="CS383" s="35"/>
      <c r="CT383" s="36"/>
      <c r="CZ383" s="35"/>
      <c r="DA383" s="36"/>
      <c r="DG383" s="35"/>
      <c r="DH383" s="36"/>
      <c r="DN383" s="35"/>
      <c r="DO383" s="36"/>
      <c r="DU383" s="35"/>
      <c r="DV383" s="36"/>
      <c r="EB383" s="35"/>
      <c r="EC383" s="36"/>
      <c r="EI383" s="35"/>
      <c r="EJ383" s="36"/>
      <c r="EP383" s="35"/>
      <c r="EQ383" s="36"/>
      <c r="EW383" s="35"/>
      <c r="EX383" s="36"/>
      <c r="FD383" s="35"/>
      <c r="FE383" s="36"/>
      <c r="FK383" s="35"/>
      <c r="FL383" s="36"/>
      <c r="FR383" s="35"/>
      <c r="FS383" s="36"/>
      <c r="FY383" s="35"/>
      <c r="FZ383" s="36"/>
      <c r="GF383" s="35"/>
      <c r="GG383" s="36"/>
      <c r="GM383" s="35"/>
      <c r="GN383" s="36"/>
      <c r="GT383" s="35"/>
      <c r="GU383" s="36"/>
      <c r="HA383" s="35"/>
      <c r="HB383" s="36"/>
      <c r="HH383" s="35"/>
      <c r="HI383" s="36"/>
      <c r="HO383" s="35"/>
      <c r="HP383" s="36"/>
      <c r="HV383" s="35"/>
      <c r="HW383" s="36"/>
      <c r="IC383" s="35"/>
      <c r="ID383" s="36"/>
      <c r="IJ383" s="35"/>
      <c r="IK383" s="36"/>
      <c r="IP383"/>
      <c r="IQ383"/>
      <c r="IR383"/>
      <c r="IS383"/>
      <c r="IT383"/>
      <c r="IU383"/>
      <c r="IV383"/>
    </row>
    <row r="384" spans="2:256" s="6" customFormat="1" ht="16.5" customHeight="1" hidden="1" outlineLevel="1">
      <c r="B384" s="110" t="s">
        <v>13</v>
      </c>
      <c r="C384" s="111" t="s">
        <v>14</v>
      </c>
      <c r="D384" s="111" t="s">
        <v>15</v>
      </c>
      <c r="E384" s="112" t="s">
        <v>16</v>
      </c>
      <c r="F384" s="111" t="s">
        <v>17</v>
      </c>
      <c r="G384" s="111" t="s">
        <v>18</v>
      </c>
      <c r="H384" s="113" t="s">
        <v>19</v>
      </c>
      <c r="I384" s="114" t="s">
        <v>20</v>
      </c>
      <c r="IK384"/>
      <c r="IL384"/>
      <c r="IM384"/>
      <c r="IN384"/>
      <c r="IO384"/>
      <c r="IP384"/>
      <c r="IQ384"/>
      <c r="IR384"/>
      <c r="IS384"/>
      <c r="IT384"/>
      <c r="IU384"/>
      <c r="IV384"/>
    </row>
    <row r="385" spans="2:256" s="6" customFormat="1" ht="16.5" customHeight="1" hidden="1" outlineLevel="1">
      <c r="B385" s="115">
        <v>1</v>
      </c>
      <c r="C385" s="116" t="s">
        <v>21</v>
      </c>
      <c r="D385" s="81" t="s">
        <v>22</v>
      </c>
      <c r="E385" s="82" t="s">
        <v>570</v>
      </c>
      <c r="F385" s="51">
        <v>2</v>
      </c>
      <c r="G385" s="51" t="s">
        <v>24</v>
      </c>
      <c r="H385" s="51" t="s">
        <v>223</v>
      </c>
      <c r="I385" s="117"/>
      <c r="IK385"/>
      <c r="IL385"/>
      <c r="IM385"/>
      <c r="IN385"/>
      <c r="IO385"/>
      <c r="IP385"/>
      <c r="IQ385"/>
      <c r="IR385"/>
      <c r="IS385"/>
      <c r="IT385"/>
      <c r="IU385"/>
      <c r="IV385"/>
    </row>
    <row r="386" spans="2:256" s="6" customFormat="1" ht="16.5" customHeight="1" hidden="1" outlineLevel="1">
      <c r="B386" s="115">
        <v>2</v>
      </c>
      <c r="C386" s="116" t="s">
        <v>98</v>
      </c>
      <c r="D386" s="81" t="s">
        <v>99</v>
      </c>
      <c r="E386" s="82" t="s">
        <v>28</v>
      </c>
      <c r="F386" s="51"/>
      <c r="G386" s="51" t="s">
        <v>24</v>
      </c>
      <c r="H386" s="51" t="s">
        <v>223</v>
      </c>
      <c r="I386" s="117"/>
      <c r="IK386"/>
      <c r="IL386"/>
      <c r="IM386"/>
      <c r="IN386"/>
      <c r="IO386"/>
      <c r="IP386"/>
      <c r="IQ386"/>
      <c r="IR386"/>
      <c r="IS386"/>
      <c r="IT386"/>
      <c r="IU386"/>
      <c r="IV386"/>
    </row>
    <row r="387" spans="2:256" s="6" customFormat="1" ht="16.5" customHeight="1" hidden="1" outlineLevel="1">
      <c r="B387" s="115">
        <v>3</v>
      </c>
      <c r="C387" s="116" t="s">
        <v>100</v>
      </c>
      <c r="D387" s="81" t="s">
        <v>101</v>
      </c>
      <c r="E387" s="82" t="s">
        <v>31</v>
      </c>
      <c r="F387" s="51">
        <v>100</v>
      </c>
      <c r="G387" s="51" t="s">
        <v>24</v>
      </c>
      <c r="H387" s="51" t="s">
        <v>223</v>
      </c>
      <c r="I387" s="117"/>
      <c r="IK387"/>
      <c r="IL387"/>
      <c r="IM387"/>
      <c r="IN387"/>
      <c r="IO387"/>
      <c r="IP387"/>
      <c r="IQ387"/>
      <c r="IR387"/>
      <c r="IS387"/>
      <c r="IT387"/>
      <c r="IU387"/>
      <c r="IV387"/>
    </row>
    <row r="388" spans="2:256" s="6" customFormat="1" ht="16.5" customHeight="1" hidden="1" outlineLevel="1">
      <c r="B388" s="115">
        <v>4</v>
      </c>
      <c r="C388" s="116" t="s">
        <v>51</v>
      </c>
      <c r="D388" s="81" t="s">
        <v>52</v>
      </c>
      <c r="E388" s="82" t="s">
        <v>53</v>
      </c>
      <c r="F388" s="51"/>
      <c r="G388" s="51" t="s">
        <v>24</v>
      </c>
      <c r="H388" s="51" t="s">
        <v>223</v>
      </c>
      <c r="I388" s="117"/>
      <c r="IK388"/>
      <c r="IL388"/>
      <c r="IM388"/>
      <c r="IN388"/>
      <c r="IO388"/>
      <c r="IP388"/>
      <c r="IQ388"/>
      <c r="IR388"/>
      <c r="IS388"/>
      <c r="IT388"/>
      <c r="IU388"/>
      <c r="IV388"/>
    </row>
    <row r="389" spans="2:256" s="34" customFormat="1" ht="16.5" customHeight="1">
      <c r="B389" s="7"/>
      <c r="C389" s="29" t="s">
        <v>571</v>
      </c>
      <c r="D389" s="30"/>
      <c r="E389" s="31"/>
      <c r="F389" s="30"/>
      <c r="G389" s="30"/>
      <c r="H389" s="32"/>
      <c r="I389" s="33"/>
      <c r="M389" s="35"/>
      <c r="N389" s="36"/>
      <c r="T389" s="35"/>
      <c r="U389" s="36"/>
      <c r="AA389" s="35"/>
      <c r="AB389" s="36"/>
      <c r="AH389" s="35"/>
      <c r="AI389" s="36"/>
      <c r="AO389" s="35"/>
      <c r="AP389" s="36"/>
      <c r="AV389" s="35"/>
      <c r="AW389" s="36"/>
      <c r="BC389" s="35"/>
      <c r="BD389" s="36"/>
      <c r="BJ389" s="35"/>
      <c r="BK389" s="36"/>
      <c r="BQ389" s="35"/>
      <c r="BR389" s="36"/>
      <c r="BX389" s="35"/>
      <c r="BY389" s="36"/>
      <c r="CE389" s="35"/>
      <c r="CF389" s="36"/>
      <c r="CL389" s="35"/>
      <c r="CM389" s="36"/>
      <c r="CS389" s="35"/>
      <c r="CT389" s="36"/>
      <c r="CZ389" s="35"/>
      <c r="DA389" s="36"/>
      <c r="DG389" s="35"/>
      <c r="DH389" s="36"/>
      <c r="DN389" s="35"/>
      <c r="DO389" s="36"/>
      <c r="DU389" s="35"/>
      <c r="DV389" s="36"/>
      <c r="EB389" s="35"/>
      <c r="EC389" s="36"/>
      <c r="EI389" s="35"/>
      <c r="EJ389" s="36"/>
      <c r="EP389" s="35"/>
      <c r="EQ389" s="36"/>
      <c r="EW389" s="35"/>
      <c r="EX389" s="36"/>
      <c r="FD389" s="35"/>
      <c r="FE389" s="36"/>
      <c r="FK389" s="35"/>
      <c r="FL389" s="36"/>
      <c r="FR389" s="35"/>
      <c r="FS389" s="36"/>
      <c r="FY389" s="35"/>
      <c r="FZ389" s="36"/>
      <c r="GF389" s="35"/>
      <c r="GG389" s="36"/>
      <c r="GM389" s="35"/>
      <c r="GN389" s="36"/>
      <c r="GT389" s="35"/>
      <c r="GU389" s="36"/>
      <c r="HA389" s="35"/>
      <c r="HB389" s="36"/>
      <c r="HH389" s="35"/>
      <c r="HI389" s="36"/>
      <c r="HO389" s="35"/>
      <c r="HP389" s="36"/>
      <c r="HV389" s="35"/>
      <c r="HW389" s="36"/>
      <c r="IC389" s="35"/>
      <c r="ID389" s="36"/>
      <c r="IJ389" s="35"/>
      <c r="IK389" s="36"/>
      <c r="IP389"/>
      <c r="IQ389"/>
      <c r="IR389"/>
      <c r="IS389"/>
      <c r="IT389"/>
      <c r="IU389"/>
      <c r="IV389"/>
    </row>
    <row r="390" spans="2:256" s="6" customFormat="1" ht="16.5" customHeight="1" hidden="1" outlineLevel="1">
      <c r="B390" s="110" t="s">
        <v>13</v>
      </c>
      <c r="C390" s="111" t="s">
        <v>14</v>
      </c>
      <c r="D390" s="111" t="s">
        <v>15</v>
      </c>
      <c r="E390" s="112" t="s">
        <v>16</v>
      </c>
      <c r="F390" s="111" t="s">
        <v>17</v>
      </c>
      <c r="G390" s="111" t="s">
        <v>18</v>
      </c>
      <c r="H390" s="113" t="s">
        <v>19</v>
      </c>
      <c r="I390" s="114" t="s">
        <v>20</v>
      </c>
      <c r="IK390"/>
      <c r="IL390"/>
      <c r="IM390"/>
      <c r="IN390"/>
      <c r="IO390"/>
      <c r="IP390"/>
      <c r="IQ390"/>
      <c r="IR390"/>
      <c r="IS390"/>
      <c r="IT390"/>
      <c r="IU390"/>
      <c r="IV390"/>
    </row>
    <row r="391" spans="2:256" s="6" customFormat="1" ht="16.5" customHeight="1" hidden="1" outlineLevel="1">
      <c r="B391" s="115">
        <v>1</v>
      </c>
      <c r="C391" s="116" t="s">
        <v>21</v>
      </c>
      <c r="D391" s="81" t="s">
        <v>22</v>
      </c>
      <c r="E391" s="82" t="s">
        <v>572</v>
      </c>
      <c r="F391" s="51">
        <v>2</v>
      </c>
      <c r="G391" s="51" t="s">
        <v>24</v>
      </c>
      <c r="H391" s="51" t="s">
        <v>223</v>
      </c>
      <c r="I391" s="117"/>
      <c r="IK391"/>
      <c r="IL391"/>
      <c r="IM391"/>
      <c r="IN391"/>
      <c r="IO391"/>
      <c r="IP391"/>
      <c r="IQ391"/>
      <c r="IR391"/>
      <c r="IS391"/>
      <c r="IT391"/>
      <c r="IU391"/>
      <c r="IV391"/>
    </row>
    <row r="392" spans="2:256" s="6" customFormat="1" ht="16.5" customHeight="1" hidden="1" outlineLevel="1">
      <c r="B392" s="115">
        <v>2</v>
      </c>
      <c r="C392" s="116" t="s">
        <v>573</v>
      </c>
      <c r="D392" s="81" t="s">
        <v>574</v>
      </c>
      <c r="E392" s="82" t="s">
        <v>28</v>
      </c>
      <c r="F392" s="51"/>
      <c r="G392" s="51" t="s">
        <v>24</v>
      </c>
      <c r="H392" s="51" t="s">
        <v>223</v>
      </c>
      <c r="I392" s="117"/>
      <c r="IK392"/>
      <c r="IL392"/>
      <c r="IM392"/>
      <c r="IN392"/>
      <c r="IO392"/>
      <c r="IP392"/>
      <c r="IQ392"/>
      <c r="IR392"/>
      <c r="IS392"/>
      <c r="IT392"/>
      <c r="IU392"/>
      <c r="IV392"/>
    </row>
    <row r="393" spans="2:256" s="6" customFormat="1" ht="16.5" customHeight="1" hidden="1" outlineLevel="1">
      <c r="B393" s="115">
        <v>3</v>
      </c>
      <c r="C393" s="116" t="s">
        <v>437</v>
      </c>
      <c r="D393" s="81" t="s">
        <v>364</v>
      </c>
      <c r="E393" s="82" t="s">
        <v>28</v>
      </c>
      <c r="F393" s="51"/>
      <c r="G393" s="51" t="s">
        <v>24</v>
      </c>
      <c r="H393" s="51" t="s">
        <v>223</v>
      </c>
      <c r="I393" s="117"/>
      <c r="IK393"/>
      <c r="IL393"/>
      <c r="IM393"/>
      <c r="IN393"/>
      <c r="IO393"/>
      <c r="IP393"/>
      <c r="IQ393"/>
      <c r="IR393"/>
      <c r="IS393"/>
      <c r="IT393"/>
      <c r="IU393"/>
      <c r="IV393"/>
    </row>
    <row r="394" spans="2:256" s="6" customFormat="1" ht="16.5" customHeight="1" hidden="1" outlineLevel="1">
      <c r="B394" s="115">
        <v>4</v>
      </c>
      <c r="C394" s="116" t="s">
        <v>51</v>
      </c>
      <c r="D394" s="81" t="s">
        <v>52</v>
      </c>
      <c r="E394" s="82" t="s">
        <v>53</v>
      </c>
      <c r="F394" s="51"/>
      <c r="G394" s="51" t="s">
        <v>24</v>
      </c>
      <c r="H394" s="51" t="s">
        <v>223</v>
      </c>
      <c r="I394" s="117"/>
      <c r="IK394"/>
      <c r="IL394"/>
      <c r="IM394"/>
      <c r="IN394"/>
      <c r="IO394"/>
      <c r="IP394"/>
      <c r="IQ394"/>
      <c r="IR394"/>
      <c r="IS394"/>
      <c r="IT394"/>
      <c r="IU394"/>
      <c r="IV394"/>
    </row>
    <row r="395" spans="2:256" s="34" customFormat="1" ht="16.5" customHeight="1">
      <c r="B395" s="7"/>
      <c r="C395" s="119" t="s">
        <v>575</v>
      </c>
      <c r="D395" s="120"/>
      <c r="E395" s="121"/>
      <c r="F395" s="120"/>
      <c r="G395" s="120"/>
      <c r="H395" s="122"/>
      <c r="I395" s="123"/>
      <c r="M395" s="35"/>
      <c r="N395" s="36"/>
      <c r="T395" s="35"/>
      <c r="U395" s="36"/>
      <c r="AA395" s="35"/>
      <c r="AB395" s="36"/>
      <c r="AH395" s="35"/>
      <c r="AI395" s="36"/>
      <c r="AO395" s="35"/>
      <c r="AP395" s="36"/>
      <c r="AV395" s="35"/>
      <c r="AW395" s="36"/>
      <c r="BC395" s="35"/>
      <c r="BD395" s="36"/>
      <c r="BJ395" s="35"/>
      <c r="BK395" s="36"/>
      <c r="BQ395" s="35"/>
      <c r="BR395" s="36"/>
      <c r="BX395" s="35"/>
      <c r="BY395" s="36"/>
      <c r="CE395" s="35"/>
      <c r="CF395" s="36"/>
      <c r="CL395" s="35"/>
      <c r="CM395" s="36"/>
      <c r="CS395" s="35"/>
      <c r="CT395" s="36"/>
      <c r="CZ395" s="35"/>
      <c r="DA395" s="36"/>
      <c r="DG395" s="35"/>
      <c r="DH395" s="36"/>
      <c r="DN395" s="35"/>
      <c r="DO395" s="36"/>
      <c r="DU395" s="35"/>
      <c r="DV395" s="36"/>
      <c r="EB395" s="35"/>
      <c r="EC395" s="36"/>
      <c r="EI395" s="35"/>
      <c r="EJ395" s="36"/>
      <c r="EP395" s="35"/>
      <c r="EQ395" s="36"/>
      <c r="EW395" s="35"/>
      <c r="EX395" s="36"/>
      <c r="FD395" s="35"/>
      <c r="FE395" s="36"/>
      <c r="FK395" s="35"/>
      <c r="FL395" s="36"/>
      <c r="FR395" s="35"/>
      <c r="FS395" s="36"/>
      <c r="FY395" s="35"/>
      <c r="FZ395" s="36"/>
      <c r="GF395" s="35"/>
      <c r="GG395" s="36"/>
      <c r="GM395" s="35"/>
      <c r="GN395" s="36"/>
      <c r="GT395" s="35"/>
      <c r="GU395" s="36"/>
      <c r="HA395" s="35"/>
      <c r="HB395" s="36"/>
      <c r="HH395" s="35"/>
      <c r="HI395" s="36"/>
      <c r="HO395" s="35"/>
      <c r="HP395" s="36"/>
      <c r="HV395" s="35"/>
      <c r="HW395" s="36"/>
      <c r="IC395" s="35"/>
      <c r="ID395" s="36"/>
      <c r="IJ395" s="35"/>
      <c r="IK395" s="36"/>
      <c r="IP395"/>
      <c r="IQ395"/>
      <c r="IR395"/>
      <c r="IS395"/>
      <c r="IT395"/>
      <c r="IU395"/>
      <c r="IV395"/>
    </row>
    <row r="396" spans="1:256" s="6" customFormat="1" ht="16.5" customHeight="1" hidden="1" outlineLevel="1">
      <c r="A396" s="80"/>
      <c r="B396" s="110" t="s">
        <v>13</v>
      </c>
      <c r="C396" s="111" t="s">
        <v>14</v>
      </c>
      <c r="D396" s="111" t="s">
        <v>15</v>
      </c>
      <c r="E396" s="112" t="s">
        <v>16</v>
      </c>
      <c r="F396" s="111" t="s">
        <v>17</v>
      </c>
      <c r="G396" s="111" t="s">
        <v>18</v>
      </c>
      <c r="H396" s="113" t="s">
        <v>19</v>
      </c>
      <c r="I396" s="114" t="s">
        <v>20</v>
      </c>
      <c r="IK396"/>
      <c r="IL396"/>
      <c r="IM396"/>
      <c r="IN396"/>
      <c r="IO396"/>
      <c r="IP396"/>
      <c r="IQ396"/>
      <c r="IR396"/>
      <c r="IS396"/>
      <c r="IT396"/>
      <c r="IU396"/>
      <c r="IV396"/>
    </row>
    <row r="397" spans="1:256" s="6" customFormat="1" ht="16.5" customHeight="1" hidden="1" outlineLevel="1">
      <c r="A397" s="80"/>
      <c r="B397" s="115">
        <v>1</v>
      </c>
      <c r="C397" s="116" t="s">
        <v>21</v>
      </c>
      <c r="D397" s="81" t="s">
        <v>22</v>
      </c>
      <c r="E397" s="82" t="s">
        <v>576</v>
      </c>
      <c r="F397" s="51">
        <v>2</v>
      </c>
      <c r="G397" s="51" t="s">
        <v>24</v>
      </c>
      <c r="H397" s="51" t="s">
        <v>223</v>
      </c>
      <c r="I397" s="117"/>
      <c r="IK397"/>
      <c r="IL397"/>
      <c r="IM397"/>
      <c r="IN397"/>
      <c r="IO397"/>
      <c r="IP397"/>
      <c r="IQ397"/>
      <c r="IR397"/>
      <c r="IS397"/>
      <c r="IT397"/>
      <c r="IU397"/>
      <c r="IV397"/>
    </row>
    <row r="398" spans="1:256" s="6" customFormat="1" ht="16.5" customHeight="1" hidden="1" outlineLevel="1">
      <c r="A398" s="80"/>
      <c r="B398" s="115">
        <v>2</v>
      </c>
      <c r="C398" s="116" t="s">
        <v>573</v>
      </c>
      <c r="D398" s="81" t="s">
        <v>574</v>
      </c>
      <c r="E398" s="82" t="s">
        <v>28</v>
      </c>
      <c r="F398" s="51"/>
      <c r="G398" s="51" t="s">
        <v>24</v>
      </c>
      <c r="H398" s="51" t="s">
        <v>223</v>
      </c>
      <c r="I398" s="117"/>
      <c r="IK398"/>
      <c r="IL398"/>
      <c r="IM398"/>
      <c r="IN398"/>
      <c r="IO398"/>
      <c r="IP398"/>
      <c r="IQ398"/>
      <c r="IR398"/>
      <c r="IS398"/>
      <c r="IT398"/>
      <c r="IU398"/>
      <c r="IV398"/>
    </row>
    <row r="399" spans="1:256" s="6" customFormat="1" ht="16.5" customHeight="1" hidden="1" outlineLevel="1">
      <c r="A399" s="80"/>
      <c r="B399" s="115">
        <v>3</v>
      </c>
      <c r="C399" s="130" t="s">
        <v>577</v>
      </c>
      <c r="D399" s="131" t="s">
        <v>578</v>
      </c>
      <c r="E399" s="127" t="s">
        <v>28</v>
      </c>
      <c r="F399" s="128"/>
      <c r="G399" s="128" t="s">
        <v>24</v>
      </c>
      <c r="H399" s="128" t="s">
        <v>223</v>
      </c>
      <c r="I399" s="129"/>
      <c r="IK399"/>
      <c r="IL399"/>
      <c r="IM399"/>
      <c r="IN399"/>
      <c r="IO399"/>
      <c r="IP399"/>
      <c r="IQ399"/>
      <c r="IR399"/>
      <c r="IS399"/>
      <c r="IT399"/>
      <c r="IU399"/>
      <c r="IV399"/>
    </row>
    <row r="400" spans="1:256" s="6" customFormat="1" ht="16.5" customHeight="1" hidden="1" outlineLevel="1">
      <c r="A400" s="80"/>
      <c r="B400" s="115">
        <v>4</v>
      </c>
      <c r="C400" s="116" t="s">
        <v>51</v>
      </c>
      <c r="D400" s="81" t="s">
        <v>52</v>
      </c>
      <c r="E400" s="82" t="s">
        <v>53</v>
      </c>
      <c r="F400" s="51"/>
      <c r="G400" s="51" t="s">
        <v>24</v>
      </c>
      <c r="H400" s="51" t="s">
        <v>223</v>
      </c>
      <c r="I400" s="129"/>
      <c r="IK400"/>
      <c r="IL400"/>
      <c r="IM400"/>
      <c r="IN400"/>
      <c r="IO400"/>
      <c r="IP400"/>
      <c r="IQ400"/>
      <c r="IR400"/>
      <c r="IS400"/>
      <c r="IT400"/>
      <c r="IU400"/>
      <c r="IV400"/>
    </row>
    <row r="401" spans="1:256" s="34" customFormat="1" ht="16.5" customHeight="1">
      <c r="A401" s="40"/>
      <c r="B401" s="7"/>
      <c r="C401" s="29" t="s">
        <v>579</v>
      </c>
      <c r="D401" s="30"/>
      <c r="E401" s="31"/>
      <c r="F401" s="30"/>
      <c r="G401" s="30"/>
      <c r="H401" s="32"/>
      <c r="I401" s="33"/>
      <c r="M401" s="35"/>
      <c r="N401" s="36"/>
      <c r="T401" s="35"/>
      <c r="U401" s="36"/>
      <c r="AA401" s="35"/>
      <c r="AB401" s="36"/>
      <c r="AH401" s="35"/>
      <c r="AI401" s="36"/>
      <c r="AO401" s="35"/>
      <c r="AP401" s="36"/>
      <c r="AV401" s="35"/>
      <c r="AW401" s="36"/>
      <c r="BC401" s="35"/>
      <c r="BD401" s="36"/>
      <c r="BJ401" s="35"/>
      <c r="BK401" s="36"/>
      <c r="BQ401" s="35"/>
      <c r="BR401" s="36"/>
      <c r="BX401" s="35"/>
      <c r="BY401" s="36"/>
      <c r="CE401" s="35"/>
      <c r="CF401" s="36"/>
      <c r="CL401" s="35"/>
      <c r="CM401" s="36"/>
      <c r="CS401" s="35"/>
      <c r="CT401" s="36"/>
      <c r="CZ401" s="35"/>
      <c r="DA401" s="36"/>
      <c r="DG401" s="35"/>
      <c r="DH401" s="36"/>
      <c r="DN401" s="35"/>
      <c r="DO401" s="36"/>
      <c r="DU401" s="35"/>
      <c r="DV401" s="36"/>
      <c r="EB401" s="35"/>
      <c r="EC401" s="36"/>
      <c r="EI401" s="35"/>
      <c r="EJ401" s="36"/>
      <c r="EP401" s="35"/>
      <c r="EQ401" s="36"/>
      <c r="EW401" s="35"/>
      <c r="EX401" s="36"/>
      <c r="FD401" s="35"/>
      <c r="FE401" s="36"/>
      <c r="FK401" s="35"/>
      <c r="FL401" s="36"/>
      <c r="FR401" s="35"/>
      <c r="FS401" s="36"/>
      <c r="FY401" s="35"/>
      <c r="FZ401" s="36"/>
      <c r="GF401" s="35"/>
      <c r="GG401" s="36"/>
      <c r="GM401" s="35"/>
      <c r="GN401" s="36"/>
      <c r="GT401" s="35"/>
      <c r="GU401" s="36"/>
      <c r="HA401" s="35"/>
      <c r="HB401" s="36"/>
      <c r="HH401" s="35"/>
      <c r="HI401" s="36"/>
      <c r="HO401" s="35"/>
      <c r="HP401" s="36"/>
      <c r="HV401" s="35"/>
      <c r="HW401" s="36"/>
      <c r="IC401" s="35"/>
      <c r="ID401" s="36"/>
      <c r="IJ401" s="35"/>
      <c r="IK401" s="36"/>
      <c r="IP401"/>
      <c r="IQ401"/>
      <c r="IR401"/>
      <c r="IS401"/>
      <c r="IT401"/>
      <c r="IU401"/>
      <c r="IV401"/>
    </row>
    <row r="402" spans="1:256" s="6" customFormat="1" ht="16.5" customHeight="1" hidden="1" outlineLevel="1">
      <c r="A402" s="80"/>
      <c r="B402" s="110" t="s">
        <v>13</v>
      </c>
      <c r="C402" s="111" t="s">
        <v>14</v>
      </c>
      <c r="D402" s="111" t="s">
        <v>15</v>
      </c>
      <c r="E402" s="112" t="s">
        <v>16</v>
      </c>
      <c r="F402" s="111" t="s">
        <v>17</v>
      </c>
      <c r="G402" s="111" t="s">
        <v>18</v>
      </c>
      <c r="H402" s="113" t="s">
        <v>19</v>
      </c>
      <c r="I402" s="114" t="s">
        <v>20</v>
      </c>
      <c r="IK402"/>
      <c r="IL402"/>
      <c r="IM402"/>
      <c r="IN402"/>
      <c r="IO402"/>
      <c r="IP402"/>
      <c r="IQ402"/>
      <c r="IR402"/>
      <c r="IS402"/>
      <c r="IT402"/>
      <c r="IU402"/>
      <c r="IV402"/>
    </row>
    <row r="403" spans="1:256" s="6" customFormat="1" ht="16.5" customHeight="1" hidden="1" outlineLevel="1">
      <c r="A403" s="80"/>
      <c r="B403" s="115">
        <v>1</v>
      </c>
      <c r="C403" s="116" t="s">
        <v>21</v>
      </c>
      <c r="D403" s="131" t="s">
        <v>22</v>
      </c>
      <c r="E403" s="127" t="s">
        <v>580</v>
      </c>
      <c r="F403" s="128">
        <v>2</v>
      </c>
      <c r="G403" s="128" t="s">
        <v>24</v>
      </c>
      <c r="H403" s="128" t="s">
        <v>281</v>
      </c>
      <c r="I403" s="117" t="s">
        <v>581</v>
      </c>
      <c r="IK403"/>
      <c r="IL403"/>
      <c r="IM403"/>
      <c r="IN403"/>
      <c r="IO403"/>
      <c r="IP403"/>
      <c r="IQ403"/>
      <c r="IR403"/>
      <c r="IS403"/>
      <c r="IT403"/>
      <c r="IU403"/>
      <c r="IV403"/>
    </row>
    <row r="404" spans="1:256" s="6" customFormat="1" ht="16.5" customHeight="1" hidden="1" outlineLevel="1">
      <c r="A404" s="80"/>
      <c r="B404" s="115">
        <v>2</v>
      </c>
      <c r="C404" s="132" t="s">
        <v>98</v>
      </c>
      <c r="D404" s="81" t="s">
        <v>99</v>
      </c>
      <c r="E404" s="81" t="s">
        <v>31</v>
      </c>
      <c r="F404" s="51">
        <v>30</v>
      </c>
      <c r="G404" s="51" t="s">
        <v>24</v>
      </c>
      <c r="H404" s="128" t="s">
        <v>281</v>
      </c>
      <c r="I404" s="133" t="s">
        <v>582</v>
      </c>
      <c r="IK404"/>
      <c r="IL404"/>
      <c r="IM404"/>
      <c r="IN404"/>
      <c r="IO404"/>
      <c r="IP404"/>
      <c r="IQ404"/>
      <c r="IR404"/>
      <c r="IS404"/>
      <c r="IT404"/>
      <c r="IU404"/>
      <c r="IV404"/>
    </row>
    <row r="405" spans="1:256" s="6" customFormat="1" ht="16.5" customHeight="1" hidden="1" outlineLevel="1">
      <c r="A405" s="80"/>
      <c r="B405" s="115">
        <v>3</v>
      </c>
      <c r="C405" s="134" t="s">
        <v>237</v>
      </c>
      <c r="D405" s="81" t="s">
        <v>238</v>
      </c>
      <c r="E405" s="81" t="s">
        <v>28</v>
      </c>
      <c r="F405" s="51"/>
      <c r="G405" s="51" t="s">
        <v>24</v>
      </c>
      <c r="H405" s="128" t="s">
        <v>281</v>
      </c>
      <c r="I405" s="135" t="s">
        <v>583</v>
      </c>
      <c r="IK405"/>
      <c r="IL405"/>
      <c r="IM405"/>
      <c r="IN405"/>
      <c r="IO405"/>
      <c r="IP405"/>
      <c r="IQ405"/>
      <c r="IR405"/>
      <c r="IS405"/>
      <c r="IT405"/>
      <c r="IU405"/>
      <c r="IV405"/>
    </row>
    <row r="406" spans="1:256" s="6" customFormat="1" ht="16.5" customHeight="1" hidden="1" outlineLevel="1">
      <c r="A406" s="80"/>
      <c r="B406" s="115">
        <v>4</v>
      </c>
      <c r="C406" s="116" t="s">
        <v>584</v>
      </c>
      <c r="D406" s="81" t="s">
        <v>585</v>
      </c>
      <c r="E406" s="81" t="s">
        <v>31</v>
      </c>
      <c r="F406" s="51">
        <v>255</v>
      </c>
      <c r="G406" s="51" t="s">
        <v>24</v>
      </c>
      <c r="H406" s="128" t="s">
        <v>281</v>
      </c>
      <c r="I406" s="117" t="s">
        <v>586</v>
      </c>
      <c r="IK406"/>
      <c r="IL406"/>
      <c r="IM406"/>
      <c r="IN406"/>
      <c r="IO406"/>
      <c r="IP406"/>
      <c r="IQ406"/>
      <c r="IR406"/>
      <c r="IS406"/>
      <c r="IT406"/>
      <c r="IU406"/>
      <c r="IV406"/>
    </row>
    <row r="407" spans="1:256" s="6" customFormat="1" ht="16.5" customHeight="1" hidden="1" outlineLevel="1">
      <c r="A407" s="80"/>
      <c r="B407" s="115">
        <v>5</v>
      </c>
      <c r="C407" s="134" t="s">
        <v>587</v>
      </c>
      <c r="D407" s="81" t="s">
        <v>588</v>
      </c>
      <c r="E407" s="81" t="s">
        <v>31</v>
      </c>
      <c r="F407" s="51">
        <v>50</v>
      </c>
      <c r="G407" s="51" t="s">
        <v>24</v>
      </c>
      <c r="H407" s="128" t="s">
        <v>281</v>
      </c>
      <c r="I407" s="135" t="s">
        <v>589</v>
      </c>
      <c r="IK407"/>
      <c r="IL407"/>
      <c r="IM407"/>
      <c r="IN407"/>
      <c r="IO407"/>
      <c r="IP407"/>
      <c r="IQ407"/>
      <c r="IR407"/>
      <c r="IS407"/>
      <c r="IT407"/>
      <c r="IU407"/>
      <c r="IV407"/>
    </row>
    <row r="408" spans="1:256" s="6" customFormat="1" ht="16.5" customHeight="1" hidden="1" outlineLevel="1">
      <c r="A408" s="80"/>
      <c r="B408" s="115">
        <v>6</v>
      </c>
      <c r="C408" s="116" t="s">
        <v>51</v>
      </c>
      <c r="D408" s="81" t="s">
        <v>52</v>
      </c>
      <c r="E408" s="82" t="s">
        <v>53</v>
      </c>
      <c r="F408" s="51">
        <v>1</v>
      </c>
      <c r="G408" s="51" t="s">
        <v>24</v>
      </c>
      <c r="H408" s="128" t="s">
        <v>281</v>
      </c>
      <c r="I408" s="133" t="s">
        <v>590</v>
      </c>
      <c r="IK408"/>
      <c r="IL408"/>
      <c r="IM408"/>
      <c r="IN408"/>
      <c r="IO408"/>
      <c r="IP408"/>
      <c r="IQ408"/>
      <c r="IR408"/>
      <c r="IS408"/>
      <c r="IT408"/>
      <c r="IU408"/>
      <c r="IV408"/>
    </row>
    <row r="409" spans="1:256" s="34" customFormat="1" ht="16.5" customHeight="1">
      <c r="A409" s="40"/>
      <c r="B409" s="7"/>
      <c r="C409" s="29" t="s">
        <v>591</v>
      </c>
      <c r="D409" s="30"/>
      <c r="E409" s="31"/>
      <c r="F409" s="30"/>
      <c r="G409" s="30"/>
      <c r="H409" s="32"/>
      <c r="I409" s="33"/>
      <c r="M409" s="35"/>
      <c r="N409" s="36"/>
      <c r="T409" s="35"/>
      <c r="U409" s="36"/>
      <c r="AA409" s="35"/>
      <c r="AB409" s="36"/>
      <c r="AH409" s="35"/>
      <c r="AI409" s="36"/>
      <c r="AO409" s="35"/>
      <c r="AP409" s="36"/>
      <c r="AV409" s="35"/>
      <c r="AW409" s="36"/>
      <c r="BC409" s="35"/>
      <c r="BD409" s="36"/>
      <c r="BJ409" s="35"/>
      <c r="BK409" s="36"/>
      <c r="BQ409" s="35"/>
      <c r="BR409" s="36"/>
      <c r="BX409" s="35"/>
      <c r="BY409" s="36"/>
      <c r="CE409" s="35"/>
      <c r="CF409" s="36"/>
      <c r="CL409" s="35"/>
      <c r="CM409" s="36"/>
      <c r="CS409" s="35"/>
      <c r="CT409" s="36"/>
      <c r="CZ409" s="35"/>
      <c r="DA409" s="36"/>
      <c r="DG409" s="35"/>
      <c r="DH409" s="36"/>
      <c r="DN409" s="35"/>
      <c r="DO409" s="36"/>
      <c r="DU409" s="35"/>
      <c r="DV409" s="36"/>
      <c r="EB409" s="35"/>
      <c r="EC409" s="36"/>
      <c r="EI409" s="35"/>
      <c r="EJ409" s="36"/>
      <c r="EP409" s="35"/>
      <c r="EQ409" s="36"/>
      <c r="EW409" s="35"/>
      <c r="EX409" s="36"/>
      <c r="FD409" s="35"/>
      <c r="FE409" s="36"/>
      <c r="FK409" s="35"/>
      <c r="FL409" s="36"/>
      <c r="FR409" s="35"/>
      <c r="FS409" s="36"/>
      <c r="FY409" s="35"/>
      <c r="FZ409" s="36"/>
      <c r="GF409" s="35"/>
      <c r="GG409" s="36"/>
      <c r="GM409" s="35"/>
      <c r="GN409" s="36"/>
      <c r="GT409" s="35"/>
      <c r="GU409" s="36"/>
      <c r="HA409" s="35"/>
      <c r="HB409" s="36"/>
      <c r="HH409" s="35"/>
      <c r="HI409" s="36"/>
      <c r="HO409" s="35"/>
      <c r="HP409" s="36"/>
      <c r="HV409" s="35"/>
      <c r="HW409" s="36"/>
      <c r="IC409" s="35"/>
      <c r="ID409" s="36"/>
      <c r="IJ409" s="35"/>
      <c r="IK409" s="36"/>
      <c r="IP409"/>
      <c r="IQ409"/>
      <c r="IR409"/>
      <c r="IS409"/>
      <c r="IT409"/>
      <c r="IU409"/>
      <c r="IV409"/>
    </row>
    <row r="410" spans="1:256" s="6" customFormat="1" ht="16.5" customHeight="1" hidden="1" outlineLevel="1">
      <c r="A410" s="80"/>
      <c r="B410" s="110" t="s">
        <v>13</v>
      </c>
      <c r="C410" s="111" t="s">
        <v>14</v>
      </c>
      <c r="D410" s="111" t="s">
        <v>15</v>
      </c>
      <c r="E410" s="112" t="s">
        <v>16</v>
      </c>
      <c r="F410" s="111" t="s">
        <v>17</v>
      </c>
      <c r="G410" s="111" t="s">
        <v>18</v>
      </c>
      <c r="H410" s="113" t="s">
        <v>19</v>
      </c>
      <c r="I410" s="114" t="s">
        <v>20</v>
      </c>
      <c r="IK410"/>
      <c r="IL410"/>
      <c r="IM410"/>
      <c r="IN410"/>
      <c r="IO410"/>
      <c r="IP410"/>
      <c r="IQ410"/>
      <c r="IR410"/>
      <c r="IS410"/>
      <c r="IT410"/>
      <c r="IU410"/>
      <c r="IV410"/>
    </row>
    <row r="411" spans="1:256" s="6" customFormat="1" ht="16.5" customHeight="1" hidden="1" outlineLevel="1">
      <c r="A411" s="80"/>
      <c r="B411" s="115">
        <v>1</v>
      </c>
      <c r="C411" s="116" t="s">
        <v>21</v>
      </c>
      <c r="D411" s="131" t="s">
        <v>22</v>
      </c>
      <c r="E411" s="127" t="s">
        <v>592</v>
      </c>
      <c r="F411" s="128">
        <v>2</v>
      </c>
      <c r="G411" s="128" t="s">
        <v>24</v>
      </c>
      <c r="H411" s="128" t="s">
        <v>314</v>
      </c>
      <c r="I411" s="117" t="s">
        <v>593</v>
      </c>
      <c r="IK411"/>
      <c r="IL411"/>
      <c r="IM411"/>
      <c r="IN411"/>
      <c r="IO411"/>
      <c r="IP411"/>
      <c r="IQ411"/>
      <c r="IR411"/>
      <c r="IS411"/>
      <c r="IT411"/>
      <c r="IU411"/>
      <c r="IV411"/>
    </row>
    <row r="412" spans="1:256" s="6" customFormat="1" ht="16.5" customHeight="1" hidden="1" outlineLevel="1">
      <c r="A412" s="80"/>
      <c r="B412" s="115">
        <v>2</v>
      </c>
      <c r="C412" s="132" t="s">
        <v>186</v>
      </c>
      <c r="D412" s="81" t="s">
        <v>187</v>
      </c>
      <c r="E412" s="127" t="s">
        <v>31</v>
      </c>
      <c r="F412" s="128">
        <v>30</v>
      </c>
      <c r="G412" s="51" t="s">
        <v>24</v>
      </c>
      <c r="H412" s="128" t="s">
        <v>314</v>
      </c>
      <c r="I412" s="133" t="s">
        <v>594</v>
      </c>
      <c r="IK412"/>
      <c r="IL412"/>
      <c r="IM412"/>
      <c r="IN412"/>
      <c r="IO412"/>
      <c r="IP412"/>
      <c r="IQ412"/>
      <c r="IR412"/>
      <c r="IS412"/>
      <c r="IT412"/>
      <c r="IU412"/>
      <c r="IV412"/>
    </row>
    <row r="413" spans="1:256" s="6" customFormat="1" ht="16.5" customHeight="1" hidden="1" outlineLevel="1">
      <c r="A413" s="80"/>
      <c r="B413" s="115">
        <v>3</v>
      </c>
      <c r="C413" s="134" t="s">
        <v>468</v>
      </c>
      <c r="D413" s="81" t="s">
        <v>595</v>
      </c>
      <c r="E413" s="127" t="s">
        <v>28</v>
      </c>
      <c r="F413" s="136"/>
      <c r="G413" s="51" t="s">
        <v>24</v>
      </c>
      <c r="H413" s="128" t="s">
        <v>314</v>
      </c>
      <c r="I413" s="135" t="s">
        <v>468</v>
      </c>
      <c r="IK413"/>
      <c r="IL413"/>
      <c r="IM413"/>
      <c r="IN413"/>
      <c r="IO413"/>
      <c r="IP413"/>
      <c r="IQ413"/>
      <c r="IR413"/>
      <c r="IS413"/>
      <c r="IT413"/>
      <c r="IU413"/>
      <c r="IV413"/>
    </row>
    <row r="414" spans="1:256" s="6" customFormat="1" ht="16.5" customHeight="1" hidden="1" outlineLevel="1">
      <c r="A414" s="80"/>
      <c r="B414" s="115">
        <v>4</v>
      </c>
      <c r="C414" s="116" t="s">
        <v>267</v>
      </c>
      <c r="D414" s="52" t="s">
        <v>268</v>
      </c>
      <c r="E414" s="53" t="s">
        <v>69</v>
      </c>
      <c r="G414" s="51" t="s">
        <v>24</v>
      </c>
      <c r="H414" s="128" t="s">
        <v>314</v>
      </c>
      <c r="I414" s="117" t="s">
        <v>596</v>
      </c>
      <c r="IK414"/>
      <c r="IL414"/>
      <c r="IM414"/>
      <c r="IN414"/>
      <c r="IO414"/>
      <c r="IP414"/>
      <c r="IQ414"/>
      <c r="IR414"/>
      <c r="IS414"/>
      <c r="IT414"/>
      <c r="IU414"/>
      <c r="IV414"/>
    </row>
    <row r="415" spans="1:256" s="6" customFormat="1" ht="16.5" customHeight="1" hidden="1" outlineLevel="1">
      <c r="A415" s="80"/>
      <c r="B415" s="115">
        <v>5</v>
      </c>
      <c r="C415" s="116" t="s">
        <v>312</v>
      </c>
      <c r="D415" s="137" t="s">
        <v>313</v>
      </c>
      <c r="E415" s="52" t="s">
        <v>597</v>
      </c>
      <c r="F415" s="53" t="s">
        <v>69</v>
      </c>
      <c r="G415" s="51" t="s">
        <v>24</v>
      </c>
      <c r="H415" s="128" t="s">
        <v>314</v>
      </c>
      <c r="I415" s="117" t="s">
        <v>315</v>
      </c>
      <c r="IK415"/>
      <c r="IL415"/>
      <c r="IM415"/>
      <c r="IN415"/>
      <c r="IO415"/>
      <c r="IP415"/>
      <c r="IQ415"/>
      <c r="IR415"/>
      <c r="IS415"/>
      <c r="IT415"/>
      <c r="IU415"/>
      <c r="IV415"/>
    </row>
    <row r="416" spans="1:256" s="6" customFormat="1" ht="16.5" customHeight="1" hidden="1" outlineLevel="1">
      <c r="A416" s="80"/>
      <c r="B416" s="7"/>
      <c r="C416" s="138" t="s">
        <v>94</v>
      </c>
      <c r="D416" s="39" t="s">
        <v>429</v>
      </c>
      <c r="E416" s="39"/>
      <c r="F416" s="39"/>
      <c r="G416" s="39"/>
      <c r="H416" s="39"/>
      <c r="I416" s="39"/>
      <c r="IK416"/>
      <c r="IL416"/>
      <c r="IM416"/>
      <c r="IN416"/>
      <c r="IO416"/>
      <c r="IP416"/>
      <c r="IQ416"/>
      <c r="IR416"/>
      <c r="IS416"/>
      <c r="IT416"/>
      <c r="IU416"/>
      <c r="IV416"/>
    </row>
    <row r="417" spans="1:256" s="34" customFormat="1" ht="16.5" customHeight="1">
      <c r="A417" s="40"/>
      <c r="B417" s="7"/>
      <c r="C417" s="29" t="s">
        <v>598</v>
      </c>
      <c r="D417" s="30"/>
      <c r="E417" s="31"/>
      <c r="F417" s="30"/>
      <c r="G417" s="30"/>
      <c r="H417" s="32"/>
      <c r="I417" s="33"/>
      <c r="M417" s="35"/>
      <c r="N417" s="36"/>
      <c r="T417" s="35"/>
      <c r="U417" s="36"/>
      <c r="AA417" s="35"/>
      <c r="AB417" s="36"/>
      <c r="AH417" s="35"/>
      <c r="AI417" s="36"/>
      <c r="AO417" s="35"/>
      <c r="AP417" s="36"/>
      <c r="AV417" s="35"/>
      <c r="AW417" s="36"/>
      <c r="BC417" s="35"/>
      <c r="BD417" s="36"/>
      <c r="BJ417" s="35"/>
      <c r="BK417" s="36"/>
      <c r="BQ417" s="35"/>
      <c r="BR417" s="36"/>
      <c r="BX417" s="35"/>
      <c r="BY417" s="36"/>
      <c r="CE417" s="35"/>
      <c r="CF417" s="36"/>
      <c r="CL417" s="35"/>
      <c r="CM417" s="36"/>
      <c r="CS417" s="35"/>
      <c r="CT417" s="36"/>
      <c r="CZ417" s="35"/>
      <c r="DA417" s="36"/>
      <c r="DG417" s="35"/>
      <c r="DH417" s="36"/>
      <c r="DN417" s="35"/>
      <c r="DO417" s="36"/>
      <c r="DU417" s="35"/>
      <c r="DV417" s="36"/>
      <c r="EB417" s="35"/>
      <c r="EC417" s="36"/>
      <c r="EI417" s="35"/>
      <c r="EJ417" s="36"/>
      <c r="EP417" s="35"/>
      <c r="EQ417" s="36"/>
      <c r="EW417" s="35"/>
      <c r="EX417" s="36"/>
      <c r="FD417" s="35"/>
      <c r="FE417" s="36"/>
      <c r="FK417" s="35"/>
      <c r="FL417" s="36"/>
      <c r="FR417" s="35"/>
      <c r="FS417" s="36"/>
      <c r="FY417" s="35"/>
      <c r="FZ417" s="36"/>
      <c r="GF417" s="35"/>
      <c r="GG417" s="36"/>
      <c r="GM417" s="35"/>
      <c r="GN417" s="36"/>
      <c r="GT417" s="35"/>
      <c r="GU417" s="36"/>
      <c r="HA417" s="35"/>
      <c r="HB417" s="36"/>
      <c r="HH417" s="35"/>
      <c r="HI417" s="36"/>
      <c r="HO417" s="35"/>
      <c r="HP417" s="36"/>
      <c r="HV417" s="35"/>
      <c r="HW417" s="36"/>
      <c r="IC417" s="35"/>
      <c r="ID417" s="36"/>
      <c r="IJ417" s="35"/>
      <c r="IK417" s="36"/>
      <c r="IP417"/>
      <c r="IQ417"/>
      <c r="IR417"/>
      <c r="IS417"/>
      <c r="IT417"/>
      <c r="IU417"/>
      <c r="IV417"/>
    </row>
    <row r="418" spans="1:256" s="6" customFormat="1" ht="16.5" customHeight="1" hidden="1" outlineLevel="1">
      <c r="A418" s="80"/>
      <c r="B418" s="110" t="s">
        <v>13</v>
      </c>
      <c r="C418" s="111" t="s">
        <v>14</v>
      </c>
      <c r="D418" s="111" t="s">
        <v>15</v>
      </c>
      <c r="E418" s="112" t="s">
        <v>16</v>
      </c>
      <c r="F418" s="111" t="s">
        <v>17</v>
      </c>
      <c r="G418" s="111" t="s">
        <v>18</v>
      </c>
      <c r="H418" s="113" t="s">
        <v>19</v>
      </c>
      <c r="I418" s="114" t="s">
        <v>20</v>
      </c>
      <c r="IK418"/>
      <c r="IL418"/>
      <c r="IM418"/>
      <c r="IN418"/>
      <c r="IO418"/>
      <c r="IP418"/>
      <c r="IQ418"/>
      <c r="IR418"/>
      <c r="IS418"/>
      <c r="IT418"/>
      <c r="IU418"/>
      <c r="IV418"/>
    </row>
    <row r="419" spans="1:256" s="6" customFormat="1" ht="16.5" customHeight="1" hidden="1" outlineLevel="1">
      <c r="A419" s="80"/>
      <c r="B419" s="115">
        <v>1</v>
      </c>
      <c r="C419" s="130" t="s">
        <v>21</v>
      </c>
      <c r="D419" s="131" t="s">
        <v>22</v>
      </c>
      <c r="E419" s="127" t="s">
        <v>599</v>
      </c>
      <c r="F419" s="128">
        <v>2</v>
      </c>
      <c r="G419" s="128" t="s">
        <v>24</v>
      </c>
      <c r="H419" s="128" t="s">
        <v>600</v>
      </c>
      <c r="I419" s="129" t="s">
        <v>601</v>
      </c>
      <c r="IK419"/>
      <c r="IL419"/>
      <c r="IM419"/>
      <c r="IN419"/>
      <c r="IO419"/>
      <c r="IP419"/>
      <c r="IQ419"/>
      <c r="IR419"/>
      <c r="IS419"/>
      <c r="IT419"/>
      <c r="IU419"/>
      <c r="IV419"/>
    </row>
    <row r="420" spans="1:256" s="6" customFormat="1" ht="16.5" customHeight="1" hidden="1" outlineLevel="1">
      <c r="A420" s="80"/>
      <c r="B420" s="115">
        <v>2</v>
      </c>
      <c r="C420" s="116" t="s">
        <v>27</v>
      </c>
      <c r="D420" s="81" t="s">
        <v>99</v>
      </c>
      <c r="E420" s="82" t="s">
        <v>28</v>
      </c>
      <c r="F420" s="51">
        <v>11</v>
      </c>
      <c r="G420" s="51" t="s">
        <v>24</v>
      </c>
      <c r="H420" s="51" t="s">
        <v>600</v>
      </c>
      <c r="I420" s="117" t="s">
        <v>602</v>
      </c>
      <c r="IK420"/>
      <c r="IL420"/>
      <c r="IM420"/>
      <c r="IN420"/>
      <c r="IO420"/>
      <c r="IP420"/>
      <c r="IQ420"/>
      <c r="IR420"/>
      <c r="IS420"/>
      <c r="IT420"/>
      <c r="IU420"/>
      <c r="IV420"/>
    </row>
    <row r="421" spans="1:256" s="6" customFormat="1" ht="16.5" customHeight="1" hidden="1" outlineLevel="1">
      <c r="A421" s="80"/>
      <c r="B421" s="115">
        <v>3</v>
      </c>
      <c r="C421" s="116" t="s">
        <v>312</v>
      </c>
      <c r="D421" s="81" t="s">
        <v>603</v>
      </c>
      <c r="E421" s="82" t="s">
        <v>604</v>
      </c>
      <c r="F421" s="51"/>
      <c r="G421" s="51" t="s">
        <v>24</v>
      </c>
      <c r="H421" s="51" t="s">
        <v>600</v>
      </c>
      <c r="I421" s="117" t="s">
        <v>605</v>
      </c>
      <c r="IK421"/>
      <c r="IL421"/>
      <c r="IM421"/>
      <c r="IN421"/>
      <c r="IO421"/>
      <c r="IP421"/>
      <c r="IQ421"/>
      <c r="IR421"/>
      <c r="IS421"/>
      <c r="IT421"/>
      <c r="IU421"/>
      <c r="IV421"/>
    </row>
    <row r="422" spans="1:256" s="6" customFormat="1" ht="16.5" customHeight="1" hidden="1" outlineLevel="1">
      <c r="A422" s="80"/>
      <c r="B422" s="115">
        <v>4</v>
      </c>
      <c r="C422" s="116" t="s">
        <v>606</v>
      </c>
      <c r="D422" s="81" t="s">
        <v>607</v>
      </c>
      <c r="E422" s="82" t="s">
        <v>28</v>
      </c>
      <c r="F422" s="51">
        <v>11</v>
      </c>
      <c r="G422" s="51" t="s">
        <v>24</v>
      </c>
      <c r="H422" s="51" t="s">
        <v>600</v>
      </c>
      <c r="I422" s="117" t="s">
        <v>608</v>
      </c>
      <c r="IK422"/>
      <c r="IL422"/>
      <c r="IM422"/>
      <c r="IN422"/>
      <c r="IO422"/>
      <c r="IP422"/>
      <c r="IQ422"/>
      <c r="IR422"/>
      <c r="IS422"/>
      <c r="IT422"/>
      <c r="IU422"/>
      <c r="IV422"/>
    </row>
    <row r="423" spans="1:256" s="6" customFormat="1" ht="16.5" customHeight="1" hidden="1" outlineLevel="1">
      <c r="A423" s="80"/>
      <c r="B423" s="115">
        <v>5</v>
      </c>
      <c r="C423" s="116" t="s">
        <v>26</v>
      </c>
      <c r="D423" s="81" t="s">
        <v>364</v>
      </c>
      <c r="E423" s="82" t="s">
        <v>28</v>
      </c>
      <c r="F423" s="51">
        <v>11</v>
      </c>
      <c r="G423" s="51" t="s">
        <v>24</v>
      </c>
      <c r="H423" s="51" t="s">
        <v>600</v>
      </c>
      <c r="I423" s="117" t="s">
        <v>609</v>
      </c>
      <c r="IK423"/>
      <c r="IL423"/>
      <c r="IM423"/>
      <c r="IN423"/>
      <c r="IO423"/>
      <c r="IP423"/>
      <c r="IQ423"/>
      <c r="IR423"/>
      <c r="IS423"/>
      <c r="IT423"/>
      <c r="IU423"/>
      <c r="IV423"/>
    </row>
    <row r="424" spans="1:256" s="6" customFormat="1" ht="16.5" customHeight="1" hidden="1" outlineLevel="1">
      <c r="A424" s="80"/>
      <c r="B424" s="115">
        <v>6</v>
      </c>
      <c r="C424" s="116" t="s">
        <v>610</v>
      </c>
      <c r="D424" s="81" t="s">
        <v>187</v>
      </c>
      <c r="E424" s="82" t="s">
        <v>31</v>
      </c>
      <c r="F424" s="51">
        <v>30</v>
      </c>
      <c r="G424" s="51" t="s">
        <v>24</v>
      </c>
      <c r="H424" s="51" t="s">
        <v>600</v>
      </c>
      <c r="I424" s="133" t="s">
        <v>594</v>
      </c>
      <c r="IK424"/>
      <c r="IL424"/>
      <c r="IM424"/>
      <c r="IN424"/>
      <c r="IO424"/>
      <c r="IP424"/>
      <c r="IQ424"/>
      <c r="IR424"/>
      <c r="IS424"/>
      <c r="IT424"/>
      <c r="IU424"/>
      <c r="IV424"/>
    </row>
    <row r="425" spans="1:256" s="6" customFormat="1" ht="16.5" customHeight="1" hidden="1" outlineLevel="1">
      <c r="A425" s="80"/>
      <c r="B425" s="115">
        <v>7</v>
      </c>
      <c r="C425" s="116" t="s">
        <v>267</v>
      </c>
      <c r="D425" s="52" t="s">
        <v>268</v>
      </c>
      <c r="E425" s="53" t="s">
        <v>69</v>
      </c>
      <c r="F425" s="139" t="s">
        <v>611</v>
      </c>
      <c r="G425" s="51" t="s">
        <v>24</v>
      </c>
      <c r="H425" s="51" t="s">
        <v>600</v>
      </c>
      <c r="I425" s="117" t="s">
        <v>596</v>
      </c>
      <c r="IK425"/>
      <c r="IL425"/>
      <c r="IM425"/>
      <c r="IN425"/>
      <c r="IO425"/>
      <c r="IP425"/>
      <c r="IQ425"/>
      <c r="IR425"/>
      <c r="IS425"/>
      <c r="IT425"/>
      <c r="IU425"/>
      <c r="IV425"/>
    </row>
    <row r="426" spans="1:256" s="6" customFormat="1" ht="16.5" customHeight="1" hidden="1" outlineLevel="1">
      <c r="A426" s="80"/>
      <c r="B426" s="7"/>
      <c r="C426" s="83" t="s">
        <v>94</v>
      </c>
      <c r="D426" s="84" t="s">
        <v>612</v>
      </c>
      <c r="E426" s="84"/>
      <c r="F426" s="84"/>
      <c r="G426" s="84"/>
      <c r="H426" s="84"/>
      <c r="I426" s="84"/>
      <c r="IK426"/>
      <c r="IL426"/>
      <c r="IM426"/>
      <c r="IN426"/>
      <c r="IO426"/>
      <c r="IP426"/>
      <c r="IQ426"/>
      <c r="IR426"/>
      <c r="IS426"/>
      <c r="IT426"/>
      <c r="IU426"/>
      <c r="IV426"/>
    </row>
    <row r="427" spans="1:256" s="34" customFormat="1" ht="16.5" customHeight="1">
      <c r="A427" s="40"/>
      <c r="B427" s="7"/>
      <c r="C427" s="29" t="s">
        <v>613</v>
      </c>
      <c r="D427" s="30"/>
      <c r="E427" s="31"/>
      <c r="F427" s="30"/>
      <c r="G427" s="30"/>
      <c r="H427" s="32"/>
      <c r="I427" s="33"/>
      <c r="M427" s="35"/>
      <c r="N427" s="36"/>
      <c r="T427" s="35"/>
      <c r="U427" s="36"/>
      <c r="AA427" s="35"/>
      <c r="AB427" s="36"/>
      <c r="AH427" s="35"/>
      <c r="AI427" s="36"/>
      <c r="AO427" s="35"/>
      <c r="AP427" s="36"/>
      <c r="AV427" s="35"/>
      <c r="AW427" s="36"/>
      <c r="BC427" s="35"/>
      <c r="BD427" s="36"/>
      <c r="BJ427" s="35"/>
      <c r="BK427" s="36"/>
      <c r="BQ427" s="35"/>
      <c r="BR427" s="36"/>
      <c r="BX427" s="35"/>
      <c r="BY427" s="36"/>
      <c r="CE427" s="35"/>
      <c r="CF427" s="36"/>
      <c r="CL427" s="35"/>
      <c r="CM427" s="36"/>
      <c r="CS427" s="35"/>
      <c r="CT427" s="36"/>
      <c r="CZ427" s="35"/>
      <c r="DA427" s="36"/>
      <c r="DG427" s="35"/>
      <c r="DH427" s="36"/>
      <c r="DN427" s="35"/>
      <c r="DO427" s="36"/>
      <c r="DU427" s="35"/>
      <c r="DV427" s="36"/>
      <c r="EB427" s="35"/>
      <c r="EC427" s="36"/>
      <c r="EI427" s="35"/>
      <c r="EJ427" s="36"/>
      <c r="EP427" s="35"/>
      <c r="EQ427" s="36"/>
      <c r="EW427" s="35"/>
      <c r="EX427" s="36"/>
      <c r="FD427" s="35"/>
      <c r="FE427" s="36"/>
      <c r="FK427" s="35"/>
      <c r="FL427" s="36"/>
      <c r="FR427" s="35"/>
      <c r="FS427" s="36"/>
      <c r="FY427" s="35"/>
      <c r="FZ427" s="36"/>
      <c r="GF427" s="35"/>
      <c r="GG427" s="36"/>
      <c r="GM427" s="35"/>
      <c r="GN427" s="36"/>
      <c r="GT427" s="35"/>
      <c r="GU427" s="36"/>
      <c r="HA427" s="35"/>
      <c r="HB427" s="36"/>
      <c r="HH427" s="35"/>
      <c r="HI427" s="36"/>
      <c r="HO427" s="35"/>
      <c r="HP427" s="36"/>
      <c r="HV427" s="35"/>
      <c r="HW427" s="36"/>
      <c r="IC427" s="35"/>
      <c r="ID427" s="36"/>
      <c r="IJ427" s="35"/>
      <c r="IK427" s="36"/>
      <c r="IP427"/>
      <c r="IQ427"/>
      <c r="IR427"/>
      <c r="IS427"/>
      <c r="IT427"/>
      <c r="IU427"/>
      <c r="IV427"/>
    </row>
    <row r="428" spans="1:256" s="6" customFormat="1" ht="16.5" customHeight="1" hidden="1" outlineLevel="1">
      <c r="A428" s="80"/>
      <c r="B428" s="110" t="s">
        <v>13</v>
      </c>
      <c r="C428" s="111" t="s">
        <v>14</v>
      </c>
      <c r="D428" s="111" t="s">
        <v>15</v>
      </c>
      <c r="E428" s="112" t="s">
        <v>16</v>
      </c>
      <c r="F428" s="111" t="s">
        <v>17</v>
      </c>
      <c r="G428" s="111" t="s">
        <v>18</v>
      </c>
      <c r="H428" s="113" t="s">
        <v>19</v>
      </c>
      <c r="I428" s="114" t="s">
        <v>20</v>
      </c>
      <c r="IK428"/>
      <c r="IL428"/>
      <c r="IM428"/>
      <c r="IN428"/>
      <c r="IO428"/>
      <c r="IP428"/>
      <c r="IQ428"/>
      <c r="IR428"/>
      <c r="IS428"/>
      <c r="IT428"/>
      <c r="IU428"/>
      <c r="IV428"/>
    </row>
    <row r="429" spans="1:256" s="6" customFormat="1" ht="16.5" customHeight="1" hidden="1" outlineLevel="1">
      <c r="A429" s="80"/>
      <c r="B429" s="115">
        <v>1</v>
      </c>
      <c r="C429" s="130" t="s">
        <v>21</v>
      </c>
      <c r="D429" s="131" t="s">
        <v>22</v>
      </c>
      <c r="E429" s="127" t="s">
        <v>614</v>
      </c>
      <c r="F429" s="128">
        <v>2</v>
      </c>
      <c r="G429" s="128" t="s">
        <v>24</v>
      </c>
      <c r="H429" s="128" t="s">
        <v>74</v>
      </c>
      <c r="I429" s="129" t="s">
        <v>601</v>
      </c>
      <c r="IK429"/>
      <c r="IL429"/>
      <c r="IM429"/>
      <c r="IN429"/>
      <c r="IO429"/>
      <c r="IP429"/>
      <c r="IQ429"/>
      <c r="IR429"/>
      <c r="IS429"/>
      <c r="IT429"/>
      <c r="IU429"/>
      <c r="IV429"/>
    </row>
    <row r="430" spans="1:256" s="6" customFormat="1" ht="16.5" customHeight="1" hidden="1" outlineLevel="1">
      <c r="A430" s="80"/>
      <c r="B430" s="115">
        <v>2</v>
      </c>
      <c r="C430" s="116" t="s">
        <v>27</v>
      </c>
      <c r="D430" s="81" t="s">
        <v>99</v>
      </c>
      <c r="E430" s="82" t="s">
        <v>28</v>
      </c>
      <c r="F430" s="51">
        <v>11</v>
      </c>
      <c r="G430" s="51" t="s">
        <v>24</v>
      </c>
      <c r="H430" s="51" t="s">
        <v>74</v>
      </c>
      <c r="I430" s="117" t="s">
        <v>602</v>
      </c>
      <c r="IK430"/>
      <c r="IL430"/>
      <c r="IM430"/>
      <c r="IN430"/>
      <c r="IO430"/>
      <c r="IP430"/>
      <c r="IQ430"/>
      <c r="IR430"/>
      <c r="IS430"/>
      <c r="IT430"/>
      <c r="IU430"/>
      <c r="IV430"/>
    </row>
    <row r="431" spans="1:256" s="6" customFormat="1" ht="16.5" customHeight="1" hidden="1" outlineLevel="1">
      <c r="A431" s="80"/>
      <c r="B431" s="115">
        <v>3</v>
      </c>
      <c r="C431" s="116" t="s">
        <v>615</v>
      </c>
      <c r="D431" s="81" t="s">
        <v>616</v>
      </c>
      <c r="E431" s="82" t="s">
        <v>69</v>
      </c>
      <c r="F431" s="51">
        <v>15.2</v>
      </c>
      <c r="G431" s="51" t="s">
        <v>24</v>
      </c>
      <c r="H431" s="51" t="s">
        <v>74</v>
      </c>
      <c r="I431" s="117" t="s">
        <v>617</v>
      </c>
      <c r="IK431"/>
      <c r="IL431"/>
      <c r="IM431"/>
      <c r="IN431"/>
      <c r="IO431"/>
      <c r="IP431"/>
      <c r="IQ431"/>
      <c r="IR431"/>
      <c r="IS431"/>
      <c r="IT431"/>
      <c r="IU431"/>
      <c r="IV431"/>
    </row>
    <row r="432" spans="1:256" s="6" customFormat="1" ht="16.5" customHeight="1" hidden="1" outlineLevel="1">
      <c r="A432" s="80"/>
      <c r="B432" s="115">
        <v>4</v>
      </c>
      <c r="C432" s="116" t="s">
        <v>618</v>
      </c>
      <c r="D432" s="81" t="s">
        <v>619</v>
      </c>
      <c r="E432" s="82" t="s">
        <v>69</v>
      </c>
      <c r="F432" s="51">
        <v>15.2</v>
      </c>
      <c r="G432" s="51" t="s">
        <v>24</v>
      </c>
      <c r="H432" s="51" t="s">
        <v>74</v>
      </c>
      <c r="I432" s="117" t="s">
        <v>620</v>
      </c>
      <c r="IK432"/>
      <c r="IL432"/>
      <c r="IM432"/>
      <c r="IN432"/>
      <c r="IO432"/>
      <c r="IP432"/>
      <c r="IQ432"/>
      <c r="IR432"/>
      <c r="IS432"/>
      <c r="IT432"/>
      <c r="IU432"/>
      <c r="IV432"/>
    </row>
    <row r="433" spans="1:256" s="6" customFormat="1" ht="16.5" customHeight="1" hidden="1" outlineLevel="1">
      <c r="A433" s="80"/>
      <c r="B433" s="115">
        <v>5</v>
      </c>
      <c r="C433" s="116" t="s">
        <v>52</v>
      </c>
      <c r="D433" s="81" t="s">
        <v>52</v>
      </c>
      <c r="E433" s="82" t="s">
        <v>53</v>
      </c>
      <c r="F433" s="51">
        <v>11</v>
      </c>
      <c r="G433" s="51" t="s">
        <v>24</v>
      </c>
      <c r="H433" s="51" t="s">
        <v>74</v>
      </c>
      <c r="I433" s="117" t="s">
        <v>621</v>
      </c>
      <c r="IK433"/>
      <c r="IL433"/>
      <c r="IM433"/>
      <c r="IN433"/>
      <c r="IO433"/>
      <c r="IP433"/>
      <c r="IQ433"/>
      <c r="IR433"/>
      <c r="IS433"/>
      <c r="IT433"/>
      <c r="IU433"/>
      <c r="IV433"/>
    </row>
    <row r="434" spans="1:256" s="6" customFormat="1" ht="16.5" customHeight="1" hidden="1" outlineLevel="1">
      <c r="A434" s="80"/>
      <c r="B434" s="7"/>
      <c r="C434" s="83" t="s">
        <v>94</v>
      </c>
      <c r="D434" s="84" t="s">
        <v>622</v>
      </c>
      <c r="E434" s="84"/>
      <c r="F434" s="84"/>
      <c r="G434" s="84"/>
      <c r="H434" s="84"/>
      <c r="I434" s="84"/>
      <c r="IK434"/>
      <c r="IL434"/>
      <c r="IM434"/>
      <c r="IN434"/>
      <c r="IO434"/>
      <c r="IP434"/>
      <c r="IQ434"/>
      <c r="IR434"/>
      <c r="IS434"/>
      <c r="IT434"/>
      <c r="IU434"/>
      <c r="IV434"/>
    </row>
    <row r="435" spans="2:256" s="34" customFormat="1" ht="16.5" customHeight="1">
      <c r="B435" s="7"/>
      <c r="C435" s="105" t="s">
        <v>623</v>
      </c>
      <c r="D435" s="106"/>
      <c r="E435" s="107"/>
      <c r="F435" s="106"/>
      <c r="G435" s="106"/>
      <c r="H435" s="108"/>
      <c r="I435" s="109"/>
      <c r="M435" s="35"/>
      <c r="N435" s="36"/>
      <c r="T435" s="35"/>
      <c r="U435" s="36"/>
      <c r="AA435" s="35"/>
      <c r="AB435" s="36"/>
      <c r="AH435" s="35"/>
      <c r="AI435" s="36"/>
      <c r="AO435" s="35"/>
      <c r="AP435" s="36"/>
      <c r="AV435" s="35"/>
      <c r="AW435" s="36"/>
      <c r="BC435" s="35"/>
      <c r="BD435" s="36"/>
      <c r="BJ435" s="35"/>
      <c r="BK435" s="36"/>
      <c r="BQ435" s="35"/>
      <c r="BR435" s="36"/>
      <c r="BX435" s="35"/>
      <c r="BY435" s="36"/>
      <c r="CE435" s="35"/>
      <c r="CF435" s="36"/>
      <c r="CL435" s="35"/>
      <c r="CM435" s="36"/>
      <c r="CS435" s="35"/>
      <c r="CT435" s="36"/>
      <c r="CZ435" s="35"/>
      <c r="DA435" s="36"/>
      <c r="DG435" s="35"/>
      <c r="DH435" s="36"/>
      <c r="DN435" s="35"/>
      <c r="DO435" s="36"/>
      <c r="DU435" s="35"/>
      <c r="DV435" s="36"/>
      <c r="EB435" s="35"/>
      <c r="EC435" s="36"/>
      <c r="EI435" s="35"/>
      <c r="EJ435" s="36"/>
      <c r="EP435" s="35"/>
      <c r="EQ435" s="36"/>
      <c r="EW435" s="35"/>
      <c r="EX435" s="36"/>
      <c r="FD435" s="35"/>
      <c r="FE435" s="36"/>
      <c r="FK435" s="35"/>
      <c r="FL435" s="36"/>
      <c r="FR435" s="35"/>
      <c r="FS435" s="36"/>
      <c r="FY435" s="35"/>
      <c r="FZ435" s="36"/>
      <c r="GF435" s="35"/>
      <c r="GG435" s="36"/>
      <c r="GM435" s="35"/>
      <c r="GN435" s="36"/>
      <c r="GT435" s="35"/>
      <c r="GU435" s="36"/>
      <c r="HA435" s="35"/>
      <c r="HB435" s="36"/>
      <c r="HH435" s="35"/>
      <c r="HI435" s="36"/>
      <c r="HO435" s="35"/>
      <c r="HP435" s="36"/>
      <c r="HV435" s="35"/>
      <c r="HW435" s="36"/>
      <c r="IC435" s="35"/>
      <c r="ID435" s="36"/>
      <c r="IJ435" s="35"/>
      <c r="IK435" s="36"/>
      <c r="IP435"/>
      <c r="IQ435"/>
      <c r="IR435"/>
      <c r="IS435"/>
      <c r="IT435"/>
      <c r="IU435"/>
      <c r="IV435"/>
    </row>
    <row r="436" spans="2:256" s="6" customFormat="1" ht="16.5" customHeight="1" hidden="1" outlineLevel="1">
      <c r="B436" s="110" t="s">
        <v>13</v>
      </c>
      <c r="C436" s="111" t="s">
        <v>14</v>
      </c>
      <c r="D436" s="111" t="s">
        <v>15</v>
      </c>
      <c r="E436" s="112" t="s">
        <v>16</v>
      </c>
      <c r="F436" s="111" t="s">
        <v>17</v>
      </c>
      <c r="G436" s="111" t="s">
        <v>18</v>
      </c>
      <c r="H436" s="113" t="s">
        <v>19</v>
      </c>
      <c r="I436" s="114" t="s">
        <v>20</v>
      </c>
      <c r="IK436"/>
      <c r="IL436"/>
      <c r="IM436"/>
      <c r="IN436"/>
      <c r="IO436"/>
      <c r="IP436"/>
      <c r="IQ436"/>
      <c r="IR436"/>
      <c r="IS436"/>
      <c r="IT436"/>
      <c r="IU436"/>
      <c r="IV436"/>
    </row>
    <row r="437" spans="2:256" s="6" customFormat="1" ht="16.5" customHeight="1" hidden="1" outlineLevel="1">
      <c r="B437" s="115">
        <v>1</v>
      </c>
      <c r="C437" s="116" t="s">
        <v>21</v>
      </c>
      <c r="D437" s="81" t="s">
        <v>22</v>
      </c>
      <c r="E437" s="82" t="s">
        <v>624</v>
      </c>
      <c r="F437" s="51">
        <v>2</v>
      </c>
      <c r="G437" s="51" t="s">
        <v>24</v>
      </c>
      <c r="H437" s="51" t="s">
        <v>65</v>
      </c>
      <c r="I437" s="117"/>
      <c r="IK437"/>
      <c r="IL437"/>
      <c r="IM437"/>
      <c r="IN437"/>
      <c r="IO437"/>
      <c r="IP437"/>
      <c r="IQ437"/>
      <c r="IR437"/>
      <c r="IS437"/>
      <c r="IT437"/>
      <c r="IU437"/>
      <c r="IV437"/>
    </row>
    <row r="438" spans="2:256" s="6" customFormat="1" ht="16.5" customHeight="1" hidden="1" outlineLevel="1">
      <c r="B438" s="115">
        <v>2</v>
      </c>
      <c r="C438" s="116" t="s">
        <v>98</v>
      </c>
      <c r="D438" s="81" t="s">
        <v>99</v>
      </c>
      <c r="E438" s="82" t="s">
        <v>31</v>
      </c>
      <c r="F438" s="51">
        <v>30</v>
      </c>
      <c r="G438" s="51" t="s">
        <v>24</v>
      </c>
      <c r="H438" s="51" t="s">
        <v>65</v>
      </c>
      <c r="I438" s="117" t="s">
        <v>625</v>
      </c>
      <c r="IK438"/>
      <c r="IL438"/>
      <c r="IM438"/>
      <c r="IN438"/>
      <c r="IO438"/>
      <c r="IP438"/>
      <c r="IQ438"/>
      <c r="IR438"/>
      <c r="IS438"/>
      <c r="IT438"/>
      <c r="IU438"/>
      <c r="IV438"/>
    </row>
    <row r="439" spans="2:256" s="6" customFormat="1" ht="16.5" customHeight="1" hidden="1" outlineLevel="1">
      <c r="B439" s="115">
        <v>3</v>
      </c>
      <c r="C439" s="116" t="s">
        <v>100</v>
      </c>
      <c r="D439" s="81" t="s">
        <v>101</v>
      </c>
      <c r="E439" s="82" t="s">
        <v>31</v>
      </c>
      <c r="F439" s="51">
        <v>100</v>
      </c>
      <c r="G439" s="51" t="s">
        <v>24</v>
      </c>
      <c r="H439" s="51" t="s">
        <v>65</v>
      </c>
      <c r="I439" s="117"/>
      <c r="IK439"/>
      <c r="IL439"/>
      <c r="IM439"/>
      <c r="IN439"/>
      <c r="IO439"/>
      <c r="IP439"/>
      <c r="IQ439"/>
      <c r="IR439"/>
      <c r="IS439"/>
      <c r="IT439"/>
      <c r="IU439"/>
      <c r="IV439"/>
    </row>
    <row r="440" spans="2:256" s="6" customFormat="1" ht="16.5" customHeight="1" hidden="1" outlineLevel="1">
      <c r="B440" s="115">
        <v>4</v>
      </c>
      <c r="C440" s="116" t="s">
        <v>51</v>
      </c>
      <c r="D440" s="81" t="s">
        <v>52</v>
      </c>
      <c r="E440" s="82" t="s">
        <v>53</v>
      </c>
      <c r="F440" s="51"/>
      <c r="G440" s="51" t="s">
        <v>24</v>
      </c>
      <c r="H440" s="51" t="s">
        <v>65</v>
      </c>
      <c r="I440" s="117"/>
      <c r="IK440"/>
      <c r="IL440"/>
      <c r="IM440"/>
      <c r="IN440"/>
      <c r="IO440"/>
      <c r="IP440"/>
      <c r="IQ440"/>
      <c r="IR440"/>
      <c r="IS440"/>
      <c r="IT440"/>
      <c r="IU440"/>
      <c r="IV440"/>
    </row>
    <row r="441" spans="2:256" s="34" customFormat="1" ht="16.5" customHeight="1">
      <c r="B441" s="7"/>
      <c r="C441" s="29" t="s">
        <v>626</v>
      </c>
      <c r="D441" s="30"/>
      <c r="E441" s="31"/>
      <c r="F441" s="30"/>
      <c r="G441" s="30"/>
      <c r="H441" s="32"/>
      <c r="I441" s="33"/>
      <c r="M441" s="35"/>
      <c r="N441" s="36"/>
      <c r="T441" s="35"/>
      <c r="U441" s="36"/>
      <c r="AA441" s="35"/>
      <c r="AB441" s="36"/>
      <c r="AH441" s="35"/>
      <c r="AI441" s="36"/>
      <c r="AO441" s="35"/>
      <c r="AP441" s="36"/>
      <c r="AV441" s="35"/>
      <c r="AW441" s="36"/>
      <c r="BC441" s="35"/>
      <c r="BD441" s="36"/>
      <c r="BJ441" s="35"/>
      <c r="BK441" s="36"/>
      <c r="BQ441" s="35"/>
      <c r="BR441" s="36"/>
      <c r="BX441" s="35"/>
      <c r="BY441" s="36"/>
      <c r="CE441" s="35"/>
      <c r="CF441" s="36"/>
      <c r="CL441" s="35"/>
      <c r="CM441" s="36"/>
      <c r="CS441" s="35"/>
      <c r="CT441" s="36"/>
      <c r="CZ441" s="35"/>
      <c r="DA441" s="36"/>
      <c r="DG441" s="35"/>
      <c r="DH441" s="36"/>
      <c r="DN441" s="35"/>
      <c r="DO441" s="36"/>
      <c r="DU441" s="35"/>
      <c r="DV441" s="36"/>
      <c r="EB441" s="35"/>
      <c r="EC441" s="36"/>
      <c r="EI441" s="35"/>
      <c r="EJ441" s="36"/>
      <c r="EP441" s="35"/>
      <c r="EQ441" s="36"/>
      <c r="EW441" s="35"/>
      <c r="EX441" s="36"/>
      <c r="FD441" s="35"/>
      <c r="FE441" s="36"/>
      <c r="FK441" s="35"/>
      <c r="FL441" s="36"/>
      <c r="FR441" s="35"/>
      <c r="FS441" s="36"/>
      <c r="FY441" s="35"/>
      <c r="FZ441" s="36"/>
      <c r="GF441" s="35"/>
      <c r="GG441" s="36"/>
      <c r="GM441" s="35"/>
      <c r="GN441" s="36"/>
      <c r="GT441" s="35"/>
      <c r="GU441" s="36"/>
      <c r="HA441" s="35"/>
      <c r="HB441" s="36"/>
      <c r="HH441" s="35"/>
      <c r="HI441" s="36"/>
      <c r="HO441" s="35"/>
      <c r="HP441" s="36"/>
      <c r="HV441" s="35"/>
      <c r="HW441" s="36"/>
      <c r="IC441" s="35"/>
      <c r="ID441" s="36"/>
      <c r="IJ441" s="35"/>
      <c r="IK441" s="36"/>
      <c r="IP441"/>
      <c r="IQ441"/>
      <c r="IR441"/>
      <c r="IS441"/>
      <c r="IT441"/>
      <c r="IU441"/>
      <c r="IV441"/>
    </row>
    <row r="442" spans="2:256" s="6" customFormat="1" ht="16.5" customHeight="1" hidden="1" outlineLevel="1">
      <c r="B442" s="110" t="s">
        <v>13</v>
      </c>
      <c r="C442" s="111" t="s">
        <v>14</v>
      </c>
      <c r="D442" s="111" t="s">
        <v>15</v>
      </c>
      <c r="E442" s="112" t="s">
        <v>16</v>
      </c>
      <c r="F442" s="111" t="s">
        <v>17</v>
      </c>
      <c r="G442" s="111" t="s">
        <v>18</v>
      </c>
      <c r="H442" s="113" t="s">
        <v>19</v>
      </c>
      <c r="I442" s="114" t="s">
        <v>20</v>
      </c>
      <c r="IK442"/>
      <c r="IL442"/>
      <c r="IM442"/>
      <c r="IN442"/>
      <c r="IO442"/>
      <c r="IP442"/>
      <c r="IQ442"/>
      <c r="IR442"/>
      <c r="IS442"/>
      <c r="IT442"/>
      <c r="IU442"/>
      <c r="IV442"/>
    </row>
    <row r="443" spans="2:256" s="6" customFormat="1" ht="16.5" customHeight="1" hidden="1" outlineLevel="1">
      <c r="B443" s="115">
        <v>1</v>
      </c>
      <c r="C443" s="116" t="s">
        <v>21</v>
      </c>
      <c r="D443" s="81" t="s">
        <v>22</v>
      </c>
      <c r="E443" s="82" t="s">
        <v>627</v>
      </c>
      <c r="F443" s="51">
        <v>2</v>
      </c>
      <c r="G443" s="51" t="s">
        <v>24</v>
      </c>
      <c r="H443" s="51" t="s">
        <v>65</v>
      </c>
      <c r="I443" s="117"/>
      <c r="IK443"/>
      <c r="IL443"/>
      <c r="IM443"/>
      <c r="IN443"/>
      <c r="IO443"/>
      <c r="IP443"/>
      <c r="IQ443"/>
      <c r="IR443"/>
      <c r="IS443"/>
      <c r="IT443"/>
      <c r="IU443"/>
      <c r="IV443"/>
    </row>
    <row r="444" spans="2:256" s="6" customFormat="1" ht="16.5" customHeight="1" hidden="1" outlineLevel="1">
      <c r="B444" s="115">
        <v>2</v>
      </c>
      <c r="C444" s="116" t="s">
        <v>625</v>
      </c>
      <c r="D444" s="81" t="s">
        <v>628</v>
      </c>
      <c r="E444" s="82" t="s">
        <v>31</v>
      </c>
      <c r="F444" s="51">
        <v>30</v>
      </c>
      <c r="G444" s="51" t="s">
        <v>24</v>
      </c>
      <c r="H444" s="51" t="s">
        <v>65</v>
      </c>
      <c r="I444" s="117" t="s">
        <v>625</v>
      </c>
      <c r="IK444"/>
      <c r="IL444"/>
      <c r="IM444"/>
      <c r="IN444"/>
      <c r="IO444"/>
      <c r="IP444"/>
      <c r="IQ444"/>
      <c r="IR444"/>
      <c r="IS444"/>
      <c r="IT444"/>
      <c r="IU444"/>
      <c r="IV444"/>
    </row>
    <row r="445" spans="2:256" s="6" customFormat="1" ht="16.5" customHeight="1" hidden="1" outlineLevel="1">
      <c r="B445" s="115">
        <v>3</v>
      </c>
      <c r="C445" s="116" t="s">
        <v>432</v>
      </c>
      <c r="D445" s="81" t="s">
        <v>433</v>
      </c>
      <c r="E445" s="82" t="s">
        <v>28</v>
      </c>
      <c r="F445" s="51"/>
      <c r="G445" s="51" t="s">
        <v>24</v>
      </c>
      <c r="H445" s="51" t="s">
        <v>65</v>
      </c>
      <c r="I445" s="117" t="s">
        <v>629</v>
      </c>
      <c r="IK445"/>
      <c r="IL445"/>
      <c r="IM445"/>
      <c r="IN445"/>
      <c r="IO445"/>
      <c r="IP445"/>
      <c r="IQ445"/>
      <c r="IR445"/>
      <c r="IS445"/>
      <c r="IT445"/>
      <c r="IU445"/>
      <c r="IV445"/>
    </row>
    <row r="446" spans="2:256" s="6" customFormat="1" ht="16.5" customHeight="1" hidden="1" outlineLevel="1">
      <c r="B446" s="115">
        <v>4</v>
      </c>
      <c r="C446" s="140" t="s">
        <v>435</v>
      </c>
      <c r="D446" s="141" t="s">
        <v>101</v>
      </c>
      <c r="E446" s="141" t="s">
        <v>31</v>
      </c>
      <c r="F446" s="142">
        <v>30</v>
      </c>
      <c r="G446" s="142" t="s">
        <v>24</v>
      </c>
      <c r="H446" s="142" t="s">
        <v>65</v>
      </c>
      <c r="I446" s="143" t="s">
        <v>436</v>
      </c>
      <c r="IK446"/>
      <c r="IL446"/>
      <c r="IM446"/>
      <c r="IN446"/>
      <c r="IO446"/>
      <c r="IP446"/>
      <c r="IQ446"/>
      <c r="IR446"/>
      <c r="IS446"/>
      <c r="IT446"/>
      <c r="IU446"/>
      <c r="IV446"/>
    </row>
    <row r="447" spans="2:256" s="6" customFormat="1" ht="16.5" customHeight="1" hidden="1" outlineLevel="1">
      <c r="B447" s="115"/>
      <c r="C447" s="140"/>
      <c r="D447" s="141"/>
      <c r="E447" s="141"/>
      <c r="F447" s="142"/>
      <c r="G447" s="142"/>
      <c r="H447" s="142"/>
      <c r="I447" s="144" t="s">
        <v>437</v>
      </c>
      <c r="IK447"/>
      <c r="IL447"/>
      <c r="IM447"/>
      <c r="IN447"/>
      <c r="IO447"/>
      <c r="IP447"/>
      <c r="IQ447"/>
      <c r="IR447"/>
      <c r="IS447"/>
      <c r="IT447"/>
      <c r="IU447"/>
      <c r="IV447"/>
    </row>
    <row r="448" spans="1:256" s="6" customFormat="1" ht="16.5" customHeight="1" hidden="1" outlineLevel="1">
      <c r="A448" s="22"/>
      <c r="B448" s="115"/>
      <c r="C448" s="140"/>
      <c r="D448" s="141"/>
      <c r="E448" s="141"/>
      <c r="F448" s="142"/>
      <c r="G448" s="142"/>
      <c r="H448" s="142"/>
      <c r="I448" s="144" t="s">
        <v>449</v>
      </c>
      <c r="IK448"/>
      <c r="IL448"/>
      <c r="IM448"/>
      <c r="IN448"/>
      <c r="IO448"/>
      <c r="IP448"/>
      <c r="IQ448"/>
      <c r="IR448"/>
      <c r="IS448"/>
      <c r="IT448"/>
      <c r="IU448"/>
      <c r="IV448"/>
    </row>
    <row r="449" spans="2:256" s="6" customFormat="1" ht="16.5" customHeight="1" hidden="1" outlineLevel="1">
      <c r="B449" s="115"/>
      <c r="C449" s="140"/>
      <c r="D449" s="141"/>
      <c r="E449" s="141"/>
      <c r="F449" s="142"/>
      <c r="G449" s="142"/>
      <c r="H449" s="142"/>
      <c r="I449" s="144" t="s">
        <v>443</v>
      </c>
      <c r="IK449"/>
      <c r="IL449"/>
      <c r="IM449"/>
      <c r="IN449"/>
      <c r="IO449"/>
      <c r="IP449"/>
      <c r="IQ449"/>
      <c r="IR449"/>
      <c r="IS449"/>
      <c r="IT449"/>
      <c r="IU449"/>
      <c r="IV449"/>
    </row>
    <row r="450" spans="2:256" s="6" customFormat="1" ht="16.5" customHeight="1" hidden="1" outlineLevel="1">
      <c r="B450" s="115"/>
      <c r="C450" s="140"/>
      <c r="D450" s="141"/>
      <c r="E450" s="141"/>
      <c r="F450" s="142"/>
      <c r="G450" s="142"/>
      <c r="H450" s="142"/>
      <c r="I450" s="144" t="s">
        <v>445</v>
      </c>
      <c r="IK450"/>
      <c r="IL450"/>
      <c r="IM450"/>
      <c r="IN450"/>
      <c r="IO450"/>
      <c r="IP450"/>
      <c r="IQ450"/>
      <c r="IR450"/>
      <c r="IS450"/>
      <c r="IT450"/>
      <c r="IU450"/>
      <c r="IV450"/>
    </row>
    <row r="451" spans="2:256" s="6" customFormat="1" ht="16.5" customHeight="1" hidden="1" outlineLevel="1">
      <c r="B451" s="115"/>
      <c r="C451" s="140"/>
      <c r="D451" s="141"/>
      <c r="E451" s="141"/>
      <c r="F451" s="142"/>
      <c r="G451" s="142"/>
      <c r="H451" s="142"/>
      <c r="I451" s="144" t="s">
        <v>438</v>
      </c>
      <c r="IK451"/>
      <c r="IL451"/>
      <c r="IM451"/>
      <c r="IN451"/>
      <c r="IO451"/>
      <c r="IP451"/>
      <c r="IQ451"/>
      <c r="IR451"/>
      <c r="IS451"/>
      <c r="IT451"/>
      <c r="IU451"/>
      <c r="IV451"/>
    </row>
    <row r="452" spans="2:256" s="6" customFormat="1" ht="16.5" customHeight="1" hidden="1" outlineLevel="1">
      <c r="B452" s="115"/>
      <c r="C452" s="140"/>
      <c r="D452" s="141"/>
      <c r="E452" s="141"/>
      <c r="F452" s="142"/>
      <c r="G452" s="142"/>
      <c r="H452" s="142"/>
      <c r="I452" s="144" t="s">
        <v>439</v>
      </c>
      <c r="IK452"/>
      <c r="IL452"/>
      <c r="IM452"/>
      <c r="IN452"/>
      <c r="IO452"/>
      <c r="IP452"/>
      <c r="IQ452"/>
      <c r="IR452"/>
      <c r="IS452"/>
      <c r="IT452"/>
      <c r="IU452"/>
      <c r="IV452"/>
    </row>
    <row r="453" spans="2:256" s="6" customFormat="1" ht="16.5" customHeight="1" hidden="1" outlineLevel="1">
      <c r="B453" s="115"/>
      <c r="C453" s="140"/>
      <c r="D453" s="141"/>
      <c r="E453" s="141"/>
      <c r="F453" s="142"/>
      <c r="G453" s="142"/>
      <c r="H453" s="142"/>
      <c r="I453" s="144" t="s">
        <v>441</v>
      </c>
      <c r="IK453"/>
      <c r="IL453"/>
      <c r="IM453"/>
      <c r="IN453"/>
      <c r="IO453"/>
      <c r="IP453"/>
      <c r="IQ453"/>
      <c r="IR453"/>
      <c r="IS453"/>
      <c r="IT453"/>
      <c r="IU453"/>
      <c r="IV453"/>
    </row>
    <row r="454" spans="2:256" s="6" customFormat="1" ht="16.5" customHeight="1" hidden="1" outlineLevel="1">
      <c r="B454" s="115"/>
      <c r="C454" s="140"/>
      <c r="D454" s="141"/>
      <c r="E454" s="141"/>
      <c r="F454" s="142"/>
      <c r="G454" s="142"/>
      <c r="H454" s="142"/>
      <c r="I454" s="144" t="s">
        <v>444</v>
      </c>
      <c r="IK454"/>
      <c r="IL454"/>
      <c r="IM454"/>
      <c r="IN454"/>
      <c r="IO454"/>
      <c r="IP454"/>
      <c r="IQ454"/>
      <c r="IR454"/>
      <c r="IS454"/>
      <c r="IT454"/>
      <c r="IU454"/>
      <c r="IV454"/>
    </row>
    <row r="455" spans="2:256" s="34" customFormat="1" ht="16.5" customHeight="1">
      <c r="B455" s="7"/>
      <c r="C455" s="119" t="s">
        <v>630</v>
      </c>
      <c r="D455" s="120"/>
      <c r="E455" s="121"/>
      <c r="F455" s="120"/>
      <c r="G455" s="120"/>
      <c r="H455" s="122"/>
      <c r="I455" s="123"/>
      <c r="M455" s="35"/>
      <c r="N455" s="36"/>
      <c r="T455" s="35"/>
      <c r="U455" s="36"/>
      <c r="AA455" s="35"/>
      <c r="AB455" s="36"/>
      <c r="AH455" s="35"/>
      <c r="AI455" s="36"/>
      <c r="AO455" s="35"/>
      <c r="AP455" s="36"/>
      <c r="AV455" s="35"/>
      <c r="AW455" s="36"/>
      <c r="BC455" s="35"/>
      <c r="BD455" s="36"/>
      <c r="BJ455" s="35"/>
      <c r="BK455" s="36"/>
      <c r="BQ455" s="35"/>
      <c r="BR455" s="36"/>
      <c r="BX455" s="35"/>
      <c r="BY455" s="36"/>
      <c r="CE455" s="35"/>
      <c r="CF455" s="36"/>
      <c r="CL455" s="35"/>
      <c r="CM455" s="36"/>
      <c r="CS455" s="35"/>
      <c r="CT455" s="36"/>
      <c r="CZ455" s="35"/>
      <c r="DA455" s="36"/>
      <c r="DG455" s="35"/>
      <c r="DH455" s="36"/>
      <c r="DN455" s="35"/>
      <c r="DO455" s="36"/>
      <c r="DU455" s="35"/>
      <c r="DV455" s="36"/>
      <c r="EB455" s="35"/>
      <c r="EC455" s="36"/>
      <c r="EI455" s="35"/>
      <c r="EJ455" s="36"/>
      <c r="EP455" s="35"/>
      <c r="EQ455" s="36"/>
      <c r="EW455" s="35"/>
      <c r="EX455" s="36"/>
      <c r="FD455" s="35"/>
      <c r="FE455" s="36"/>
      <c r="FK455" s="35"/>
      <c r="FL455" s="36"/>
      <c r="FR455" s="35"/>
      <c r="FS455" s="36"/>
      <c r="FY455" s="35"/>
      <c r="FZ455" s="36"/>
      <c r="GF455" s="35"/>
      <c r="GG455" s="36"/>
      <c r="GM455" s="35"/>
      <c r="GN455" s="36"/>
      <c r="GT455" s="35"/>
      <c r="GU455" s="36"/>
      <c r="HA455" s="35"/>
      <c r="HB455" s="36"/>
      <c r="HH455" s="35"/>
      <c r="HI455" s="36"/>
      <c r="HO455" s="35"/>
      <c r="HP455" s="36"/>
      <c r="HV455" s="35"/>
      <c r="HW455" s="36"/>
      <c r="IC455" s="35"/>
      <c r="ID455" s="36"/>
      <c r="IJ455" s="35"/>
      <c r="IK455" s="36"/>
      <c r="IP455"/>
      <c r="IQ455"/>
      <c r="IR455"/>
      <c r="IS455"/>
      <c r="IT455"/>
      <c r="IU455"/>
      <c r="IV455"/>
    </row>
    <row r="456" spans="1:256" s="6" customFormat="1" ht="16.5" customHeight="1" hidden="1" outlineLevel="1">
      <c r="A456" s="80"/>
      <c r="B456" s="110" t="s">
        <v>13</v>
      </c>
      <c r="C456" s="111" t="s">
        <v>14</v>
      </c>
      <c r="D456" s="111" t="s">
        <v>15</v>
      </c>
      <c r="E456" s="112" t="s">
        <v>16</v>
      </c>
      <c r="F456" s="111" t="s">
        <v>17</v>
      </c>
      <c r="G456" s="111" t="s">
        <v>18</v>
      </c>
      <c r="H456" s="113" t="s">
        <v>19</v>
      </c>
      <c r="I456" s="114" t="s">
        <v>20</v>
      </c>
      <c r="IK456"/>
      <c r="IL456"/>
      <c r="IM456"/>
      <c r="IN456"/>
      <c r="IO456"/>
      <c r="IP456"/>
      <c r="IQ456"/>
      <c r="IR456"/>
      <c r="IS456"/>
      <c r="IT456"/>
      <c r="IU456"/>
      <c r="IV456"/>
    </row>
    <row r="457" spans="1:256" s="6" customFormat="1" ht="16.5" customHeight="1" hidden="1" outlineLevel="1">
      <c r="A457" s="80"/>
      <c r="B457" s="115">
        <v>1</v>
      </c>
      <c r="C457" s="116" t="s">
        <v>21</v>
      </c>
      <c r="D457" s="81" t="s">
        <v>22</v>
      </c>
      <c r="E457" s="82" t="s">
        <v>627</v>
      </c>
      <c r="F457" s="51">
        <v>2</v>
      </c>
      <c r="G457" s="51" t="s">
        <v>24</v>
      </c>
      <c r="H457" s="51" t="s">
        <v>65</v>
      </c>
      <c r="I457" s="117"/>
      <c r="IK457"/>
      <c r="IL457"/>
      <c r="IM457"/>
      <c r="IN457"/>
      <c r="IO457"/>
      <c r="IP457"/>
      <c r="IQ457"/>
      <c r="IR457"/>
      <c r="IS457"/>
      <c r="IT457"/>
      <c r="IU457"/>
      <c r="IV457"/>
    </row>
    <row r="458" spans="1:256" s="6" customFormat="1" ht="16.5" customHeight="1" hidden="1" outlineLevel="1">
      <c r="A458" s="80"/>
      <c r="B458" s="115">
        <v>2</v>
      </c>
      <c r="C458" s="116" t="s">
        <v>625</v>
      </c>
      <c r="D458" s="81" t="s">
        <v>628</v>
      </c>
      <c r="E458" s="82" t="s">
        <v>31</v>
      </c>
      <c r="F458" s="51">
        <v>30</v>
      </c>
      <c r="G458" s="51" t="s">
        <v>24</v>
      </c>
      <c r="H458" s="51" t="s">
        <v>65</v>
      </c>
      <c r="I458" s="117" t="s">
        <v>625</v>
      </c>
      <c r="IK458"/>
      <c r="IL458"/>
      <c r="IM458"/>
      <c r="IN458"/>
      <c r="IO458"/>
      <c r="IP458"/>
      <c r="IQ458"/>
      <c r="IR458"/>
      <c r="IS458"/>
      <c r="IT458"/>
      <c r="IU458"/>
      <c r="IV458"/>
    </row>
    <row r="459" spans="1:256" s="6" customFormat="1" ht="16.5" customHeight="1" hidden="1" outlineLevel="1">
      <c r="A459" s="80"/>
      <c r="B459" s="115">
        <v>3</v>
      </c>
      <c r="C459" s="116" t="s">
        <v>631</v>
      </c>
      <c r="D459" s="81" t="s">
        <v>632</v>
      </c>
      <c r="E459" s="82" t="s">
        <v>400</v>
      </c>
      <c r="F459" s="51"/>
      <c r="G459" s="51"/>
      <c r="H459" s="51" t="s">
        <v>65</v>
      </c>
      <c r="I459" s="117"/>
      <c r="IK459"/>
      <c r="IL459"/>
      <c r="IM459"/>
      <c r="IN459"/>
      <c r="IO459"/>
      <c r="IP459"/>
      <c r="IQ459"/>
      <c r="IR459"/>
      <c r="IS459"/>
      <c r="IT459"/>
      <c r="IU459"/>
      <c r="IV459"/>
    </row>
    <row r="460" spans="1:256" s="6" customFormat="1" ht="16.5" customHeight="1" hidden="1" outlineLevel="1">
      <c r="A460" s="80"/>
      <c r="B460" s="115">
        <v>4</v>
      </c>
      <c r="C460" s="116" t="s">
        <v>633</v>
      </c>
      <c r="D460" s="6" t="s">
        <v>634</v>
      </c>
      <c r="E460" s="82" t="s">
        <v>400</v>
      </c>
      <c r="F460" s="51"/>
      <c r="G460" s="51"/>
      <c r="H460" s="51" t="s">
        <v>65</v>
      </c>
      <c r="I460" s="117"/>
      <c r="IK460"/>
      <c r="IL460"/>
      <c r="IM460"/>
      <c r="IN460"/>
      <c r="IO460"/>
      <c r="IP460"/>
      <c r="IQ460"/>
      <c r="IR460"/>
      <c r="IS460"/>
      <c r="IT460"/>
      <c r="IU460"/>
      <c r="IV460"/>
    </row>
    <row r="461" spans="1:256" s="6" customFormat="1" ht="16.5" customHeight="1" hidden="1" outlineLevel="1">
      <c r="A461" s="80"/>
      <c r="B461" s="115">
        <v>5</v>
      </c>
      <c r="C461" s="116" t="s">
        <v>635</v>
      </c>
      <c r="D461" s="81" t="s">
        <v>636</v>
      </c>
      <c r="E461" s="82" t="s">
        <v>69</v>
      </c>
      <c r="F461" s="51"/>
      <c r="G461" s="51"/>
      <c r="H461" s="51" t="s">
        <v>65</v>
      </c>
      <c r="I461" s="117"/>
      <c r="IK461"/>
      <c r="IL461"/>
      <c r="IM461"/>
      <c r="IN461"/>
      <c r="IO461"/>
      <c r="IP461"/>
      <c r="IQ461"/>
      <c r="IR461"/>
      <c r="IS461"/>
      <c r="IT461"/>
      <c r="IU461"/>
      <c r="IV461"/>
    </row>
    <row r="462" spans="1:256" s="6" customFormat="1" ht="16.5" customHeight="1" hidden="1" outlineLevel="1">
      <c r="A462" s="80"/>
      <c r="B462" s="115">
        <v>6</v>
      </c>
      <c r="C462" s="116" t="s">
        <v>637</v>
      </c>
      <c r="D462" s="81" t="s">
        <v>638</v>
      </c>
      <c r="E462" s="82" t="s">
        <v>69</v>
      </c>
      <c r="F462" s="51"/>
      <c r="G462" s="51"/>
      <c r="H462" s="51" t="s">
        <v>65</v>
      </c>
      <c r="I462" s="117" t="s">
        <v>639</v>
      </c>
      <c r="IK462"/>
      <c r="IL462"/>
      <c r="IM462"/>
      <c r="IN462"/>
      <c r="IO462"/>
      <c r="IP462"/>
      <c r="IQ462"/>
      <c r="IR462"/>
      <c r="IS462"/>
      <c r="IT462"/>
      <c r="IU462"/>
      <c r="IV462"/>
    </row>
    <row r="463" spans="1:256" s="6" customFormat="1" ht="16.5" customHeight="1" hidden="1" outlineLevel="1">
      <c r="A463" s="80"/>
      <c r="B463" s="115">
        <v>7</v>
      </c>
      <c r="C463" s="118" t="s">
        <v>26</v>
      </c>
      <c r="D463" s="98" t="s">
        <v>364</v>
      </c>
      <c r="E463" s="82" t="s">
        <v>394</v>
      </c>
      <c r="F463" s="51">
        <v>30</v>
      </c>
      <c r="G463" s="51" t="s">
        <v>34</v>
      </c>
      <c r="H463" s="51" t="s">
        <v>65</v>
      </c>
      <c r="I463" s="117"/>
      <c r="IK463"/>
      <c r="IL463"/>
      <c r="IM463"/>
      <c r="IN463"/>
      <c r="IO463"/>
      <c r="IP463"/>
      <c r="IQ463"/>
      <c r="IR463"/>
      <c r="IS463"/>
      <c r="IT463"/>
      <c r="IU463"/>
      <c r="IV463"/>
    </row>
    <row r="464" spans="1:256" s="6" customFormat="1" ht="16.5" customHeight="1" hidden="1" outlineLevel="1">
      <c r="A464" s="80"/>
      <c r="B464" s="115">
        <v>8</v>
      </c>
      <c r="C464" s="118" t="s">
        <v>468</v>
      </c>
      <c r="D464" s="98" t="s">
        <v>162</v>
      </c>
      <c r="E464" s="82" t="s">
        <v>394</v>
      </c>
      <c r="F464" s="51">
        <v>30</v>
      </c>
      <c r="G464" s="51" t="s">
        <v>34</v>
      </c>
      <c r="H464" s="51" t="s">
        <v>65</v>
      </c>
      <c r="I464" s="117"/>
      <c r="IK464"/>
      <c r="IL464"/>
      <c r="IM464"/>
      <c r="IN464"/>
      <c r="IO464"/>
      <c r="IP464"/>
      <c r="IQ464"/>
      <c r="IR464"/>
      <c r="IS464"/>
      <c r="IT464"/>
      <c r="IU464"/>
      <c r="IV464"/>
    </row>
    <row r="465" spans="1:256" s="6" customFormat="1" ht="16.5" customHeight="1" hidden="1" outlineLevel="1">
      <c r="A465" s="80"/>
      <c r="B465" s="115">
        <v>9</v>
      </c>
      <c r="C465" s="118" t="s">
        <v>463</v>
      </c>
      <c r="D465" s="98" t="s">
        <v>263</v>
      </c>
      <c r="E465" s="82" t="s">
        <v>394</v>
      </c>
      <c r="F465" s="51">
        <v>30</v>
      </c>
      <c r="G465" s="51" t="s">
        <v>34</v>
      </c>
      <c r="H465" s="51" t="s">
        <v>65</v>
      </c>
      <c r="I465" s="117"/>
      <c r="IK465"/>
      <c r="IL465"/>
      <c r="IM465"/>
      <c r="IN465"/>
      <c r="IO465"/>
      <c r="IP465"/>
      <c r="IQ465"/>
      <c r="IR465"/>
      <c r="IS465"/>
      <c r="IT465"/>
      <c r="IU465"/>
      <c r="IV465"/>
    </row>
    <row r="466" spans="1:256" s="6" customFormat="1" ht="16.5" customHeight="1" hidden="1" outlineLevel="1">
      <c r="A466" s="80"/>
      <c r="B466" s="115">
        <v>10</v>
      </c>
      <c r="C466" s="118" t="s">
        <v>640</v>
      </c>
      <c r="D466" s="98" t="s">
        <v>265</v>
      </c>
      <c r="E466" s="82" t="s">
        <v>394</v>
      </c>
      <c r="F466" s="51">
        <v>30</v>
      </c>
      <c r="G466" s="51" t="s">
        <v>34</v>
      </c>
      <c r="H466" s="51" t="s">
        <v>65</v>
      </c>
      <c r="I466" s="117"/>
      <c r="IK466"/>
      <c r="IL466"/>
      <c r="IM466"/>
      <c r="IN466"/>
      <c r="IO466"/>
      <c r="IP466"/>
      <c r="IQ466"/>
      <c r="IR466"/>
      <c r="IS466"/>
      <c r="IT466"/>
      <c r="IU466"/>
      <c r="IV466"/>
    </row>
    <row r="467" spans="1:256" s="6" customFormat="1" ht="16.5" customHeight="1" hidden="1" outlineLevel="1">
      <c r="A467" s="80"/>
      <c r="B467" s="115">
        <v>11</v>
      </c>
      <c r="C467" s="118" t="s">
        <v>186</v>
      </c>
      <c r="D467" s="98" t="s">
        <v>187</v>
      </c>
      <c r="E467" s="82" t="s">
        <v>394</v>
      </c>
      <c r="F467" s="51">
        <v>30</v>
      </c>
      <c r="G467" s="51" t="s">
        <v>34</v>
      </c>
      <c r="H467" s="51" t="s">
        <v>65</v>
      </c>
      <c r="I467" s="117"/>
      <c r="IK467"/>
      <c r="IL467"/>
      <c r="IM467"/>
      <c r="IN467"/>
      <c r="IO467"/>
      <c r="IP467"/>
      <c r="IQ467"/>
      <c r="IR467"/>
      <c r="IS467"/>
      <c r="IT467"/>
      <c r="IU467"/>
      <c r="IV467"/>
    </row>
    <row r="468" spans="1:256" s="6" customFormat="1" ht="16.5" customHeight="1" hidden="1" outlineLevel="1">
      <c r="A468" s="80"/>
      <c r="B468" s="115">
        <v>12</v>
      </c>
      <c r="C468" s="118" t="s">
        <v>455</v>
      </c>
      <c r="D468" s="98" t="s">
        <v>456</v>
      </c>
      <c r="E468" s="82" t="s">
        <v>394</v>
      </c>
      <c r="F468" s="51">
        <v>30</v>
      </c>
      <c r="G468" s="51" t="s">
        <v>34</v>
      </c>
      <c r="H468" s="51" t="s">
        <v>65</v>
      </c>
      <c r="I468" s="117"/>
      <c r="IK468"/>
      <c r="IL468"/>
      <c r="IM468"/>
      <c r="IN468"/>
      <c r="IO468"/>
      <c r="IP468"/>
      <c r="IQ468"/>
      <c r="IR468"/>
      <c r="IS468"/>
      <c r="IT468"/>
      <c r="IU468"/>
      <c r="IV468"/>
    </row>
    <row r="469" spans="1:256" s="6" customFormat="1" ht="16.5" customHeight="1" hidden="1" outlineLevel="1">
      <c r="A469" s="80"/>
      <c r="B469" s="115">
        <v>13</v>
      </c>
      <c r="C469" s="118" t="s">
        <v>457</v>
      </c>
      <c r="D469" s="98" t="s">
        <v>458</v>
      </c>
      <c r="E469" s="82" t="s">
        <v>394</v>
      </c>
      <c r="F469" s="51">
        <v>30</v>
      </c>
      <c r="G469" s="51" t="s">
        <v>34</v>
      </c>
      <c r="H469" s="51" t="s">
        <v>65</v>
      </c>
      <c r="I469" s="117"/>
      <c r="IK469"/>
      <c r="IL469"/>
      <c r="IM469"/>
      <c r="IN469"/>
      <c r="IO469"/>
      <c r="IP469"/>
      <c r="IQ469"/>
      <c r="IR469"/>
      <c r="IS469"/>
      <c r="IT469"/>
      <c r="IU469"/>
      <c r="IV469"/>
    </row>
    <row r="470" spans="1:256" s="6" customFormat="1" ht="16.5" customHeight="1" hidden="1" outlineLevel="1">
      <c r="A470" s="80"/>
      <c r="B470" s="115">
        <v>14</v>
      </c>
      <c r="C470" s="118" t="s">
        <v>237</v>
      </c>
      <c r="D470" s="98" t="s">
        <v>238</v>
      </c>
      <c r="E470" s="82" t="s">
        <v>394</v>
      </c>
      <c r="F470" s="51">
        <v>30</v>
      </c>
      <c r="G470" s="51" t="s">
        <v>34</v>
      </c>
      <c r="H470" s="51" t="s">
        <v>65</v>
      </c>
      <c r="I470" s="117"/>
      <c r="IK470"/>
      <c r="IL470"/>
      <c r="IM470"/>
      <c r="IN470"/>
      <c r="IO470"/>
      <c r="IP470"/>
      <c r="IQ470"/>
      <c r="IR470"/>
      <c r="IS470"/>
      <c r="IT470"/>
      <c r="IU470"/>
      <c r="IV470"/>
    </row>
    <row r="471" spans="1:256" s="6" customFormat="1" ht="16.5" customHeight="1" hidden="1" outlineLevel="1">
      <c r="A471" s="80"/>
      <c r="B471" s="115">
        <v>15</v>
      </c>
      <c r="C471" s="118" t="s">
        <v>641</v>
      </c>
      <c r="D471" s="98" t="s">
        <v>642</v>
      </c>
      <c r="E471" s="82" t="s">
        <v>69</v>
      </c>
      <c r="F471" s="51">
        <v>30</v>
      </c>
      <c r="G471" s="51" t="s">
        <v>34</v>
      </c>
      <c r="H471" s="51" t="s">
        <v>88</v>
      </c>
      <c r="I471" s="117"/>
      <c r="IK471"/>
      <c r="IL471"/>
      <c r="IM471"/>
      <c r="IN471"/>
      <c r="IO471"/>
      <c r="IP471"/>
      <c r="IQ471"/>
      <c r="IR471"/>
      <c r="IS471"/>
      <c r="IT471"/>
      <c r="IU471"/>
      <c r="IV471"/>
    </row>
    <row r="472" spans="1:256" s="6" customFormat="1" ht="16.5" customHeight="1" hidden="1" outlineLevel="1">
      <c r="A472" s="80"/>
      <c r="B472" s="115">
        <v>16</v>
      </c>
      <c r="C472" s="118" t="s">
        <v>643</v>
      </c>
      <c r="D472" s="98" t="s">
        <v>644</v>
      </c>
      <c r="E472" s="82" t="s">
        <v>69</v>
      </c>
      <c r="F472" s="51">
        <v>30</v>
      </c>
      <c r="G472" s="51" t="s">
        <v>34</v>
      </c>
      <c r="H472" s="51" t="s">
        <v>88</v>
      </c>
      <c r="I472" s="117"/>
      <c r="IK472"/>
      <c r="IL472"/>
      <c r="IM472"/>
      <c r="IN472"/>
      <c r="IO472"/>
      <c r="IP472"/>
      <c r="IQ472"/>
      <c r="IR472"/>
      <c r="IS472"/>
      <c r="IT472"/>
      <c r="IU472"/>
      <c r="IV472"/>
    </row>
    <row r="473" spans="1:256" s="6" customFormat="1" ht="16.5" customHeight="1" hidden="1" outlineLevel="1">
      <c r="A473" s="80"/>
      <c r="B473" s="115">
        <v>17</v>
      </c>
      <c r="C473" s="118" t="s">
        <v>645</v>
      </c>
      <c r="D473" s="118" t="s">
        <v>646</v>
      </c>
      <c r="E473" s="82" t="s">
        <v>394</v>
      </c>
      <c r="F473" s="51">
        <v>30</v>
      </c>
      <c r="G473" s="51" t="s">
        <v>34</v>
      </c>
      <c r="H473" s="51" t="s">
        <v>647</v>
      </c>
      <c r="I473" s="117"/>
      <c r="IK473"/>
      <c r="IL473"/>
      <c r="IM473"/>
      <c r="IN473"/>
      <c r="IO473"/>
      <c r="IP473"/>
      <c r="IQ473"/>
      <c r="IR473"/>
      <c r="IS473"/>
      <c r="IT473"/>
      <c r="IU473"/>
      <c r="IV473"/>
    </row>
    <row r="474" spans="1:256" s="6" customFormat="1" ht="16.5" customHeight="1">
      <c r="A474" s="80"/>
      <c r="B474" s="7"/>
      <c r="C474" s="145" t="s">
        <v>648</v>
      </c>
      <c r="D474" s="146"/>
      <c r="E474" s="147"/>
      <c r="F474" s="146"/>
      <c r="G474" s="146"/>
      <c r="H474" s="148"/>
      <c r="I474" s="149"/>
      <c r="IK474"/>
      <c r="IL474"/>
      <c r="IM474"/>
      <c r="IN474"/>
      <c r="IO474"/>
      <c r="IP474"/>
      <c r="IQ474"/>
      <c r="IR474"/>
      <c r="IS474"/>
      <c r="IT474"/>
      <c r="IU474"/>
      <c r="IV474"/>
    </row>
    <row r="475" spans="1:256" s="6" customFormat="1" ht="16.5" customHeight="1" hidden="1" outlineLevel="1">
      <c r="A475" s="80"/>
      <c r="B475" s="110" t="s">
        <v>13</v>
      </c>
      <c r="C475" s="111" t="s">
        <v>14</v>
      </c>
      <c r="D475" s="111" t="s">
        <v>15</v>
      </c>
      <c r="E475" s="112" t="s">
        <v>16</v>
      </c>
      <c r="F475" s="111" t="s">
        <v>17</v>
      </c>
      <c r="G475" s="111" t="s">
        <v>18</v>
      </c>
      <c r="H475" s="113" t="s">
        <v>19</v>
      </c>
      <c r="I475" s="114" t="s">
        <v>20</v>
      </c>
      <c r="IK475"/>
      <c r="IL475"/>
      <c r="IM475"/>
      <c r="IN475"/>
      <c r="IO475"/>
      <c r="IP475"/>
      <c r="IQ475"/>
      <c r="IR475"/>
      <c r="IS475"/>
      <c r="IT475"/>
      <c r="IU475"/>
      <c r="IV475"/>
    </row>
    <row r="476" spans="1:256" s="6" customFormat="1" ht="16.5" customHeight="1" hidden="1" outlineLevel="1">
      <c r="A476" s="80"/>
      <c r="B476" s="150">
        <v>1</v>
      </c>
      <c r="C476" s="151" t="s">
        <v>21</v>
      </c>
      <c r="D476" s="151" t="s">
        <v>22</v>
      </c>
      <c r="E476" s="152" t="s">
        <v>649</v>
      </c>
      <c r="F476" s="153">
        <v>2</v>
      </c>
      <c r="G476" s="153" t="s">
        <v>24</v>
      </c>
      <c r="H476" s="153" t="s">
        <v>650</v>
      </c>
      <c r="I476" s="154"/>
      <c r="IK476"/>
      <c r="IL476"/>
      <c r="IM476"/>
      <c r="IN476"/>
      <c r="IO476"/>
      <c r="IP476"/>
      <c r="IQ476"/>
      <c r="IR476"/>
      <c r="IS476"/>
      <c r="IT476"/>
      <c r="IU476"/>
      <c r="IV476"/>
    </row>
    <row r="477" spans="1:256" s="6" customFormat="1" ht="16.5" customHeight="1" hidden="1" outlineLevel="1">
      <c r="A477" s="80"/>
      <c r="B477" s="150">
        <v>2</v>
      </c>
      <c r="C477" s="151" t="s">
        <v>98</v>
      </c>
      <c r="D477" s="151" t="s">
        <v>99</v>
      </c>
      <c r="E477" s="152" t="s">
        <v>394</v>
      </c>
      <c r="F477" s="153"/>
      <c r="G477" s="153" t="s">
        <v>24</v>
      </c>
      <c r="H477" s="153" t="s">
        <v>650</v>
      </c>
      <c r="I477" s="154"/>
      <c r="IK477"/>
      <c r="IL477"/>
      <c r="IM477"/>
      <c r="IN477"/>
      <c r="IO477"/>
      <c r="IP477"/>
      <c r="IQ477"/>
      <c r="IR477"/>
      <c r="IS477"/>
      <c r="IT477"/>
      <c r="IU477"/>
      <c r="IV477"/>
    </row>
    <row r="478" spans="1:256" s="6" customFormat="1" ht="16.5" customHeight="1" hidden="1" outlineLevel="1">
      <c r="A478" s="80"/>
      <c r="B478" s="150">
        <v>3</v>
      </c>
      <c r="C478" s="151" t="s">
        <v>100</v>
      </c>
      <c r="D478" s="151" t="s">
        <v>101</v>
      </c>
      <c r="E478" s="152" t="s">
        <v>31</v>
      </c>
      <c r="F478" s="153"/>
      <c r="G478" s="153" t="s">
        <v>24</v>
      </c>
      <c r="H478" s="153" t="s">
        <v>650</v>
      </c>
      <c r="I478" s="154"/>
      <c r="IK478"/>
      <c r="IL478"/>
      <c r="IM478"/>
      <c r="IN478"/>
      <c r="IO478"/>
      <c r="IP478"/>
      <c r="IQ478"/>
      <c r="IR478"/>
      <c r="IS478"/>
      <c r="IT478"/>
      <c r="IU478"/>
      <c r="IV478"/>
    </row>
    <row r="479" spans="1:256" s="6" customFormat="1" ht="16.5" customHeight="1" hidden="1" outlineLevel="1">
      <c r="A479" s="80"/>
      <c r="B479" s="150">
        <v>4</v>
      </c>
      <c r="C479" s="151" t="s">
        <v>51</v>
      </c>
      <c r="D479" s="151" t="s">
        <v>52</v>
      </c>
      <c r="E479" s="152" t="s">
        <v>53</v>
      </c>
      <c r="F479" s="153"/>
      <c r="G479" s="153" t="s">
        <v>24</v>
      </c>
      <c r="H479" s="153" t="s">
        <v>650</v>
      </c>
      <c r="I479" s="154" t="s">
        <v>651</v>
      </c>
      <c r="IK479"/>
      <c r="IL479"/>
      <c r="IM479"/>
      <c r="IN479"/>
      <c r="IO479"/>
      <c r="IP479"/>
      <c r="IQ479"/>
      <c r="IR479"/>
      <c r="IS479"/>
      <c r="IT479"/>
      <c r="IU479"/>
      <c r="IV479"/>
    </row>
    <row r="480" spans="1:256" s="6" customFormat="1" ht="16.5" customHeight="1" hidden="1" outlineLevel="1">
      <c r="A480" s="80"/>
      <c r="B480" s="155">
        <v>5</v>
      </c>
      <c r="C480" s="151" t="s">
        <v>652</v>
      </c>
      <c r="D480" s="151" t="s">
        <v>653</v>
      </c>
      <c r="E480" s="152" t="s">
        <v>31</v>
      </c>
      <c r="F480" s="153"/>
      <c r="G480" s="153" t="s">
        <v>34</v>
      </c>
      <c r="H480" s="153" t="s">
        <v>654</v>
      </c>
      <c r="I480" s="154" t="s">
        <v>655</v>
      </c>
      <c r="IK480"/>
      <c r="IL480"/>
      <c r="IM480"/>
      <c r="IN480"/>
      <c r="IO480"/>
      <c r="IP480"/>
      <c r="IQ480"/>
      <c r="IR480"/>
      <c r="IS480"/>
      <c r="IT480"/>
      <c r="IU480"/>
      <c r="IV480"/>
    </row>
    <row r="481" spans="1:256" s="6" customFormat="1" ht="16.5" customHeight="1" hidden="1" outlineLevel="1">
      <c r="A481" s="80"/>
      <c r="B481" s="7"/>
      <c r="C481" s="156" t="s">
        <v>94</v>
      </c>
      <c r="D481" s="84" t="s">
        <v>656</v>
      </c>
      <c r="E481" s="84"/>
      <c r="F481" s="84"/>
      <c r="G481" s="84"/>
      <c r="H481" s="84"/>
      <c r="I481" s="84"/>
      <c r="IK481"/>
      <c r="IL481"/>
      <c r="IM481"/>
      <c r="IN481"/>
      <c r="IO481"/>
      <c r="IP481"/>
      <c r="IQ481"/>
      <c r="IR481"/>
      <c r="IS481"/>
      <c r="IT481"/>
      <c r="IU481"/>
      <c r="IV481"/>
    </row>
    <row r="482" spans="1:256" s="6" customFormat="1" ht="16.5" customHeight="1">
      <c r="A482" s="80"/>
      <c r="B482" s="7"/>
      <c r="C482" s="145" t="s">
        <v>657</v>
      </c>
      <c r="D482" s="146"/>
      <c r="E482" s="147"/>
      <c r="F482" s="146"/>
      <c r="G482" s="146"/>
      <c r="H482" s="148"/>
      <c r="I482" s="149"/>
      <c r="IK482"/>
      <c r="IL482"/>
      <c r="IM482"/>
      <c r="IN482"/>
      <c r="IO482"/>
      <c r="IP482"/>
      <c r="IQ482"/>
      <c r="IR482"/>
      <c r="IS482"/>
      <c r="IT482"/>
      <c r="IU482"/>
      <c r="IV482"/>
    </row>
    <row r="483" spans="1:256" s="6" customFormat="1" ht="16.5" customHeight="1" hidden="1" outlineLevel="1">
      <c r="A483" s="80"/>
      <c r="B483" s="110" t="s">
        <v>13</v>
      </c>
      <c r="C483" s="111" t="s">
        <v>14</v>
      </c>
      <c r="D483" s="111" t="s">
        <v>15</v>
      </c>
      <c r="E483" s="112" t="s">
        <v>16</v>
      </c>
      <c r="F483" s="111" t="s">
        <v>17</v>
      </c>
      <c r="G483" s="111" t="s">
        <v>18</v>
      </c>
      <c r="H483" s="113" t="s">
        <v>19</v>
      </c>
      <c r="I483" s="114" t="s">
        <v>20</v>
      </c>
      <c r="IK483"/>
      <c r="IL483"/>
      <c r="IM483"/>
      <c r="IN483"/>
      <c r="IO483"/>
      <c r="IP483"/>
      <c r="IQ483"/>
      <c r="IR483"/>
      <c r="IS483"/>
      <c r="IT483"/>
      <c r="IU483"/>
      <c r="IV483"/>
    </row>
    <row r="484" spans="1:256" s="6" customFormat="1" ht="16.5" customHeight="1" hidden="1" outlineLevel="1">
      <c r="A484" s="80"/>
      <c r="B484" s="155">
        <v>1</v>
      </c>
      <c r="C484" s="151" t="s">
        <v>21</v>
      </c>
      <c r="D484" s="151" t="s">
        <v>22</v>
      </c>
      <c r="E484" s="152" t="s">
        <v>658</v>
      </c>
      <c r="F484" s="153">
        <v>2</v>
      </c>
      <c r="G484" s="153" t="s">
        <v>24</v>
      </c>
      <c r="H484" s="153" t="s">
        <v>659</v>
      </c>
      <c r="I484" s="154"/>
      <c r="IK484"/>
      <c r="IL484"/>
      <c r="IM484"/>
      <c r="IN484"/>
      <c r="IO484"/>
      <c r="IP484"/>
      <c r="IQ484"/>
      <c r="IR484"/>
      <c r="IS484"/>
      <c r="IT484"/>
      <c r="IU484"/>
      <c r="IV484"/>
    </row>
    <row r="485" spans="1:256" s="6" customFormat="1" ht="16.5" customHeight="1" hidden="1" outlineLevel="1">
      <c r="A485" s="80"/>
      <c r="B485" s="155">
        <v>2</v>
      </c>
      <c r="C485" s="151" t="s">
        <v>98</v>
      </c>
      <c r="D485" s="151" t="s">
        <v>99</v>
      </c>
      <c r="E485" s="152" t="s">
        <v>394</v>
      </c>
      <c r="F485" s="153"/>
      <c r="G485" s="153" t="s">
        <v>24</v>
      </c>
      <c r="H485" s="153" t="s">
        <v>659</v>
      </c>
      <c r="I485" s="154"/>
      <c r="IK485"/>
      <c r="IL485"/>
      <c r="IM485"/>
      <c r="IN485"/>
      <c r="IO485"/>
      <c r="IP485"/>
      <c r="IQ485"/>
      <c r="IR485"/>
      <c r="IS485"/>
      <c r="IT485"/>
      <c r="IU485"/>
      <c r="IV485"/>
    </row>
    <row r="486" spans="1:256" s="6" customFormat="1" ht="16.5" customHeight="1" hidden="1" outlineLevel="1">
      <c r="A486" s="80"/>
      <c r="B486" s="155">
        <v>3</v>
      </c>
      <c r="C486" s="151" t="s">
        <v>100</v>
      </c>
      <c r="D486" s="151" t="s">
        <v>101</v>
      </c>
      <c r="E486" s="152" t="s">
        <v>31</v>
      </c>
      <c r="F486" s="153"/>
      <c r="G486" s="153" t="s">
        <v>24</v>
      </c>
      <c r="H486" s="153" t="s">
        <v>659</v>
      </c>
      <c r="I486" s="154"/>
      <c r="IK486"/>
      <c r="IL486"/>
      <c r="IM486"/>
      <c r="IN486"/>
      <c r="IO486"/>
      <c r="IP486"/>
      <c r="IQ486"/>
      <c r="IR486"/>
      <c r="IS486"/>
      <c r="IT486"/>
      <c r="IU486"/>
      <c r="IV486"/>
    </row>
    <row r="487" spans="1:256" s="6" customFormat="1" ht="16.5" customHeight="1" hidden="1" outlineLevel="1">
      <c r="A487" s="80"/>
      <c r="B487" s="155">
        <v>4</v>
      </c>
      <c r="C487" s="151" t="s">
        <v>51</v>
      </c>
      <c r="D487" s="151" t="s">
        <v>52</v>
      </c>
      <c r="E487" s="152" t="s">
        <v>53</v>
      </c>
      <c r="F487" s="153"/>
      <c r="G487" s="153" t="s">
        <v>24</v>
      </c>
      <c r="H487" s="153" t="s">
        <v>659</v>
      </c>
      <c r="I487" s="154" t="s">
        <v>651</v>
      </c>
      <c r="IK487"/>
      <c r="IL487"/>
      <c r="IM487"/>
      <c r="IN487"/>
      <c r="IO487"/>
      <c r="IP487"/>
      <c r="IQ487"/>
      <c r="IR487"/>
      <c r="IS487"/>
      <c r="IT487"/>
      <c r="IU487"/>
      <c r="IV487"/>
    </row>
    <row r="488" spans="1:256" s="6" customFormat="1" ht="16.5" customHeight="1" hidden="1" outlineLevel="1">
      <c r="A488" s="80"/>
      <c r="B488" s="155">
        <v>5</v>
      </c>
      <c r="C488" s="151" t="s">
        <v>660</v>
      </c>
      <c r="D488" s="151" t="s">
        <v>661</v>
      </c>
      <c r="E488" s="152" t="s">
        <v>53</v>
      </c>
      <c r="F488" s="153"/>
      <c r="G488" s="153" t="s">
        <v>24</v>
      </c>
      <c r="H488" s="153" t="s">
        <v>659</v>
      </c>
      <c r="I488" s="154" t="s">
        <v>651</v>
      </c>
      <c r="IK488"/>
      <c r="IL488"/>
      <c r="IM488"/>
      <c r="IN488"/>
      <c r="IO488"/>
      <c r="IP488"/>
      <c r="IQ488"/>
      <c r="IR488"/>
      <c r="IS488"/>
      <c r="IT488"/>
      <c r="IU488"/>
      <c r="IV488"/>
    </row>
    <row r="489" spans="1:256" s="6" customFormat="1" ht="16.5" customHeight="1" hidden="1" outlineLevel="1">
      <c r="A489" s="80"/>
      <c r="B489" s="7"/>
      <c r="C489" s="156" t="s">
        <v>94</v>
      </c>
      <c r="D489" s="84" t="s">
        <v>662</v>
      </c>
      <c r="E489" s="84"/>
      <c r="F489" s="84"/>
      <c r="G489" s="84"/>
      <c r="H489" s="84"/>
      <c r="I489" s="84"/>
      <c r="IK489"/>
      <c r="IL489"/>
      <c r="IM489"/>
      <c r="IN489"/>
      <c r="IO489"/>
      <c r="IP489"/>
      <c r="IQ489"/>
      <c r="IR489"/>
      <c r="IS489"/>
      <c r="IT489"/>
      <c r="IU489"/>
      <c r="IV489"/>
    </row>
    <row r="490" spans="1:256" s="6" customFormat="1" ht="16.5" customHeight="1">
      <c r="A490" s="80"/>
      <c r="B490" s="7"/>
      <c r="C490" s="145" t="s">
        <v>663</v>
      </c>
      <c r="D490" s="146"/>
      <c r="E490" s="147"/>
      <c r="F490" s="146"/>
      <c r="G490" s="146"/>
      <c r="H490" s="148"/>
      <c r="I490" s="149"/>
      <c r="IK490"/>
      <c r="IL490"/>
      <c r="IM490"/>
      <c r="IN490"/>
      <c r="IO490"/>
      <c r="IP490"/>
      <c r="IQ490"/>
      <c r="IR490"/>
      <c r="IS490"/>
      <c r="IT490"/>
      <c r="IU490"/>
      <c r="IV490"/>
    </row>
    <row r="491" spans="1:256" s="6" customFormat="1" ht="16.5" customHeight="1" hidden="1" outlineLevel="1">
      <c r="A491" s="80"/>
      <c r="B491" s="110" t="s">
        <v>13</v>
      </c>
      <c r="C491" s="111" t="s">
        <v>14</v>
      </c>
      <c r="D491" s="111" t="s">
        <v>15</v>
      </c>
      <c r="E491" s="112" t="s">
        <v>16</v>
      </c>
      <c r="F491" s="111" t="s">
        <v>17</v>
      </c>
      <c r="G491" s="111" t="s">
        <v>18</v>
      </c>
      <c r="H491" s="113" t="s">
        <v>19</v>
      </c>
      <c r="I491" s="114" t="s">
        <v>20</v>
      </c>
      <c r="IK491"/>
      <c r="IL491"/>
      <c r="IM491"/>
      <c r="IN491"/>
      <c r="IO491"/>
      <c r="IP491"/>
      <c r="IQ491"/>
      <c r="IR491"/>
      <c r="IS491"/>
      <c r="IT491"/>
      <c r="IU491"/>
      <c r="IV491"/>
    </row>
    <row r="492" spans="1:256" s="6" customFormat="1" ht="16.5" customHeight="1" hidden="1" outlineLevel="1">
      <c r="A492" s="80"/>
      <c r="B492" s="155">
        <v>1</v>
      </c>
      <c r="C492" s="151" t="s">
        <v>21</v>
      </c>
      <c r="D492" s="151" t="s">
        <v>22</v>
      </c>
      <c r="E492" s="152" t="s">
        <v>664</v>
      </c>
      <c r="F492" s="153">
        <v>2</v>
      </c>
      <c r="G492" s="153" t="s">
        <v>24</v>
      </c>
      <c r="H492" s="153" t="s">
        <v>665</v>
      </c>
      <c r="I492" s="154"/>
      <c r="IK492"/>
      <c r="IL492"/>
      <c r="IM492"/>
      <c r="IN492"/>
      <c r="IO492"/>
      <c r="IP492"/>
      <c r="IQ492"/>
      <c r="IR492"/>
      <c r="IS492"/>
      <c r="IT492"/>
      <c r="IU492"/>
      <c r="IV492"/>
    </row>
    <row r="493" spans="1:256" s="6" customFormat="1" ht="16.5" customHeight="1" hidden="1" outlineLevel="1">
      <c r="A493" s="80"/>
      <c r="B493" s="155">
        <v>2</v>
      </c>
      <c r="C493" s="151" t="s">
        <v>594</v>
      </c>
      <c r="D493" s="151" t="s">
        <v>187</v>
      </c>
      <c r="E493" s="152" t="s">
        <v>31</v>
      </c>
      <c r="F493" s="153">
        <v>30</v>
      </c>
      <c r="G493" s="153" t="s">
        <v>24</v>
      </c>
      <c r="H493" s="153" t="s">
        <v>665</v>
      </c>
      <c r="I493" s="154"/>
      <c r="IK493"/>
      <c r="IL493"/>
      <c r="IM493"/>
      <c r="IN493"/>
      <c r="IO493"/>
      <c r="IP493"/>
      <c r="IQ493"/>
      <c r="IR493"/>
      <c r="IS493"/>
      <c r="IT493"/>
      <c r="IU493"/>
      <c r="IV493"/>
    </row>
    <row r="494" spans="1:256" s="6" customFormat="1" ht="16.5" customHeight="1" hidden="1" outlineLevel="1">
      <c r="A494" s="80"/>
      <c r="B494" s="155">
        <v>3</v>
      </c>
      <c r="C494" s="151" t="s">
        <v>666</v>
      </c>
      <c r="D494" s="151" t="s">
        <v>364</v>
      </c>
      <c r="E494" s="152" t="s">
        <v>28</v>
      </c>
      <c r="F494" s="153">
        <v>11</v>
      </c>
      <c r="G494" s="153" t="s">
        <v>24</v>
      </c>
      <c r="H494" s="153" t="s">
        <v>665</v>
      </c>
      <c r="I494" s="154"/>
      <c r="IK494"/>
      <c r="IL494"/>
      <c r="IM494"/>
      <c r="IN494"/>
      <c r="IO494"/>
      <c r="IP494"/>
      <c r="IQ494"/>
      <c r="IR494"/>
      <c r="IS494"/>
      <c r="IT494"/>
      <c r="IU494"/>
      <c r="IV494"/>
    </row>
    <row r="495" spans="1:256" s="6" customFormat="1" ht="16.5" customHeight="1" hidden="1" outlineLevel="1">
      <c r="A495" s="80"/>
      <c r="B495" s="155">
        <v>4</v>
      </c>
      <c r="C495" s="151" t="s">
        <v>468</v>
      </c>
      <c r="D495" s="151" t="s">
        <v>595</v>
      </c>
      <c r="E495" s="152" t="s">
        <v>31</v>
      </c>
      <c r="F495" s="153">
        <v>30</v>
      </c>
      <c r="G495" s="153" t="s">
        <v>24</v>
      </c>
      <c r="H495" s="153" t="s">
        <v>665</v>
      </c>
      <c r="I495" s="154"/>
      <c r="IK495"/>
      <c r="IL495"/>
      <c r="IM495"/>
      <c r="IN495"/>
      <c r="IO495"/>
      <c r="IP495"/>
      <c r="IQ495"/>
      <c r="IR495"/>
      <c r="IS495"/>
      <c r="IT495"/>
      <c r="IU495"/>
      <c r="IV495"/>
    </row>
    <row r="496" spans="1:256" s="6" customFormat="1" ht="16.5" customHeight="1" hidden="1" outlineLevel="1">
      <c r="A496" s="80"/>
      <c r="B496" s="7"/>
      <c r="C496" s="156" t="s">
        <v>94</v>
      </c>
      <c r="D496" s="84" t="s">
        <v>667</v>
      </c>
      <c r="E496" s="84"/>
      <c r="F496" s="84"/>
      <c r="G496" s="84"/>
      <c r="H496" s="84"/>
      <c r="I496" s="84"/>
      <c r="IK496"/>
      <c r="IL496"/>
      <c r="IM496"/>
      <c r="IN496"/>
      <c r="IO496"/>
      <c r="IP496"/>
      <c r="IQ496"/>
      <c r="IR496"/>
      <c r="IS496"/>
      <c r="IT496"/>
      <c r="IU496"/>
      <c r="IV496"/>
    </row>
    <row r="497" spans="1:256" s="6" customFormat="1" ht="16.5" customHeight="1">
      <c r="A497" s="40"/>
      <c r="B497" s="7"/>
      <c r="C497" s="145" t="s">
        <v>668</v>
      </c>
      <c r="D497" s="146"/>
      <c r="E497" s="147"/>
      <c r="F497" s="146"/>
      <c r="G497" s="146"/>
      <c r="H497" s="148"/>
      <c r="I497" s="149"/>
      <c r="IK497"/>
      <c r="IL497"/>
      <c r="IM497"/>
      <c r="IN497"/>
      <c r="IO497"/>
      <c r="IP497"/>
      <c r="IQ497"/>
      <c r="IR497"/>
      <c r="IS497"/>
      <c r="IT497"/>
      <c r="IU497"/>
      <c r="IV497"/>
    </row>
    <row r="498" spans="1:256" s="34" customFormat="1" ht="16.5" customHeight="1" hidden="1" outlineLevel="1">
      <c r="A498" s="80"/>
      <c r="B498" s="110" t="s">
        <v>13</v>
      </c>
      <c r="C498" s="111" t="s">
        <v>14</v>
      </c>
      <c r="D498" s="111" t="s">
        <v>15</v>
      </c>
      <c r="E498" s="112" t="s">
        <v>16</v>
      </c>
      <c r="F498" s="111" t="s">
        <v>17</v>
      </c>
      <c r="G498" s="111" t="s">
        <v>18</v>
      </c>
      <c r="H498" s="113" t="s">
        <v>19</v>
      </c>
      <c r="I498" s="114" t="s">
        <v>20</v>
      </c>
      <c r="M498" s="35"/>
      <c r="N498" s="36"/>
      <c r="T498" s="35"/>
      <c r="U498" s="36"/>
      <c r="AA498" s="35"/>
      <c r="AB498" s="36"/>
      <c r="AH498" s="35"/>
      <c r="AI498" s="36"/>
      <c r="AO498" s="35"/>
      <c r="AP498" s="36"/>
      <c r="AV498" s="35"/>
      <c r="AW498" s="36"/>
      <c r="BC498" s="35"/>
      <c r="BD498" s="36"/>
      <c r="BJ498" s="35"/>
      <c r="BK498" s="36"/>
      <c r="BQ498" s="35"/>
      <c r="BR498" s="36"/>
      <c r="BX498" s="35"/>
      <c r="BY498" s="36"/>
      <c r="CE498" s="35"/>
      <c r="CF498" s="36"/>
      <c r="CL498" s="35"/>
      <c r="CM498" s="36"/>
      <c r="CS498" s="35"/>
      <c r="CT498" s="36"/>
      <c r="CZ498" s="35"/>
      <c r="DA498" s="36"/>
      <c r="DG498" s="35"/>
      <c r="DH498" s="36"/>
      <c r="DN498" s="35"/>
      <c r="DO498" s="36"/>
      <c r="DU498" s="35"/>
      <c r="DV498" s="36"/>
      <c r="EB498" s="35"/>
      <c r="EC498" s="36"/>
      <c r="EI498" s="35"/>
      <c r="EJ498" s="36"/>
      <c r="EP498" s="35"/>
      <c r="EQ498" s="36"/>
      <c r="EW498" s="35"/>
      <c r="EX498" s="36"/>
      <c r="FD498" s="35"/>
      <c r="FE498" s="36"/>
      <c r="FK498" s="35"/>
      <c r="FL498" s="36"/>
      <c r="FR498" s="35"/>
      <c r="FS498" s="36"/>
      <c r="FY498" s="35"/>
      <c r="FZ498" s="36"/>
      <c r="GF498" s="35"/>
      <c r="GG498" s="36"/>
      <c r="GM498" s="35"/>
      <c r="GN498" s="36"/>
      <c r="GT498" s="35"/>
      <c r="GU498" s="36"/>
      <c r="HA498" s="35"/>
      <c r="HB498" s="36"/>
      <c r="HH498" s="35"/>
      <c r="HI498" s="36"/>
      <c r="HO498" s="35"/>
      <c r="HP498" s="36"/>
      <c r="HV498" s="35"/>
      <c r="HW498" s="36"/>
      <c r="IC498" s="35"/>
      <c r="ID498" s="36"/>
      <c r="IJ498" s="35"/>
      <c r="IK498" s="36"/>
      <c r="IP498"/>
      <c r="IQ498"/>
      <c r="IR498"/>
      <c r="IS498"/>
      <c r="IT498"/>
      <c r="IU498"/>
      <c r="IV498"/>
    </row>
    <row r="499" spans="1:256" s="34" customFormat="1" ht="16.5" customHeight="1" hidden="1" outlineLevel="1">
      <c r="A499" s="40"/>
      <c r="B499" s="115">
        <v>1</v>
      </c>
      <c r="C499" s="137" t="s">
        <v>21</v>
      </c>
      <c r="D499" s="52" t="s">
        <v>22</v>
      </c>
      <c r="E499" s="53" t="s">
        <v>669</v>
      </c>
      <c r="F499" s="52">
        <v>2</v>
      </c>
      <c r="G499" s="54" t="s">
        <v>24</v>
      </c>
      <c r="H499" s="54" t="s">
        <v>133</v>
      </c>
      <c r="I499" s="133"/>
      <c r="M499" s="35"/>
      <c r="N499" s="36"/>
      <c r="T499" s="35"/>
      <c r="U499" s="36"/>
      <c r="AA499" s="35"/>
      <c r="AB499" s="36"/>
      <c r="AH499" s="35"/>
      <c r="AI499" s="36"/>
      <c r="AO499" s="35"/>
      <c r="AP499" s="36"/>
      <c r="AV499" s="35"/>
      <c r="AW499" s="36"/>
      <c r="BC499" s="35"/>
      <c r="BD499" s="36"/>
      <c r="BJ499" s="35"/>
      <c r="BK499" s="36"/>
      <c r="BQ499" s="35"/>
      <c r="BR499" s="36"/>
      <c r="BX499" s="35"/>
      <c r="BY499" s="36"/>
      <c r="CE499" s="35"/>
      <c r="CF499" s="36"/>
      <c r="CL499" s="35"/>
      <c r="CM499" s="36"/>
      <c r="CS499" s="35"/>
      <c r="CT499" s="36"/>
      <c r="CZ499" s="35"/>
      <c r="DA499" s="36"/>
      <c r="DG499" s="35"/>
      <c r="DH499" s="36"/>
      <c r="DN499" s="35"/>
      <c r="DO499" s="36"/>
      <c r="DU499" s="35"/>
      <c r="DV499" s="36"/>
      <c r="EB499" s="35"/>
      <c r="EC499" s="36"/>
      <c r="EI499" s="35"/>
      <c r="EJ499" s="36"/>
      <c r="EP499" s="35"/>
      <c r="EQ499" s="36"/>
      <c r="EW499" s="35"/>
      <c r="EX499" s="36"/>
      <c r="FD499" s="35"/>
      <c r="FE499" s="36"/>
      <c r="FK499" s="35"/>
      <c r="FL499" s="36"/>
      <c r="FR499" s="35"/>
      <c r="FS499" s="36"/>
      <c r="FY499" s="35"/>
      <c r="FZ499" s="36"/>
      <c r="GF499" s="35"/>
      <c r="GG499" s="36"/>
      <c r="GM499" s="35"/>
      <c r="GN499" s="36"/>
      <c r="GT499" s="35"/>
      <c r="GU499" s="36"/>
      <c r="HA499" s="35"/>
      <c r="HB499" s="36"/>
      <c r="HH499" s="35"/>
      <c r="HI499" s="36"/>
      <c r="HO499" s="35"/>
      <c r="HP499" s="36"/>
      <c r="HV499" s="35"/>
      <c r="HW499" s="36"/>
      <c r="IC499" s="35"/>
      <c r="ID499" s="36"/>
      <c r="IJ499" s="35"/>
      <c r="IK499" s="36"/>
      <c r="IP499"/>
      <c r="IQ499"/>
      <c r="IR499"/>
      <c r="IS499"/>
      <c r="IT499"/>
      <c r="IU499"/>
      <c r="IV499"/>
    </row>
    <row r="500" spans="1:256" s="34" customFormat="1" ht="16.5" customHeight="1" hidden="1" outlineLevel="1">
      <c r="A500" s="40"/>
      <c r="B500" s="115">
        <v>2</v>
      </c>
      <c r="C500" s="137" t="s">
        <v>670</v>
      </c>
      <c r="D500" s="52" t="s">
        <v>99</v>
      </c>
      <c r="E500" s="53" t="s">
        <v>31</v>
      </c>
      <c r="F500" s="52">
        <v>20</v>
      </c>
      <c r="G500" s="54" t="s">
        <v>24</v>
      </c>
      <c r="H500" s="54" t="s">
        <v>133</v>
      </c>
      <c r="I500" s="133" t="s">
        <v>671</v>
      </c>
      <c r="M500" s="35"/>
      <c r="N500" s="36"/>
      <c r="T500" s="35"/>
      <c r="U500" s="36"/>
      <c r="AA500" s="35"/>
      <c r="AB500" s="36"/>
      <c r="AH500" s="35"/>
      <c r="AI500" s="36"/>
      <c r="AO500" s="35"/>
      <c r="AP500" s="36"/>
      <c r="AV500" s="35"/>
      <c r="AW500" s="36"/>
      <c r="BC500" s="35"/>
      <c r="BD500" s="36"/>
      <c r="BJ500" s="35"/>
      <c r="BK500" s="36"/>
      <c r="BQ500" s="35"/>
      <c r="BR500" s="36"/>
      <c r="BX500" s="35"/>
      <c r="BY500" s="36"/>
      <c r="CE500" s="35"/>
      <c r="CF500" s="36"/>
      <c r="CL500" s="35"/>
      <c r="CM500" s="36"/>
      <c r="CS500" s="35"/>
      <c r="CT500" s="36"/>
      <c r="CZ500" s="35"/>
      <c r="DA500" s="36"/>
      <c r="DG500" s="35"/>
      <c r="DH500" s="36"/>
      <c r="DN500" s="35"/>
      <c r="DO500" s="36"/>
      <c r="DU500" s="35"/>
      <c r="DV500" s="36"/>
      <c r="EB500" s="35"/>
      <c r="EC500" s="36"/>
      <c r="EI500" s="35"/>
      <c r="EJ500" s="36"/>
      <c r="EP500" s="35"/>
      <c r="EQ500" s="36"/>
      <c r="EW500" s="35"/>
      <c r="EX500" s="36"/>
      <c r="FD500" s="35"/>
      <c r="FE500" s="36"/>
      <c r="FK500" s="35"/>
      <c r="FL500" s="36"/>
      <c r="FR500" s="35"/>
      <c r="FS500" s="36"/>
      <c r="FY500" s="35"/>
      <c r="FZ500" s="36"/>
      <c r="GF500" s="35"/>
      <c r="GG500" s="36"/>
      <c r="GM500" s="35"/>
      <c r="GN500" s="36"/>
      <c r="GT500" s="35"/>
      <c r="GU500" s="36"/>
      <c r="HA500" s="35"/>
      <c r="HB500" s="36"/>
      <c r="HH500" s="35"/>
      <c r="HI500" s="36"/>
      <c r="HO500" s="35"/>
      <c r="HP500" s="36"/>
      <c r="HV500" s="35"/>
      <c r="HW500" s="36"/>
      <c r="IC500" s="35"/>
      <c r="ID500" s="36"/>
      <c r="IJ500" s="35"/>
      <c r="IK500" s="36"/>
      <c r="IP500"/>
      <c r="IQ500"/>
      <c r="IR500"/>
      <c r="IS500"/>
      <c r="IT500"/>
      <c r="IU500"/>
      <c r="IV500"/>
    </row>
    <row r="501" spans="1:256" s="34" customFormat="1" ht="16.5" customHeight="1" hidden="1" outlineLevel="1">
      <c r="A501" s="40"/>
      <c r="B501" s="115">
        <v>3</v>
      </c>
      <c r="C501" s="137" t="s">
        <v>672</v>
      </c>
      <c r="D501" s="52" t="s">
        <v>673</v>
      </c>
      <c r="E501" s="53" t="s">
        <v>31</v>
      </c>
      <c r="F501" s="52">
        <v>20</v>
      </c>
      <c r="G501" s="54" t="s">
        <v>24</v>
      </c>
      <c r="H501" s="54" t="s">
        <v>133</v>
      </c>
      <c r="I501" s="133"/>
      <c r="M501" s="35"/>
      <c r="N501" s="36"/>
      <c r="T501" s="35"/>
      <c r="U501" s="36"/>
      <c r="AA501" s="35"/>
      <c r="AB501" s="36"/>
      <c r="AH501" s="35"/>
      <c r="AI501" s="36"/>
      <c r="AO501" s="35"/>
      <c r="AP501" s="36"/>
      <c r="AV501" s="35"/>
      <c r="AW501" s="36"/>
      <c r="BC501" s="35"/>
      <c r="BD501" s="36"/>
      <c r="BJ501" s="35"/>
      <c r="BK501" s="36"/>
      <c r="BQ501" s="35"/>
      <c r="BR501" s="36"/>
      <c r="BX501" s="35"/>
      <c r="BY501" s="36"/>
      <c r="CE501" s="35"/>
      <c r="CF501" s="36"/>
      <c r="CL501" s="35"/>
      <c r="CM501" s="36"/>
      <c r="CS501" s="35"/>
      <c r="CT501" s="36"/>
      <c r="CZ501" s="35"/>
      <c r="DA501" s="36"/>
      <c r="DG501" s="35"/>
      <c r="DH501" s="36"/>
      <c r="DN501" s="35"/>
      <c r="DO501" s="36"/>
      <c r="DU501" s="35"/>
      <c r="DV501" s="36"/>
      <c r="EB501" s="35"/>
      <c r="EC501" s="36"/>
      <c r="EI501" s="35"/>
      <c r="EJ501" s="36"/>
      <c r="EP501" s="35"/>
      <c r="EQ501" s="36"/>
      <c r="EW501" s="35"/>
      <c r="EX501" s="36"/>
      <c r="FD501" s="35"/>
      <c r="FE501" s="36"/>
      <c r="FK501" s="35"/>
      <c r="FL501" s="36"/>
      <c r="FR501" s="35"/>
      <c r="FS501" s="36"/>
      <c r="FY501" s="35"/>
      <c r="FZ501" s="36"/>
      <c r="GF501" s="35"/>
      <c r="GG501" s="36"/>
      <c r="GM501" s="35"/>
      <c r="GN501" s="36"/>
      <c r="GT501" s="35"/>
      <c r="GU501" s="36"/>
      <c r="HA501" s="35"/>
      <c r="HB501" s="36"/>
      <c r="HH501" s="35"/>
      <c r="HI501" s="36"/>
      <c r="HO501" s="35"/>
      <c r="HP501" s="36"/>
      <c r="HV501" s="35"/>
      <c r="HW501" s="36"/>
      <c r="IC501" s="35"/>
      <c r="ID501" s="36"/>
      <c r="IJ501" s="35"/>
      <c r="IK501" s="36"/>
      <c r="IP501"/>
      <c r="IQ501"/>
      <c r="IR501"/>
      <c r="IS501"/>
      <c r="IT501"/>
      <c r="IU501"/>
      <c r="IV501"/>
    </row>
    <row r="502" spans="1:256" s="34" customFormat="1" ht="16.5" customHeight="1" hidden="1" outlineLevel="1">
      <c r="A502" s="40"/>
      <c r="B502" s="115">
        <v>4</v>
      </c>
      <c r="C502" s="137" t="s">
        <v>674</v>
      </c>
      <c r="D502" s="52" t="s">
        <v>675</v>
      </c>
      <c r="E502" s="53" t="s">
        <v>69</v>
      </c>
      <c r="F502" s="52"/>
      <c r="G502" s="54" t="s">
        <v>24</v>
      </c>
      <c r="H502" s="54" t="s">
        <v>133</v>
      </c>
      <c r="I502" s="133"/>
      <c r="M502" s="35"/>
      <c r="N502" s="36"/>
      <c r="T502" s="35"/>
      <c r="U502" s="36"/>
      <c r="AA502" s="35"/>
      <c r="AB502" s="36"/>
      <c r="AH502" s="35"/>
      <c r="AI502" s="36"/>
      <c r="AO502" s="35"/>
      <c r="AP502" s="36"/>
      <c r="AV502" s="35"/>
      <c r="AW502" s="36"/>
      <c r="BC502" s="35"/>
      <c r="BD502" s="36"/>
      <c r="BJ502" s="35"/>
      <c r="BK502" s="36"/>
      <c r="BQ502" s="35"/>
      <c r="BR502" s="36"/>
      <c r="BX502" s="35"/>
      <c r="BY502" s="36"/>
      <c r="CE502" s="35"/>
      <c r="CF502" s="36"/>
      <c r="CL502" s="35"/>
      <c r="CM502" s="36"/>
      <c r="CS502" s="35"/>
      <c r="CT502" s="36"/>
      <c r="CZ502" s="35"/>
      <c r="DA502" s="36"/>
      <c r="DG502" s="35"/>
      <c r="DH502" s="36"/>
      <c r="DN502" s="35"/>
      <c r="DO502" s="36"/>
      <c r="DU502" s="35"/>
      <c r="DV502" s="36"/>
      <c r="EB502" s="35"/>
      <c r="EC502" s="36"/>
      <c r="EI502" s="35"/>
      <c r="EJ502" s="36"/>
      <c r="EP502" s="35"/>
      <c r="EQ502" s="36"/>
      <c r="EW502" s="35"/>
      <c r="EX502" s="36"/>
      <c r="FD502" s="35"/>
      <c r="FE502" s="36"/>
      <c r="FK502" s="35"/>
      <c r="FL502" s="36"/>
      <c r="FR502" s="35"/>
      <c r="FS502" s="36"/>
      <c r="FY502" s="35"/>
      <c r="FZ502" s="36"/>
      <c r="GF502" s="35"/>
      <c r="GG502" s="36"/>
      <c r="GM502" s="35"/>
      <c r="GN502" s="36"/>
      <c r="GT502" s="35"/>
      <c r="GU502" s="36"/>
      <c r="HA502" s="35"/>
      <c r="HB502" s="36"/>
      <c r="HH502" s="35"/>
      <c r="HI502" s="36"/>
      <c r="HO502" s="35"/>
      <c r="HP502" s="36"/>
      <c r="HV502" s="35"/>
      <c r="HW502" s="36"/>
      <c r="IC502" s="35"/>
      <c r="ID502" s="36"/>
      <c r="IJ502" s="35"/>
      <c r="IK502" s="36"/>
      <c r="IP502"/>
      <c r="IQ502"/>
      <c r="IR502"/>
      <c r="IS502"/>
      <c r="IT502"/>
      <c r="IU502"/>
      <c r="IV502"/>
    </row>
    <row r="503" spans="1:256" s="34" customFormat="1" ht="17.25" customHeight="1" hidden="1" outlineLevel="1">
      <c r="A503" s="40"/>
      <c r="B503" s="115">
        <v>5</v>
      </c>
      <c r="C503" s="137" t="s">
        <v>676</v>
      </c>
      <c r="D503" s="52" t="s">
        <v>677</v>
      </c>
      <c r="E503" s="53" t="s">
        <v>69</v>
      </c>
      <c r="F503" s="52"/>
      <c r="G503" s="54" t="s">
        <v>24</v>
      </c>
      <c r="H503" s="54" t="s">
        <v>133</v>
      </c>
      <c r="I503" s="133"/>
      <c r="M503" s="35"/>
      <c r="N503" s="36"/>
      <c r="T503" s="35"/>
      <c r="U503" s="36"/>
      <c r="AA503" s="35"/>
      <c r="AB503" s="36"/>
      <c r="AH503" s="35"/>
      <c r="AI503" s="36"/>
      <c r="AO503" s="35"/>
      <c r="AP503" s="36"/>
      <c r="AV503" s="35"/>
      <c r="AW503" s="36"/>
      <c r="BC503" s="35"/>
      <c r="BD503" s="36"/>
      <c r="BJ503" s="35"/>
      <c r="BK503" s="36"/>
      <c r="BQ503" s="35"/>
      <c r="BR503" s="36"/>
      <c r="BX503" s="35"/>
      <c r="BY503" s="36"/>
      <c r="CE503" s="35"/>
      <c r="CF503" s="36"/>
      <c r="CL503" s="35"/>
      <c r="CM503" s="36"/>
      <c r="CS503" s="35"/>
      <c r="CT503" s="36"/>
      <c r="CZ503" s="35"/>
      <c r="DA503" s="36"/>
      <c r="DG503" s="35"/>
      <c r="DH503" s="36"/>
      <c r="DN503" s="35"/>
      <c r="DO503" s="36"/>
      <c r="DU503" s="35"/>
      <c r="DV503" s="36"/>
      <c r="EB503" s="35"/>
      <c r="EC503" s="36"/>
      <c r="EI503" s="35"/>
      <c r="EJ503" s="36"/>
      <c r="EP503" s="35"/>
      <c r="EQ503" s="36"/>
      <c r="EW503" s="35"/>
      <c r="EX503" s="36"/>
      <c r="FD503" s="35"/>
      <c r="FE503" s="36"/>
      <c r="FK503" s="35"/>
      <c r="FL503" s="36"/>
      <c r="FR503" s="35"/>
      <c r="FS503" s="36"/>
      <c r="FY503" s="35"/>
      <c r="FZ503" s="36"/>
      <c r="GF503" s="35"/>
      <c r="GG503" s="36"/>
      <c r="GM503" s="35"/>
      <c r="GN503" s="36"/>
      <c r="GT503" s="35"/>
      <c r="GU503" s="36"/>
      <c r="HA503" s="35"/>
      <c r="HB503" s="36"/>
      <c r="HH503" s="35"/>
      <c r="HI503" s="36"/>
      <c r="HO503" s="35"/>
      <c r="HP503" s="36"/>
      <c r="HV503" s="35"/>
      <c r="HW503" s="36"/>
      <c r="IC503" s="35"/>
      <c r="ID503" s="36"/>
      <c r="IJ503" s="35"/>
      <c r="IK503" s="36"/>
      <c r="IP503"/>
      <c r="IQ503"/>
      <c r="IR503"/>
      <c r="IS503"/>
      <c r="IT503"/>
      <c r="IU503"/>
      <c r="IV503"/>
    </row>
    <row r="504" spans="1:256" s="6" customFormat="1" ht="16.5" customHeight="1" hidden="1" outlineLevel="1">
      <c r="A504" s="80"/>
      <c r="B504" s="7"/>
      <c r="C504" s="156" t="s">
        <v>94</v>
      </c>
      <c r="D504" s="84" t="s">
        <v>678</v>
      </c>
      <c r="E504" s="84"/>
      <c r="F504" s="84"/>
      <c r="G504" s="84"/>
      <c r="H504" s="84"/>
      <c r="I504" s="84"/>
      <c r="IK504"/>
      <c r="IL504"/>
      <c r="IM504"/>
      <c r="IN504"/>
      <c r="IO504"/>
      <c r="IP504"/>
      <c r="IQ504"/>
      <c r="IR504"/>
      <c r="IS504"/>
      <c r="IT504"/>
      <c r="IU504"/>
      <c r="IV504"/>
    </row>
    <row r="505" spans="1:256" s="6" customFormat="1" ht="16.5" customHeight="1">
      <c r="A505" s="80"/>
      <c r="B505" s="7"/>
      <c r="C505" s="145" t="s">
        <v>679</v>
      </c>
      <c r="D505" s="146"/>
      <c r="E505" s="147"/>
      <c r="F505" s="146"/>
      <c r="G505" s="146"/>
      <c r="H505" s="148"/>
      <c r="I505" s="149"/>
      <c r="IK505"/>
      <c r="IL505"/>
      <c r="IM505"/>
      <c r="IN505"/>
      <c r="IO505"/>
      <c r="IP505"/>
      <c r="IQ505"/>
      <c r="IR505"/>
      <c r="IS505"/>
      <c r="IT505"/>
      <c r="IU505"/>
      <c r="IV505"/>
    </row>
    <row r="506" spans="1:256" s="6" customFormat="1" ht="16.5" customHeight="1" hidden="1" outlineLevel="1">
      <c r="A506" s="80"/>
      <c r="B506" s="110" t="s">
        <v>13</v>
      </c>
      <c r="C506" s="111" t="s">
        <v>14</v>
      </c>
      <c r="D506" s="111" t="s">
        <v>15</v>
      </c>
      <c r="E506" s="112" t="s">
        <v>16</v>
      </c>
      <c r="F506" s="111" t="s">
        <v>17</v>
      </c>
      <c r="G506" s="111" t="s">
        <v>18</v>
      </c>
      <c r="H506" s="113" t="s">
        <v>19</v>
      </c>
      <c r="I506" s="114" t="s">
        <v>20</v>
      </c>
      <c r="IK506"/>
      <c r="IL506"/>
      <c r="IM506"/>
      <c r="IN506"/>
      <c r="IO506"/>
      <c r="IP506"/>
      <c r="IQ506"/>
      <c r="IR506"/>
      <c r="IS506"/>
      <c r="IT506"/>
      <c r="IU506"/>
      <c r="IV506"/>
    </row>
    <row r="507" spans="1:256" s="6" customFormat="1" ht="16.5" customHeight="1" hidden="1" outlineLevel="1">
      <c r="A507" s="80"/>
      <c r="B507" s="155">
        <v>1</v>
      </c>
      <c r="C507" s="151" t="s">
        <v>21</v>
      </c>
      <c r="D507" s="151" t="s">
        <v>22</v>
      </c>
      <c r="E507" s="152" t="s">
        <v>680</v>
      </c>
      <c r="F507" s="153">
        <v>2</v>
      </c>
      <c r="G507" s="153" t="s">
        <v>24</v>
      </c>
      <c r="H507" s="153" t="s">
        <v>681</v>
      </c>
      <c r="I507" s="154"/>
      <c r="IK507"/>
      <c r="IL507"/>
      <c r="IM507"/>
      <c r="IN507"/>
      <c r="IO507"/>
      <c r="IP507"/>
      <c r="IQ507"/>
      <c r="IR507"/>
      <c r="IS507"/>
      <c r="IT507"/>
      <c r="IU507"/>
      <c r="IV507"/>
    </row>
    <row r="508" spans="1:256" s="6" customFormat="1" ht="16.5" customHeight="1" hidden="1" outlineLevel="1">
      <c r="A508" s="80"/>
      <c r="B508" s="155">
        <v>2</v>
      </c>
      <c r="C508" s="151" t="s">
        <v>682</v>
      </c>
      <c r="D508" s="151" t="s">
        <v>99</v>
      </c>
      <c r="E508" s="152" t="s">
        <v>394</v>
      </c>
      <c r="F508" s="153"/>
      <c r="G508" s="153" t="s">
        <v>24</v>
      </c>
      <c r="H508" s="153" t="s">
        <v>681</v>
      </c>
      <c r="I508" s="154"/>
      <c r="IK508"/>
      <c r="IL508"/>
      <c r="IM508"/>
      <c r="IN508"/>
      <c r="IO508"/>
      <c r="IP508"/>
      <c r="IQ508"/>
      <c r="IR508"/>
      <c r="IS508"/>
      <c r="IT508"/>
      <c r="IU508"/>
      <c r="IV508"/>
    </row>
    <row r="509" spans="1:256" s="6" customFormat="1" ht="16.5" customHeight="1" hidden="1" outlineLevel="1">
      <c r="A509" s="80"/>
      <c r="B509" s="155">
        <v>3</v>
      </c>
      <c r="C509" s="151" t="s">
        <v>666</v>
      </c>
      <c r="D509" s="151" t="s">
        <v>364</v>
      </c>
      <c r="E509" s="152" t="s">
        <v>28</v>
      </c>
      <c r="F509" s="153"/>
      <c r="G509" s="153" t="s">
        <v>24</v>
      </c>
      <c r="H509" s="153" t="s">
        <v>681</v>
      </c>
      <c r="I509" s="154"/>
      <c r="IK509"/>
      <c r="IL509"/>
      <c r="IM509"/>
      <c r="IN509"/>
      <c r="IO509"/>
      <c r="IP509"/>
      <c r="IQ509"/>
      <c r="IR509"/>
      <c r="IS509"/>
      <c r="IT509"/>
      <c r="IU509"/>
      <c r="IV509"/>
    </row>
    <row r="510" spans="1:256" s="6" customFormat="1" ht="16.5" customHeight="1" hidden="1" outlineLevel="1">
      <c r="A510" s="80"/>
      <c r="B510" s="155">
        <v>4</v>
      </c>
      <c r="C510" s="151" t="s">
        <v>683</v>
      </c>
      <c r="D510" s="151" t="s">
        <v>684</v>
      </c>
      <c r="E510" s="152" t="s">
        <v>394</v>
      </c>
      <c r="F510" s="153"/>
      <c r="G510" s="153" t="s">
        <v>24</v>
      </c>
      <c r="H510" s="153" t="s">
        <v>681</v>
      </c>
      <c r="I510" s="154"/>
      <c r="IK510"/>
      <c r="IL510"/>
      <c r="IM510"/>
      <c r="IN510"/>
      <c r="IO510"/>
      <c r="IP510"/>
      <c r="IQ510"/>
      <c r="IR510"/>
      <c r="IS510"/>
      <c r="IT510"/>
      <c r="IU510"/>
      <c r="IV510"/>
    </row>
    <row r="511" spans="1:256" s="6" customFormat="1" ht="16.5" customHeight="1" hidden="1" outlineLevel="1">
      <c r="A511" s="80"/>
      <c r="B511" s="7"/>
      <c r="C511" s="156" t="s">
        <v>94</v>
      </c>
      <c r="D511" s="84" t="s">
        <v>685</v>
      </c>
      <c r="E511" s="84"/>
      <c r="F511" s="84"/>
      <c r="G511" s="84"/>
      <c r="H511" s="84"/>
      <c r="I511" s="84"/>
      <c r="IK511"/>
      <c r="IL511"/>
      <c r="IM511"/>
      <c r="IN511"/>
      <c r="IO511"/>
      <c r="IP511"/>
      <c r="IQ511"/>
      <c r="IR511"/>
      <c r="IS511"/>
      <c r="IT511"/>
      <c r="IU511"/>
      <c r="IV511"/>
    </row>
    <row r="512" spans="1:256" s="6" customFormat="1" ht="16.5" customHeight="1">
      <c r="A512" s="80"/>
      <c r="B512" s="7"/>
      <c r="C512" s="145" t="s">
        <v>686</v>
      </c>
      <c r="D512" s="146"/>
      <c r="E512" s="147"/>
      <c r="F512" s="146"/>
      <c r="G512" s="146"/>
      <c r="H512" s="148"/>
      <c r="I512" s="149"/>
      <c r="IK512"/>
      <c r="IL512"/>
      <c r="IM512"/>
      <c r="IN512"/>
      <c r="IO512"/>
      <c r="IP512"/>
      <c r="IQ512"/>
      <c r="IR512"/>
      <c r="IS512"/>
      <c r="IT512"/>
      <c r="IU512"/>
      <c r="IV512"/>
    </row>
    <row r="513" spans="1:256" s="6" customFormat="1" ht="16.5" customHeight="1" hidden="1" outlineLevel="1">
      <c r="A513" s="80"/>
      <c r="B513" s="110" t="s">
        <v>13</v>
      </c>
      <c r="C513" s="111" t="s">
        <v>14</v>
      </c>
      <c r="D513" s="111" t="s">
        <v>15</v>
      </c>
      <c r="E513" s="112" t="s">
        <v>16</v>
      </c>
      <c r="F513" s="111" t="s">
        <v>17</v>
      </c>
      <c r="G513" s="111" t="s">
        <v>18</v>
      </c>
      <c r="H513" s="113" t="s">
        <v>19</v>
      </c>
      <c r="I513" s="114" t="s">
        <v>20</v>
      </c>
      <c r="IK513"/>
      <c r="IL513"/>
      <c r="IM513"/>
      <c r="IN513"/>
      <c r="IO513"/>
      <c r="IP513"/>
      <c r="IQ513"/>
      <c r="IR513"/>
      <c r="IS513"/>
      <c r="IT513"/>
      <c r="IU513"/>
      <c r="IV513"/>
    </row>
    <row r="514" spans="1:256" s="34" customFormat="1" ht="16.5" customHeight="1" hidden="1" outlineLevel="1">
      <c r="A514" s="80"/>
      <c r="B514" s="155">
        <v>1</v>
      </c>
      <c r="C514" s="151" t="s">
        <v>21</v>
      </c>
      <c r="D514" s="151" t="s">
        <v>22</v>
      </c>
      <c r="E514" s="152" t="s">
        <v>687</v>
      </c>
      <c r="F514" s="153">
        <v>2</v>
      </c>
      <c r="G514" s="153" t="s">
        <v>24</v>
      </c>
      <c r="H514" s="153" t="s">
        <v>688</v>
      </c>
      <c r="I514" s="154"/>
      <c r="M514" s="35"/>
      <c r="N514" s="36"/>
      <c r="T514" s="35"/>
      <c r="U514" s="36"/>
      <c r="AA514" s="35"/>
      <c r="AB514" s="36"/>
      <c r="AH514" s="35"/>
      <c r="AI514" s="36"/>
      <c r="AO514" s="35"/>
      <c r="AP514" s="36"/>
      <c r="AV514" s="35"/>
      <c r="AW514" s="36"/>
      <c r="BC514" s="35"/>
      <c r="BD514" s="36"/>
      <c r="BJ514" s="35"/>
      <c r="BK514" s="36"/>
      <c r="BQ514" s="35"/>
      <c r="BR514" s="36"/>
      <c r="BX514" s="35"/>
      <c r="BY514" s="36"/>
      <c r="CE514" s="35"/>
      <c r="CF514" s="36"/>
      <c r="CL514" s="35"/>
      <c r="CM514" s="36"/>
      <c r="CS514" s="35"/>
      <c r="CT514" s="36"/>
      <c r="CZ514" s="35"/>
      <c r="DA514" s="36"/>
      <c r="DG514" s="35"/>
      <c r="DH514" s="36"/>
      <c r="DN514" s="35"/>
      <c r="DO514" s="36"/>
      <c r="DU514" s="35"/>
      <c r="DV514" s="36"/>
      <c r="EB514" s="35"/>
      <c r="EC514" s="36"/>
      <c r="EI514" s="35"/>
      <c r="EJ514" s="36"/>
      <c r="EP514" s="35"/>
      <c r="EQ514" s="36"/>
      <c r="EW514" s="35"/>
      <c r="EX514" s="36"/>
      <c r="FD514" s="35"/>
      <c r="FE514" s="36"/>
      <c r="FK514" s="35"/>
      <c r="FL514" s="36"/>
      <c r="FR514" s="35"/>
      <c r="FS514" s="36"/>
      <c r="FY514" s="35"/>
      <c r="FZ514" s="36"/>
      <c r="GF514" s="35"/>
      <c r="GG514" s="36"/>
      <c r="GM514" s="35"/>
      <c r="GN514" s="36"/>
      <c r="GT514" s="35"/>
      <c r="GU514" s="36"/>
      <c r="HA514" s="35"/>
      <c r="HB514" s="36"/>
      <c r="HH514" s="35"/>
      <c r="HI514" s="36"/>
      <c r="HO514" s="35"/>
      <c r="HP514" s="36"/>
      <c r="HV514" s="35"/>
      <c r="HW514" s="36"/>
      <c r="IC514" s="35"/>
      <c r="ID514" s="36"/>
      <c r="IJ514" s="35"/>
      <c r="IK514" s="36"/>
      <c r="IP514"/>
      <c r="IQ514"/>
      <c r="IR514"/>
      <c r="IS514"/>
      <c r="IT514"/>
      <c r="IU514"/>
      <c r="IV514"/>
    </row>
    <row r="515" spans="1:256" s="34" customFormat="1" ht="16.5" customHeight="1" hidden="1" outlineLevel="1">
      <c r="A515" s="80"/>
      <c r="B515" s="155">
        <v>2</v>
      </c>
      <c r="C515" s="151" t="s">
        <v>489</v>
      </c>
      <c r="D515" s="151" t="s">
        <v>99</v>
      </c>
      <c r="E515" s="152" t="s">
        <v>394</v>
      </c>
      <c r="F515" s="153"/>
      <c r="G515" s="153" t="s">
        <v>24</v>
      </c>
      <c r="H515" s="153" t="s">
        <v>688</v>
      </c>
      <c r="I515" s="154"/>
      <c r="M515" s="35"/>
      <c r="N515" s="36"/>
      <c r="T515" s="35"/>
      <c r="U515" s="36"/>
      <c r="AA515" s="35"/>
      <c r="AB515" s="36"/>
      <c r="AH515" s="35"/>
      <c r="AI515" s="36"/>
      <c r="AO515" s="35"/>
      <c r="AP515" s="36"/>
      <c r="AV515" s="35"/>
      <c r="AW515" s="36"/>
      <c r="BC515" s="35"/>
      <c r="BD515" s="36"/>
      <c r="BJ515" s="35"/>
      <c r="BK515" s="36"/>
      <c r="BQ515" s="35"/>
      <c r="BR515" s="36"/>
      <c r="BX515" s="35"/>
      <c r="BY515" s="36"/>
      <c r="CE515" s="35"/>
      <c r="CF515" s="36"/>
      <c r="CL515" s="35"/>
      <c r="CM515" s="36"/>
      <c r="CS515" s="35"/>
      <c r="CT515" s="36"/>
      <c r="CZ515" s="35"/>
      <c r="DA515" s="36"/>
      <c r="DG515" s="35"/>
      <c r="DH515" s="36"/>
      <c r="DN515" s="35"/>
      <c r="DO515" s="36"/>
      <c r="DU515" s="35"/>
      <c r="DV515" s="36"/>
      <c r="EB515" s="35"/>
      <c r="EC515" s="36"/>
      <c r="EI515" s="35"/>
      <c r="EJ515" s="36"/>
      <c r="EP515" s="35"/>
      <c r="EQ515" s="36"/>
      <c r="EW515" s="35"/>
      <c r="EX515" s="36"/>
      <c r="FD515" s="35"/>
      <c r="FE515" s="36"/>
      <c r="FK515" s="35"/>
      <c r="FL515" s="36"/>
      <c r="FR515" s="35"/>
      <c r="FS515" s="36"/>
      <c r="FY515" s="35"/>
      <c r="FZ515" s="36"/>
      <c r="GF515" s="35"/>
      <c r="GG515" s="36"/>
      <c r="GM515" s="35"/>
      <c r="GN515" s="36"/>
      <c r="GT515" s="35"/>
      <c r="GU515" s="36"/>
      <c r="HA515" s="35"/>
      <c r="HB515" s="36"/>
      <c r="HH515" s="35"/>
      <c r="HI515" s="36"/>
      <c r="HO515" s="35"/>
      <c r="HP515" s="36"/>
      <c r="HV515" s="35"/>
      <c r="HW515" s="36"/>
      <c r="IC515" s="35"/>
      <c r="ID515" s="36"/>
      <c r="IJ515" s="35"/>
      <c r="IK515" s="36"/>
      <c r="IP515"/>
      <c r="IQ515"/>
      <c r="IR515"/>
      <c r="IS515"/>
      <c r="IT515"/>
      <c r="IU515"/>
      <c r="IV515"/>
    </row>
    <row r="516" spans="1:256" s="34" customFormat="1" ht="16.5" customHeight="1" hidden="1" outlineLevel="1">
      <c r="A516" s="80"/>
      <c r="B516" s="155">
        <v>3</v>
      </c>
      <c r="C516" s="151" t="s">
        <v>683</v>
      </c>
      <c r="D516" s="151" t="s">
        <v>684</v>
      </c>
      <c r="E516" s="152" t="s">
        <v>394</v>
      </c>
      <c r="F516" s="153"/>
      <c r="G516" s="153" t="s">
        <v>24</v>
      </c>
      <c r="H516" s="153" t="s">
        <v>688</v>
      </c>
      <c r="I516" s="154"/>
      <c r="M516" s="35"/>
      <c r="N516" s="36"/>
      <c r="T516" s="35"/>
      <c r="U516" s="36"/>
      <c r="AA516" s="35"/>
      <c r="AB516" s="36"/>
      <c r="AH516" s="35"/>
      <c r="AI516" s="36"/>
      <c r="AO516" s="35"/>
      <c r="AP516" s="36"/>
      <c r="AV516" s="35"/>
      <c r="AW516" s="36"/>
      <c r="BC516" s="35"/>
      <c r="BD516" s="36"/>
      <c r="BJ516" s="35"/>
      <c r="BK516" s="36"/>
      <c r="BQ516" s="35"/>
      <c r="BR516" s="36"/>
      <c r="BX516" s="35"/>
      <c r="BY516" s="36"/>
      <c r="CE516" s="35"/>
      <c r="CF516" s="36"/>
      <c r="CL516" s="35"/>
      <c r="CM516" s="36"/>
      <c r="CS516" s="35"/>
      <c r="CT516" s="36"/>
      <c r="CZ516" s="35"/>
      <c r="DA516" s="36"/>
      <c r="DG516" s="35"/>
      <c r="DH516" s="36"/>
      <c r="DN516" s="35"/>
      <c r="DO516" s="36"/>
      <c r="DU516" s="35"/>
      <c r="DV516" s="36"/>
      <c r="EB516" s="35"/>
      <c r="EC516" s="36"/>
      <c r="EI516" s="35"/>
      <c r="EJ516" s="36"/>
      <c r="EP516" s="35"/>
      <c r="EQ516" s="36"/>
      <c r="EW516" s="35"/>
      <c r="EX516" s="36"/>
      <c r="FD516" s="35"/>
      <c r="FE516" s="36"/>
      <c r="FK516" s="35"/>
      <c r="FL516" s="36"/>
      <c r="FR516" s="35"/>
      <c r="FS516" s="36"/>
      <c r="FY516" s="35"/>
      <c r="FZ516" s="36"/>
      <c r="GF516" s="35"/>
      <c r="GG516" s="36"/>
      <c r="GM516" s="35"/>
      <c r="GN516" s="36"/>
      <c r="GT516" s="35"/>
      <c r="GU516" s="36"/>
      <c r="HA516" s="35"/>
      <c r="HB516" s="36"/>
      <c r="HH516" s="35"/>
      <c r="HI516" s="36"/>
      <c r="HO516" s="35"/>
      <c r="HP516" s="36"/>
      <c r="HV516" s="35"/>
      <c r="HW516" s="36"/>
      <c r="IC516" s="35"/>
      <c r="ID516" s="36"/>
      <c r="IJ516" s="35"/>
      <c r="IK516" s="36"/>
      <c r="IP516"/>
      <c r="IQ516"/>
      <c r="IR516"/>
      <c r="IS516"/>
      <c r="IT516"/>
      <c r="IU516"/>
      <c r="IV516"/>
    </row>
    <row r="517" spans="1:256" s="34" customFormat="1" ht="16.5" customHeight="1" hidden="1" outlineLevel="1">
      <c r="A517" s="80"/>
      <c r="B517" s="7"/>
      <c r="C517" s="156" t="s">
        <v>94</v>
      </c>
      <c r="D517" s="84" t="s">
        <v>689</v>
      </c>
      <c r="E517" s="84"/>
      <c r="F517" s="84"/>
      <c r="G517" s="84"/>
      <c r="H517" s="84"/>
      <c r="I517" s="84"/>
      <c r="M517" s="35"/>
      <c r="N517" s="36"/>
      <c r="T517" s="35"/>
      <c r="U517" s="36"/>
      <c r="AA517" s="35"/>
      <c r="AB517" s="36"/>
      <c r="AH517" s="35"/>
      <c r="AI517" s="36"/>
      <c r="AO517" s="35"/>
      <c r="AP517" s="36"/>
      <c r="AV517" s="35"/>
      <c r="AW517" s="36"/>
      <c r="BC517" s="35"/>
      <c r="BD517" s="36"/>
      <c r="BJ517" s="35"/>
      <c r="BK517" s="36"/>
      <c r="BQ517" s="35"/>
      <c r="BR517" s="36"/>
      <c r="BX517" s="35"/>
      <c r="BY517" s="36"/>
      <c r="CE517" s="35"/>
      <c r="CF517" s="36"/>
      <c r="CL517" s="35"/>
      <c r="CM517" s="36"/>
      <c r="CS517" s="35"/>
      <c r="CT517" s="36"/>
      <c r="CZ517" s="35"/>
      <c r="DA517" s="36"/>
      <c r="DG517" s="35"/>
      <c r="DH517" s="36"/>
      <c r="DN517" s="35"/>
      <c r="DO517" s="36"/>
      <c r="DU517" s="35"/>
      <c r="DV517" s="36"/>
      <c r="EB517" s="35"/>
      <c r="EC517" s="36"/>
      <c r="EI517" s="35"/>
      <c r="EJ517" s="36"/>
      <c r="EP517" s="35"/>
      <c r="EQ517" s="36"/>
      <c r="EW517" s="35"/>
      <c r="EX517" s="36"/>
      <c r="FD517" s="35"/>
      <c r="FE517" s="36"/>
      <c r="FK517" s="35"/>
      <c r="FL517" s="36"/>
      <c r="FR517" s="35"/>
      <c r="FS517" s="36"/>
      <c r="FY517" s="35"/>
      <c r="FZ517" s="36"/>
      <c r="GF517" s="35"/>
      <c r="GG517" s="36"/>
      <c r="GM517" s="35"/>
      <c r="GN517" s="36"/>
      <c r="GT517" s="35"/>
      <c r="GU517" s="36"/>
      <c r="HA517" s="35"/>
      <c r="HB517" s="36"/>
      <c r="HH517" s="35"/>
      <c r="HI517" s="36"/>
      <c r="HO517" s="35"/>
      <c r="HP517" s="36"/>
      <c r="HV517" s="35"/>
      <c r="HW517" s="36"/>
      <c r="IC517" s="35"/>
      <c r="ID517" s="36"/>
      <c r="IJ517" s="35"/>
      <c r="IK517" s="36"/>
      <c r="IP517"/>
      <c r="IQ517"/>
      <c r="IR517"/>
      <c r="IS517"/>
      <c r="IT517"/>
      <c r="IU517"/>
      <c r="IV517"/>
    </row>
    <row r="518" spans="1:256" s="6" customFormat="1" ht="16.5" customHeight="1">
      <c r="A518" s="40"/>
      <c r="B518" s="7"/>
      <c r="C518" s="145" t="s">
        <v>690</v>
      </c>
      <c r="D518" s="146"/>
      <c r="E518" s="147"/>
      <c r="F518" s="146"/>
      <c r="G518" s="146"/>
      <c r="H518" s="148"/>
      <c r="I518" s="149"/>
      <c r="IK518"/>
      <c r="IL518"/>
      <c r="IM518"/>
      <c r="IN518"/>
      <c r="IO518"/>
      <c r="IP518"/>
      <c r="IQ518"/>
      <c r="IR518"/>
      <c r="IS518"/>
      <c r="IT518"/>
      <c r="IU518"/>
      <c r="IV518"/>
    </row>
    <row r="519" spans="1:256" s="34" customFormat="1" ht="16.5" customHeight="1" hidden="1" outlineLevel="1">
      <c r="A519" s="80"/>
      <c r="B519" s="110" t="s">
        <v>13</v>
      </c>
      <c r="C519" s="111" t="s">
        <v>14</v>
      </c>
      <c r="D519" s="111" t="s">
        <v>15</v>
      </c>
      <c r="E519" s="112" t="s">
        <v>16</v>
      </c>
      <c r="F519" s="111" t="s">
        <v>17</v>
      </c>
      <c r="G519" s="111" t="s">
        <v>18</v>
      </c>
      <c r="H519" s="113" t="s">
        <v>19</v>
      </c>
      <c r="I519" s="114" t="s">
        <v>20</v>
      </c>
      <c r="M519" s="35"/>
      <c r="N519" s="36"/>
      <c r="T519" s="35"/>
      <c r="U519" s="36"/>
      <c r="AA519" s="35"/>
      <c r="AB519" s="36"/>
      <c r="AH519" s="35"/>
      <c r="AI519" s="36"/>
      <c r="AO519" s="35"/>
      <c r="AP519" s="36"/>
      <c r="AV519" s="35"/>
      <c r="AW519" s="36"/>
      <c r="BC519" s="35"/>
      <c r="BD519" s="36"/>
      <c r="BJ519" s="35"/>
      <c r="BK519" s="36"/>
      <c r="BQ519" s="35"/>
      <c r="BR519" s="36"/>
      <c r="BX519" s="35"/>
      <c r="BY519" s="36"/>
      <c r="CE519" s="35"/>
      <c r="CF519" s="36"/>
      <c r="CL519" s="35"/>
      <c r="CM519" s="36"/>
      <c r="CS519" s="35"/>
      <c r="CT519" s="36"/>
      <c r="CZ519" s="35"/>
      <c r="DA519" s="36"/>
      <c r="DG519" s="35"/>
      <c r="DH519" s="36"/>
      <c r="DN519" s="35"/>
      <c r="DO519" s="36"/>
      <c r="DU519" s="35"/>
      <c r="DV519" s="36"/>
      <c r="EB519" s="35"/>
      <c r="EC519" s="36"/>
      <c r="EI519" s="35"/>
      <c r="EJ519" s="36"/>
      <c r="EP519" s="35"/>
      <c r="EQ519" s="36"/>
      <c r="EW519" s="35"/>
      <c r="EX519" s="36"/>
      <c r="FD519" s="35"/>
      <c r="FE519" s="36"/>
      <c r="FK519" s="35"/>
      <c r="FL519" s="36"/>
      <c r="FR519" s="35"/>
      <c r="FS519" s="36"/>
      <c r="FY519" s="35"/>
      <c r="FZ519" s="36"/>
      <c r="GF519" s="35"/>
      <c r="GG519" s="36"/>
      <c r="GM519" s="35"/>
      <c r="GN519" s="36"/>
      <c r="GT519" s="35"/>
      <c r="GU519" s="36"/>
      <c r="HA519" s="35"/>
      <c r="HB519" s="36"/>
      <c r="HH519" s="35"/>
      <c r="HI519" s="36"/>
      <c r="HO519" s="35"/>
      <c r="HP519" s="36"/>
      <c r="HV519" s="35"/>
      <c r="HW519" s="36"/>
      <c r="IC519" s="35"/>
      <c r="ID519" s="36"/>
      <c r="IJ519" s="35"/>
      <c r="IK519" s="36"/>
      <c r="IP519"/>
      <c r="IQ519"/>
      <c r="IR519"/>
      <c r="IS519"/>
      <c r="IT519"/>
      <c r="IU519"/>
      <c r="IV519"/>
    </row>
    <row r="520" spans="1:256" s="34" customFormat="1" ht="16.5" customHeight="1" hidden="1" outlineLevel="1">
      <c r="A520" s="40"/>
      <c r="B520" s="115">
        <v>1</v>
      </c>
      <c r="C520" s="137" t="s">
        <v>21</v>
      </c>
      <c r="D520" s="52" t="s">
        <v>22</v>
      </c>
      <c r="E520" s="53" t="s">
        <v>691</v>
      </c>
      <c r="F520" s="52">
        <v>3</v>
      </c>
      <c r="G520" s="52" t="s">
        <v>24</v>
      </c>
      <c r="H520" s="54" t="s">
        <v>319</v>
      </c>
      <c r="I520" s="133"/>
      <c r="M520" s="35"/>
      <c r="N520" s="36"/>
      <c r="T520" s="35"/>
      <c r="U520" s="36"/>
      <c r="AA520" s="35"/>
      <c r="AB520" s="36"/>
      <c r="AH520" s="35"/>
      <c r="AI520" s="36"/>
      <c r="AO520" s="35"/>
      <c r="AP520" s="36"/>
      <c r="AV520" s="35"/>
      <c r="AW520" s="36"/>
      <c r="BC520" s="35"/>
      <c r="BD520" s="36"/>
      <c r="BJ520" s="35"/>
      <c r="BK520" s="36"/>
      <c r="BQ520" s="35"/>
      <c r="BR520" s="36"/>
      <c r="BX520" s="35"/>
      <c r="BY520" s="36"/>
      <c r="CE520" s="35"/>
      <c r="CF520" s="36"/>
      <c r="CL520" s="35"/>
      <c r="CM520" s="36"/>
      <c r="CS520" s="35"/>
      <c r="CT520" s="36"/>
      <c r="CZ520" s="35"/>
      <c r="DA520" s="36"/>
      <c r="DG520" s="35"/>
      <c r="DH520" s="36"/>
      <c r="DN520" s="35"/>
      <c r="DO520" s="36"/>
      <c r="DU520" s="35"/>
      <c r="DV520" s="36"/>
      <c r="EB520" s="35"/>
      <c r="EC520" s="36"/>
      <c r="EI520" s="35"/>
      <c r="EJ520" s="36"/>
      <c r="EP520" s="35"/>
      <c r="EQ520" s="36"/>
      <c r="EW520" s="35"/>
      <c r="EX520" s="36"/>
      <c r="FD520" s="35"/>
      <c r="FE520" s="36"/>
      <c r="FK520" s="35"/>
      <c r="FL520" s="36"/>
      <c r="FR520" s="35"/>
      <c r="FS520" s="36"/>
      <c r="FY520" s="35"/>
      <c r="FZ520" s="36"/>
      <c r="GF520" s="35"/>
      <c r="GG520" s="36"/>
      <c r="GM520" s="35"/>
      <c r="GN520" s="36"/>
      <c r="GT520" s="35"/>
      <c r="GU520" s="36"/>
      <c r="HA520" s="35"/>
      <c r="HB520" s="36"/>
      <c r="HH520" s="35"/>
      <c r="HI520" s="36"/>
      <c r="HO520" s="35"/>
      <c r="HP520" s="36"/>
      <c r="HV520" s="35"/>
      <c r="HW520" s="36"/>
      <c r="IC520" s="35"/>
      <c r="ID520" s="36"/>
      <c r="IJ520" s="35"/>
      <c r="IK520" s="36"/>
      <c r="IP520"/>
      <c r="IQ520"/>
      <c r="IR520"/>
      <c r="IS520"/>
      <c r="IT520"/>
      <c r="IU520"/>
      <c r="IV520"/>
    </row>
    <row r="521" spans="1:256" s="34" customFormat="1" ht="16.5" customHeight="1" hidden="1" outlineLevel="1">
      <c r="A521" s="40"/>
      <c r="B521" s="115">
        <v>2</v>
      </c>
      <c r="C521" s="137" t="s">
        <v>98</v>
      </c>
      <c r="D521" s="52" t="s">
        <v>99</v>
      </c>
      <c r="E521" s="53" t="s">
        <v>31</v>
      </c>
      <c r="F521" s="52">
        <v>255</v>
      </c>
      <c r="G521" s="52" t="s">
        <v>24</v>
      </c>
      <c r="H521" s="54" t="s">
        <v>319</v>
      </c>
      <c r="I521" s="133"/>
      <c r="M521" s="35"/>
      <c r="N521" s="36"/>
      <c r="T521" s="35"/>
      <c r="U521" s="36"/>
      <c r="AA521" s="35"/>
      <c r="AB521" s="36"/>
      <c r="AH521" s="35"/>
      <c r="AI521" s="36"/>
      <c r="AO521" s="35"/>
      <c r="AP521" s="36"/>
      <c r="AV521" s="35"/>
      <c r="AW521" s="36"/>
      <c r="BC521" s="35"/>
      <c r="BD521" s="36"/>
      <c r="BJ521" s="35"/>
      <c r="BK521" s="36"/>
      <c r="BQ521" s="35"/>
      <c r="BR521" s="36"/>
      <c r="BX521" s="35"/>
      <c r="BY521" s="36"/>
      <c r="CE521" s="35"/>
      <c r="CF521" s="36"/>
      <c r="CL521" s="35"/>
      <c r="CM521" s="36"/>
      <c r="CS521" s="35"/>
      <c r="CT521" s="36"/>
      <c r="CZ521" s="35"/>
      <c r="DA521" s="36"/>
      <c r="DG521" s="35"/>
      <c r="DH521" s="36"/>
      <c r="DN521" s="35"/>
      <c r="DO521" s="36"/>
      <c r="DU521" s="35"/>
      <c r="DV521" s="36"/>
      <c r="EB521" s="35"/>
      <c r="EC521" s="36"/>
      <c r="EI521" s="35"/>
      <c r="EJ521" s="36"/>
      <c r="EP521" s="35"/>
      <c r="EQ521" s="36"/>
      <c r="EW521" s="35"/>
      <c r="EX521" s="36"/>
      <c r="FD521" s="35"/>
      <c r="FE521" s="36"/>
      <c r="FK521" s="35"/>
      <c r="FL521" s="36"/>
      <c r="FR521" s="35"/>
      <c r="FS521" s="36"/>
      <c r="FY521" s="35"/>
      <c r="FZ521" s="36"/>
      <c r="GF521" s="35"/>
      <c r="GG521" s="36"/>
      <c r="GM521" s="35"/>
      <c r="GN521" s="36"/>
      <c r="GT521" s="35"/>
      <c r="GU521" s="36"/>
      <c r="HA521" s="35"/>
      <c r="HB521" s="36"/>
      <c r="HH521" s="35"/>
      <c r="HI521" s="36"/>
      <c r="HO521" s="35"/>
      <c r="HP521" s="36"/>
      <c r="HV521" s="35"/>
      <c r="HW521" s="36"/>
      <c r="IC521" s="35"/>
      <c r="ID521" s="36"/>
      <c r="IJ521" s="35"/>
      <c r="IK521" s="36"/>
      <c r="IP521"/>
      <c r="IQ521"/>
      <c r="IR521"/>
      <c r="IS521"/>
      <c r="IT521"/>
      <c r="IU521"/>
      <c r="IV521"/>
    </row>
    <row r="522" spans="1:256" s="34" customFormat="1" ht="16.5" customHeight="1" hidden="1" outlineLevel="1">
      <c r="A522" s="40"/>
      <c r="B522" s="115">
        <v>3</v>
      </c>
      <c r="C522" s="137" t="s">
        <v>100</v>
      </c>
      <c r="D522" s="52" t="s">
        <v>101</v>
      </c>
      <c r="E522" s="53" t="s">
        <v>31</v>
      </c>
      <c r="F522" s="52">
        <v>500</v>
      </c>
      <c r="G522" s="52" t="s">
        <v>24</v>
      </c>
      <c r="H522" s="54" t="s">
        <v>319</v>
      </c>
      <c r="I522" s="133"/>
      <c r="M522" s="35"/>
      <c r="N522" s="36"/>
      <c r="T522" s="35"/>
      <c r="U522" s="36"/>
      <c r="AA522" s="35"/>
      <c r="AB522" s="36"/>
      <c r="AH522" s="35"/>
      <c r="AI522" s="36"/>
      <c r="AO522" s="35"/>
      <c r="AP522" s="36"/>
      <c r="AV522" s="35"/>
      <c r="AW522" s="36"/>
      <c r="BC522" s="35"/>
      <c r="BD522" s="36"/>
      <c r="BJ522" s="35"/>
      <c r="BK522" s="36"/>
      <c r="BQ522" s="35"/>
      <c r="BR522" s="36"/>
      <c r="BX522" s="35"/>
      <c r="BY522" s="36"/>
      <c r="CE522" s="35"/>
      <c r="CF522" s="36"/>
      <c r="CL522" s="35"/>
      <c r="CM522" s="36"/>
      <c r="CS522" s="35"/>
      <c r="CT522" s="36"/>
      <c r="CZ522" s="35"/>
      <c r="DA522" s="36"/>
      <c r="DG522" s="35"/>
      <c r="DH522" s="36"/>
      <c r="DN522" s="35"/>
      <c r="DO522" s="36"/>
      <c r="DU522" s="35"/>
      <c r="DV522" s="36"/>
      <c r="EB522" s="35"/>
      <c r="EC522" s="36"/>
      <c r="EI522" s="35"/>
      <c r="EJ522" s="36"/>
      <c r="EP522" s="35"/>
      <c r="EQ522" s="36"/>
      <c r="EW522" s="35"/>
      <c r="EX522" s="36"/>
      <c r="FD522" s="35"/>
      <c r="FE522" s="36"/>
      <c r="FK522" s="35"/>
      <c r="FL522" s="36"/>
      <c r="FR522" s="35"/>
      <c r="FS522" s="36"/>
      <c r="FY522" s="35"/>
      <c r="FZ522" s="36"/>
      <c r="GF522" s="35"/>
      <c r="GG522" s="36"/>
      <c r="GM522" s="35"/>
      <c r="GN522" s="36"/>
      <c r="GT522" s="35"/>
      <c r="GU522" s="36"/>
      <c r="HA522" s="35"/>
      <c r="HB522" s="36"/>
      <c r="HH522" s="35"/>
      <c r="HI522" s="36"/>
      <c r="HO522" s="35"/>
      <c r="HP522" s="36"/>
      <c r="HV522" s="35"/>
      <c r="HW522" s="36"/>
      <c r="IC522" s="35"/>
      <c r="ID522" s="36"/>
      <c r="IJ522" s="35"/>
      <c r="IK522" s="36"/>
      <c r="IP522"/>
      <c r="IQ522"/>
      <c r="IR522"/>
      <c r="IS522"/>
      <c r="IT522"/>
      <c r="IU522"/>
      <c r="IV522"/>
    </row>
    <row r="523" spans="1:256" s="34" customFormat="1" ht="16.5" customHeight="1" hidden="1" outlineLevel="1">
      <c r="A523" s="40"/>
      <c r="B523" s="7"/>
      <c r="C523" s="157" t="s">
        <v>94</v>
      </c>
      <c r="D523" s="158" t="s">
        <v>692</v>
      </c>
      <c r="E523" s="159"/>
      <c r="F523" s="160"/>
      <c r="G523" s="160"/>
      <c r="H523" s="161"/>
      <c r="I523" s="162"/>
      <c r="M523" s="35"/>
      <c r="N523" s="36"/>
      <c r="T523" s="35"/>
      <c r="U523" s="36"/>
      <c r="AA523" s="35"/>
      <c r="AB523" s="36"/>
      <c r="AH523" s="35"/>
      <c r="AI523" s="36"/>
      <c r="AO523" s="35"/>
      <c r="AP523" s="36"/>
      <c r="AV523" s="35"/>
      <c r="AW523" s="36"/>
      <c r="BC523" s="35"/>
      <c r="BD523" s="36"/>
      <c r="BJ523" s="35"/>
      <c r="BK523" s="36"/>
      <c r="BQ523" s="35"/>
      <c r="BR523" s="36"/>
      <c r="BX523" s="35"/>
      <c r="BY523" s="36"/>
      <c r="CE523" s="35"/>
      <c r="CF523" s="36"/>
      <c r="CL523" s="35"/>
      <c r="CM523" s="36"/>
      <c r="CS523" s="35"/>
      <c r="CT523" s="36"/>
      <c r="CZ523" s="35"/>
      <c r="DA523" s="36"/>
      <c r="DG523" s="35"/>
      <c r="DH523" s="36"/>
      <c r="DN523" s="35"/>
      <c r="DO523" s="36"/>
      <c r="DU523" s="35"/>
      <c r="DV523" s="36"/>
      <c r="EB523" s="35"/>
      <c r="EC523" s="36"/>
      <c r="EI523" s="35"/>
      <c r="EJ523" s="36"/>
      <c r="EP523" s="35"/>
      <c r="EQ523" s="36"/>
      <c r="EW523" s="35"/>
      <c r="EX523" s="36"/>
      <c r="FD523" s="35"/>
      <c r="FE523" s="36"/>
      <c r="FK523" s="35"/>
      <c r="FL523" s="36"/>
      <c r="FR523" s="35"/>
      <c r="FS523" s="36"/>
      <c r="FY523" s="35"/>
      <c r="FZ523" s="36"/>
      <c r="GF523" s="35"/>
      <c r="GG523" s="36"/>
      <c r="GM523" s="35"/>
      <c r="GN523" s="36"/>
      <c r="GT523" s="35"/>
      <c r="GU523" s="36"/>
      <c r="HA523" s="35"/>
      <c r="HB523" s="36"/>
      <c r="HH523" s="35"/>
      <c r="HI523" s="36"/>
      <c r="HO523" s="35"/>
      <c r="HP523" s="36"/>
      <c r="HV523" s="35"/>
      <c r="HW523" s="36"/>
      <c r="IC523" s="35"/>
      <c r="ID523" s="36"/>
      <c r="IJ523" s="35"/>
      <c r="IK523" s="36"/>
      <c r="IP523"/>
      <c r="IQ523"/>
      <c r="IR523"/>
      <c r="IS523"/>
      <c r="IT523"/>
      <c r="IU523"/>
      <c r="IV523"/>
    </row>
    <row r="524" spans="1:256" s="6" customFormat="1" ht="16.5" customHeight="1">
      <c r="A524" s="40"/>
      <c r="B524" s="7"/>
      <c r="C524" s="145" t="s">
        <v>693</v>
      </c>
      <c r="D524" s="146"/>
      <c r="E524" s="147"/>
      <c r="F524" s="146"/>
      <c r="G524" s="146"/>
      <c r="H524" s="148"/>
      <c r="I524" s="149"/>
      <c r="IK524"/>
      <c r="IL524"/>
      <c r="IM524"/>
      <c r="IN524"/>
      <c r="IO524"/>
      <c r="IP524"/>
      <c r="IQ524"/>
      <c r="IR524"/>
      <c r="IS524"/>
      <c r="IT524"/>
      <c r="IU524"/>
      <c r="IV524"/>
    </row>
    <row r="525" spans="1:256" s="34" customFormat="1" ht="16.5" customHeight="1" hidden="1" outlineLevel="1">
      <c r="A525" s="80"/>
      <c r="B525" s="110" t="s">
        <v>13</v>
      </c>
      <c r="C525" s="111" t="s">
        <v>14</v>
      </c>
      <c r="D525" s="111" t="s">
        <v>15</v>
      </c>
      <c r="E525" s="112" t="s">
        <v>16</v>
      </c>
      <c r="F525" s="111" t="s">
        <v>17</v>
      </c>
      <c r="G525" s="111" t="s">
        <v>18</v>
      </c>
      <c r="H525" s="113" t="s">
        <v>19</v>
      </c>
      <c r="I525" s="114" t="s">
        <v>20</v>
      </c>
      <c r="M525" s="35"/>
      <c r="N525" s="36"/>
      <c r="T525" s="35"/>
      <c r="U525" s="36"/>
      <c r="AA525" s="35"/>
      <c r="AB525" s="36"/>
      <c r="AH525" s="35"/>
      <c r="AI525" s="36"/>
      <c r="AO525" s="35"/>
      <c r="AP525" s="36"/>
      <c r="AV525" s="35"/>
      <c r="AW525" s="36"/>
      <c r="BC525" s="35"/>
      <c r="BD525" s="36"/>
      <c r="BJ525" s="35"/>
      <c r="BK525" s="36"/>
      <c r="BQ525" s="35"/>
      <c r="BR525" s="36"/>
      <c r="BX525" s="35"/>
      <c r="BY525" s="36"/>
      <c r="CE525" s="35"/>
      <c r="CF525" s="36"/>
      <c r="CL525" s="35"/>
      <c r="CM525" s="36"/>
      <c r="CS525" s="35"/>
      <c r="CT525" s="36"/>
      <c r="CZ525" s="35"/>
      <c r="DA525" s="36"/>
      <c r="DG525" s="35"/>
      <c r="DH525" s="36"/>
      <c r="DN525" s="35"/>
      <c r="DO525" s="36"/>
      <c r="DU525" s="35"/>
      <c r="DV525" s="36"/>
      <c r="EB525" s="35"/>
      <c r="EC525" s="36"/>
      <c r="EI525" s="35"/>
      <c r="EJ525" s="36"/>
      <c r="EP525" s="35"/>
      <c r="EQ525" s="36"/>
      <c r="EW525" s="35"/>
      <c r="EX525" s="36"/>
      <c r="FD525" s="35"/>
      <c r="FE525" s="36"/>
      <c r="FK525" s="35"/>
      <c r="FL525" s="36"/>
      <c r="FR525" s="35"/>
      <c r="FS525" s="36"/>
      <c r="FY525" s="35"/>
      <c r="FZ525" s="36"/>
      <c r="GF525" s="35"/>
      <c r="GG525" s="36"/>
      <c r="GM525" s="35"/>
      <c r="GN525" s="36"/>
      <c r="GT525" s="35"/>
      <c r="GU525" s="36"/>
      <c r="HA525" s="35"/>
      <c r="HB525" s="36"/>
      <c r="HH525" s="35"/>
      <c r="HI525" s="36"/>
      <c r="HO525" s="35"/>
      <c r="HP525" s="36"/>
      <c r="HV525" s="35"/>
      <c r="HW525" s="36"/>
      <c r="IC525" s="35"/>
      <c r="ID525" s="36"/>
      <c r="IJ525" s="35"/>
      <c r="IK525" s="36"/>
      <c r="IP525"/>
      <c r="IQ525"/>
      <c r="IR525"/>
      <c r="IS525"/>
      <c r="IT525"/>
      <c r="IU525"/>
      <c r="IV525"/>
    </row>
    <row r="526" spans="1:256" s="34" customFormat="1" ht="16.5" customHeight="1" hidden="1" outlineLevel="1">
      <c r="A526" s="40"/>
      <c r="B526" s="115">
        <v>1</v>
      </c>
      <c r="C526" s="137" t="s">
        <v>21</v>
      </c>
      <c r="D526" s="52" t="s">
        <v>22</v>
      </c>
      <c r="E526" s="53" t="s">
        <v>694</v>
      </c>
      <c r="F526" s="52">
        <v>3</v>
      </c>
      <c r="G526" s="52" t="s">
        <v>24</v>
      </c>
      <c r="H526" s="54" t="s">
        <v>319</v>
      </c>
      <c r="I526" s="133"/>
      <c r="M526" s="35"/>
      <c r="N526" s="36"/>
      <c r="T526" s="35"/>
      <c r="U526" s="36"/>
      <c r="AA526" s="35"/>
      <c r="AB526" s="36"/>
      <c r="AH526" s="35"/>
      <c r="AI526" s="36"/>
      <c r="AO526" s="35"/>
      <c r="AP526" s="36"/>
      <c r="AV526" s="35"/>
      <c r="AW526" s="36"/>
      <c r="BC526" s="35"/>
      <c r="BD526" s="36"/>
      <c r="BJ526" s="35"/>
      <c r="BK526" s="36"/>
      <c r="BQ526" s="35"/>
      <c r="BR526" s="36"/>
      <c r="BX526" s="35"/>
      <c r="BY526" s="36"/>
      <c r="CE526" s="35"/>
      <c r="CF526" s="36"/>
      <c r="CL526" s="35"/>
      <c r="CM526" s="36"/>
      <c r="CS526" s="35"/>
      <c r="CT526" s="36"/>
      <c r="CZ526" s="35"/>
      <c r="DA526" s="36"/>
      <c r="DG526" s="35"/>
      <c r="DH526" s="36"/>
      <c r="DN526" s="35"/>
      <c r="DO526" s="36"/>
      <c r="DU526" s="35"/>
      <c r="DV526" s="36"/>
      <c r="EB526" s="35"/>
      <c r="EC526" s="36"/>
      <c r="EI526" s="35"/>
      <c r="EJ526" s="36"/>
      <c r="EP526" s="35"/>
      <c r="EQ526" s="36"/>
      <c r="EW526" s="35"/>
      <c r="EX526" s="36"/>
      <c r="FD526" s="35"/>
      <c r="FE526" s="36"/>
      <c r="FK526" s="35"/>
      <c r="FL526" s="36"/>
      <c r="FR526" s="35"/>
      <c r="FS526" s="36"/>
      <c r="FY526" s="35"/>
      <c r="FZ526" s="36"/>
      <c r="GF526" s="35"/>
      <c r="GG526" s="36"/>
      <c r="GM526" s="35"/>
      <c r="GN526" s="36"/>
      <c r="GT526" s="35"/>
      <c r="GU526" s="36"/>
      <c r="HA526" s="35"/>
      <c r="HB526" s="36"/>
      <c r="HH526" s="35"/>
      <c r="HI526" s="36"/>
      <c r="HO526" s="35"/>
      <c r="HP526" s="36"/>
      <c r="HV526" s="35"/>
      <c r="HW526" s="36"/>
      <c r="IC526" s="35"/>
      <c r="ID526" s="36"/>
      <c r="IJ526" s="35"/>
      <c r="IK526" s="36"/>
      <c r="IP526"/>
      <c r="IQ526"/>
      <c r="IR526"/>
      <c r="IS526"/>
      <c r="IT526"/>
      <c r="IU526"/>
      <c r="IV526"/>
    </row>
    <row r="527" spans="1:256" s="34" customFormat="1" ht="16.5" customHeight="1" hidden="1" outlineLevel="1">
      <c r="A527" s="40"/>
      <c r="B527" s="115">
        <v>2</v>
      </c>
      <c r="C527" s="137" t="s">
        <v>98</v>
      </c>
      <c r="D527" s="52" t="s">
        <v>695</v>
      </c>
      <c r="E527" s="53" t="s">
        <v>31</v>
      </c>
      <c r="F527" s="52">
        <v>50</v>
      </c>
      <c r="G527" s="52" t="s">
        <v>24</v>
      </c>
      <c r="H527" s="54" t="s">
        <v>319</v>
      </c>
      <c r="I527" s="133"/>
      <c r="M527" s="35"/>
      <c r="N527" s="36"/>
      <c r="T527" s="35"/>
      <c r="U527" s="36"/>
      <c r="AA527" s="35"/>
      <c r="AB527" s="36"/>
      <c r="AH527" s="35"/>
      <c r="AI527" s="36"/>
      <c r="AO527" s="35"/>
      <c r="AP527" s="36"/>
      <c r="AV527" s="35"/>
      <c r="AW527" s="36"/>
      <c r="BC527" s="35"/>
      <c r="BD527" s="36"/>
      <c r="BJ527" s="35"/>
      <c r="BK527" s="36"/>
      <c r="BQ527" s="35"/>
      <c r="BR527" s="36"/>
      <c r="BX527" s="35"/>
      <c r="BY527" s="36"/>
      <c r="CE527" s="35"/>
      <c r="CF527" s="36"/>
      <c r="CL527" s="35"/>
      <c r="CM527" s="36"/>
      <c r="CS527" s="35"/>
      <c r="CT527" s="36"/>
      <c r="CZ527" s="35"/>
      <c r="DA527" s="36"/>
      <c r="DG527" s="35"/>
      <c r="DH527" s="36"/>
      <c r="DN527" s="35"/>
      <c r="DO527" s="36"/>
      <c r="DU527" s="35"/>
      <c r="DV527" s="36"/>
      <c r="EB527" s="35"/>
      <c r="EC527" s="36"/>
      <c r="EI527" s="35"/>
      <c r="EJ527" s="36"/>
      <c r="EP527" s="35"/>
      <c r="EQ527" s="36"/>
      <c r="EW527" s="35"/>
      <c r="EX527" s="36"/>
      <c r="FD527" s="35"/>
      <c r="FE527" s="36"/>
      <c r="FK527" s="35"/>
      <c r="FL527" s="36"/>
      <c r="FR527" s="35"/>
      <c r="FS527" s="36"/>
      <c r="FY527" s="35"/>
      <c r="FZ527" s="36"/>
      <c r="GF527" s="35"/>
      <c r="GG527" s="36"/>
      <c r="GM527" s="35"/>
      <c r="GN527" s="36"/>
      <c r="GT527" s="35"/>
      <c r="GU527" s="36"/>
      <c r="HA527" s="35"/>
      <c r="HB527" s="36"/>
      <c r="HH527" s="35"/>
      <c r="HI527" s="36"/>
      <c r="HO527" s="35"/>
      <c r="HP527" s="36"/>
      <c r="HV527" s="35"/>
      <c r="HW527" s="36"/>
      <c r="IC527" s="35"/>
      <c r="ID527" s="36"/>
      <c r="IJ527" s="35"/>
      <c r="IK527" s="36"/>
      <c r="IP527"/>
      <c r="IQ527"/>
      <c r="IR527"/>
      <c r="IS527"/>
      <c r="IT527"/>
      <c r="IU527"/>
      <c r="IV527"/>
    </row>
    <row r="528" spans="1:256" s="34" customFormat="1" ht="16.5" customHeight="1" hidden="1" outlineLevel="1">
      <c r="A528" s="40"/>
      <c r="B528" s="115">
        <v>3</v>
      </c>
      <c r="C528" s="137" t="s">
        <v>100</v>
      </c>
      <c r="D528" s="52" t="s">
        <v>696</v>
      </c>
      <c r="E528" s="53" t="s">
        <v>31</v>
      </c>
      <c r="F528" s="52">
        <v>255</v>
      </c>
      <c r="G528" s="52" t="s">
        <v>24</v>
      </c>
      <c r="H528" s="54" t="s">
        <v>319</v>
      </c>
      <c r="I528" s="133"/>
      <c r="M528" s="35"/>
      <c r="N528" s="36"/>
      <c r="T528" s="35"/>
      <c r="U528" s="36"/>
      <c r="AA528" s="35"/>
      <c r="AB528" s="36"/>
      <c r="AH528" s="35"/>
      <c r="AI528" s="36"/>
      <c r="AO528" s="35"/>
      <c r="AP528" s="36"/>
      <c r="AV528" s="35"/>
      <c r="AW528" s="36"/>
      <c r="BC528" s="35"/>
      <c r="BD528" s="36"/>
      <c r="BJ528" s="35"/>
      <c r="BK528" s="36"/>
      <c r="BQ528" s="35"/>
      <c r="BR528" s="36"/>
      <c r="BX528" s="35"/>
      <c r="BY528" s="36"/>
      <c r="CE528" s="35"/>
      <c r="CF528" s="36"/>
      <c r="CL528" s="35"/>
      <c r="CM528" s="36"/>
      <c r="CS528" s="35"/>
      <c r="CT528" s="36"/>
      <c r="CZ528" s="35"/>
      <c r="DA528" s="36"/>
      <c r="DG528" s="35"/>
      <c r="DH528" s="36"/>
      <c r="DN528" s="35"/>
      <c r="DO528" s="36"/>
      <c r="DU528" s="35"/>
      <c r="DV528" s="36"/>
      <c r="EB528" s="35"/>
      <c r="EC528" s="36"/>
      <c r="EI528" s="35"/>
      <c r="EJ528" s="36"/>
      <c r="EP528" s="35"/>
      <c r="EQ528" s="36"/>
      <c r="EW528" s="35"/>
      <c r="EX528" s="36"/>
      <c r="FD528" s="35"/>
      <c r="FE528" s="36"/>
      <c r="FK528" s="35"/>
      <c r="FL528" s="36"/>
      <c r="FR528" s="35"/>
      <c r="FS528" s="36"/>
      <c r="FY528" s="35"/>
      <c r="FZ528" s="36"/>
      <c r="GF528" s="35"/>
      <c r="GG528" s="36"/>
      <c r="GM528" s="35"/>
      <c r="GN528" s="36"/>
      <c r="GT528" s="35"/>
      <c r="GU528" s="36"/>
      <c r="HA528" s="35"/>
      <c r="HB528" s="36"/>
      <c r="HH528" s="35"/>
      <c r="HI528" s="36"/>
      <c r="HO528" s="35"/>
      <c r="HP528" s="36"/>
      <c r="HV528" s="35"/>
      <c r="HW528" s="36"/>
      <c r="IC528" s="35"/>
      <c r="ID528" s="36"/>
      <c r="IJ528" s="35"/>
      <c r="IK528" s="36"/>
      <c r="IP528"/>
      <c r="IQ528"/>
      <c r="IR528"/>
      <c r="IS528"/>
      <c r="IT528"/>
      <c r="IU528"/>
      <c r="IV528"/>
    </row>
    <row r="529" spans="1:256" s="34" customFormat="1" ht="16.5" customHeight="1" hidden="1" outlineLevel="1">
      <c r="A529" s="40"/>
      <c r="B529" s="7"/>
      <c r="C529" s="157" t="s">
        <v>94</v>
      </c>
      <c r="D529" s="158" t="s">
        <v>697</v>
      </c>
      <c r="E529" s="159"/>
      <c r="F529" s="160"/>
      <c r="G529" s="160"/>
      <c r="H529" s="161"/>
      <c r="I529" s="162"/>
      <c r="M529" s="35"/>
      <c r="N529" s="36"/>
      <c r="T529" s="35"/>
      <c r="U529" s="36"/>
      <c r="AA529" s="35"/>
      <c r="AB529" s="36"/>
      <c r="AH529" s="35"/>
      <c r="AI529" s="36"/>
      <c r="AO529" s="35"/>
      <c r="AP529" s="36"/>
      <c r="AV529" s="35"/>
      <c r="AW529" s="36"/>
      <c r="BC529" s="35"/>
      <c r="BD529" s="36"/>
      <c r="BJ529" s="35"/>
      <c r="BK529" s="36"/>
      <c r="BQ529" s="35"/>
      <c r="BR529" s="36"/>
      <c r="BX529" s="35"/>
      <c r="BY529" s="36"/>
      <c r="CE529" s="35"/>
      <c r="CF529" s="36"/>
      <c r="CL529" s="35"/>
      <c r="CM529" s="36"/>
      <c r="CS529" s="35"/>
      <c r="CT529" s="36"/>
      <c r="CZ529" s="35"/>
      <c r="DA529" s="36"/>
      <c r="DG529" s="35"/>
      <c r="DH529" s="36"/>
      <c r="DN529" s="35"/>
      <c r="DO529" s="36"/>
      <c r="DU529" s="35"/>
      <c r="DV529" s="36"/>
      <c r="EB529" s="35"/>
      <c r="EC529" s="36"/>
      <c r="EI529" s="35"/>
      <c r="EJ529" s="36"/>
      <c r="EP529" s="35"/>
      <c r="EQ529" s="36"/>
      <c r="EW529" s="35"/>
      <c r="EX529" s="36"/>
      <c r="FD529" s="35"/>
      <c r="FE529" s="36"/>
      <c r="FK529" s="35"/>
      <c r="FL529" s="36"/>
      <c r="FR529" s="35"/>
      <c r="FS529" s="36"/>
      <c r="FY529" s="35"/>
      <c r="FZ529" s="36"/>
      <c r="GF529" s="35"/>
      <c r="GG529" s="36"/>
      <c r="GM529" s="35"/>
      <c r="GN529" s="36"/>
      <c r="GT529" s="35"/>
      <c r="GU529" s="36"/>
      <c r="HA529" s="35"/>
      <c r="HB529" s="36"/>
      <c r="HH529" s="35"/>
      <c r="HI529" s="36"/>
      <c r="HO529" s="35"/>
      <c r="HP529" s="36"/>
      <c r="HV529" s="35"/>
      <c r="HW529" s="36"/>
      <c r="IC529" s="35"/>
      <c r="ID529" s="36"/>
      <c r="IJ529" s="35"/>
      <c r="IK529" s="36"/>
      <c r="IP529"/>
      <c r="IQ529"/>
      <c r="IR529"/>
      <c r="IS529"/>
      <c r="IT529"/>
      <c r="IU529"/>
      <c r="IV529"/>
    </row>
    <row r="530" spans="1:256" s="6" customFormat="1" ht="16.5" customHeight="1">
      <c r="A530" s="40"/>
      <c r="B530" s="7"/>
      <c r="C530" s="145" t="s">
        <v>698</v>
      </c>
      <c r="D530" s="146"/>
      <c r="E530" s="147"/>
      <c r="F530" s="146"/>
      <c r="G530" s="146"/>
      <c r="H530" s="148"/>
      <c r="I530" s="149"/>
      <c r="IK530"/>
      <c r="IL530"/>
      <c r="IM530"/>
      <c r="IN530"/>
      <c r="IO530"/>
      <c r="IP530"/>
      <c r="IQ530"/>
      <c r="IR530"/>
      <c r="IS530"/>
      <c r="IT530"/>
      <c r="IU530"/>
      <c r="IV530"/>
    </row>
    <row r="531" spans="1:256" s="34" customFormat="1" ht="16.5" customHeight="1" hidden="1" outlineLevel="1">
      <c r="A531" s="80"/>
      <c r="B531" s="110" t="s">
        <v>13</v>
      </c>
      <c r="C531" s="111" t="s">
        <v>14</v>
      </c>
      <c r="D531" s="111" t="s">
        <v>15</v>
      </c>
      <c r="E531" s="112" t="s">
        <v>16</v>
      </c>
      <c r="F531" s="111" t="s">
        <v>17</v>
      </c>
      <c r="G531" s="111" t="s">
        <v>18</v>
      </c>
      <c r="H531" s="113" t="s">
        <v>19</v>
      </c>
      <c r="I531" s="114" t="s">
        <v>20</v>
      </c>
      <c r="M531" s="35"/>
      <c r="N531" s="36"/>
      <c r="T531" s="35"/>
      <c r="U531" s="36"/>
      <c r="AA531" s="35"/>
      <c r="AB531" s="36"/>
      <c r="AH531" s="35"/>
      <c r="AI531" s="36"/>
      <c r="AO531" s="35"/>
      <c r="AP531" s="36"/>
      <c r="AV531" s="35"/>
      <c r="AW531" s="36"/>
      <c r="BC531" s="35"/>
      <c r="BD531" s="36"/>
      <c r="BJ531" s="35"/>
      <c r="BK531" s="36"/>
      <c r="BQ531" s="35"/>
      <c r="BR531" s="36"/>
      <c r="BX531" s="35"/>
      <c r="BY531" s="36"/>
      <c r="CE531" s="35"/>
      <c r="CF531" s="36"/>
      <c r="CL531" s="35"/>
      <c r="CM531" s="36"/>
      <c r="CS531" s="35"/>
      <c r="CT531" s="36"/>
      <c r="CZ531" s="35"/>
      <c r="DA531" s="36"/>
      <c r="DG531" s="35"/>
      <c r="DH531" s="36"/>
      <c r="DN531" s="35"/>
      <c r="DO531" s="36"/>
      <c r="DU531" s="35"/>
      <c r="DV531" s="36"/>
      <c r="EB531" s="35"/>
      <c r="EC531" s="36"/>
      <c r="EI531" s="35"/>
      <c r="EJ531" s="36"/>
      <c r="EP531" s="35"/>
      <c r="EQ531" s="36"/>
      <c r="EW531" s="35"/>
      <c r="EX531" s="36"/>
      <c r="FD531" s="35"/>
      <c r="FE531" s="36"/>
      <c r="FK531" s="35"/>
      <c r="FL531" s="36"/>
      <c r="FR531" s="35"/>
      <c r="FS531" s="36"/>
      <c r="FY531" s="35"/>
      <c r="FZ531" s="36"/>
      <c r="GF531" s="35"/>
      <c r="GG531" s="36"/>
      <c r="GM531" s="35"/>
      <c r="GN531" s="36"/>
      <c r="GT531" s="35"/>
      <c r="GU531" s="36"/>
      <c r="HA531" s="35"/>
      <c r="HB531" s="36"/>
      <c r="HH531" s="35"/>
      <c r="HI531" s="36"/>
      <c r="HO531" s="35"/>
      <c r="HP531" s="36"/>
      <c r="HV531" s="35"/>
      <c r="HW531" s="36"/>
      <c r="IC531" s="35"/>
      <c r="ID531" s="36"/>
      <c r="IJ531" s="35"/>
      <c r="IK531" s="36"/>
      <c r="IP531"/>
      <c r="IQ531"/>
      <c r="IR531"/>
      <c r="IS531"/>
      <c r="IT531"/>
      <c r="IU531"/>
      <c r="IV531"/>
    </row>
    <row r="532" spans="1:256" s="34" customFormat="1" ht="16.5" customHeight="1" hidden="1" outlineLevel="1">
      <c r="A532" s="40"/>
      <c r="B532" s="115">
        <v>1</v>
      </c>
      <c r="C532" s="137" t="s">
        <v>21</v>
      </c>
      <c r="D532" s="52" t="s">
        <v>22</v>
      </c>
      <c r="E532" s="53" t="s">
        <v>699</v>
      </c>
      <c r="F532" s="52">
        <v>3</v>
      </c>
      <c r="G532" s="52" t="s">
        <v>24</v>
      </c>
      <c r="H532" s="54" t="s">
        <v>319</v>
      </c>
      <c r="I532" s="133"/>
      <c r="M532" s="35"/>
      <c r="N532" s="36"/>
      <c r="T532" s="35"/>
      <c r="U532" s="36"/>
      <c r="AA532" s="35"/>
      <c r="AB532" s="36"/>
      <c r="AH532" s="35"/>
      <c r="AI532" s="36"/>
      <c r="AO532" s="35"/>
      <c r="AP532" s="36"/>
      <c r="AV532" s="35"/>
      <c r="AW532" s="36"/>
      <c r="BC532" s="35"/>
      <c r="BD532" s="36"/>
      <c r="BJ532" s="35"/>
      <c r="BK532" s="36"/>
      <c r="BQ532" s="35"/>
      <c r="BR532" s="36"/>
      <c r="BX532" s="35"/>
      <c r="BY532" s="36"/>
      <c r="CE532" s="35"/>
      <c r="CF532" s="36"/>
      <c r="CL532" s="35"/>
      <c r="CM532" s="36"/>
      <c r="CS532" s="35"/>
      <c r="CT532" s="36"/>
      <c r="CZ532" s="35"/>
      <c r="DA532" s="36"/>
      <c r="DG532" s="35"/>
      <c r="DH532" s="36"/>
      <c r="DN532" s="35"/>
      <c r="DO532" s="36"/>
      <c r="DU532" s="35"/>
      <c r="DV532" s="36"/>
      <c r="EB532" s="35"/>
      <c r="EC532" s="36"/>
      <c r="EI532" s="35"/>
      <c r="EJ532" s="36"/>
      <c r="EP532" s="35"/>
      <c r="EQ532" s="36"/>
      <c r="EW532" s="35"/>
      <c r="EX532" s="36"/>
      <c r="FD532" s="35"/>
      <c r="FE532" s="36"/>
      <c r="FK532" s="35"/>
      <c r="FL532" s="36"/>
      <c r="FR532" s="35"/>
      <c r="FS532" s="36"/>
      <c r="FY532" s="35"/>
      <c r="FZ532" s="36"/>
      <c r="GF532" s="35"/>
      <c r="GG532" s="36"/>
      <c r="GM532" s="35"/>
      <c r="GN532" s="36"/>
      <c r="GT532" s="35"/>
      <c r="GU532" s="36"/>
      <c r="HA532" s="35"/>
      <c r="HB532" s="36"/>
      <c r="HH532" s="35"/>
      <c r="HI532" s="36"/>
      <c r="HO532" s="35"/>
      <c r="HP532" s="36"/>
      <c r="HV532" s="35"/>
      <c r="HW532" s="36"/>
      <c r="IC532" s="35"/>
      <c r="ID532" s="36"/>
      <c r="IJ532" s="35"/>
      <c r="IK532" s="36"/>
      <c r="IP532"/>
      <c r="IQ532"/>
      <c r="IR532"/>
      <c r="IS532"/>
      <c r="IT532"/>
      <c r="IU532"/>
      <c r="IV532"/>
    </row>
    <row r="533" spans="1:256" s="34" customFormat="1" ht="16.5" customHeight="1" hidden="1" outlineLevel="1">
      <c r="A533" s="40"/>
      <c r="B533" s="115">
        <v>2</v>
      </c>
      <c r="C533" s="137" t="s">
        <v>98</v>
      </c>
      <c r="D533" s="52" t="s">
        <v>700</v>
      </c>
      <c r="E533" s="53" t="s">
        <v>31</v>
      </c>
      <c r="F533" s="52">
        <v>50</v>
      </c>
      <c r="G533" s="52" t="s">
        <v>24</v>
      </c>
      <c r="H533" s="54" t="s">
        <v>319</v>
      </c>
      <c r="I533" s="133"/>
      <c r="M533" s="35"/>
      <c r="N533" s="36"/>
      <c r="T533" s="35"/>
      <c r="U533" s="36"/>
      <c r="AA533" s="35"/>
      <c r="AB533" s="36"/>
      <c r="AH533" s="35"/>
      <c r="AI533" s="36"/>
      <c r="AO533" s="35"/>
      <c r="AP533" s="36"/>
      <c r="AV533" s="35"/>
      <c r="AW533" s="36"/>
      <c r="BC533" s="35"/>
      <c r="BD533" s="36"/>
      <c r="BJ533" s="35"/>
      <c r="BK533" s="36"/>
      <c r="BQ533" s="35"/>
      <c r="BR533" s="36"/>
      <c r="BX533" s="35"/>
      <c r="BY533" s="36"/>
      <c r="CE533" s="35"/>
      <c r="CF533" s="36"/>
      <c r="CL533" s="35"/>
      <c r="CM533" s="36"/>
      <c r="CS533" s="35"/>
      <c r="CT533" s="36"/>
      <c r="CZ533" s="35"/>
      <c r="DA533" s="36"/>
      <c r="DG533" s="35"/>
      <c r="DH533" s="36"/>
      <c r="DN533" s="35"/>
      <c r="DO533" s="36"/>
      <c r="DU533" s="35"/>
      <c r="DV533" s="36"/>
      <c r="EB533" s="35"/>
      <c r="EC533" s="36"/>
      <c r="EI533" s="35"/>
      <c r="EJ533" s="36"/>
      <c r="EP533" s="35"/>
      <c r="EQ533" s="36"/>
      <c r="EW533" s="35"/>
      <c r="EX533" s="36"/>
      <c r="FD533" s="35"/>
      <c r="FE533" s="36"/>
      <c r="FK533" s="35"/>
      <c r="FL533" s="36"/>
      <c r="FR533" s="35"/>
      <c r="FS533" s="36"/>
      <c r="FY533" s="35"/>
      <c r="FZ533" s="36"/>
      <c r="GF533" s="35"/>
      <c r="GG533" s="36"/>
      <c r="GM533" s="35"/>
      <c r="GN533" s="36"/>
      <c r="GT533" s="35"/>
      <c r="GU533" s="36"/>
      <c r="HA533" s="35"/>
      <c r="HB533" s="36"/>
      <c r="HH533" s="35"/>
      <c r="HI533" s="36"/>
      <c r="HO533" s="35"/>
      <c r="HP533" s="36"/>
      <c r="HV533" s="35"/>
      <c r="HW533" s="36"/>
      <c r="IC533" s="35"/>
      <c r="ID533" s="36"/>
      <c r="IJ533" s="35"/>
      <c r="IK533" s="36"/>
      <c r="IP533"/>
      <c r="IQ533"/>
      <c r="IR533"/>
      <c r="IS533"/>
      <c r="IT533"/>
      <c r="IU533"/>
      <c r="IV533"/>
    </row>
    <row r="534" spans="1:256" s="34" customFormat="1" ht="16.5" customHeight="1" hidden="1" outlineLevel="1">
      <c r="A534" s="40"/>
      <c r="B534" s="115">
        <v>3</v>
      </c>
      <c r="C534" s="137" t="s">
        <v>100</v>
      </c>
      <c r="D534" s="52" t="s">
        <v>701</v>
      </c>
      <c r="E534" s="53" t="s">
        <v>31</v>
      </c>
      <c r="F534" s="52">
        <v>255</v>
      </c>
      <c r="G534" s="52" t="s">
        <v>24</v>
      </c>
      <c r="H534" s="54" t="s">
        <v>319</v>
      </c>
      <c r="I534" s="133"/>
      <c r="M534" s="35"/>
      <c r="N534" s="36"/>
      <c r="T534" s="35"/>
      <c r="U534" s="36"/>
      <c r="AA534" s="35"/>
      <c r="AB534" s="36"/>
      <c r="AH534" s="35"/>
      <c r="AI534" s="36"/>
      <c r="AO534" s="35"/>
      <c r="AP534" s="36"/>
      <c r="AV534" s="35"/>
      <c r="AW534" s="36"/>
      <c r="BC534" s="35"/>
      <c r="BD534" s="36"/>
      <c r="BJ534" s="35"/>
      <c r="BK534" s="36"/>
      <c r="BQ534" s="35"/>
      <c r="BR534" s="36"/>
      <c r="BX534" s="35"/>
      <c r="BY534" s="36"/>
      <c r="CE534" s="35"/>
      <c r="CF534" s="36"/>
      <c r="CL534" s="35"/>
      <c r="CM534" s="36"/>
      <c r="CS534" s="35"/>
      <c r="CT534" s="36"/>
      <c r="CZ534" s="35"/>
      <c r="DA534" s="36"/>
      <c r="DG534" s="35"/>
      <c r="DH534" s="36"/>
      <c r="DN534" s="35"/>
      <c r="DO534" s="36"/>
      <c r="DU534" s="35"/>
      <c r="DV534" s="36"/>
      <c r="EB534" s="35"/>
      <c r="EC534" s="36"/>
      <c r="EI534" s="35"/>
      <c r="EJ534" s="36"/>
      <c r="EP534" s="35"/>
      <c r="EQ534" s="36"/>
      <c r="EW534" s="35"/>
      <c r="EX534" s="36"/>
      <c r="FD534" s="35"/>
      <c r="FE534" s="36"/>
      <c r="FK534" s="35"/>
      <c r="FL534" s="36"/>
      <c r="FR534" s="35"/>
      <c r="FS534" s="36"/>
      <c r="FY534" s="35"/>
      <c r="FZ534" s="36"/>
      <c r="GF534" s="35"/>
      <c r="GG534" s="36"/>
      <c r="GM534" s="35"/>
      <c r="GN534" s="36"/>
      <c r="GT534" s="35"/>
      <c r="GU534" s="36"/>
      <c r="HA534" s="35"/>
      <c r="HB534" s="36"/>
      <c r="HH534" s="35"/>
      <c r="HI534" s="36"/>
      <c r="HO534" s="35"/>
      <c r="HP534" s="36"/>
      <c r="HV534" s="35"/>
      <c r="HW534" s="36"/>
      <c r="IC534" s="35"/>
      <c r="ID534" s="36"/>
      <c r="IJ534" s="35"/>
      <c r="IK534" s="36"/>
      <c r="IP534"/>
      <c r="IQ534"/>
      <c r="IR534"/>
      <c r="IS534"/>
      <c r="IT534"/>
      <c r="IU534"/>
      <c r="IV534"/>
    </row>
    <row r="535" spans="1:256" s="34" customFormat="1" ht="16.5" customHeight="1" hidden="1" outlineLevel="1">
      <c r="A535" s="40"/>
      <c r="B535" s="115">
        <v>4</v>
      </c>
      <c r="C535" s="137" t="s">
        <v>702</v>
      </c>
      <c r="D535" s="52" t="s">
        <v>695</v>
      </c>
      <c r="E535" s="53" t="s">
        <v>31</v>
      </c>
      <c r="F535" s="52">
        <v>50</v>
      </c>
      <c r="G535" s="52" t="s">
        <v>24</v>
      </c>
      <c r="H535" s="54" t="s">
        <v>319</v>
      </c>
      <c r="I535" s="133" t="s">
        <v>703</v>
      </c>
      <c r="M535" s="35"/>
      <c r="N535" s="36"/>
      <c r="T535" s="35"/>
      <c r="U535" s="36"/>
      <c r="AA535" s="35"/>
      <c r="AB535" s="36"/>
      <c r="AH535" s="35"/>
      <c r="AI535" s="36"/>
      <c r="AO535" s="35"/>
      <c r="AP535" s="36"/>
      <c r="AV535" s="35"/>
      <c r="AW535" s="36"/>
      <c r="BC535" s="35"/>
      <c r="BD535" s="36"/>
      <c r="BJ535" s="35"/>
      <c r="BK535" s="36"/>
      <c r="BQ535" s="35"/>
      <c r="BR535" s="36"/>
      <c r="BX535" s="35"/>
      <c r="BY535" s="36"/>
      <c r="CE535" s="35"/>
      <c r="CF535" s="36"/>
      <c r="CL535" s="35"/>
      <c r="CM535" s="36"/>
      <c r="CS535" s="35"/>
      <c r="CT535" s="36"/>
      <c r="CZ535" s="35"/>
      <c r="DA535" s="36"/>
      <c r="DG535" s="35"/>
      <c r="DH535" s="36"/>
      <c r="DN535" s="35"/>
      <c r="DO535" s="36"/>
      <c r="DU535" s="35"/>
      <c r="DV535" s="36"/>
      <c r="EB535" s="35"/>
      <c r="EC535" s="36"/>
      <c r="EI535" s="35"/>
      <c r="EJ535" s="36"/>
      <c r="EP535" s="35"/>
      <c r="EQ535" s="36"/>
      <c r="EW535" s="35"/>
      <c r="EX535" s="36"/>
      <c r="FD535" s="35"/>
      <c r="FE535" s="36"/>
      <c r="FK535" s="35"/>
      <c r="FL535" s="36"/>
      <c r="FR535" s="35"/>
      <c r="FS535" s="36"/>
      <c r="FY535" s="35"/>
      <c r="FZ535" s="36"/>
      <c r="GF535" s="35"/>
      <c r="GG535" s="36"/>
      <c r="GM535" s="35"/>
      <c r="GN535" s="36"/>
      <c r="GT535" s="35"/>
      <c r="GU535" s="36"/>
      <c r="HA535" s="35"/>
      <c r="HB535" s="36"/>
      <c r="HH535" s="35"/>
      <c r="HI535" s="36"/>
      <c r="HO535" s="35"/>
      <c r="HP535" s="36"/>
      <c r="HV535" s="35"/>
      <c r="HW535" s="36"/>
      <c r="IC535" s="35"/>
      <c r="ID535" s="36"/>
      <c r="IJ535" s="35"/>
      <c r="IK535" s="36"/>
      <c r="IP535"/>
      <c r="IQ535"/>
      <c r="IR535"/>
      <c r="IS535"/>
      <c r="IT535"/>
      <c r="IU535"/>
      <c r="IV535"/>
    </row>
    <row r="536" spans="1:256" s="34" customFormat="1" ht="16.5" customHeight="1" hidden="1" outlineLevel="1">
      <c r="A536" s="40"/>
      <c r="B536" s="115">
        <v>5</v>
      </c>
      <c r="C536" s="137" t="s">
        <v>704</v>
      </c>
      <c r="D536" s="52" t="s">
        <v>705</v>
      </c>
      <c r="E536" s="53" t="s">
        <v>28</v>
      </c>
      <c r="F536" s="52"/>
      <c r="G536" s="52" t="s">
        <v>34</v>
      </c>
      <c r="H536" s="54" t="s">
        <v>319</v>
      </c>
      <c r="I536" s="133" t="s">
        <v>706</v>
      </c>
      <c r="M536" s="35"/>
      <c r="N536" s="36"/>
      <c r="T536" s="35"/>
      <c r="U536" s="36"/>
      <c r="AA536" s="35"/>
      <c r="AB536" s="36"/>
      <c r="AH536" s="35"/>
      <c r="AI536" s="36"/>
      <c r="AO536" s="35"/>
      <c r="AP536" s="36"/>
      <c r="AV536" s="35"/>
      <c r="AW536" s="36"/>
      <c r="BC536" s="35"/>
      <c r="BD536" s="36"/>
      <c r="BJ536" s="35"/>
      <c r="BK536" s="36"/>
      <c r="BQ536" s="35"/>
      <c r="BR536" s="36"/>
      <c r="BX536" s="35"/>
      <c r="BY536" s="36"/>
      <c r="CE536" s="35"/>
      <c r="CF536" s="36"/>
      <c r="CL536" s="35"/>
      <c r="CM536" s="36"/>
      <c r="CS536" s="35"/>
      <c r="CT536" s="36"/>
      <c r="CZ536" s="35"/>
      <c r="DA536" s="36"/>
      <c r="DG536" s="35"/>
      <c r="DH536" s="36"/>
      <c r="DN536" s="35"/>
      <c r="DO536" s="36"/>
      <c r="DU536" s="35"/>
      <c r="DV536" s="36"/>
      <c r="EB536" s="35"/>
      <c r="EC536" s="36"/>
      <c r="EI536" s="35"/>
      <c r="EJ536" s="36"/>
      <c r="EP536" s="35"/>
      <c r="EQ536" s="36"/>
      <c r="EW536" s="35"/>
      <c r="EX536" s="36"/>
      <c r="FD536" s="35"/>
      <c r="FE536" s="36"/>
      <c r="FK536" s="35"/>
      <c r="FL536" s="36"/>
      <c r="FR536" s="35"/>
      <c r="FS536" s="36"/>
      <c r="FY536" s="35"/>
      <c r="FZ536" s="36"/>
      <c r="GF536" s="35"/>
      <c r="GG536" s="36"/>
      <c r="GM536" s="35"/>
      <c r="GN536" s="36"/>
      <c r="GT536" s="35"/>
      <c r="GU536" s="36"/>
      <c r="HA536" s="35"/>
      <c r="HB536" s="36"/>
      <c r="HH536" s="35"/>
      <c r="HI536" s="36"/>
      <c r="HO536" s="35"/>
      <c r="HP536" s="36"/>
      <c r="HV536" s="35"/>
      <c r="HW536" s="36"/>
      <c r="IC536" s="35"/>
      <c r="ID536" s="36"/>
      <c r="IJ536" s="35"/>
      <c r="IK536" s="36"/>
      <c r="IP536"/>
      <c r="IQ536"/>
      <c r="IR536"/>
      <c r="IS536"/>
      <c r="IT536"/>
      <c r="IU536"/>
      <c r="IV536"/>
    </row>
    <row r="537" spans="1:256" s="34" customFormat="1" ht="16.5" customHeight="1" hidden="1" outlineLevel="1">
      <c r="A537" s="40"/>
      <c r="B537" s="7"/>
      <c r="C537" s="157" t="s">
        <v>94</v>
      </c>
      <c r="D537" s="158" t="s">
        <v>707</v>
      </c>
      <c r="E537" s="159"/>
      <c r="F537" s="160"/>
      <c r="G537" s="160"/>
      <c r="H537" s="161"/>
      <c r="I537" s="162"/>
      <c r="M537" s="35"/>
      <c r="N537" s="36"/>
      <c r="T537" s="35"/>
      <c r="U537" s="36"/>
      <c r="AA537" s="35"/>
      <c r="AB537" s="36"/>
      <c r="AH537" s="35"/>
      <c r="AI537" s="36"/>
      <c r="AO537" s="35"/>
      <c r="AP537" s="36"/>
      <c r="AV537" s="35"/>
      <c r="AW537" s="36"/>
      <c r="BC537" s="35"/>
      <c r="BD537" s="36"/>
      <c r="BJ537" s="35"/>
      <c r="BK537" s="36"/>
      <c r="BQ537" s="35"/>
      <c r="BR537" s="36"/>
      <c r="BX537" s="35"/>
      <c r="BY537" s="36"/>
      <c r="CE537" s="35"/>
      <c r="CF537" s="36"/>
      <c r="CL537" s="35"/>
      <c r="CM537" s="36"/>
      <c r="CS537" s="35"/>
      <c r="CT537" s="36"/>
      <c r="CZ537" s="35"/>
      <c r="DA537" s="36"/>
      <c r="DG537" s="35"/>
      <c r="DH537" s="36"/>
      <c r="DN537" s="35"/>
      <c r="DO537" s="36"/>
      <c r="DU537" s="35"/>
      <c r="DV537" s="36"/>
      <c r="EB537" s="35"/>
      <c r="EC537" s="36"/>
      <c r="EI537" s="35"/>
      <c r="EJ537" s="36"/>
      <c r="EP537" s="35"/>
      <c r="EQ537" s="36"/>
      <c r="EW537" s="35"/>
      <c r="EX537" s="36"/>
      <c r="FD537" s="35"/>
      <c r="FE537" s="36"/>
      <c r="FK537" s="35"/>
      <c r="FL537" s="36"/>
      <c r="FR537" s="35"/>
      <c r="FS537" s="36"/>
      <c r="FY537" s="35"/>
      <c r="FZ537" s="36"/>
      <c r="GF537" s="35"/>
      <c r="GG537" s="36"/>
      <c r="GM537" s="35"/>
      <c r="GN537" s="36"/>
      <c r="GT537" s="35"/>
      <c r="GU537" s="36"/>
      <c r="HA537" s="35"/>
      <c r="HB537" s="36"/>
      <c r="HH537" s="35"/>
      <c r="HI537" s="36"/>
      <c r="HO537" s="35"/>
      <c r="HP537" s="36"/>
      <c r="HV537" s="35"/>
      <c r="HW537" s="36"/>
      <c r="IC537" s="35"/>
      <c r="ID537" s="36"/>
      <c r="IJ537" s="35"/>
      <c r="IK537" s="36"/>
      <c r="IP537"/>
      <c r="IQ537"/>
      <c r="IR537"/>
      <c r="IS537"/>
      <c r="IT537"/>
      <c r="IU537"/>
      <c r="IV537"/>
    </row>
    <row r="538" spans="1:256" s="6" customFormat="1" ht="16.5" customHeight="1">
      <c r="A538" s="40"/>
      <c r="B538" s="7"/>
      <c r="C538" s="145" t="s">
        <v>708</v>
      </c>
      <c r="D538" s="146"/>
      <c r="E538" s="147"/>
      <c r="F538" s="146"/>
      <c r="G538" s="146"/>
      <c r="H538" s="148"/>
      <c r="I538" s="149"/>
      <c r="IK538"/>
      <c r="IL538"/>
      <c r="IM538"/>
      <c r="IN538"/>
      <c r="IO538"/>
      <c r="IP538"/>
      <c r="IQ538"/>
      <c r="IR538"/>
      <c r="IS538"/>
      <c r="IT538"/>
      <c r="IU538"/>
      <c r="IV538"/>
    </row>
    <row r="539" spans="1:256" s="34" customFormat="1" ht="16.5" customHeight="1" hidden="1" outlineLevel="1">
      <c r="A539" s="80"/>
      <c r="B539" s="110" t="s">
        <v>13</v>
      </c>
      <c r="C539" s="111" t="s">
        <v>14</v>
      </c>
      <c r="D539" s="111" t="s">
        <v>15</v>
      </c>
      <c r="E539" s="112" t="s">
        <v>16</v>
      </c>
      <c r="F539" s="111" t="s">
        <v>17</v>
      </c>
      <c r="G539" s="111" t="s">
        <v>18</v>
      </c>
      <c r="H539" s="113" t="s">
        <v>19</v>
      </c>
      <c r="I539" s="114" t="s">
        <v>20</v>
      </c>
      <c r="M539" s="35"/>
      <c r="N539" s="36"/>
      <c r="T539" s="35"/>
      <c r="U539" s="36"/>
      <c r="AA539" s="35"/>
      <c r="AB539" s="36"/>
      <c r="AH539" s="35"/>
      <c r="AI539" s="36"/>
      <c r="AO539" s="35"/>
      <c r="AP539" s="36"/>
      <c r="AV539" s="35"/>
      <c r="AW539" s="36"/>
      <c r="BC539" s="35"/>
      <c r="BD539" s="36"/>
      <c r="BJ539" s="35"/>
      <c r="BK539" s="36"/>
      <c r="BQ539" s="35"/>
      <c r="BR539" s="36"/>
      <c r="BX539" s="35"/>
      <c r="BY539" s="36"/>
      <c r="CE539" s="35"/>
      <c r="CF539" s="36"/>
      <c r="CL539" s="35"/>
      <c r="CM539" s="36"/>
      <c r="CS539" s="35"/>
      <c r="CT539" s="36"/>
      <c r="CZ539" s="35"/>
      <c r="DA539" s="36"/>
      <c r="DG539" s="35"/>
      <c r="DH539" s="36"/>
      <c r="DN539" s="35"/>
      <c r="DO539" s="36"/>
      <c r="DU539" s="35"/>
      <c r="DV539" s="36"/>
      <c r="EB539" s="35"/>
      <c r="EC539" s="36"/>
      <c r="EI539" s="35"/>
      <c r="EJ539" s="36"/>
      <c r="EP539" s="35"/>
      <c r="EQ539" s="36"/>
      <c r="EW539" s="35"/>
      <c r="EX539" s="36"/>
      <c r="FD539" s="35"/>
      <c r="FE539" s="36"/>
      <c r="FK539" s="35"/>
      <c r="FL539" s="36"/>
      <c r="FR539" s="35"/>
      <c r="FS539" s="36"/>
      <c r="FY539" s="35"/>
      <c r="FZ539" s="36"/>
      <c r="GF539" s="35"/>
      <c r="GG539" s="36"/>
      <c r="GM539" s="35"/>
      <c r="GN539" s="36"/>
      <c r="GT539" s="35"/>
      <c r="GU539" s="36"/>
      <c r="HA539" s="35"/>
      <c r="HB539" s="36"/>
      <c r="HH539" s="35"/>
      <c r="HI539" s="36"/>
      <c r="HO539" s="35"/>
      <c r="HP539" s="36"/>
      <c r="HV539" s="35"/>
      <c r="HW539" s="36"/>
      <c r="IC539" s="35"/>
      <c r="ID539" s="36"/>
      <c r="IJ539" s="35"/>
      <c r="IK539" s="36"/>
      <c r="IP539"/>
      <c r="IQ539"/>
      <c r="IR539"/>
      <c r="IS539"/>
      <c r="IT539"/>
      <c r="IU539"/>
      <c r="IV539"/>
    </row>
    <row r="540" spans="1:256" s="34" customFormat="1" ht="16.5" customHeight="1" hidden="1" outlineLevel="1">
      <c r="A540" s="40"/>
      <c r="B540" s="115">
        <v>1</v>
      </c>
      <c r="C540" s="137" t="s">
        <v>21</v>
      </c>
      <c r="D540" s="52" t="s">
        <v>22</v>
      </c>
      <c r="E540" s="53" t="s">
        <v>709</v>
      </c>
      <c r="F540" s="52">
        <v>3</v>
      </c>
      <c r="G540" s="52" t="s">
        <v>24</v>
      </c>
      <c r="H540" s="54" t="s">
        <v>319</v>
      </c>
      <c r="I540" s="133"/>
      <c r="M540" s="35"/>
      <c r="N540" s="36"/>
      <c r="T540" s="35"/>
      <c r="U540" s="36"/>
      <c r="AA540" s="35"/>
      <c r="AB540" s="36"/>
      <c r="AH540" s="35"/>
      <c r="AI540" s="36"/>
      <c r="AO540" s="35"/>
      <c r="AP540" s="36"/>
      <c r="AV540" s="35"/>
      <c r="AW540" s="36"/>
      <c r="BC540" s="35"/>
      <c r="BD540" s="36"/>
      <c r="BJ540" s="35"/>
      <c r="BK540" s="36"/>
      <c r="BQ540" s="35"/>
      <c r="BR540" s="36"/>
      <c r="BX540" s="35"/>
      <c r="BY540" s="36"/>
      <c r="CE540" s="35"/>
      <c r="CF540" s="36"/>
      <c r="CL540" s="35"/>
      <c r="CM540" s="36"/>
      <c r="CS540" s="35"/>
      <c r="CT540" s="36"/>
      <c r="CZ540" s="35"/>
      <c r="DA540" s="36"/>
      <c r="DG540" s="35"/>
      <c r="DH540" s="36"/>
      <c r="DN540" s="35"/>
      <c r="DO540" s="36"/>
      <c r="DU540" s="35"/>
      <c r="DV540" s="36"/>
      <c r="EB540" s="35"/>
      <c r="EC540" s="36"/>
      <c r="EI540" s="35"/>
      <c r="EJ540" s="36"/>
      <c r="EP540" s="35"/>
      <c r="EQ540" s="36"/>
      <c r="EW540" s="35"/>
      <c r="EX540" s="36"/>
      <c r="FD540" s="35"/>
      <c r="FE540" s="36"/>
      <c r="FK540" s="35"/>
      <c r="FL540" s="36"/>
      <c r="FR540" s="35"/>
      <c r="FS540" s="36"/>
      <c r="FY540" s="35"/>
      <c r="FZ540" s="36"/>
      <c r="GF540" s="35"/>
      <c r="GG540" s="36"/>
      <c r="GM540" s="35"/>
      <c r="GN540" s="36"/>
      <c r="GT540" s="35"/>
      <c r="GU540" s="36"/>
      <c r="HA540" s="35"/>
      <c r="HB540" s="36"/>
      <c r="HH540" s="35"/>
      <c r="HI540" s="36"/>
      <c r="HO540" s="35"/>
      <c r="HP540" s="36"/>
      <c r="HV540" s="35"/>
      <c r="HW540" s="36"/>
      <c r="IC540" s="35"/>
      <c r="ID540" s="36"/>
      <c r="IJ540" s="35"/>
      <c r="IK540" s="36"/>
      <c r="IP540"/>
      <c r="IQ540"/>
      <c r="IR540"/>
      <c r="IS540"/>
      <c r="IT540"/>
      <c r="IU540"/>
      <c r="IV540"/>
    </row>
    <row r="541" spans="1:256" s="34" customFormat="1" ht="16.5" customHeight="1" hidden="1" outlineLevel="1">
      <c r="A541" s="40"/>
      <c r="B541" s="115">
        <v>2</v>
      </c>
      <c r="C541" s="137" t="s">
        <v>98</v>
      </c>
      <c r="D541" s="52" t="s">
        <v>325</v>
      </c>
      <c r="E541" s="53" t="s">
        <v>31</v>
      </c>
      <c r="F541" s="52">
        <v>50</v>
      </c>
      <c r="G541" s="52" t="s">
        <v>24</v>
      </c>
      <c r="H541" s="54" t="s">
        <v>319</v>
      </c>
      <c r="I541" s="133"/>
      <c r="M541" s="35"/>
      <c r="N541" s="36"/>
      <c r="T541" s="35"/>
      <c r="U541" s="36"/>
      <c r="AA541" s="35"/>
      <c r="AB541" s="36"/>
      <c r="AH541" s="35"/>
      <c r="AI541" s="36"/>
      <c r="AO541" s="35"/>
      <c r="AP541" s="36"/>
      <c r="AV541" s="35"/>
      <c r="AW541" s="36"/>
      <c r="BC541" s="35"/>
      <c r="BD541" s="36"/>
      <c r="BJ541" s="35"/>
      <c r="BK541" s="36"/>
      <c r="BQ541" s="35"/>
      <c r="BR541" s="36"/>
      <c r="BX541" s="35"/>
      <c r="BY541" s="36"/>
      <c r="CE541" s="35"/>
      <c r="CF541" s="36"/>
      <c r="CL541" s="35"/>
      <c r="CM541" s="36"/>
      <c r="CS541" s="35"/>
      <c r="CT541" s="36"/>
      <c r="CZ541" s="35"/>
      <c r="DA541" s="36"/>
      <c r="DG541" s="35"/>
      <c r="DH541" s="36"/>
      <c r="DN541" s="35"/>
      <c r="DO541" s="36"/>
      <c r="DU541" s="35"/>
      <c r="DV541" s="36"/>
      <c r="EB541" s="35"/>
      <c r="EC541" s="36"/>
      <c r="EI541" s="35"/>
      <c r="EJ541" s="36"/>
      <c r="EP541" s="35"/>
      <c r="EQ541" s="36"/>
      <c r="EW541" s="35"/>
      <c r="EX541" s="36"/>
      <c r="FD541" s="35"/>
      <c r="FE541" s="36"/>
      <c r="FK541" s="35"/>
      <c r="FL541" s="36"/>
      <c r="FR541" s="35"/>
      <c r="FS541" s="36"/>
      <c r="FY541" s="35"/>
      <c r="FZ541" s="36"/>
      <c r="GF541" s="35"/>
      <c r="GG541" s="36"/>
      <c r="GM541" s="35"/>
      <c r="GN541" s="36"/>
      <c r="GT541" s="35"/>
      <c r="GU541" s="36"/>
      <c r="HA541" s="35"/>
      <c r="HB541" s="36"/>
      <c r="HH541" s="35"/>
      <c r="HI541" s="36"/>
      <c r="HO541" s="35"/>
      <c r="HP541" s="36"/>
      <c r="HV541" s="35"/>
      <c r="HW541" s="36"/>
      <c r="IC541" s="35"/>
      <c r="ID541" s="36"/>
      <c r="IJ541" s="35"/>
      <c r="IK541" s="36"/>
      <c r="IP541"/>
      <c r="IQ541"/>
      <c r="IR541"/>
      <c r="IS541"/>
      <c r="IT541"/>
      <c r="IU541"/>
      <c r="IV541"/>
    </row>
    <row r="542" spans="1:256" s="34" customFormat="1" ht="16.5" customHeight="1" hidden="1" outlineLevel="1">
      <c r="A542" s="40"/>
      <c r="B542" s="115">
        <v>3</v>
      </c>
      <c r="C542" s="137" t="s">
        <v>100</v>
      </c>
      <c r="D542" s="52" t="s">
        <v>710</v>
      </c>
      <c r="E542" s="53" t="s">
        <v>31</v>
      </c>
      <c r="F542" s="52">
        <v>255</v>
      </c>
      <c r="G542" s="52" t="s">
        <v>24</v>
      </c>
      <c r="H542" s="54" t="s">
        <v>319</v>
      </c>
      <c r="I542" s="133"/>
      <c r="M542" s="35"/>
      <c r="N542" s="36"/>
      <c r="T542" s="35"/>
      <c r="U542" s="36"/>
      <c r="AA542" s="35"/>
      <c r="AB542" s="36"/>
      <c r="AH542" s="35"/>
      <c r="AI542" s="36"/>
      <c r="AO542" s="35"/>
      <c r="AP542" s="36"/>
      <c r="AV542" s="35"/>
      <c r="AW542" s="36"/>
      <c r="BC542" s="35"/>
      <c r="BD542" s="36"/>
      <c r="BJ542" s="35"/>
      <c r="BK542" s="36"/>
      <c r="BQ542" s="35"/>
      <c r="BR542" s="36"/>
      <c r="BX542" s="35"/>
      <c r="BY542" s="36"/>
      <c r="CE542" s="35"/>
      <c r="CF542" s="36"/>
      <c r="CL542" s="35"/>
      <c r="CM542" s="36"/>
      <c r="CS542" s="35"/>
      <c r="CT542" s="36"/>
      <c r="CZ542" s="35"/>
      <c r="DA542" s="36"/>
      <c r="DG542" s="35"/>
      <c r="DH542" s="36"/>
      <c r="DN542" s="35"/>
      <c r="DO542" s="36"/>
      <c r="DU542" s="35"/>
      <c r="DV542" s="36"/>
      <c r="EB542" s="35"/>
      <c r="EC542" s="36"/>
      <c r="EI542" s="35"/>
      <c r="EJ542" s="36"/>
      <c r="EP542" s="35"/>
      <c r="EQ542" s="36"/>
      <c r="EW542" s="35"/>
      <c r="EX542" s="36"/>
      <c r="FD542" s="35"/>
      <c r="FE542" s="36"/>
      <c r="FK542" s="35"/>
      <c r="FL542" s="36"/>
      <c r="FR542" s="35"/>
      <c r="FS542" s="36"/>
      <c r="FY542" s="35"/>
      <c r="FZ542" s="36"/>
      <c r="GF542" s="35"/>
      <c r="GG542" s="36"/>
      <c r="GM542" s="35"/>
      <c r="GN542" s="36"/>
      <c r="GT542" s="35"/>
      <c r="GU542" s="36"/>
      <c r="HA542" s="35"/>
      <c r="HB542" s="36"/>
      <c r="HH542" s="35"/>
      <c r="HI542" s="36"/>
      <c r="HO542" s="35"/>
      <c r="HP542" s="36"/>
      <c r="HV542" s="35"/>
      <c r="HW542" s="36"/>
      <c r="IC542" s="35"/>
      <c r="ID542" s="36"/>
      <c r="IJ542" s="35"/>
      <c r="IK542" s="36"/>
      <c r="IP542"/>
      <c r="IQ542"/>
      <c r="IR542"/>
      <c r="IS542"/>
      <c r="IT542"/>
      <c r="IU542"/>
      <c r="IV542"/>
    </row>
    <row r="543" spans="1:256" s="34" customFormat="1" ht="16.5" customHeight="1" hidden="1" outlineLevel="1">
      <c r="A543" s="40"/>
      <c r="B543" s="7"/>
      <c r="C543" s="157" t="s">
        <v>94</v>
      </c>
      <c r="D543" s="158" t="s">
        <v>711</v>
      </c>
      <c r="E543" s="159"/>
      <c r="F543" s="160"/>
      <c r="G543" s="160"/>
      <c r="H543" s="161"/>
      <c r="I543" s="162"/>
      <c r="M543" s="35"/>
      <c r="N543" s="36"/>
      <c r="T543" s="35"/>
      <c r="U543" s="36"/>
      <c r="AA543" s="35"/>
      <c r="AB543" s="36"/>
      <c r="AH543" s="35"/>
      <c r="AI543" s="36"/>
      <c r="AO543" s="35"/>
      <c r="AP543" s="36"/>
      <c r="AV543" s="35"/>
      <c r="AW543" s="36"/>
      <c r="BC543" s="35"/>
      <c r="BD543" s="36"/>
      <c r="BJ543" s="35"/>
      <c r="BK543" s="36"/>
      <c r="BQ543" s="35"/>
      <c r="BR543" s="36"/>
      <c r="BX543" s="35"/>
      <c r="BY543" s="36"/>
      <c r="CE543" s="35"/>
      <c r="CF543" s="36"/>
      <c r="CL543" s="35"/>
      <c r="CM543" s="36"/>
      <c r="CS543" s="35"/>
      <c r="CT543" s="36"/>
      <c r="CZ543" s="35"/>
      <c r="DA543" s="36"/>
      <c r="DG543" s="35"/>
      <c r="DH543" s="36"/>
      <c r="DN543" s="35"/>
      <c r="DO543" s="36"/>
      <c r="DU543" s="35"/>
      <c r="DV543" s="36"/>
      <c r="EB543" s="35"/>
      <c r="EC543" s="36"/>
      <c r="EI543" s="35"/>
      <c r="EJ543" s="36"/>
      <c r="EP543" s="35"/>
      <c r="EQ543" s="36"/>
      <c r="EW543" s="35"/>
      <c r="EX543" s="36"/>
      <c r="FD543" s="35"/>
      <c r="FE543" s="36"/>
      <c r="FK543" s="35"/>
      <c r="FL543" s="36"/>
      <c r="FR543" s="35"/>
      <c r="FS543" s="36"/>
      <c r="FY543" s="35"/>
      <c r="FZ543" s="36"/>
      <c r="GF543" s="35"/>
      <c r="GG543" s="36"/>
      <c r="GM543" s="35"/>
      <c r="GN543" s="36"/>
      <c r="GT543" s="35"/>
      <c r="GU543" s="36"/>
      <c r="HA543" s="35"/>
      <c r="HB543" s="36"/>
      <c r="HH543" s="35"/>
      <c r="HI543" s="36"/>
      <c r="HO543" s="35"/>
      <c r="HP543" s="36"/>
      <c r="HV543" s="35"/>
      <c r="HW543" s="36"/>
      <c r="IC543" s="35"/>
      <c r="ID543" s="36"/>
      <c r="IJ543" s="35"/>
      <c r="IK543" s="36"/>
      <c r="IP543"/>
      <c r="IQ543"/>
      <c r="IR543"/>
      <c r="IS543"/>
      <c r="IT543"/>
      <c r="IU543"/>
      <c r="IV543"/>
    </row>
    <row r="544" spans="1:256" s="6" customFormat="1" ht="16.5" customHeight="1">
      <c r="A544" s="40"/>
      <c r="B544" s="7"/>
      <c r="C544" s="145" t="s">
        <v>712</v>
      </c>
      <c r="D544" s="146"/>
      <c r="E544" s="147"/>
      <c r="F544" s="146"/>
      <c r="G544" s="146"/>
      <c r="H544" s="148"/>
      <c r="I544" s="149"/>
      <c r="IK544"/>
      <c r="IL544"/>
      <c r="IM544"/>
      <c r="IN544"/>
      <c r="IO544"/>
      <c r="IP544"/>
      <c r="IQ544"/>
      <c r="IR544"/>
      <c r="IS544"/>
      <c r="IT544"/>
      <c r="IU544"/>
      <c r="IV544"/>
    </row>
    <row r="545" spans="1:256" s="34" customFormat="1" ht="16.5" customHeight="1" hidden="1" outlineLevel="1">
      <c r="A545" s="80"/>
      <c r="B545" s="110" t="s">
        <v>13</v>
      </c>
      <c r="C545" s="111" t="s">
        <v>14</v>
      </c>
      <c r="D545" s="111" t="s">
        <v>15</v>
      </c>
      <c r="E545" s="112" t="s">
        <v>16</v>
      </c>
      <c r="F545" s="111" t="s">
        <v>17</v>
      </c>
      <c r="G545" s="111" t="s">
        <v>18</v>
      </c>
      <c r="H545" s="113" t="s">
        <v>19</v>
      </c>
      <c r="I545" s="114" t="s">
        <v>20</v>
      </c>
      <c r="M545" s="35"/>
      <c r="N545" s="36"/>
      <c r="T545" s="35"/>
      <c r="U545" s="36"/>
      <c r="AA545" s="35"/>
      <c r="AB545" s="36"/>
      <c r="AH545" s="35"/>
      <c r="AI545" s="36"/>
      <c r="AO545" s="35"/>
      <c r="AP545" s="36"/>
      <c r="AV545" s="35"/>
      <c r="AW545" s="36"/>
      <c r="BC545" s="35"/>
      <c r="BD545" s="36"/>
      <c r="BJ545" s="35"/>
      <c r="BK545" s="36"/>
      <c r="BQ545" s="35"/>
      <c r="BR545" s="36"/>
      <c r="BX545" s="35"/>
      <c r="BY545" s="36"/>
      <c r="CE545" s="35"/>
      <c r="CF545" s="36"/>
      <c r="CL545" s="35"/>
      <c r="CM545" s="36"/>
      <c r="CS545" s="35"/>
      <c r="CT545" s="36"/>
      <c r="CZ545" s="35"/>
      <c r="DA545" s="36"/>
      <c r="DG545" s="35"/>
      <c r="DH545" s="36"/>
      <c r="DN545" s="35"/>
      <c r="DO545" s="36"/>
      <c r="DU545" s="35"/>
      <c r="DV545" s="36"/>
      <c r="EB545" s="35"/>
      <c r="EC545" s="36"/>
      <c r="EI545" s="35"/>
      <c r="EJ545" s="36"/>
      <c r="EP545" s="35"/>
      <c r="EQ545" s="36"/>
      <c r="EW545" s="35"/>
      <c r="EX545" s="36"/>
      <c r="FD545" s="35"/>
      <c r="FE545" s="36"/>
      <c r="FK545" s="35"/>
      <c r="FL545" s="36"/>
      <c r="FR545" s="35"/>
      <c r="FS545" s="36"/>
      <c r="FY545" s="35"/>
      <c r="FZ545" s="36"/>
      <c r="GF545" s="35"/>
      <c r="GG545" s="36"/>
      <c r="GM545" s="35"/>
      <c r="GN545" s="36"/>
      <c r="GT545" s="35"/>
      <c r="GU545" s="36"/>
      <c r="HA545" s="35"/>
      <c r="HB545" s="36"/>
      <c r="HH545" s="35"/>
      <c r="HI545" s="36"/>
      <c r="HO545" s="35"/>
      <c r="HP545" s="36"/>
      <c r="HV545" s="35"/>
      <c r="HW545" s="36"/>
      <c r="IC545" s="35"/>
      <c r="ID545" s="36"/>
      <c r="IJ545" s="35"/>
      <c r="IK545" s="36"/>
      <c r="IP545"/>
      <c r="IQ545"/>
      <c r="IR545"/>
      <c r="IS545"/>
      <c r="IT545"/>
      <c r="IU545"/>
      <c r="IV545"/>
    </row>
    <row r="546" spans="1:256" s="34" customFormat="1" ht="16.5" customHeight="1" hidden="1" outlineLevel="1">
      <c r="A546" s="40"/>
      <c r="B546" s="115">
        <v>1</v>
      </c>
      <c r="C546" s="137" t="s">
        <v>21</v>
      </c>
      <c r="D546" s="52" t="s">
        <v>22</v>
      </c>
      <c r="E546" s="53" t="s">
        <v>713</v>
      </c>
      <c r="F546" s="52">
        <v>3</v>
      </c>
      <c r="G546" s="52" t="s">
        <v>24</v>
      </c>
      <c r="H546" s="54" t="s">
        <v>319</v>
      </c>
      <c r="I546" s="133"/>
      <c r="M546" s="35"/>
      <c r="N546" s="36"/>
      <c r="T546" s="35"/>
      <c r="U546" s="36"/>
      <c r="AA546" s="35"/>
      <c r="AB546" s="36"/>
      <c r="AH546" s="35"/>
      <c r="AI546" s="36"/>
      <c r="AO546" s="35"/>
      <c r="AP546" s="36"/>
      <c r="AV546" s="35"/>
      <c r="AW546" s="36"/>
      <c r="BC546" s="35"/>
      <c r="BD546" s="36"/>
      <c r="BJ546" s="35"/>
      <c r="BK546" s="36"/>
      <c r="BQ546" s="35"/>
      <c r="BR546" s="36"/>
      <c r="BX546" s="35"/>
      <c r="BY546" s="36"/>
      <c r="CE546" s="35"/>
      <c r="CF546" s="36"/>
      <c r="CL546" s="35"/>
      <c r="CM546" s="36"/>
      <c r="CS546" s="35"/>
      <c r="CT546" s="36"/>
      <c r="CZ546" s="35"/>
      <c r="DA546" s="36"/>
      <c r="DG546" s="35"/>
      <c r="DH546" s="36"/>
      <c r="DN546" s="35"/>
      <c r="DO546" s="36"/>
      <c r="DU546" s="35"/>
      <c r="DV546" s="36"/>
      <c r="EB546" s="35"/>
      <c r="EC546" s="36"/>
      <c r="EI546" s="35"/>
      <c r="EJ546" s="36"/>
      <c r="EP546" s="35"/>
      <c r="EQ546" s="36"/>
      <c r="EW546" s="35"/>
      <c r="EX546" s="36"/>
      <c r="FD546" s="35"/>
      <c r="FE546" s="36"/>
      <c r="FK546" s="35"/>
      <c r="FL546" s="36"/>
      <c r="FR546" s="35"/>
      <c r="FS546" s="36"/>
      <c r="FY546" s="35"/>
      <c r="FZ546" s="36"/>
      <c r="GF546" s="35"/>
      <c r="GG546" s="36"/>
      <c r="GM546" s="35"/>
      <c r="GN546" s="36"/>
      <c r="GT546" s="35"/>
      <c r="GU546" s="36"/>
      <c r="HA546" s="35"/>
      <c r="HB546" s="36"/>
      <c r="HH546" s="35"/>
      <c r="HI546" s="36"/>
      <c r="HO546" s="35"/>
      <c r="HP546" s="36"/>
      <c r="HV546" s="35"/>
      <c r="HW546" s="36"/>
      <c r="IC546" s="35"/>
      <c r="ID546" s="36"/>
      <c r="IJ546" s="35"/>
      <c r="IK546" s="36"/>
      <c r="IP546"/>
      <c r="IQ546"/>
      <c r="IR546"/>
      <c r="IS546"/>
      <c r="IT546"/>
      <c r="IU546"/>
      <c r="IV546"/>
    </row>
    <row r="547" spans="1:256" s="34" customFormat="1" ht="16.5" customHeight="1" hidden="1" outlineLevel="1">
      <c r="A547" s="40"/>
      <c r="B547" s="115">
        <v>2</v>
      </c>
      <c r="C547" s="137" t="s">
        <v>714</v>
      </c>
      <c r="D547" s="52" t="s">
        <v>325</v>
      </c>
      <c r="E547" s="53" t="s">
        <v>31</v>
      </c>
      <c r="F547" s="52">
        <v>50</v>
      </c>
      <c r="G547" s="52" t="s">
        <v>24</v>
      </c>
      <c r="H547" s="54" t="s">
        <v>319</v>
      </c>
      <c r="I547" s="133" t="s">
        <v>715</v>
      </c>
      <c r="M547" s="35"/>
      <c r="N547" s="36"/>
      <c r="T547" s="35"/>
      <c r="U547" s="36"/>
      <c r="AA547" s="35"/>
      <c r="AB547" s="36"/>
      <c r="AH547" s="35"/>
      <c r="AI547" s="36"/>
      <c r="AO547" s="35"/>
      <c r="AP547" s="36"/>
      <c r="AV547" s="35"/>
      <c r="AW547" s="36"/>
      <c r="BC547" s="35"/>
      <c r="BD547" s="36"/>
      <c r="BJ547" s="35"/>
      <c r="BK547" s="36"/>
      <c r="BQ547" s="35"/>
      <c r="BR547" s="36"/>
      <c r="BX547" s="35"/>
      <c r="BY547" s="36"/>
      <c r="CE547" s="35"/>
      <c r="CF547" s="36"/>
      <c r="CL547" s="35"/>
      <c r="CM547" s="36"/>
      <c r="CS547" s="35"/>
      <c r="CT547" s="36"/>
      <c r="CZ547" s="35"/>
      <c r="DA547" s="36"/>
      <c r="DG547" s="35"/>
      <c r="DH547" s="36"/>
      <c r="DN547" s="35"/>
      <c r="DO547" s="36"/>
      <c r="DU547" s="35"/>
      <c r="DV547" s="36"/>
      <c r="EB547" s="35"/>
      <c r="EC547" s="36"/>
      <c r="EI547" s="35"/>
      <c r="EJ547" s="36"/>
      <c r="EP547" s="35"/>
      <c r="EQ547" s="36"/>
      <c r="EW547" s="35"/>
      <c r="EX547" s="36"/>
      <c r="FD547" s="35"/>
      <c r="FE547" s="36"/>
      <c r="FK547" s="35"/>
      <c r="FL547" s="36"/>
      <c r="FR547" s="35"/>
      <c r="FS547" s="36"/>
      <c r="FY547" s="35"/>
      <c r="FZ547" s="36"/>
      <c r="GF547" s="35"/>
      <c r="GG547" s="36"/>
      <c r="GM547" s="35"/>
      <c r="GN547" s="36"/>
      <c r="GT547" s="35"/>
      <c r="GU547" s="36"/>
      <c r="HA547" s="35"/>
      <c r="HB547" s="36"/>
      <c r="HH547" s="35"/>
      <c r="HI547" s="36"/>
      <c r="HO547" s="35"/>
      <c r="HP547" s="36"/>
      <c r="HV547" s="35"/>
      <c r="HW547" s="36"/>
      <c r="IC547" s="35"/>
      <c r="ID547" s="36"/>
      <c r="IJ547" s="35"/>
      <c r="IK547" s="36"/>
      <c r="IP547"/>
      <c r="IQ547"/>
      <c r="IR547"/>
      <c r="IS547"/>
      <c r="IT547"/>
      <c r="IU547"/>
      <c r="IV547"/>
    </row>
    <row r="548" spans="1:256" s="34" customFormat="1" ht="16.5" customHeight="1" hidden="1" outlineLevel="1">
      <c r="A548" s="40"/>
      <c r="B548" s="115">
        <v>3</v>
      </c>
      <c r="C548" s="137" t="s">
        <v>702</v>
      </c>
      <c r="D548" s="52" t="s">
        <v>695</v>
      </c>
      <c r="E548" s="53" t="s">
        <v>31</v>
      </c>
      <c r="F548" s="52">
        <v>50</v>
      </c>
      <c r="G548" s="52" t="s">
        <v>24</v>
      </c>
      <c r="H548" s="54" t="s">
        <v>319</v>
      </c>
      <c r="I548" s="133" t="s">
        <v>716</v>
      </c>
      <c r="M548" s="35"/>
      <c r="N548" s="36"/>
      <c r="T548" s="35"/>
      <c r="U548" s="36"/>
      <c r="AA548" s="35"/>
      <c r="AB548" s="36"/>
      <c r="AH548" s="35"/>
      <c r="AI548" s="36"/>
      <c r="AO548" s="35"/>
      <c r="AP548" s="36"/>
      <c r="AV548" s="35"/>
      <c r="AW548" s="36"/>
      <c r="BC548" s="35"/>
      <c r="BD548" s="36"/>
      <c r="BJ548" s="35"/>
      <c r="BK548" s="36"/>
      <c r="BQ548" s="35"/>
      <c r="BR548" s="36"/>
      <c r="BX548" s="35"/>
      <c r="BY548" s="36"/>
      <c r="CE548" s="35"/>
      <c r="CF548" s="36"/>
      <c r="CL548" s="35"/>
      <c r="CM548" s="36"/>
      <c r="CS548" s="35"/>
      <c r="CT548" s="36"/>
      <c r="CZ548" s="35"/>
      <c r="DA548" s="36"/>
      <c r="DG548" s="35"/>
      <c r="DH548" s="36"/>
      <c r="DN548" s="35"/>
      <c r="DO548" s="36"/>
      <c r="DU548" s="35"/>
      <c r="DV548" s="36"/>
      <c r="EB548" s="35"/>
      <c r="EC548" s="36"/>
      <c r="EI548" s="35"/>
      <c r="EJ548" s="36"/>
      <c r="EP548" s="35"/>
      <c r="EQ548" s="36"/>
      <c r="EW548" s="35"/>
      <c r="EX548" s="36"/>
      <c r="FD548" s="35"/>
      <c r="FE548" s="36"/>
      <c r="FK548" s="35"/>
      <c r="FL548" s="36"/>
      <c r="FR548" s="35"/>
      <c r="FS548" s="36"/>
      <c r="FY548" s="35"/>
      <c r="FZ548" s="36"/>
      <c r="GF548" s="35"/>
      <c r="GG548" s="36"/>
      <c r="GM548" s="35"/>
      <c r="GN548" s="36"/>
      <c r="GT548" s="35"/>
      <c r="GU548" s="36"/>
      <c r="HA548" s="35"/>
      <c r="HB548" s="36"/>
      <c r="HH548" s="35"/>
      <c r="HI548" s="36"/>
      <c r="HO548" s="35"/>
      <c r="HP548" s="36"/>
      <c r="HV548" s="35"/>
      <c r="HW548" s="36"/>
      <c r="IC548" s="35"/>
      <c r="ID548" s="36"/>
      <c r="IJ548" s="35"/>
      <c r="IK548" s="36"/>
      <c r="IP548"/>
      <c r="IQ548"/>
      <c r="IR548"/>
      <c r="IS548"/>
      <c r="IT548"/>
      <c r="IU548"/>
      <c r="IV548"/>
    </row>
    <row r="549" spans="1:256" s="34" customFormat="1" ht="16.5" customHeight="1" hidden="1" outlineLevel="1">
      <c r="A549" s="40"/>
      <c r="B549" s="115">
        <v>4</v>
      </c>
      <c r="C549" s="137" t="s">
        <v>704</v>
      </c>
      <c r="D549" s="52" t="s">
        <v>717</v>
      </c>
      <c r="E549" s="53" t="s">
        <v>28</v>
      </c>
      <c r="F549" s="52"/>
      <c r="G549" s="52" t="s">
        <v>34</v>
      </c>
      <c r="H549" s="54" t="s">
        <v>319</v>
      </c>
      <c r="I549" s="133" t="s">
        <v>706</v>
      </c>
      <c r="M549" s="35"/>
      <c r="N549" s="36"/>
      <c r="T549" s="35"/>
      <c r="U549" s="36"/>
      <c r="AA549" s="35"/>
      <c r="AB549" s="36"/>
      <c r="AH549" s="35"/>
      <c r="AI549" s="36"/>
      <c r="AO549" s="35"/>
      <c r="AP549" s="36"/>
      <c r="AV549" s="35"/>
      <c r="AW549" s="36"/>
      <c r="BC549" s="35"/>
      <c r="BD549" s="36"/>
      <c r="BJ549" s="35"/>
      <c r="BK549" s="36"/>
      <c r="BQ549" s="35"/>
      <c r="BR549" s="36"/>
      <c r="BX549" s="35"/>
      <c r="BY549" s="36"/>
      <c r="CE549" s="35"/>
      <c r="CF549" s="36"/>
      <c r="CL549" s="35"/>
      <c r="CM549" s="36"/>
      <c r="CS549" s="35"/>
      <c r="CT549" s="36"/>
      <c r="CZ549" s="35"/>
      <c r="DA549" s="36"/>
      <c r="DG549" s="35"/>
      <c r="DH549" s="36"/>
      <c r="DN549" s="35"/>
      <c r="DO549" s="36"/>
      <c r="DU549" s="35"/>
      <c r="DV549" s="36"/>
      <c r="EB549" s="35"/>
      <c r="EC549" s="36"/>
      <c r="EI549" s="35"/>
      <c r="EJ549" s="36"/>
      <c r="EP549" s="35"/>
      <c r="EQ549" s="36"/>
      <c r="EW549" s="35"/>
      <c r="EX549" s="36"/>
      <c r="FD549" s="35"/>
      <c r="FE549" s="36"/>
      <c r="FK549" s="35"/>
      <c r="FL549" s="36"/>
      <c r="FR549" s="35"/>
      <c r="FS549" s="36"/>
      <c r="FY549" s="35"/>
      <c r="FZ549" s="36"/>
      <c r="GF549" s="35"/>
      <c r="GG549" s="36"/>
      <c r="GM549" s="35"/>
      <c r="GN549" s="36"/>
      <c r="GT549" s="35"/>
      <c r="GU549" s="36"/>
      <c r="HA549" s="35"/>
      <c r="HB549" s="36"/>
      <c r="HH549" s="35"/>
      <c r="HI549" s="36"/>
      <c r="HO549" s="35"/>
      <c r="HP549" s="36"/>
      <c r="HV549" s="35"/>
      <c r="HW549" s="36"/>
      <c r="IC549" s="35"/>
      <c r="ID549" s="36"/>
      <c r="IJ549" s="35"/>
      <c r="IK549" s="36"/>
      <c r="IP549"/>
      <c r="IQ549"/>
      <c r="IR549"/>
      <c r="IS549"/>
      <c r="IT549"/>
      <c r="IU549"/>
      <c r="IV549"/>
    </row>
    <row r="550" spans="1:256" s="34" customFormat="1" ht="16.5" customHeight="1" hidden="1" outlineLevel="1">
      <c r="A550" s="40"/>
      <c r="B550" s="115">
        <v>5</v>
      </c>
      <c r="C550" s="137" t="s">
        <v>51</v>
      </c>
      <c r="D550" s="52" t="s">
        <v>52</v>
      </c>
      <c r="E550" s="53" t="s">
        <v>28</v>
      </c>
      <c r="F550" s="52">
        <v>1</v>
      </c>
      <c r="G550" s="52" t="s">
        <v>34</v>
      </c>
      <c r="H550" s="54" t="s">
        <v>319</v>
      </c>
      <c r="I550" s="133" t="s">
        <v>718</v>
      </c>
      <c r="M550" s="35"/>
      <c r="N550" s="36"/>
      <c r="T550" s="35"/>
      <c r="U550" s="36"/>
      <c r="AA550" s="35"/>
      <c r="AB550" s="36"/>
      <c r="AH550" s="35"/>
      <c r="AI550" s="36"/>
      <c r="AO550" s="35"/>
      <c r="AP550" s="36"/>
      <c r="AV550" s="35"/>
      <c r="AW550" s="36"/>
      <c r="BC550" s="35"/>
      <c r="BD550" s="36"/>
      <c r="BJ550" s="35"/>
      <c r="BK550" s="36"/>
      <c r="BQ550" s="35"/>
      <c r="BR550" s="36"/>
      <c r="BX550" s="35"/>
      <c r="BY550" s="36"/>
      <c r="CE550" s="35"/>
      <c r="CF550" s="36"/>
      <c r="CL550" s="35"/>
      <c r="CM550" s="36"/>
      <c r="CS550" s="35"/>
      <c r="CT550" s="36"/>
      <c r="CZ550" s="35"/>
      <c r="DA550" s="36"/>
      <c r="DG550" s="35"/>
      <c r="DH550" s="36"/>
      <c r="DN550" s="35"/>
      <c r="DO550" s="36"/>
      <c r="DU550" s="35"/>
      <c r="DV550" s="36"/>
      <c r="EB550" s="35"/>
      <c r="EC550" s="36"/>
      <c r="EI550" s="35"/>
      <c r="EJ550" s="36"/>
      <c r="EP550" s="35"/>
      <c r="EQ550" s="36"/>
      <c r="EW550" s="35"/>
      <c r="EX550" s="36"/>
      <c r="FD550" s="35"/>
      <c r="FE550" s="36"/>
      <c r="FK550" s="35"/>
      <c r="FL550" s="36"/>
      <c r="FR550" s="35"/>
      <c r="FS550" s="36"/>
      <c r="FY550" s="35"/>
      <c r="FZ550" s="36"/>
      <c r="GF550" s="35"/>
      <c r="GG550" s="36"/>
      <c r="GM550" s="35"/>
      <c r="GN550" s="36"/>
      <c r="GT550" s="35"/>
      <c r="GU550" s="36"/>
      <c r="HA550" s="35"/>
      <c r="HB550" s="36"/>
      <c r="HH550" s="35"/>
      <c r="HI550" s="36"/>
      <c r="HO550" s="35"/>
      <c r="HP550" s="36"/>
      <c r="HV550" s="35"/>
      <c r="HW550" s="36"/>
      <c r="IC550" s="35"/>
      <c r="ID550" s="36"/>
      <c r="IJ550" s="35"/>
      <c r="IK550" s="36"/>
      <c r="IP550"/>
      <c r="IQ550"/>
      <c r="IR550"/>
      <c r="IS550"/>
      <c r="IT550"/>
      <c r="IU550"/>
      <c r="IV550"/>
    </row>
    <row r="551" spans="1:256" s="6" customFormat="1" ht="16.5" customHeight="1">
      <c r="A551" s="40"/>
      <c r="B551" s="7"/>
      <c r="C551" s="145" t="s">
        <v>719</v>
      </c>
      <c r="D551" s="146"/>
      <c r="E551" s="147"/>
      <c r="F551" s="146"/>
      <c r="G551" s="146"/>
      <c r="H551" s="148"/>
      <c r="I551" s="149"/>
      <c r="IK551"/>
      <c r="IL551"/>
      <c r="IM551"/>
      <c r="IN551"/>
      <c r="IO551"/>
      <c r="IP551"/>
      <c r="IQ551"/>
      <c r="IR551"/>
      <c r="IS551"/>
      <c r="IT551"/>
      <c r="IU551"/>
      <c r="IV551"/>
    </row>
    <row r="552" spans="1:256" s="34" customFormat="1" ht="16.5" customHeight="1" hidden="1" outlineLevel="1">
      <c r="A552" s="80"/>
      <c r="B552" s="110" t="s">
        <v>13</v>
      </c>
      <c r="C552" s="111" t="s">
        <v>14</v>
      </c>
      <c r="D552" s="111" t="s">
        <v>15</v>
      </c>
      <c r="E552" s="112" t="s">
        <v>16</v>
      </c>
      <c r="F552" s="111" t="s">
        <v>17</v>
      </c>
      <c r="G552" s="111" t="s">
        <v>18</v>
      </c>
      <c r="H552" s="113" t="s">
        <v>19</v>
      </c>
      <c r="I552" s="114" t="s">
        <v>20</v>
      </c>
      <c r="M552" s="35"/>
      <c r="N552" s="36"/>
      <c r="T552" s="35"/>
      <c r="U552" s="36"/>
      <c r="AA552" s="35"/>
      <c r="AB552" s="36"/>
      <c r="AH552" s="35"/>
      <c r="AI552" s="36"/>
      <c r="AO552" s="35"/>
      <c r="AP552" s="36"/>
      <c r="AV552" s="35"/>
      <c r="AW552" s="36"/>
      <c r="BC552" s="35"/>
      <c r="BD552" s="36"/>
      <c r="BJ552" s="35"/>
      <c r="BK552" s="36"/>
      <c r="BQ552" s="35"/>
      <c r="BR552" s="36"/>
      <c r="BX552" s="35"/>
      <c r="BY552" s="36"/>
      <c r="CE552" s="35"/>
      <c r="CF552" s="36"/>
      <c r="CL552" s="35"/>
      <c r="CM552" s="36"/>
      <c r="CS552" s="35"/>
      <c r="CT552" s="36"/>
      <c r="CZ552" s="35"/>
      <c r="DA552" s="36"/>
      <c r="DG552" s="35"/>
      <c r="DH552" s="36"/>
      <c r="DN552" s="35"/>
      <c r="DO552" s="36"/>
      <c r="DU552" s="35"/>
      <c r="DV552" s="36"/>
      <c r="EB552" s="35"/>
      <c r="EC552" s="36"/>
      <c r="EI552" s="35"/>
      <c r="EJ552" s="36"/>
      <c r="EP552" s="35"/>
      <c r="EQ552" s="36"/>
      <c r="EW552" s="35"/>
      <c r="EX552" s="36"/>
      <c r="FD552" s="35"/>
      <c r="FE552" s="36"/>
      <c r="FK552" s="35"/>
      <c r="FL552" s="36"/>
      <c r="FR552" s="35"/>
      <c r="FS552" s="36"/>
      <c r="FY552" s="35"/>
      <c r="FZ552" s="36"/>
      <c r="GF552" s="35"/>
      <c r="GG552" s="36"/>
      <c r="GM552" s="35"/>
      <c r="GN552" s="36"/>
      <c r="GT552" s="35"/>
      <c r="GU552" s="36"/>
      <c r="HA552" s="35"/>
      <c r="HB552" s="36"/>
      <c r="HH552" s="35"/>
      <c r="HI552" s="36"/>
      <c r="HO552" s="35"/>
      <c r="HP552" s="36"/>
      <c r="HV552" s="35"/>
      <c r="HW552" s="36"/>
      <c r="IC552" s="35"/>
      <c r="ID552" s="36"/>
      <c r="IJ552" s="35"/>
      <c r="IK552" s="36"/>
      <c r="IP552"/>
      <c r="IQ552"/>
      <c r="IR552"/>
      <c r="IS552"/>
      <c r="IT552"/>
      <c r="IU552"/>
      <c r="IV552"/>
    </row>
    <row r="553" spans="1:256" s="34" customFormat="1" ht="16.5" customHeight="1" hidden="1" outlineLevel="1">
      <c r="A553" s="40"/>
      <c r="B553" s="115">
        <v>1</v>
      </c>
      <c r="C553" s="137" t="s">
        <v>21</v>
      </c>
      <c r="D553" s="52" t="s">
        <v>22</v>
      </c>
      <c r="E553" s="53" t="s">
        <v>720</v>
      </c>
      <c r="F553" s="52">
        <v>3</v>
      </c>
      <c r="G553" s="52" t="s">
        <v>24</v>
      </c>
      <c r="H553" s="54" t="s">
        <v>178</v>
      </c>
      <c r="I553" s="133"/>
      <c r="M553" s="35"/>
      <c r="N553" s="36"/>
      <c r="T553" s="35"/>
      <c r="U553" s="36"/>
      <c r="AA553" s="35"/>
      <c r="AB553" s="36"/>
      <c r="AH553" s="35"/>
      <c r="AI553" s="36"/>
      <c r="AO553" s="35"/>
      <c r="AP553" s="36"/>
      <c r="AV553" s="35"/>
      <c r="AW553" s="36"/>
      <c r="BC553" s="35"/>
      <c r="BD553" s="36"/>
      <c r="BJ553" s="35"/>
      <c r="BK553" s="36"/>
      <c r="BQ553" s="35"/>
      <c r="BR553" s="36"/>
      <c r="BX553" s="35"/>
      <c r="BY553" s="36"/>
      <c r="CE553" s="35"/>
      <c r="CF553" s="36"/>
      <c r="CL553" s="35"/>
      <c r="CM553" s="36"/>
      <c r="CS553" s="35"/>
      <c r="CT553" s="36"/>
      <c r="CZ553" s="35"/>
      <c r="DA553" s="36"/>
      <c r="DG553" s="35"/>
      <c r="DH553" s="36"/>
      <c r="DN553" s="35"/>
      <c r="DO553" s="36"/>
      <c r="DU553" s="35"/>
      <c r="DV553" s="36"/>
      <c r="EB553" s="35"/>
      <c r="EC553" s="36"/>
      <c r="EI553" s="35"/>
      <c r="EJ553" s="36"/>
      <c r="EP553" s="35"/>
      <c r="EQ553" s="36"/>
      <c r="EW553" s="35"/>
      <c r="EX553" s="36"/>
      <c r="FD553" s="35"/>
      <c r="FE553" s="36"/>
      <c r="FK553" s="35"/>
      <c r="FL553" s="36"/>
      <c r="FR553" s="35"/>
      <c r="FS553" s="36"/>
      <c r="FY553" s="35"/>
      <c r="FZ553" s="36"/>
      <c r="GF553" s="35"/>
      <c r="GG553" s="36"/>
      <c r="GM553" s="35"/>
      <c r="GN553" s="36"/>
      <c r="GT553" s="35"/>
      <c r="GU553" s="36"/>
      <c r="HA553" s="35"/>
      <c r="HB553" s="36"/>
      <c r="HH553" s="35"/>
      <c r="HI553" s="36"/>
      <c r="HO553" s="35"/>
      <c r="HP553" s="36"/>
      <c r="HV553" s="35"/>
      <c r="HW553" s="36"/>
      <c r="IC553" s="35"/>
      <c r="ID553" s="36"/>
      <c r="IJ553" s="35"/>
      <c r="IK553" s="36"/>
      <c r="IP553"/>
      <c r="IQ553"/>
      <c r="IR553"/>
      <c r="IS553"/>
      <c r="IT553"/>
      <c r="IU553"/>
      <c r="IV553"/>
    </row>
    <row r="554" spans="1:256" s="34" customFormat="1" ht="16.5" customHeight="1" hidden="1" outlineLevel="1">
      <c r="A554" s="40"/>
      <c r="B554" s="115">
        <v>2</v>
      </c>
      <c r="C554" s="137" t="s">
        <v>98</v>
      </c>
      <c r="D554" s="52" t="s">
        <v>721</v>
      </c>
      <c r="E554" s="53" t="s">
        <v>31</v>
      </c>
      <c r="F554" s="52">
        <v>255</v>
      </c>
      <c r="G554" s="52" t="s">
        <v>24</v>
      </c>
      <c r="H554" s="54" t="s">
        <v>178</v>
      </c>
      <c r="I554" s="133"/>
      <c r="M554" s="35"/>
      <c r="N554" s="36"/>
      <c r="T554" s="35"/>
      <c r="U554" s="36"/>
      <c r="AA554" s="35"/>
      <c r="AB554" s="36"/>
      <c r="AH554" s="35"/>
      <c r="AI554" s="36"/>
      <c r="AO554" s="35"/>
      <c r="AP554" s="36"/>
      <c r="AV554" s="35"/>
      <c r="AW554" s="36"/>
      <c r="BC554" s="35"/>
      <c r="BD554" s="36"/>
      <c r="BJ554" s="35"/>
      <c r="BK554" s="36"/>
      <c r="BQ554" s="35"/>
      <c r="BR554" s="36"/>
      <c r="BX554" s="35"/>
      <c r="BY554" s="36"/>
      <c r="CE554" s="35"/>
      <c r="CF554" s="36"/>
      <c r="CL554" s="35"/>
      <c r="CM554" s="36"/>
      <c r="CS554" s="35"/>
      <c r="CT554" s="36"/>
      <c r="CZ554" s="35"/>
      <c r="DA554" s="36"/>
      <c r="DG554" s="35"/>
      <c r="DH554" s="36"/>
      <c r="DN554" s="35"/>
      <c r="DO554" s="36"/>
      <c r="DU554" s="35"/>
      <c r="DV554" s="36"/>
      <c r="EB554" s="35"/>
      <c r="EC554" s="36"/>
      <c r="EI554" s="35"/>
      <c r="EJ554" s="36"/>
      <c r="EP554" s="35"/>
      <c r="EQ554" s="36"/>
      <c r="EW554" s="35"/>
      <c r="EX554" s="36"/>
      <c r="FD554" s="35"/>
      <c r="FE554" s="36"/>
      <c r="FK554" s="35"/>
      <c r="FL554" s="36"/>
      <c r="FR554" s="35"/>
      <c r="FS554" s="36"/>
      <c r="FY554" s="35"/>
      <c r="FZ554" s="36"/>
      <c r="GF554" s="35"/>
      <c r="GG554" s="36"/>
      <c r="GM554" s="35"/>
      <c r="GN554" s="36"/>
      <c r="GT554" s="35"/>
      <c r="GU554" s="36"/>
      <c r="HA554" s="35"/>
      <c r="HB554" s="36"/>
      <c r="HH554" s="35"/>
      <c r="HI554" s="36"/>
      <c r="HO554" s="35"/>
      <c r="HP554" s="36"/>
      <c r="HV554" s="35"/>
      <c r="HW554" s="36"/>
      <c r="IC554" s="35"/>
      <c r="ID554" s="36"/>
      <c r="IJ554" s="35"/>
      <c r="IK554" s="36"/>
      <c r="IP554"/>
      <c r="IQ554"/>
      <c r="IR554"/>
      <c r="IS554"/>
      <c r="IT554"/>
      <c r="IU554"/>
      <c r="IV554"/>
    </row>
    <row r="555" spans="1:256" s="34" customFormat="1" ht="16.5" customHeight="1" hidden="1" outlineLevel="1">
      <c r="A555" s="40"/>
      <c r="B555" s="115">
        <v>3</v>
      </c>
      <c r="C555" s="137" t="s">
        <v>100</v>
      </c>
      <c r="D555" s="52" t="s">
        <v>722</v>
      </c>
      <c r="E555" s="53" t="s">
        <v>31</v>
      </c>
      <c r="F555" s="52">
        <v>500</v>
      </c>
      <c r="G555" s="52" t="s">
        <v>24</v>
      </c>
      <c r="H555" s="54" t="s">
        <v>178</v>
      </c>
      <c r="I555" s="133"/>
      <c r="M555" s="35"/>
      <c r="N555" s="36"/>
      <c r="T555" s="35"/>
      <c r="U555" s="36"/>
      <c r="AA555" s="35"/>
      <c r="AB555" s="36"/>
      <c r="AH555" s="35"/>
      <c r="AI555" s="36"/>
      <c r="AO555" s="35"/>
      <c r="AP555" s="36"/>
      <c r="AV555" s="35"/>
      <c r="AW555" s="36"/>
      <c r="BC555" s="35"/>
      <c r="BD555" s="36"/>
      <c r="BJ555" s="35"/>
      <c r="BK555" s="36"/>
      <c r="BQ555" s="35"/>
      <c r="BR555" s="36"/>
      <c r="BX555" s="35"/>
      <c r="BY555" s="36"/>
      <c r="CE555" s="35"/>
      <c r="CF555" s="36"/>
      <c r="CL555" s="35"/>
      <c r="CM555" s="36"/>
      <c r="CS555" s="35"/>
      <c r="CT555" s="36"/>
      <c r="CZ555" s="35"/>
      <c r="DA555" s="36"/>
      <c r="DG555" s="35"/>
      <c r="DH555" s="36"/>
      <c r="DN555" s="35"/>
      <c r="DO555" s="36"/>
      <c r="DU555" s="35"/>
      <c r="DV555" s="36"/>
      <c r="EB555" s="35"/>
      <c r="EC555" s="36"/>
      <c r="EI555" s="35"/>
      <c r="EJ555" s="36"/>
      <c r="EP555" s="35"/>
      <c r="EQ555" s="36"/>
      <c r="EW555" s="35"/>
      <c r="EX555" s="36"/>
      <c r="FD555" s="35"/>
      <c r="FE555" s="36"/>
      <c r="FK555" s="35"/>
      <c r="FL555" s="36"/>
      <c r="FR555" s="35"/>
      <c r="FS555" s="36"/>
      <c r="FY555" s="35"/>
      <c r="FZ555" s="36"/>
      <c r="GF555" s="35"/>
      <c r="GG555" s="36"/>
      <c r="GM555" s="35"/>
      <c r="GN555" s="36"/>
      <c r="GT555" s="35"/>
      <c r="GU555" s="36"/>
      <c r="HA555" s="35"/>
      <c r="HB555" s="36"/>
      <c r="HH555" s="35"/>
      <c r="HI555" s="36"/>
      <c r="HO555" s="35"/>
      <c r="HP555" s="36"/>
      <c r="HV555" s="35"/>
      <c r="HW555" s="36"/>
      <c r="IC555" s="35"/>
      <c r="ID555" s="36"/>
      <c r="IJ555" s="35"/>
      <c r="IK555" s="36"/>
      <c r="IP555"/>
      <c r="IQ555"/>
      <c r="IR555"/>
      <c r="IS555"/>
      <c r="IT555"/>
      <c r="IU555"/>
      <c r="IV555"/>
    </row>
    <row r="556" spans="1:256" s="34" customFormat="1" ht="16.5" customHeight="1" hidden="1" outlineLevel="1">
      <c r="A556" s="40"/>
      <c r="B556" s="115">
        <v>4</v>
      </c>
      <c r="C556" s="137" t="s">
        <v>723</v>
      </c>
      <c r="D556" s="52" t="s">
        <v>724</v>
      </c>
      <c r="E556" s="53" t="s">
        <v>725</v>
      </c>
      <c r="F556" s="52"/>
      <c r="G556" s="52" t="s">
        <v>24</v>
      </c>
      <c r="H556" s="54" t="s">
        <v>178</v>
      </c>
      <c r="I556" s="133"/>
      <c r="M556" s="35"/>
      <c r="N556" s="36"/>
      <c r="T556" s="35"/>
      <c r="U556" s="36"/>
      <c r="AA556" s="35"/>
      <c r="AB556" s="36"/>
      <c r="AH556" s="35"/>
      <c r="AI556" s="36"/>
      <c r="AO556" s="35"/>
      <c r="AP556" s="36"/>
      <c r="AV556" s="35"/>
      <c r="AW556" s="36"/>
      <c r="BC556" s="35"/>
      <c r="BD556" s="36"/>
      <c r="BJ556" s="35"/>
      <c r="BK556" s="36"/>
      <c r="BQ556" s="35"/>
      <c r="BR556" s="36"/>
      <c r="BX556" s="35"/>
      <c r="BY556" s="36"/>
      <c r="CE556" s="35"/>
      <c r="CF556" s="36"/>
      <c r="CL556" s="35"/>
      <c r="CM556" s="36"/>
      <c r="CS556" s="35"/>
      <c r="CT556" s="36"/>
      <c r="CZ556" s="35"/>
      <c r="DA556" s="36"/>
      <c r="DG556" s="35"/>
      <c r="DH556" s="36"/>
      <c r="DN556" s="35"/>
      <c r="DO556" s="36"/>
      <c r="DU556" s="35"/>
      <c r="DV556" s="36"/>
      <c r="EB556" s="35"/>
      <c r="EC556" s="36"/>
      <c r="EI556" s="35"/>
      <c r="EJ556" s="36"/>
      <c r="EP556" s="35"/>
      <c r="EQ556" s="36"/>
      <c r="EW556" s="35"/>
      <c r="EX556" s="36"/>
      <c r="FD556" s="35"/>
      <c r="FE556" s="36"/>
      <c r="FK556" s="35"/>
      <c r="FL556" s="36"/>
      <c r="FR556" s="35"/>
      <c r="FS556" s="36"/>
      <c r="FY556" s="35"/>
      <c r="FZ556" s="36"/>
      <c r="GF556" s="35"/>
      <c r="GG556" s="36"/>
      <c r="GM556" s="35"/>
      <c r="GN556" s="36"/>
      <c r="GT556" s="35"/>
      <c r="GU556" s="36"/>
      <c r="HA556" s="35"/>
      <c r="HB556" s="36"/>
      <c r="HH556" s="35"/>
      <c r="HI556" s="36"/>
      <c r="HO556" s="35"/>
      <c r="HP556" s="36"/>
      <c r="HV556" s="35"/>
      <c r="HW556" s="36"/>
      <c r="IC556" s="35"/>
      <c r="ID556" s="36"/>
      <c r="IJ556" s="35"/>
      <c r="IK556" s="36"/>
      <c r="IP556"/>
      <c r="IQ556"/>
      <c r="IR556"/>
      <c r="IS556"/>
      <c r="IT556"/>
      <c r="IU556"/>
      <c r="IV556"/>
    </row>
    <row r="557" spans="1:256" s="34" customFormat="1" ht="16.5" customHeight="1" hidden="1" outlineLevel="1">
      <c r="A557" s="40"/>
      <c r="B557" s="115">
        <v>5</v>
      </c>
      <c r="C557" s="137" t="s">
        <v>726</v>
      </c>
      <c r="D557" s="52" t="s">
        <v>727</v>
      </c>
      <c r="E557" s="53" t="s">
        <v>725</v>
      </c>
      <c r="F557" s="52"/>
      <c r="G557" s="52" t="s">
        <v>34</v>
      </c>
      <c r="H557" s="54" t="s">
        <v>178</v>
      </c>
      <c r="I557" s="133"/>
      <c r="M557" s="35"/>
      <c r="N557" s="36"/>
      <c r="T557" s="35"/>
      <c r="U557" s="36"/>
      <c r="AA557" s="35"/>
      <c r="AB557" s="36"/>
      <c r="AH557" s="35"/>
      <c r="AI557" s="36"/>
      <c r="AO557" s="35"/>
      <c r="AP557" s="36"/>
      <c r="AV557" s="35"/>
      <c r="AW557" s="36"/>
      <c r="BC557" s="35"/>
      <c r="BD557" s="36"/>
      <c r="BJ557" s="35"/>
      <c r="BK557" s="36"/>
      <c r="BQ557" s="35"/>
      <c r="BR557" s="36"/>
      <c r="BX557" s="35"/>
      <c r="BY557" s="36"/>
      <c r="CE557" s="35"/>
      <c r="CF557" s="36"/>
      <c r="CL557" s="35"/>
      <c r="CM557" s="36"/>
      <c r="CS557" s="35"/>
      <c r="CT557" s="36"/>
      <c r="CZ557" s="35"/>
      <c r="DA557" s="36"/>
      <c r="DG557" s="35"/>
      <c r="DH557" s="36"/>
      <c r="DN557" s="35"/>
      <c r="DO557" s="36"/>
      <c r="DU557" s="35"/>
      <c r="DV557" s="36"/>
      <c r="EB557" s="35"/>
      <c r="EC557" s="36"/>
      <c r="EI557" s="35"/>
      <c r="EJ557" s="36"/>
      <c r="EP557" s="35"/>
      <c r="EQ557" s="36"/>
      <c r="EW557" s="35"/>
      <c r="EX557" s="36"/>
      <c r="FD557" s="35"/>
      <c r="FE557" s="36"/>
      <c r="FK557" s="35"/>
      <c r="FL557" s="36"/>
      <c r="FR557" s="35"/>
      <c r="FS557" s="36"/>
      <c r="FY557" s="35"/>
      <c r="FZ557" s="36"/>
      <c r="GF557" s="35"/>
      <c r="GG557" s="36"/>
      <c r="GM557" s="35"/>
      <c r="GN557" s="36"/>
      <c r="GT557" s="35"/>
      <c r="GU557" s="36"/>
      <c r="HA557" s="35"/>
      <c r="HB557" s="36"/>
      <c r="HH557" s="35"/>
      <c r="HI557" s="36"/>
      <c r="HO557" s="35"/>
      <c r="HP557" s="36"/>
      <c r="HV557" s="35"/>
      <c r="HW557" s="36"/>
      <c r="IC557" s="35"/>
      <c r="ID557" s="36"/>
      <c r="IJ557" s="35"/>
      <c r="IK557" s="36"/>
      <c r="IP557"/>
      <c r="IQ557"/>
      <c r="IR557"/>
      <c r="IS557"/>
      <c r="IT557"/>
      <c r="IU557"/>
      <c r="IV557"/>
    </row>
    <row r="558" spans="1:256" s="34" customFormat="1" ht="16.5" customHeight="1" hidden="1" outlineLevel="1">
      <c r="A558" s="40"/>
      <c r="B558" s="115">
        <v>6</v>
      </c>
      <c r="C558" s="137" t="s">
        <v>728</v>
      </c>
      <c r="D558" s="52" t="s">
        <v>729</v>
      </c>
      <c r="E558" s="53" t="s">
        <v>28</v>
      </c>
      <c r="F558" s="163"/>
      <c r="G558" s="52" t="s">
        <v>34</v>
      </c>
      <c r="H558" s="54" t="s">
        <v>178</v>
      </c>
      <c r="I558" s="133" t="s">
        <v>730</v>
      </c>
      <c r="M558" s="35"/>
      <c r="N558" s="36"/>
      <c r="T558" s="35"/>
      <c r="U558" s="36"/>
      <c r="AA558" s="35"/>
      <c r="AB558" s="36"/>
      <c r="AH558" s="35"/>
      <c r="AI558" s="36"/>
      <c r="AO558" s="35"/>
      <c r="AP558" s="36"/>
      <c r="AV558" s="35"/>
      <c r="AW558" s="36"/>
      <c r="BC558" s="35"/>
      <c r="BD558" s="36"/>
      <c r="BJ558" s="35"/>
      <c r="BK558" s="36"/>
      <c r="BQ558" s="35"/>
      <c r="BR558" s="36"/>
      <c r="BX558" s="35"/>
      <c r="BY558" s="36"/>
      <c r="CE558" s="35"/>
      <c r="CF558" s="36"/>
      <c r="CL558" s="35"/>
      <c r="CM558" s="36"/>
      <c r="CS558" s="35"/>
      <c r="CT558" s="36"/>
      <c r="CZ558" s="35"/>
      <c r="DA558" s="36"/>
      <c r="DG558" s="35"/>
      <c r="DH558" s="36"/>
      <c r="DN558" s="35"/>
      <c r="DO558" s="36"/>
      <c r="DU558" s="35"/>
      <c r="DV558" s="36"/>
      <c r="EB558" s="35"/>
      <c r="EC558" s="36"/>
      <c r="EI558" s="35"/>
      <c r="EJ558" s="36"/>
      <c r="EP558" s="35"/>
      <c r="EQ558" s="36"/>
      <c r="EW558" s="35"/>
      <c r="EX558" s="36"/>
      <c r="FD558" s="35"/>
      <c r="FE558" s="36"/>
      <c r="FK558" s="35"/>
      <c r="FL558" s="36"/>
      <c r="FR558" s="35"/>
      <c r="FS558" s="36"/>
      <c r="FY558" s="35"/>
      <c r="FZ558" s="36"/>
      <c r="GF558" s="35"/>
      <c r="GG558" s="36"/>
      <c r="GM558" s="35"/>
      <c r="GN558" s="36"/>
      <c r="GT558" s="35"/>
      <c r="GU558" s="36"/>
      <c r="HA558" s="35"/>
      <c r="HB558" s="36"/>
      <c r="HH558" s="35"/>
      <c r="HI558" s="36"/>
      <c r="HO558" s="35"/>
      <c r="HP558" s="36"/>
      <c r="HV558" s="35"/>
      <c r="HW558" s="36"/>
      <c r="IC558" s="35"/>
      <c r="ID558" s="36"/>
      <c r="IJ558" s="35"/>
      <c r="IK558" s="36"/>
      <c r="IP558"/>
      <c r="IQ558"/>
      <c r="IR558"/>
      <c r="IS558"/>
      <c r="IT558"/>
      <c r="IU558"/>
      <c r="IV558"/>
    </row>
    <row r="559" spans="1:256" s="34" customFormat="1" ht="16.5" customHeight="1" hidden="1" outlineLevel="1">
      <c r="A559" s="40"/>
      <c r="B559" s="7"/>
      <c r="C559" s="83" t="s">
        <v>94</v>
      </c>
      <c r="D559" s="158" t="s">
        <v>731</v>
      </c>
      <c r="E559" s="159"/>
      <c r="F559" s="160"/>
      <c r="G559" s="160"/>
      <c r="H559" s="161"/>
      <c r="I559" s="162"/>
      <c r="M559" s="35"/>
      <c r="N559" s="36"/>
      <c r="T559" s="35"/>
      <c r="U559" s="36"/>
      <c r="AA559" s="35"/>
      <c r="AB559" s="36"/>
      <c r="AH559" s="35"/>
      <c r="AI559" s="36"/>
      <c r="AO559" s="35"/>
      <c r="AP559" s="36"/>
      <c r="AV559" s="35"/>
      <c r="AW559" s="36"/>
      <c r="BC559" s="35"/>
      <c r="BD559" s="36"/>
      <c r="BJ559" s="35"/>
      <c r="BK559" s="36"/>
      <c r="BQ559" s="35"/>
      <c r="BR559" s="36"/>
      <c r="BX559" s="35"/>
      <c r="BY559" s="36"/>
      <c r="CE559" s="35"/>
      <c r="CF559" s="36"/>
      <c r="CL559" s="35"/>
      <c r="CM559" s="36"/>
      <c r="CS559" s="35"/>
      <c r="CT559" s="36"/>
      <c r="CZ559" s="35"/>
      <c r="DA559" s="36"/>
      <c r="DG559" s="35"/>
      <c r="DH559" s="36"/>
      <c r="DN559" s="35"/>
      <c r="DO559" s="36"/>
      <c r="DU559" s="35"/>
      <c r="DV559" s="36"/>
      <c r="EB559" s="35"/>
      <c r="EC559" s="36"/>
      <c r="EI559" s="35"/>
      <c r="EJ559" s="36"/>
      <c r="EP559" s="35"/>
      <c r="EQ559" s="36"/>
      <c r="EW559" s="35"/>
      <c r="EX559" s="36"/>
      <c r="FD559" s="35"/>
      <c r="FE559" s="36"/>
      <c r="FK559" s="35"/>
      <c r="FL559" s="36"/>
      <c r="FR559" s="35"/>
      <c r="FS559" s="36"/>
      <c r="FY559" s="35"/>
      <c r="FZ559" s="36"/>
      <c r="GF559" s="35"/>
      <c r="GG559" s="36"/>
      <c r="GM559" s="35"/>
      <c r="GN559" s="36"/>
      <c r="GT559" s="35"/>
      <c r="GU559" s="36"/>
      <c r="HA559" s="35"/>
      <c r="HB559" s="36"/>
      <c r="HH559" s="35"/>
      <c r="HI559" s="36"/>
      <c r="HO559" s="35"/>
      <c r="HP559" s="36"/>
      <c r="HV559" s="35"/>
      <c r="HW559" s="36"/>
      <c r="IC559" s="35"/>
      <c r="ID559" s="36"/>
      <c r="IJ559" s="35"/>
      <c r="IK559" s="36"/>
      <c r="IP559"/>
      <c r="IQ559"/>
      <c r="IR559"/>
      <c r="IS559"/>
      <c r="IT559"/>
      <c r="IU559"/>
      <c r="IV559"/>
    </row>
    <row r="560" spans="1:256" s="6" customFormat="1" ht="16.5" customHeight="1">
      <c r="A560" s="40"/>
      <c r="B560" s="7"/>
      <c r="C560" s="145" t="s">
        <v>732</v>
      </c>
      <c r="D560" s="146"/>
      <c r="E560" s="147"/>
      <c r="F560" s="146"/>
      <c r="G560" s="146"/>
      <c r="H560" s="148"/>
      <c r="I560" s="149"/>
      <c r="IK560"/>
      <c r="IL560"/>
      <c r="IM560"/>
      <c r="IN560"/>
      <c r="IO560"/>
      <c r="IP560"/>
      <c r="IQ560"/>
      <c r="IR560"/>
      <c r="IS560"/>
      <c r="IT560"/>
      <c r="IU560"/>
      <c r="IV560"/>
    </row>
    <row r="561" spans="1:256" s="34" customFormat="1" ht="16.5" customHeight="1" hidden="1" outlineLevel="1">
      <c r="A561" s="80"/>
      <c r="B561" s="110" t="s">
        <v>13</v>
      </c>
      <c r="C561" s="111" t="s">
        <v>14</v>
      </c>
      <c r="D561" s="111" t="s">
        <v>15</v>
      </c>
      <c r="E561" s="112" t="s">
        <v>16</v>
      </c>
      <c r="F561" s="111" t="s">
        <v>17</v>
      </c>
      <c r="G561" s="111" t="s">
        <v>18</v>
      </c>
      <c r="H561" s="113" t="s">
        <v>19</v>
      </c>
      <c r="I561" s="114" t="s">
        <v>20</v>
      </c>
      <c r="M561" s="35"/>
      <c r="N561" s="36"/>
      <c r="T561" s="35"/>
      <c r="U561" s="36"/>
      <c r="AA561" s="35"/>
      <c r="AB561" s="36"/>
      <c r="AH561" s="35"/>
      <c r="AI561" s="36"/>
      <c r="AO561" s="35"/>
      <c r="AP561" s="36"/>
      <c r="AV561" s="35"/>
      <c r="AW561" s="36"/>
      <c r="BC561" s="35"/>
      <c r="BD561" s="36"/>
      <c r="BJ561" s="35"/>
      <c r="BK561" s="36"/>
      <c r="BQ561" s="35"/>
      <c r="BR561" s="36"/>
      <c r="BX561" s="35"/>
      <c r="BY561" s="36"/>
      <c r="CE561" s="35"/>
      <c r="CF561" s="36"/>
      <c r="CL561" s="35"/>
      <c r="CM561" s="36"/>
      <c r="CS561" s="35"/>
      <c r="CT561" s="36"/>
      <c r="CZ561" s="35"/>
      <c r="DA561" s="36"/>
      <c r="DG561" s="35"/>
      <c r="DH561" s="36"/>
      <c r="DN561" s="35"/>
      <c r="DO561" s="36"/>
      <c r="DU561" s="35"/>
      <c r="DV561" s="36"/>
      <c r="EB561" s="35"/>
      <c r="EC561" s="36"/>
      <c r="EI561" s="35"/>
      <c r="EJ561" s="36"/>
      <c r="EP561" s="35"/>
      <c r="EQ561" s="36"/>
      <c r="EW561" s="35"/>
      <c r="EX561" s="36"/>
      <c r="FD561" s="35"/>
      <c r="FE561" s="36"/>
      <c r="FK561" s="35"/>
      <c r="FL561" s="36"/>
      <c r="FR561" s="35"/>
      <c r="FS561" s="36"/>
      <c r="FY561" s="35"/>
      <c r="FZ561" s="36"/>
      <c r="GF561" s="35"/>
      <c r="GG561" s="36"/>
      <c r="GM561" s="35"/>
      <c r="GN561" s="36"/>
      <c r="GT561" s="35"/>
      <c r="GU561" s="36"/>
      <c r="HA561" s="35"/>
      <c r="HB561" s="36"/>
      <c r="HH561" s="35"/>
      <c r="HI561" s="36"/>
      <c r="HO561" s="35"/>
      <c r="HP561" s="36"/>
      <c r="HV561" s="35"/>
      <c r="HW561" s="36"/>
      <c r="IC561" s="35"/>
      <c r="ID561" s="36"/>
      <c r="IJ561" s="35"/>
      <c r="IK561" s="36"/>
      <c r="IP561"/>
      <c r="IQ561"/>
      <c r="IR561"/>
      <c r="IS561"/>
      <c r="IT561"/>
      <c r="IU561"/>
      <c r="IV561"/>
    </row>
    <row r="562" spans="1:256" s="34" customFormat="1" ht="16.5" customHeight="1" hidden="1" outlineLevel="1">
      <c r="A562" s="40"/>
      <c r="B562" s="115">
        <v>1</v>
      </c>
      <c r="C562" s="137" t="s">
        <v>21</v>
      </c>
      <c r="D562" s="52" t="s">
        <v>22</v>
      </c>
      <c r="E562" s="53" t="s">
        <v>733</v>
      </c>
      <c r="F562" s="52">
        <v>3</v>
      </c>
      <c r="G562" s="52" t="s">
        <v>24</v>
      </c>
      <c r="H562" s="54" t="s">
        <v>178</v>
      </c>
      <c r="I562" s="133"/>
      <c r="M562" s="35"/>
      <c r="N562" s="36"/>
      <c r="T562" s="35"/>
      <c r="U562" s="36"/>
      <c r="AA562" s="35"/>
      <c r="AB562" s="36"/>
      <c r="AH562" s="35"/>
      <c r="AI562" s="36"/>
      <c r="AO562" s="35"/>
      <c r="AP562" s="36"/>
      <c r="AV562" s="35"/>
      <c r="AW562" s="36"/>
      <c r="BC562" s="35"/>
      <c r="BD562" s="36"/>
      <c r="BJ562" s="35"/>
      <c r="BK562" s="36"/>
      <c r="BQ562" s="35"/>
      <c r="BR562" s="36"/>
      <c r="BX562" s="35"/>
      <c r="BY562" s="36"/>
      <c r="CE562" s="35"/>
      <c r="CF562" s="36"/>
      <c r="CL562" s="35"/>
      <c r="CM562" s="36"/>
      <c r="CS562" s="35"/>
      <c r="CT562" s="36"/>
      <c r="CZ562" s="35"/>
      <c r="DA562" s="36"/>
      <c r="DG562" s="35"/>
      <c r="DH562" s="36"/>
      <c r="DN562" s="35"/>
      <c r="DO562" s="36"/>
      <c r="DU562" s="35"/>
      <c r="DV562" s="36"/>
      <c r="EB562" s="35"/>
      <c r="EC562" s="36"/>
      <c r="EI562" s="35"/>
      <c r="EJ562" s="36"/>
      <c r="EP562" s="35"/>
      <c r="EQ562" s="36"/>
      <c r="EW562" s="35"/>
      <c r="EX562" s="36"/>
      <c r="FD562" s="35"/>
      <c r="FE562" s="36"/>
      <c r="FK562" s="35"/>
      <c r="FL562" s="36"/>
      <c r="FR562" s="35"/>
      <c r="FS562" s="36"/>
      <c r="FY562" s="35"/>
      <c r="FZ562" s="36"/>
      <c r="GF562" s="35"/>
      <c r="GG562" s="36"/>
      <c r="GM562" s="35"/>
      <c r="GN562" s="36"/>
      <c r="GT562" s="35"/>
      <c r="GU562" s="36"/>
      <c r="HA562" s="35"/>
      <c r="HB562" s="36"/>
      <c r="HH562" s="35"/>
      <c r="HI562" s="36"/>
      <c r="HO562" s="35"/>
      <c r="HP562" s="36"/>
      <c r="HV562" s="35"/>
      <c r="HW562" s="36"/>
      <c r="IC562" s="35"/>
      <c r="ID562" s="36"/>
      <c r="IJ562" s="35"/>
      <c r="IK562" s="36"/>
      <c r="IP562"/>
      <c r="IQ562"/>
      <c r="IR562"/>
      <c r="IS562"/>
      <c r="IT562"/>
      <c r="IU562"/>
      <c r="IV562"/>
    </row>
    <row r="563" spans="1:256" s="34" customFormat="1" ht="16.5" customHeight="1" hidden="1" outlineLevel="1">
      <c r="A563" s="40"/>
      <c r="B563" s="115">
        <v>2</v>
      </c>
      <c r="C563" s="137" t="s">
        <v>734</v>
      </c>
      <c r="D563" s="52" t="s">
        <v>721</v>
      </c>
      <c r="E563" s="53" t="s">
        <v>31</v>
      </c>
      <c r="F563" s="52">
        <v>255</v>
      </c>
      <c r="G563" s="52" t="s">
        <v>24</v>
      </c>
      <c r="H563" s="54"/>
      <c r="I563" s="133" t="s">
        <v>735</v>
      </c>
      <c r="M563" s="35"/>
      <c r="N563" s="36"/>
      <c r="T563" s="35"/>
      <c r="U563" s="36"/>
      <c r="AA563" s="35"/>
      <c r="AB563" s="36"/>
      <c r="AH563" s="35"/>
      <c r="AI563" s="36"/>
      <c r="AO563" s="35"/>
      <c r="AP563" s="36"/>
      <c r="AV563" s="35"/>
      <c r="AW563" s="36"/>
      <c r="BC563" s="35"/>
      <c r="BD563" s="36"/>
      <c r="BJ563" s="35"/>
      <c r="BK563" s="36"/>
      <c r="BQ563" s="35"/>
      <c r="BR563" s="36"/>
      <c r="BX563" s="35"/>
      <c r="BY563" s="36"/>
      <c r="CE563" s="35"/>
      <c r="CF563" s="36"/>
      <c r="CL563" s="35"/>
      <c r="CM563" s="36"/>
      <c r="CS563" s="35"/>
      <c r="CT563" s="36"/>
      <c r="CZ563" s="35"/>
      <c r="DA563" s="36"/>
      <c r="DG563" s="35"/>
      <c r="DH563" s="36"/>
      <c r="DN563" s="35"/>
      <c r="DO563" s="36"/>
      <c r="DU563" s="35"/>
      <c r="DV563" s="36"/>
      <c r="EB563" s="35"/>
      <c r="EC563" s="36"/>
      <c r="EI563" s="35"/>
      <c r="EJ563" s="36"/>
      <c r="EP563" s="35"/>
      <c r="EQ563" s="36"/>
      <c r="EW563" s="35"/>
      <c r="EX563" s="36"/>
      <c r="FD563" s="35"/>
      <c r="FE563" s="36"/>
      <c r="FK563" s="35"/>
      <c r="FL563" s="36"/>
      <c r="FR563" s="35"/>
      <c r="FS563" s="36"/>
      <c r="FY563" s="35"/>
      <c r="FZ563" s="36"/>
      <c r="GF563" s="35"/>
      <c r="GG563" s="36"/>
      <c r="GM563" s="35"/>
      <c r="GN563" s="36"/>
      <c r="GT563" s="35"/>
      <c r="GU563" s="36"/>
      <c r="HA563" s="35"/>
      <c r="HB563" s="36"/>
      <c r="HH563" s="35"/>
      <c r="HI563" s="36"/>
      <c r="HO563" s="35"/>
      <c r="HP563" s="36"/>
      <c r="HV563" s="35"/>
      <c r="HW563" s="36"/>
      <c r="IC563" s="35"/>
      <c r="ID563" s="36"/>
      <c r="IJ563" s="35"/>
      <c r="IK563" s="36"/>
      <c r="IP563"/>
      <c r="IQ563"/>
      <c r="IR563"/>
      <c r="IS563"/>
      <c r="IT563"/>
      <c r="IU563"/>
      <c r="IV563"/>
    </row>
    <row r="564" spans="1:256" s="34" customFormat="1" ht="16.5" customHeight="1" hidden="1" outlineLevel="1">
      <c r="A564" s="40"/>
      <c r="B564" s="115">
        <v>3</v>
      </c>
      <c r="C564" s="137" t="s">
        <v>736</v>
      </c>
      <c r="D564" s="52" t="s">
        <v>263</v>
      </c>
      <c r="E564" s="53" t="s">
        <v>31</v>
      </c>
      <c r="F564" s="52">
        <v>30</v>
      </c>
      <c r="G564" s="51" t="s">
        <v>24</v>
      </c>
      <c r="H564" s="51" t="s">
        <v>178</v>
      </c>
      <c r="I564" s="164" t="s">
        <v>737</v>
      </c>
      <c r="M564" s="35"/>
      <c r="N564" s="36"/>
      <c r="T564" s="35"/>
      <c r="U564" s="36"/>
      <c r="AA564" s="35"/>
      <c r="AB564" s="36"/>
      <c r="AH564" s="35"/>
      <c r="AI564" s="36"/>
      <c r="AO564" s="35"/>
      <c r="AP564" s="36"/>
      <c r="AV564" s="35"/>
      <c r="AW564" s="36"/>
      <c r="BC564" s="35"/>
      <c r="BD564" s="36"/>
      <c r="BJ564" s="35"/>
      <c r="BK564" s="36"/>
      <c r="BQ564" s="35"/>
      <c r="BR564" s="36"/>
      <c r="BX564" s="35"/>
      <c r="BY564" s="36"/>
      <c r="CE564" s="35"/>
      <c r="CF564" s="36"/>
      <c r="CL564" s="35"/>
      <c r="CM564" s="36"/>
      <c r="CS564" s="35"/>
      <c r="CT564" s="36"/>
      <c r="CZ564" s="35"/>
      <c r="DA564" s="36"/>
      <c r="DG564" s="35"/>
      <c r="DH564" s="36"/>
      <c r="DN564" s="35"/>
      <c r="DO564" s="36"/>
      <c r="DU564" s="35"/>
      <c r="DV564" s="36"/>
      <c r="EB564" s="35"/>
      <c r="EC564" s="36"/>
      <c r="EI564" s="35"/>
      <c r="EJ564" s="36"/>
      <c r="EP564" s="35"/>
      <c r="EQ564" s="36"/>
      <c r="EW564" s="35"/>
      <c r="EX564" s="36"/>
      <c r="FD564" s="35"/>
      <c r="FE564" s="36"/>
      <c r="FK564" s="35"/>
      <c r="FL564" s="36"/>
      <c r="FR564" s="35"/>
      <c r="FS564" s="36"/>
      <c r="FY564" s="35"/>
      <c r="FZ564" s="36"/>
      <c r="GF564" s="35"/>
      <c r="GG564" s="36"/>
      <c r="GM564" s="35"/>
      <c r="GN564" s="36"/>
      <c r="GT564" s="35"/>
      <c r="GU564" s="36"/>
      <c r="HA564" s="35"/>
      <c r="HB564" s="36"/>
      <c r="HH564" s="35"/>
      <c r="HI564" s="36"/>
      <c r="HO564" s="35"/>
      <c r="HP564" s="36"/>
      <c r="HV564" s="35"/>
      <c r="HW564" s="36"/>
      <c r="IC564" s="35"/>
      <c r="ID564" s="36"/>
      <c r="IJ564" s="35"/>
      <c r="IK564" s="36"/>
      <c r="IP564"/>
      <c r="IQ564"/>
      <c r="IR564"/>
      <c r="IS564"/>
      <c r="IT564"/>
      <c r="IU564"/>
      <c r="IV564"/>
    </row>
    <row r="565" spans="1:256" s="34" customFormat="1" ht="16.5" customHeight="1" hidden="1" outlineLevel="1">
      <c r="A565" s="40"/>
      <c r="B565" s="115">
        <v>4</v>
      </c>
      <c r="C565" s="137" t="s">
        <v>594</v>
      </c>
      <c r="D565" s="52" t="s">
        <v>187</v>
      </c>
      <c r="E565" s="53" t="s">
        <v>31</v>
      </c>
      <c r="F565" s="52">
        <v>30</v>
      </c>
      <c r="G565" s="51"/>
      <c r="H565" s="51"/>
      <c r="I565" s="164"/>
      <c r="M565" s="35"/>
      <c r="N565" s="36"/>
      <c r="T565" s="35"/>
      <c r="U565" s="36"/>
      <c r="AA565" s="35"/>
      <c r="AB565" s="36"/>
      <c r="AH565" s="35"/>
      <c r="AI565" s="36"/>
      <c r="AO565" s="35"/>
      <c r="AP565" s="36"/>
      <c r="AV565" s="35"/>
      <c r="AW565" s="36"/>
      <c r="BC565" s="35"/>
      <c r="BD565" s="36"/>
      <c r="BJ565" s="35"/>
      <c r="BK565" s="36"/>
      <c r="BQ565" s="35"/>
      <c r="BR565" s="36"/>
      <c r="BX565" s="35"/>
      <c r="BY565" s="36"/>
      <c r="CE565" s="35"/>
      <c r="CF565" s="36"/>
      <c r="CL565" s="35"/>
      <c r="CM565" s="36"/>
      <c r="CS565" s="35"/>
      <c r="CT565" s="36"/>
      <c r="CZ565" s="35"/>
      <c r="DA565" s="36"/>
      <c r="DG565" s="35"/>
      <c r="DH565" s="36"/>
      <c r="DN565" s="35"/>
      <c r="DO565" s="36"/>
      <c r="DU565" s="35"/>
      <c r="DV565" s="36"/>
      <c r="EB565" s="35"/>
      <c r="EC565" s="36"/>
      <c r="EI565" s="35"/>
      <c r="EJ565" s="36"/>
      <c r="EP565" s="35"/>
      <c r="EQ565" s="36"/>
      <c r="EW565" s="35"/>
      <c r="EX565" s="36"/>
      <c r="FD565" s="35"/>
      <c r="FE565" s="36"/>
      <c r="FK565" s="35"/>
      <c r="FL565" s="36"/>
      <c r="FR565" s="35"/>
      <c r="FS565" s="36"/>
      <c r="FY565" s="35"/>
      <c r="FZ565" s="36"/>
      <c r="GF565" s="35"/>
      <c r="GG565" s="36"/>
      <c r="GM565" s="35"/>
      <c r="GN565" s="36"/>
      <c r="GT565" s="35"/>
      <c r="GU565" s="36"/>
      <c r="HA565" s="35"/>
      <c r="HB565" s="36"/>
      <c r="HH565" s="35"/>
      <c r="HI565" s="36"/>
      <c r="HO565" s="35"/>
      <c r="HP565" s="36"/>
      <c r="HV565" s="35"/>
      <c r="HW565" s="36"/>
      <c r="IC565" s="35"/>
      <c r="ID565" s="36"/>
      <c r="IJ565" s="35"/>
      <c r="IK565" s="36"/>
      <c r="IP565"/>
      <c r="IQ565"/>
      <c r="IR565"/>
      <c r="IS565"/>
      <c r="IT565"/>
      <c r="IU565"/>
      <c r="IV565"/>
    </row>
    <row r="566" spans="1:256" s="34" customFormat="1" ht="16.5" customHeight="1" hidden="1" outlineLevel="1">
      <c r="A566" s="40"/>
      <c r="B566" s="115">
        <v>5</v>
      </c>
      <c r="C566" s="137" t="s">
        <v>738</v>
      </c>
      <c r="D566" s="52" t="s">
        <v>265</v>
      </c>
      <c r="E566" s="53" t="s">
        <v>28</v>
      </c>
      <c r="F566" s="52"/>
      <c r="G566" s="51" t="s">
        <v>34</v>
      </c>
      <c r="H566" s="51" t="s">
        <v>178</v>
      </c>
      <c r="I566" s="133" t="s">
        <v>739</v>
      </c>
      <c r="M566" s="35"/>
      <c r="N566" s="36"/>
      <c r="T566" s="35"/>
      <c r="U566" s="36"/>
      <c r="AA566" s="35"/>
      <c r="AB566" s="36"/>
      <c r="AH566" s="35"/>
      <c r="AI566" s="36"/>
      <c r="AO566" s="35"/>
      <c r="AP566" s="36"/>
      <c r="AV566" s="35"/>
      <c r="AW566" s="36"/>
      <c r="BC566" s="35"/>
      <c r="BD566" s="36"/>
      <c r="BJ566" s="35"/>
      <c r="BK566" s="36"/>
      <c r="BQ566" s="35"/>
      <c r="BR566" s="36"/>
      <c r="BX566" s="35"/>
      <c r="BY566" s="36"/>
      <c r="CE566" s="35"/>
      <c r="CF566" s="36"/>
      <c r="CL566" s="35"/>
      <c r="CM566" s="36"/>
      <c r="CS566" s="35"/>
      <c r="CT566" s="36"/>
      <c r="CZ566" s="35"/>
      <c r="DA566" s="36"/>
      <c r="DG566" s="35"/>
      <c r="DH566" s="36"/>
      <c r="DN566" s="35"/>
      <c r="DO566" s="36"/>
      <c r="DU566" s="35"/>
      <c r="DV566" s="36"/>
      <c r="EB566" s="35"/>
      <c r="EC566" s="36"/>
      <c r="EI566" s="35"/>
      <c r="EJ566" s="36"/>
      <c r="EP566" s="35"/>
      <c r="EQ566" s="36"/>
      <c r="EW566" s="35"/>
      <c r="EX566" s="36"/>
      <c r="FD566" s="35"/>
      <c r="FE566" s="36"/>
      <c r="FK566" s="35"/>
      <c r="FL566" s="36"/>
      <c r="FR566" s="35"/>
      <c r="FS566" s="36"/>
      <c r="FY566" s="35"/>
      <c r="FZ566" s="36"/>
      <c r="GF566" s="35"/>
      <c r="GG566" s="36"/>
      <c r="GM566" s="35"/>
      <c r="GN566" s="36"/>
      <c r="GT566" s="35"/>
      <c r="GU566" s="36"/>
      <c r="HA566" s="35"/>
      <c r="HB566" s="36"/>
      <c r="HH566" s="35"/>
      <c r="HI566" s="36"/>
      <c r="HO566" s="35"/>
      <c r="HP566" s="36"/>
      <c r="HV566" s="35"/>
      <c r="HW566" s="36"/>
      <c r="IC566" s="35"/>
      <c r="ID566" s="36"/>
      <c r="IJ566" s="35"/>
      <c r="IK566" s="36"/>
      <c r="IP566"/>
      <c r="IQ566"/>
      <c r="IR566"/>
      <c r="IS566"/>
      <c r="IT566"/>
      <c r="IU566"/>
      <c r="IV566"/>
    </row>
    <row r="567" spans="1:256" s="34" customFormat="1" ht="16.5" customHeight="1" hidden="1" outlineLevel="1">
      <c r="A567" s="40"/>
      <c r="B567" s="115">
        <v>6</v>
      </c>
      <c r="C567" s="137" t="s">
        <v>188</v>
      </c>
      <c r="D567" s="52" t="s">
        <v>189</v>
      </c>
      <c r="E567" s="53" t="s">
        <v>31</v>
      </c>
      <c r="F567" s="52">
        <v>20</v>
      </c>
      <c r="G567" s="51"/>
      <c r="H567" s="51"/>
      <c r="I567" s="133" t="s">
        <v>739</v>
      </c>
      <c r="M567" s="35"/>
      <c r="N567" s="36"/>
      <c r="T567" s="35"/>
      <c r="U567" s="36"/>
      <c r="AA567" s="35"/>
      <c r="AB567" s="36"/>
      <c r="AH567" s="35"/>
      <c r="AI567" s="36"/>
      <c r="AO567" s="35"/>
      <c r="AP567" s="36"/>
      <c r="AV567" s="35"/>
      <c r="AW567" s="36"/>
      <c r="BC567" s="35"/>
      <c r="BD567" s="36"/>
      <c r="BJ567" s="35"/>
      <c r="BK567" s="36"/>
      <c r="BQ567" s="35"/>
      <c r="BR567" s="36"/>
      <c r="BX567" s="35"/>
      <c r="BY567" s="36"/>
      <c r="CE567" s="35"/>
      <c r="CF567" s="36"/>
      <c r="CL567" s="35"/>
      <c r="CM567" s="36"/>
      <c r="CS567" s="35"/>
      <c r="CT567" s="36"/>
      <c r="CZ567" s="35"/>
      <c r="DA567" s="36"/>
      <c r="DG567" s="35"/>
      <c r="DH567" s="36"/>
      <c r="DN567" s="35"/>
      <c r="DO567" s="36"/>
      <c r="DU567" s="35"/>
      <c r="DV567" s="36"/>
      <c r="EB567" s="35"/>
      <c r="EC567" s="36"/>
      <c r="EI567" s="35"/>
      <c r="EJ567" s="36"/>
      <c r="EP567" s="35"/>
      <c r="EQ567" s="36"/>
      <c r="EW567" s="35"/>
      <c r="EX567" s="36"/>
      <c r="FD567" s="35"/>
      <c r="FE567" s="36"/>
      <c r="FK567" s="35"/>
      <c r="FL567" s="36"/>
      <c r="FR567" s="35"/>
      <c r="FS567" s="36"/>
      <c r="FY567" s="35"/>
      <c r="FZ567" s="36"/>
      <c r="GF567" s="35"/>
      <c r="GG567" s="36"/>
      <c r="GM567" s="35"/>
      <c r="GN567" s="36"/>
      <c r="GT567" s="35"/>
      <c r="GU567" s="36"/>
      <c r="HA567" s="35"/>
      <c r="HB567" s="36"/>
      <c r="HH567" s="35"/>
      <c r="HI567" s="36"/>
      <c r="HO567" s="35"/>
      <c r="HP567" s="36"/>
      <c r="HV567" s="35"/>
      <c r="HW567" s="36"/>
      <c r="IC567" s="35"/>
      <c r="ID567" s="36"/>
      <c r="IJ567" s="35"/>
      <c r="IK567" s="36"/>
      <c r="IP567"/>
      <c r="IQ567"/>
      <c r="IR567"/>
      <c r="IS567"/>
      <c r="IT567"/>
      <c r="IU567"/>
      <c r="IV567"/>
    </row>
    <row r="568" spans="1:256" s="34" customFormat="1" ht="16.5" customHeight="1" hidden="1" outlineLevel="1">
      <c r="A568" s="40"/>
      <c r="B568" s="115">
        <v>7</v>
      </c>
      <c r="C568" s="137" t="s">
        <v>740</v>
      </c>
      <c r="D568" s="52" t="s">
        <v>741</v>
      </c>
      <c r="E568" s="53" t="s">
        <v>28</v>
      </c>
      <c r="F568" s="52"/>
      <c r="G568" s="52" t="s">
        <v>34</v>
      </c>
      <c r="H568" s="54" t="s">
        <v>178</v>
      </c>
      <c r="I568" s="133" t="s">
        <v>742</v>
      </c>
      <c r="M568" s="35"/>
      <c r="N568" s="36"/>
      <c r="T568" s="35"/>
      <c r="U568" s="36"/>
      <c r="AA568" s="35"/>
      <c r="AB568" s="36"/>
      <c r="AH568" s="35"/>
      <c r="AI568" s="36"/>
      <c r="AO568" s="35"/>
      <c r="AP568" s="36"/>
      <c r="AV568" s="35"/>
      <c r="AW568" s="36"/>
      <c r="BC568" s="35"/>
      <c r="BD568" s="36"/>
      <c r="BJ568" s="35"/>
      <c r="BK568" s="36"/>
      <c r="BQ568" s="35"/>
      <c r="BR568" s="36"/>
      <c r="BX568" s="35"/>
      <c r="BY568" s="36"/>
      <c r="CE568" s="35"/>
      <c r="CF568" s="36"/>
      <c r="CL568" s="35"/>
      <c r="CM568" s="36"/>
      <c r="CS568" s="35"/>
      <c r="CT568" s="36"/>
      <c r="CZ568" s="35"/>
      <c r="DA568" s="36"/>
      <c r="DG568" s="35"/>
      <c r="DH568" s="36"/>
      <c r="DN568" s="35"/>
      <c r="DO568" s="36"/>
      <c r="DU568" s="35"/>
      <c r="DV568" s="36"/>
      <c r="EB568" s="35"/>
      <c r="EC568" s="36"/>
      <c r="EI568" s="35"/>
      <c r="EJ568" s="36"/>
      <c r="EP568" s="35"/>
      <c r="EQ568" s="36"/>
      <c r="EW568" s="35"/>
      <c r="EX568" s="36"/>
      <c r="FD568" s="35"/>
      <c r="FE568" s="36"/>
      <c r="FK568" s="35"/>
      <c r="FL568" s="36"/>
      <c r="FR568" s="35"/>
      <c r="FS568" s="36"/>
      <c r="FY568" s="35"/>
      <c r="FZ568" s="36"/>
      <c r="GF568" s="35"/>
      <c r="GG568" s="36"/>
      <c r="GM568" s="35"/>
      <c r="GN568" s="36"/>
      <c r="GT568" s="35"/>
      <c r="GU568" s="36"/>
      <c r="HA568" s="35"/>
      <c r="HB568" s="36"/>
      <c r="HH568" s="35"/>
      <c r="HI568" s="36"/>
      <c r="HO568" s="35"/>
      <c r="HP568" s="36"/>
      <c r="HV568" s="35"/>
      <c r="HW568" s="36"/>
      <c r="IC568" s="35"/>
      <c r="ID568" s="36"/>
      <c r="IJ568" s="35"/>
      <c r="IK568" s="36"/>
      <c r="IP568"/>
      <c r="IQ568"/>
      <c r="IR568"/>
      <c r="IS568"/>
      <c r="IT568"/>
      <c r="IU568"/>
      <c r="IV568"/>
    </row>
    <row r="569" spans="1:256" s="34" customFormat="1" ht="16.5" customHeight="1" hidden="1" outlineLevel="1">
      <c r="A569" s="40"/>
      <c r="B569" s="115">
        <v>8</v>
      </c>
      <c r="C569" s="137" t="s">
        <v>743</v>
      </c>
      <c r="D569" s="52" t="s">
        <v>744</v>
      </c>
      <c r="E569" s="53" t="s">
        <v>243</v>
      </c>
      <c r="F569" s="163" t="s">
        <v>611</v>
      </c>
      <c r="G569" s="52" t="s">
        <v>24</v>
      </c>
      <c r="H569" s="54" t="s">
        <v>178</v>
      </c>
      <c r="I569" s="133" t="s">
        <v>745</v>
      </c>
      <c r="M569" s="35"/>
      <c r="N569" s="36"/>
      <c r="T569" s="35"/>
      <c r="U569" s="36"/>
      <c r="AA569" s="35"/>
      <c r="AB569" s="36"/>
      <c r="AH569" s="35"/>
      <c r="AI569" s="36"/>
      <c r="AO569" s="35"/>
      <c r="AP569" s="36"/>
      <c r="AV569" s="35"/>
      <c r="AW569" s="36"/>
      <c r="BC569" s="35"/>
      <c r="BD569" s="36"/>
      <c r="BJ569" s="35"/>
      <c r="BK569" s="36"/>
      <c r="BQ569" s="35"/>
      <c r="BR569" s="36"/>
      <c r="BX569" s="35"/>
      <c r="BY569" s="36"/>
      <c r="CE569" s="35"/>
      <c r="CF569" s="36"/>
      <c r="CL569" s="35"/>
      <c r="CM569" s="36"/>
      <c r="CS569" s="35"/>
      <c r="CT569" s="36"/>
      <c r="CZ569" s="35"/>
      <c r="DA569" s="36"/>
      <c r="DG569" s="35"/>
      <c r="DH569" s="36"/>
      <c r="DN569" s="35"/>
      <c r="DO569" s="36"/>
      <c r="DU569" s="35"/>
      <c r="DV569" s="36"/>
      <c r="EB569" s="35"/>
      <c r="EC569" s="36"/>
      <c r="EI569" s="35"/>
      <c r="EJ569" s="36"/>
      <c r="EP569" s="35"/>
      <c r="EQ569" s="36"/>
      <c r="EW569" s="35"/>
      <c r="EX569" s="36"/>
      <c r="FD569" s="35"/>
      <c r="FE569" s="36"/>
      <c r="FK569" s="35"/>
      <c r="FL569" s="36"/>
      <c r="FR569" s="35"/>
      <c r="FS569" s="36"/>
      <c r="FY569" s="35"/>
      <c r="FZ569" s="36"/>
      <c r="GF569" s="35"/>
      <c r="GG569" s="36"/>
      <c r="GM569" s="35"/>
      <c r="GN569" s="36"/>
      <c r="GT569" s="35"/>
      <c r="GU569" s="36"/>
      <c r="HA569" s="35"/>
      <c r="HB569" s="36"/>
      <c r="HH569" s="35"/>
      <c r="HI569" s="36"/>
      <c r="HO569" s="35"/>
      <c r="HP569" s="36"/>
      <c r="HV569" s="35"/>
      <c r="HW569" s="36"/>
      <c r="IC569" s="35"/>
      <c r="ID569" s="36"/>
      <c r="IJ569" s="35"/>
      <c r="IK569" s="36"/>
      <c r="IP569"/>
      <c r="IQ569"/>
      <c r="IR569"/>
      <c r="IS569"/>
      <c r="IT569"/>
      <c r="IU569"/>
      <c r="IV569"/>
    </row>
    <row r="570" spans="1:256" s="34" customFormat="1" ht="16.5" customHeight="1" hidden="1" outlineLevel="1">
      <c r="A570" s="40"/>
      <c r="B570" s="115">
        <v>9</v>
      </c>
      <c r="C570" s="137" t="s">
        <v>746</v>
      </c>
      <c r="D570" s="52" t="s">
        <v>747</v>
      </c>
      <c r="E570" s="53" t="s">
        <v>243</v>
      </c>
      <c r="F570" s="163" t="s">
        <v>611</v>
      </c>
      <c r="G570" s="52" t="s">
        <v>34</v>
      </c>
      <c r="H570" s="54" t="s">
        <v>178</v>
      </c>
      <c r="I570" s="133" t="s">
        <v>748</v>
      </c>
      <c r="M570" s="35"/>
      <c r="N570" s="36"/>
      <c r="T570" s="35"/>
      <c r="U570" s="36"/>
      <c r="AA570" s="35"/>
      <c r="AB570" s="36"/>
      <c r="AH570" s="35"/>
      <c r="AI570" s="36"/>
      <c r="AO570" s="35"/>
      <c r="AP570" s="36"/>
      <c r="AV570" s="35"/>
      <c r="AW570" s="36"/>
      <c r="BC570" s="35"/>
      <c r="BD570" s="36"/>
      <c r="BJ570" s="35"/>
      <c r="BK570" s="36"/>
      <c r="BQ570" s="35"/>
      <c r="BR570" s="36"/>
      <c r="BX570" s="35"/>
      <c r="BY570" s="36"/>
      <c r="CE570" s="35"/>
      <c r="CF570" s="36"/>
      <c r="CL570" s="35"/>
      <c r="CM570" s="36"/>
      <c r="CS570" s="35"/>
      <c r="CT570" s="36"/>
      <c r="CZ570" s="35"/>
      <c r="DA570" s="36"/>
      <c r="DG570" s="35"/>
      <c r="DH570" s="36"/>
      <c r="DN570" s="35"/>
      <c r="DO570" s="36"/>
      <c r="DU570" s="35"/>
      <c r="DV570" s="36"/>
      <c r="EB570" s="35"/>
      <c r="EC570" s="36"/>
      <c r="EI570" s="35"/>
      <c r="EJ570" s="36"/>
      <c r="EP570" s="35"/>
      <c r="EQ570" s="36"/>
      <c r="EW570" s="35"/>
      <c r="EX570" s="36"/>
      <c r="FD570" s="35"/>
      <c r="FE570" s="36"/>
      <c r="FK570" s="35"/>
      <c r="FL570" s="36"/>
      <c r="FR570" s="35"/>
      <c r="FS570" s="36"/>
      <c r="FY570" s="35"/>
      <c r="FZ570" s="36"/>
      <c r="GF570" s="35"/>
      <c r="GG570" s="36"/>
      <c r="GM570" s="35"/>
      <c r="GN570" s="36"/>
      <c r="GT570" s="35"/>
      <c r="GU570" s="36"/>
      <c r="HA570" s="35"/>
      <c r="HB570" s="36"/>
      <c r="HH570" s="35"/>
      <c r="HI570" s="36"/>
      <c r="HO570" s="35"/>
      <c r="HP570" s="36"/>
      <c r="HV570" s="35"/>
      <c r="HW570" s="36"/>
      <c r="IC570" s="35"/>
      <c r="ID570" s="36"/>
      <c r="IJ570" s="35"/>
      <c r="IK570" s="36"/>
      <c r="IP570"/>
      <c r="IQ570"/>
      <c r="IR570"/>
      <c r="IS570"/>
      <c r="IT570"/>
      <c r="IU570"/>
      <c r="IV570"/>
    </row>
    <row r="571" spans="1:256" s="34" customFormat="1" ht="16.5" customHeight="1" hidden="1" outlineLevel="1">
      <c r="A571" s="40"/>
      <c r="B571" s="115">
        <v>10</v>
      </c>
      <c r="C571" s="137" t="s">
        <v>749</v>
      </c>
      <c r="D571" s="52" t="s">
        <v>750</v>
      </c>
      <c r="E571" s="53" t="s">
        <v>28</v>
      </c>
      <c r="F571" s="163"/>
      <c r="G571" s="52" t="s">
        <v>34</v>
      </c>
      <c r="H571" s="54" t="s">
        <v>178</v>
      </c>
      <c r="I571" s="133" t="s">
        <v>751</v>
      </c>
      <c r="M571" s="35"/>
      <c r="N571" s="36"/>
      <c r="T571" s="35"/>
      <c r="U571" s="36"/>
      <c r="AA571" s="35"/>
      <c r="AB571" s="36"/>
      <c r="AH571" s="35"/>
      <c r="AI571" s="36"/>
      <c r="AO571" s="35"/>
      <c r="AP571" s="36"/>
      <c r="AV571" s="35"/>
      <c r="AW571" s="36"/>
      <c r="BC571" s="35"/>
      <c r="BD571" s="36"/>
      <c r="BJ571" s="35"/>
      <c r="BK571" s="36"/>
      <c r="BQ571" s="35"/>
      <c r="BR571" s="36"/>
      <c r="BX571" s="35"/>
      <c r="BY571" s="36"/>
      <c r="CE571" s="35"/>
      <c r="CF571" s="36"/>
      <c r="CL571" s="35"/>
      <c r="CM571" s="36"/>
      <c r="CS571" s="35"/>
      <c r="CT571" s="36"/>
      <c r="CZ571" s="35"/>
      <c r="DA571" s="36"/>
      <c r="DG571" s="35"/>
      <c r="DH571" s="36"/>
      <c r="DN571" s="35"/>
      <c r="DO571" s="36"/>
      <c r="DU571" s="35"/>
      <c r="DV571" s="36"/>
      <c r="EB571" s="35"/>
      <c r="EC571" s="36"/>
      <c r="EI571" s="35"/>
      <c r="EJ571" s="36"/>
      <c r="EP571" s="35"/>
      <c r="EQ571" s="36"/>
      <c r="EW571" s="35"/>
      <c r="EX571" s="36"/>
      <c r="FD571" s="35"/>
      <c r="FE571" s="36"/>
      <c r="FK571" s="35"/>
      <c r="FL571" s="36"/>
      <c r="FR571" s="35"/>
      <c r="FS571" s="36"/>
      <c r="FY571" s="35"/>
      <c r="FZ571" s="36"/>
      <c r="GF571" s="35"/>
      <c r="GG571" s="36"/>
      <c r="GM571" s="35"/>
      <c r="GN571" s="36"/>
      <c r="GT571" s="35"/>
      <c r="GU571" s="36"/>
      <c r="HA571" s="35"/>
      <c r="HB571" s="36"/>
      <c r="HH571" s="35"/>
      <c r="HI571" s="36"/>
      <c r="HO571" s="35"/>
      <c r="HP571" s="36"/>
      <c r="HV571" s="35"/>
      <c r="HW571" s="36"/>
      <c r="IC571" s="35"/>
      <c r="ID571" s="36"/>
      <c r="IJ571" s="35"/>
      <c r="IK571" s="36"/>
      <c r="IP571"/>
      <c r="IQ571"/>
      <c r="IR571"/>
      <c r="IS571"/>
      <c r="IT571"/>
      <c r="IU571"/>
      <c r="IV571"/>
    </row>
    <row r="572" spans="1:256" s="34" customFormat="1" ht="16.5" customHeight="1" hidden="1" outlineLevel="1">
      <c r="A572" s="40"/>
      <c r="B572" s="115">
        <v>11</v>
      </c>
      <c r="C572" s="137" t="s">
        <v>51</v>
      </c>
      <c r="D572" s="52" t="s">
        <v>52</v>
      </c>
      <c r="E572" s="53" t="s">
        <v>28</v>
      </c>
      <c r="F572" s="163">
        <v>1</v>
      </c>
      <c r="G572" s="52" t="s">
        <v>34</v>
      </c>
      <c r="H572" s="54" t="s">
        <v>143</v>
      </c>
      <c r="I572" s="133"/>
      <c r="M572" s="35"/>
      <c r="N572" s="36"/>
      <c r="T572" s="35"/>
      <c r="U572" s="36"/>
      <c r="AA572" s="35"/>
      <c r="AB572" s="36"/>
      <c r="AH572" s="35"/>
      <c r="AI572" s="36"/>
      <c r="AO572" s="35"/>
      <c r="AP572" s="36"/>
      <c r="AV572" s="35"/>
      <c r="AW572" s="36"/>
      <c r="BC572" s="35"/>
      <c r="BD572" s="36"/>
      <c r="BJ572" s="35"/>
      <c r="BK572" s="36"/>
      <c r="BQ572" s="35"/>
      <c r="BR572" s="36"/>
      <c r="BX572" s="35"/>
      <c r="BY572" s="36"/>
      <c r="CE572" s="35"/>
      <c r="CF572" s="36"/>
      <c r="CL572" s="35"/>
      <c r="CM572" s="36"/>
      <c r="CS572" s="35"/>
      <c r="CT572" s="36"/>
      <c r="CZ572" s="35"/>
      <c r="DA572" s="36"/>
      <c r="DG572" s="35"/>
      <c r="DH572" s="36"/>
      <c r="DN572" s="35"/>
      <c r="DO572" s="36"/>
      <c r="DU572" s="35"/>
      <c r="DV572" s="36"/>
      <c r="EB572" s="35"/>
      <c r="EC572" s="36"/>
      <c r="EI572" s="35"/>
      <c r="EJ572" s="36"/>
      <c r="EP572" s="35"/>
      <c r="EQ572" s="36"/>
      <c r="EW572" s="35"/>
      <c r="EX572" s="36"/>
      <c r="FD572" s="35"/>
      <c r="FE572" s="36"/>
      <c r="FK572" s="35"/>
      <c r="FL572" s="36"/>
      <c r="FR572" s="35"/>
      <c r="FS572" s="36"/>
      <c r="FY572" s="35"/>
      <c r="FZ572" s="36"/>
      <c r="GF572" s="35"/>
      <c r="GG572" s="36"/>
      <c r="GM572" s="35"/>
      <c r="GN572" s="36"/>
      <c r="GT572" s="35"/>
      <c r="GU572" s="36"/>
      <c r="HA572" s="35"/>
      <c r="HB572" s="36"/>
      <c r="HH572" s="35"/>
      <c r="HI572" s="36"/>
      <c r="HO572" s="35"/>
      <c r="HP572" s="36"/>
      <c r="HV572" s="35"/>
      <c r="HW572" s="36"/>
      <c r="IC572" s="35"/>
      <c r="ID572" s="36"/>
      <c r="IJ572" s="35"/>
      <c r="IK572" s="36"/>
      <c r="IP572"/>
      <c r="IQ572"/>
      <c r="IR572"/>
      <c r="IS572"/>
      <c r="IT572"/>
      <c r="IU572"/>
      <c r="IV572"/>
    </row>
    <row r="573" spans="1:256" s="34" customFormat="1" ht="16.5" customHeight="1" hidden="1" outlineLevel="1">
      <c r="A573" s="40"/>
      <c r="B573" s="7"/>
      <c r="C573" s="83" t="s">
        <v>94</v>
      </c>
      <c r="D573" s="158" t="s">
        <v>752</v>
      </c>
      <c r="E573" s="159"/>
      <c r="F573" s="160"/>
      <c r="G573" s="160"/>
      <c r="H573" s="161"/>
      <c r="I573" s="162"/>
      <c r="M573" s="35"/>
      <c r="N573" s="36"/>
      <c r="T573" s="35"/>
      <c r="U573" s="36"/>
      <c r="AA573" s="35"/>
      <c r="AB573" s="36"/>
      <c r="AH573" s="35"/>
      <c r="AI573" s="36"/>
      <c r="AO573" s="35"/>
      <c r="AP573" s="36"/>
      <c r="AV573" s="35"/>
      <c r="AW573" s="36"/>
      <c r="BC573" s="35"/>
      <c r="BD573" s="36"/>
      <c r="BJ573" s="35"/>
      <c r="BK573" s="36"/>
      <c r="BQ573" s="35"/>
      <c r="BR573" s="36"/>
      <c r="BX573" s="35"/>
      <c r="BY573" s="36"/>
      <c r="CE573" s="35"/>
      <c r="CF573" s="36"/>
      <c r="CL573" s="35"/>
      <c r="CM573" s="36"/>
      <c r="CS573" s="35"/>
      <c r="CT573" s="36"/>
      <c r="CZ573" s="35"/>
      <c r="DA573" s="36"/>
      <c r="DG573" s="35"/>
      <c r="DH573" s="36"/>
      <c r="DN573" s="35"/>
      <c r="DO573" s="36"/>
      <c r="DU573" s="35"/>
      <c r="DV573" s="36"/>
      <c r="EB573" s="35"/>
      <c r="EC573" s="36"/>
      <c r="EI573" s="35"/>
      <c r="EJ573" s="36"/>
      <c r="EP573" s="35"/>
      <c r="EQ573" s="36"/>
      <c r="EW573" s="35"/>
      <c r="EX573" s="36"/>
      <c r="FD573" s="35"/>
      <c r="FE573" s="36"/>
      <c r="FK573" s="35"/>
      <c r="FL573" s="36"/>
      <c r="FR573" s="35"/>
      <c r="FS573" s="36"/>
      <c r="FY573" s="35"/>
      <c r="FZ573" s="36"/>
      <c r="GF573" s="35"/>
      <c r="GG573" s="36"/>
      <c r="GM573" s="35"/>
      <c r="GN573" s="36"/>
      <c r="GT573" s="35"/>
      <c r="GU573" s="36"/>
      <c r="HA573" s="35"/>
      <c r="HB573" s="36"/>
      <c r="HH573" s="35"/>
      <c r="HI573" s="36"/>
      <c r="HO573" s="35"/>
      <c r="HP573" s="36"/>
      <c r="HV573" s="35"/>
      <c r="HW573" s="36"/>
      <c r="IC573" s="35"/>
      <c r="ID573" s="36"/>
      <c r="IJ573" s="35"/>
      <c r="IK573" s="36"/>
      <c r="IP573"/>
      <c r="IQ573"/>
      <c r="IR573"/>
      <c r="IS573"/>
      <c r="IT573"/>
      <c r="IU573"/>
      <c r="IV573"/>
    </row>
    <row r="574" spans="1:256" s="6" customFormat="1" ht="16.5" customHeight="1">
      <c r="A574" s="40"/>
      <c r="B574" s="7"/>
      <c r="C574" s="145" t="s">
        <v>753</v>
      </c>
      <c r="D574" s="146"/>
      <c r="E574" s="147"/>
      <c r="F574" s="146"/>
      <c r="G574" s="146"/>
      <c r="H574" s="148"/>
      <c r="I574" s="149"/>
      <c r="IK574"/>
      <c r="IL574"/>
      <c r="IM574"/>
      <c r="IN574"/>
      <c r="IO574"/>
      <c r="IP574"/>
      <c r="IQ574"/>
      <c r="IR574"/>
      <c r="IS574"/>
      <c r="IT574"/>
      <c r="IU574"/>
      <c r="IV574"/>
    </row>
    <row r="575" spans="1:256" s="34" customFormat="1" ht="16.5" customHeight="1" hidden="1" outlineLevel="1">
      <c r="A575" s="80"/>
      <c r="B575" s="110" t="s">
        <v>13</v>
      </c>
      <c r="C575" s="111" t="s">
        <v>14</v>
      </c>
      <c r="D575" s="111" t="s">
        <v>15</v>
      </c>
      <c r="E575" s="112" t="s">
        <v>16</v>
      </c>
      <c r="F575" s="111" t="s">
        <v>17</v>
      </c>
      <c r="G575" s="111" t="s">
        <v>18</v>
      </c>
      <c r="H575" s="113" t="s">
        <v>19</v>
      </c>
      <c r="I575" s="114" t="s">
        <v>20</v>
      </c>
      <c r="M575" s="35"/>
      <c r="N575" s="36"/>
      <c r="T575" s="35"/>
      <c r="U575" s="36"/>
      <c r="AA575" s="35"/>
      <c r="AB575" s="36"/>
      <c r="AH575" s="35"/>
      <c r="AI575" s="36"/>
      <c r="AO575" s="35"/>
      <c r="AP575" s="36"/>
      <c r="AV575" s="35"/>
      <c r="AW575" s="36"/>
      <c r="BC575" s="35"/>
      <c r="BD575" s="36"/>
      <c r="BJ575" s="35"/>
      <c r="BK575" s="36"/>
      <c r="BQ575" s="35"/>
      <c r="BR575" s="36"/>
      <c r="BX575" s="35"/>
      <c r="BY575" s="36"/>
      <c r="CE575" s="35"/>
      <c r="CF575" s="36"/>
      <c r="CL575" s="35"/>
      <c r="CM575" s="36"/>
      <c r="CS575" s="35"/>
      <c r="CT575" s="36"/>
      <c r="CZ575" s="35"/>
      <c r="DA575" s="36"/>
      <c r="DG575" s="35"/>
      <c r="DH575" s="36"/>
      <c r="DN575" s="35"/>
      <c r="DO575" s="36"/>
      <c r="DU575" s="35"/>
      <c r="DV575" s="36"/>
      <c r="EB575" s="35"/>
      <c r="EC575" s="36"/>
      <c r="EI575" s="35"/>
      <c r="EJ575" s="36"/>
      <c r="EP575" s="35"/>
      <c r="EQ575" s="36"/>
      <c r="EW575" s="35"/>
      <c r="EX575" s="36"/>
      <c r="FD575" s="35"/>
      <c r="FE575" s="36"/>
      <c r="FK575" s="35"/>
      <c r="FL575" s="36"/>
      <c r="FR575" s="35"/>
      <c r="FS575" s="36"/>
      <c r="FY575" s="35"/>
      <c r="FZ575" s="36"/>
      <c r="GF575" s="35"/>
      <c r="GG575" s="36"/>
      <c r="GM575" s="35"/>
      <c r="GN575" s="36"/>
      <c r="GT575" s="35"/>
      <c r="GU575" s="36"/>
      <c r="HA575" s="35"/>
      <c r="HB575" s="36"/>
      <c r="HH575" s="35"/>
      <c r="HI575" s="36"/>
      <c r="HO575" s="35"/>
      <c r="HP575" s="36"/>
      <c r="HV575" s="35"/>
      <c r="HW575" s="36"/>
      <c r="IC575" s="35"/>
      <c r="ID575" s="36"/>
      <c r="IJ575" s="35"/>
      <c r="IK575" s="36"/>
      <c r="IP575"/>
      <c r="IQ575"/>
      <c r="IR575"/>
      <c r="IS575"/>
      <c r="IT575"/>
      <c r="IU575"/>
      <c r="IV575"/>
    </row>
    <row r="576" spans="1:256" s="34" customFormat="1" ht="16.5" customHeight="1" hidden="1" outlineLevel="1">
      <c r="A576" s="40"/>
      <c r="B576" s="115">
        <v>1</v>
      </c>
      <c r="C576" s="137" t="s">
        <v>21</v>
      </c>
      <c r="D576" s="52" t="s">
        <v>22</v>
      </c>
      <c r="E576" s="53" t="s">
        <v>754</v>
      </c>
      <c r="F576" s="52">
        <v>3</v>
      </c>
      <c r="G576" s="54" t="s">
        <v>24</v>
      </c>
      <c r="H576" s="54" t="s">
        <v>755</v>
      </c>
      <c r="I576" s="133"/>
      <c r="M576" s="35"/>
      <c r="N576" s="36"/>
      <c r="T576" s="35"/>
      <c r="U576" s="36"/>
      <c r="AA576" s="35"/>
      <c r="AB576" s="36"/>
      <c r="AH576" s="35"/>
      <c r="AI576" s="36"/>
      <c r="AO576" s="35"/>
      <c r="AP576" s="36"/>
      <c r="AV576" s="35"/>
      <c r="AW576" s="36"/>
      <c r="BC576" s="35"/>
      <c r="BD576" s="36"/>
      <c r="BJ576" s="35"/>
      <c r="BK576" s="36"/>
      <c r="BQ576" s="35"/>
      <c r="BR576" s="36"/>
      <c r="BX576" s="35"/>
      <c r="BY576" s="36"/>
      <c r="CE576" s="35"/>
      <c r="CF576" s="36"/>
      <c r="CL576" s="35"/>
      <c r="CM576" s="36"/>
      <c r="CS576" s="35"/>
      <c r="CT576" s="36"/>
      <c r="CZ576" s="35"/>
      <c r="DA576" s="36"/>
      <c r="DG576" s="35"/>
      <c r="DH576" s="36"/>
      <c r="DN576" s="35"/>
      <c r="DO576" s="36"/>
      <c r="DU576" s="35"/>
      <c r="DV576" s="36"/>
      <c r="EB576" s="35"/>
      <c r="EC576" s="36"/>
      <c r="EI576" s="35"/>
      <c r="EJ576" s="36"/>
      <c r="EP576" s="35"/>
      <c r="EQ576" s="36"/>
      <c r="EW576" s="35"/>
      <c r="EX576" s="36"/>
      <c r="FD576" s="35"/>
      <c r="FE576" s="36"/>
      <c r="FK576" s="35"/>
      <c r="FL576" s="36"/>
      <c r="FR576" s="35"/>
      <c r="FS576" s="36"/>
      <c r="FY576" s="35"/>
      <c r="FZ576" s="36"/>
      <c r="GF576" s="35"/>
      <c r="GG576" s="36"/>
      <c r="GM576" s="35"/>
      <c r="GN576" s="36"/>
      <c r="GT576" s="35"/>
      <c r="GU576" s="36"/>
      <c r="HA576" s="35"/>
      <c r="HB576" s="36"/>
      <c r="HH576" s="35"/>
      <c r="HI576" s="36"/>
      <c r="HO576" s="35"/>
      <c r="HP576" s="36"/>
      <c r="HV576" s="35"/>
      <c r="HW576" s="36"/>
      <c r="IC576" s="35"/>
      <c r="ID576" s="36"/>
      <c r="IJ576" s="35"/>
      <c r="IK576" s="36"/>
      <c r="IP576"/>
      <c r="IQ576"/>
      <c r="IR576"/>
      <c r="IS576"/>
      <c r="IT576"/>
      <c r="IU576"/>
      <c r="IV576"/>
    </row>
    <row r="577" spans="1:256" s="34" customFormat="1" ht="16.5" customHeight="1" hidden="1" outlineLevel="1">
      <c r="A577" s="40"/>
      <c r="B577" s="115">
        <v>2</v>
      </c>
      <c r="C577" s="137" t="s">
        <v>756</v>
      </c>
      <c r="D577" s="52" t="s">
        <v>607</v>
      </c>
      <c r="E577" s="53" t="s">
        <v>28</v>
      </c>
      <c r="F577" s="52">
        <v>11</v>
      </c>
      <c r="G577" s="54" t="s">
        <v>24</v>
      </c>
      <c r="H577" s="54" t="s">
        <v>755</v>
      </c>
      <c r="I577" s="133"/>
      <c r="M577" s="35"/>
      <c r="N577" s="36"/>
      <c r="T577" s="35"/>
      <c r="U577" s="36"/>
      <c r="AA577" s="35"/>
      <c r="AB577" s="36"/>
      <c r="AH577" s="35"/>
      <c r="AI577" s="36"/>
      <c r="AO577" s="35"/>
      <c r="AP577" s="36"/>
      <c r="AV577" s="35"/>
      <c r="AW577" s="36"/>
      <c r="BC577" s="35"/>
      <c r="BD577" s="36"/>
      <c r="BJ577" s="35"/>
      <c r="BK577" s="36"/>
      <c r="BQ577" s="35"/>
      <c r="BR577" s="36"/>
      <c r="BX577" s="35"/>
      <c r="BY577" s="36"/>
      <c r="CE577" s="35"/>
      <c r="CF577" s="36"/>
      <c r="CL577" s="35"/>
      <c r="CM577" s="36"/>
      <c r="CS577" s="35"/>
      <c r="CT577" s="36"/>
      <c r="CZ577" s="35"/>
      <c r="DA577" s="36"/>
      <c r="DG577" s="35"/>
      <c r="DH577" s="36"/>
      <c r="DN577" s="35"/>
      <c r="DO577" s="36"/>
      <c r="DU577" s="35"/>
      <c r="DV577" s="36"/>
      <c r="EB577" s="35"/>
      <c r="EC577" s="36"/>
      <c r="EI577" s="35"/>
      <c r="EJ577" s="36"/>
      <c r="EP577" s="35"/>
      <c r="EQ577" s="36"/>
      <c r="EW577" s="35"/>
      <c r="EX577" s="36"/>
      <c r="FD577" s="35"/>
      <c r="FE577" s="36"/>
      <c r="FK577" s="35"/>
      <c r="FL577" s="36"/>
      <c r="FR577" s="35"/>
      <c r="FS577" s="36"/>
      <c r="FY577" s="35"/>
      <c r="FZ577" s="36"/>
      <c r="GF577" s="35"/>
      <c r="GG577" s="36"/>
      <c r="GM577" s="35"/>
      <c r="GN577" s="36"/>
      <c r="GT577" s="35"/>
      <c r="GU577" s="36"/>
      <c r="HA577" s="35"/>
      <c r="HB577" s="36"/>
      <c r="HH577" s="35"/>
      <c r="HI577" s="36"/>
      <c r="HO577" s="35"/>
      <c r="HP577" s="36"/>
      <c r="HV577" s="35"/>
      <c r="HW577" s="36"/>
      <c r="IC577" s="35"/>
      <c r="ID577" s="36"/>
      <c r="IJ577" s="35"/>
      <c r="IK577" s="36"/>
      <c r="IP577"/>
      <c r="IQ577"/>
      <c r="IR577"/>
      <c r="IS577"/>
      <c r="IT577"/>
      <c r="IU577"/>
      <c r="IV577"/>
    </row>
    <row r="578" spans="1:256" s="34" customFormat="1" ht="16.5" customHeight="1" hidden="1" outlineLevel="1">
      <c r="A578" s="40"/>
      <c r="B578" s="115">
        <v>3</v>
      </c>
      <c r="C578" s="116" t="s">
        <v>186</v>
      </c>
      <c r="D578" s="52" t="s">
        <v>187</v>
      </c>
      <c r="E578" s="53" t="s">
        <v>31</v>
      </c>
      <c r="F578" s="163">
        <v>30</v>
      </c>
      <c r="G578" s="51" t="s">
        <v>24</v>
      </c>
      <c r="H578" s="54" t="s">
        <v>755</v>
      </c>
      <c r="I578" s="164"/>
      <c r="M578" s="35"/>
      <c r="N578" s="36"/>
      <c r="T578" s="35"/>
      <c r="U578" s="36"/>
      <c r="AA578" s="35"/>
      <c r="AB578" s="36"/>
      <c r="AH578" s="35"/>
      <c r="AI578" s="36"/>
      <c r="AO578" s="35"/>
      <c r="AP578" s="36"/>
      <c r="AV578" s="35"/>
      <c r="AW578" s="36"/>
      <c r="BC578" s="35"/>
      <c r="BD578" s="36"/>
      <c r="BJ578" s="35"/>
      <c r="BK578" s="36"/>
      <c r="BQ578" s="35"/>
      <c r="BR578" s="36"/>
      <c r="BX578" s="35"/>
      <c r="BY578" s="36"/>
      <c r="CE578" s="35"/>
      <c r="CF578" s="36"/>
      <c r="CL578" s="35"/>
      <c r="CM578" s="36"/>
      <c r="CS578" s="35"/>
      <c r="CT578" s="36"/>
      <c r="CZ578" s="35"/>
      <c r="DA578" s="36"/>
      <c r="DG578" s="35"/>
      <c r="DH578" s="36"/>
      <c r="DN578" s="35"/>
      <c r="DO578" s="36"/>
      <c r="DU578" s="35"/>
      <c r="DV578" s="36"/>
      <c r="EB578" s="35"/>
      <c r="EC578" s="36"/>
      <c r="EI578" s="35"/>
      <c r="EJ578" s="36"/>
      <c r="EP578" s="35"/>
      <c r="EQ578" s="36"/>
      <c r="EW578" s="35"/>
      <c r="EX578" s="36"/>
      <c r="FD578" s="35"/>
      <c r="FE578" s="36"/>
      <c r="FK578" s="35"/>
      <c r="FL578" s="36"/>
      <c r="FR578" s="35"/>
      <c r="FS578" s="36"/>
      <c r="FY578" s="35"/>
      <c r="FZ578" s="36"/>
      <c r="GF578" s="35"/>
      <c r="GG578" s="36"/>
      <c r="GM578" s="35"/>
      <c r="GN578" s="36"/>
      <c r="GT578" s="35"/>
      <c r="GU578" s="36"/>
      <c r="HA578" s="35"/>
      <c r="HB578" s="36"/>
      <c r="HH578" s="35"/>
      <c r="HI578" s="36"/>
      <c r="HO578" s="35"/>
      <c r="HP578" s="36"/>
      <c r="HV578" s="35"/>
      <c r="HW578" s="36"/>
      <c r="IC578" s="35"/>
      <c r="ID578" s="36"/>
      <c r="IJ578" s="35"/>
      <c r="IK578" s="36"/>
      <c r="IP578"/>
      <c r="IQ578"/>
      <c r="IR578"/>
      <c r="IS578"/>
      <c r="IT578"/>
      <c r="IU578"/>
      <c r="IV578"/>
    </row>
    <row r="579" spans="1:256" s="34" customFormat="1" ht="16.5" customHeight="1" hidden="1" outlineLevel="1">
      <c r="A579" s="40"/>
      <c r="B579" s="115">
        <v>4</v>
      </c>
      <c r="C579" s="137" t="s">
        <v>51</v>
      </c>
      <c r="D579" s="52" t="s">
        <v>52</v>
      </c>
      <c r="E579" s="53" t="s">
        <v>28</v>
      </c>
      <c r="F579" s="163">
        <v>1</v>
      </c>
      <c r="G579" s="51" t="s">
        <v>24</v>
      </c>
      <c r="H579" s="54" t="s">
        <v>755</v>
      </c>
      <c r="I579" s="133"/>
      <c r="M579" s="35"/>
      <c r="N579" s="36"/>
      <c r="T579" s="35"/>
      <c r="U579" s="36"/>
      <c r="AA579" s="35"/>
      <c r="AB579" s="36"/>
      <c r="AH579" s="35"/>
      <c r="AI579" s="36"/>
      <c r="AO579" s="35"/>
      <c r="AP579" s="36"/>
      <c r="AV579" s="35"/>
      <c r="AW579" s="36"/>
      <c r="BC579" s="35"/>
      <c r="BD579" s="36"/>
      <c r="BJ579" s="35"/>
      <c r="BK579" s="36"/>
      <c r="BQ579" s="35"/>
      <c r="BR579" s="36"/>
      <c r="BX579" s="35"/>
      <c r="BY579" s="36"/>
      <c r="CE579" s="35"/>
      <c r="CF579" s="36"/>
      <c r="CL579" s="35"/>
      <c r="CM579" s="36"/>
      <c r="CS579" s="35"/>
      <c r="CT579" s="36"/>
      <c r="CZ579" s="35"/>
      <c r="DA579" s="36"/>
      <c r="DG579" s="35"/>
      <c r="DH579" s="36"/>
      <c r="DN579" s="35"/>
      <c r="DO579" s="36"/>
      <c r="DU579" s="35"/>
      <c r="DV579" s="36"/>
      <c r="EB579" s="35"/>
      <c r="EC579" s="36"/>
      <c r="EI579" s="35"/>
      <c r="EJ579" s="36"/>
      <c r="EP579" s="35"/>
      <c r="EQ579" s="36"/>
      <c r="EW579" s="35"/>
      <c r="EX579" s="36"/>
      <c r="FD579" s="35"/>
      <c r="FE579" s="36"/>
      <c r="FK579" s="35"/>
      <c r="FL579" s="36"/>
      <c r="FR579" s="35"/>
      <c r="FS579" s="36"/>
      <c r="FY579" s="35"/>
      <c r="FZ579" s="36"/>
      <c r="GF579" s="35"/>
      <c r="GG579" s="36"/>
      <c r="GM579" s="35"/>
      <c r="GN579" s="36"/>
      <c r="GT579" s="35"/>
      <c r="GU579" s="36"/>
      <c r="HA579" s="35"/>
      <c r="HB579" s="36"/>
      <c r="HH579" s="35"/>
      <c r="HI579" s="36"/>
      <c r="HO579" s="35"/>
      <c r="HP579" s="36"/>
      <c r="HV579" s="35"/>
      <c r="HW579" s="36"/>
      <c r="IC579" s="35"/>
      <c r="ID579" s="36"/>
      <c r="IJ579" s="35"/>
      <c r="IK579" s="36"/>
      <c r="IP579"/>
      <c r="IQ579"/>
      <c r="IR579"/>
      <c r="IS579"/>
      <c r="IT579"/>
      <c r="IU579"/>
      <c r="IV579"/>
    </row>
    <row r="580" spans="1:256" s="34" customFormat="1" ht="16.5" customHeight="1" hidden="1" outlineLevel="1">
      <c r="A580" s="40"/>
      <c r="B580" s="7"/>
      <c r="C580" s="165" t="s">
        <v>94</v>
      </c>
      <c r="D580" s="166" t="s">
        <v>757</v>
      </c>
      <c r="E580" s="167"/>
      <c r="F580" s="166"/>
      <c r="G580" s="166"/>
      <c r="H580" s="168"/>
      <c r="I580" s="169"/>
      <c r="M580" s="35"/>
      <c r="N580" s="36"/>
      <c r="T580" s="35"/>
      <c r="U580" s="36"/>
      <c r="AA580" s="35"/>
      <c r="AB580" s="36"/>
      <c r="AH580" s="35"/>
      <c r="AI580" s="36"/>
      <c r="AO580" s="35"/>
      <c r="AP580" s="36"/>
      <c r="AV580" s="35"/>
      <c r="AW580" s="36"/>
      <c r="BC580" s="35"/>
      <c r="BD580" s="36"/>
      <c r="BJ580" s="35"/>
      <c r="BK580" s="36"/>
      <c r="BQ580" s="35"/>
      <c r="BR580" s="36"/>
      <c r="BX580" s="35"/>
      <c r="BY580" s="36"/>
      <c r="CE580" s="35"/>
      <c r="CF580" s="36"/>
      <c r="CL580" s="35"/>
      <c r="CM580" s="36"/>
      <c r="CS580" s="35"/>
      <c r="CT580" s="36"/>
      <c r="CZ580" s="35"/>
      <c r="DA580" s="36"/>
      <c r="DG580" s="35"/>
      <c r="DH580" s="36"/>
      <c r="DN580" s="35"/>
      <c r="DO580" s="36"/>
      <c r="DU580" s="35"/>
      <c r="DV580" s="36"/>
      <c r="EB580" s="35"/>
      <c r="EC580" s="36"/>
      <c r="EI580" s="35"/>
      <c r="EJ580" s="36"/>
      <c r="EP580" s="35"/>
      <c r="EQ580" s="36"/>
      <c r="EW580" s="35"/>
      <c r="EX580" s="36"/>
      <c r="FD580" s="35"/>
      <c r="FE580" s="36"/>
      <c r="FK580" s="35"/>
      <c r="FL580" s="36"/>
      <c r="FR580" s="35"/>
      <c r="FS580" s="36"/>
      <c r="FY580" s="35"/>
      <c r="FZ580" s="36"/>
      <c r="GF580" s="35"/>
      <c r="GG580" s="36"/>
      <c r="GM580" s="35"/>
      <c r="GN580" s="36"/>
      <c r="GT580" s="35"/>
      <c r="GU580" s="36"/>
      <c r="HA580" s="35"/>
      <c r="HB580" s="36"/>
      <c r="HH580" s="35"/>
      <c r="HI580" s="36"/>
      <c r="HO580" s="35"/>
      <c r="HP580" s="36"/>
      <c r="HV580" s="35"/>
      <c r="HW580" s="36"/>
      <c r="IC580" s="35"/>
      <c r="ID580" s="36"/>
      <c r="IJ580" s="35"/>
      <c r="IK580" s="36"/>
      <c r="IP580"/>
      <c r="IQ580"/>
      <c r="IR580"/>
      <c r="IS580"/>
      <c r="IT580"/>
      <c r="IU580"/>
      <c r="IV580"/>
    </row>
    <row r="581" spans="1:256" s="6" customFormat="1" ht="16.5" customHeight="1">
      <c r="A581" s="40"/>
      <c r="B581" s="7"/>
      <c r="C581" s="145" t="s">
        <v>758</v>
      </c>
      <c r="D581" s="146"/>
      <c r="E581" s="147"/>
      <c r="F581" s="146"/>
      <c r="G581" s="146"/>
      <c r="H581" s="148"/>
      <c r="I581" s="149"/>
      <c r="IK581"/>
      <c r="IL581"/>
      <c r="IM581"/>
      <c r="IN581"/>
      <c r="IO581"/>
      <c r="IP581"/>
      <c r="IQ581"/>
      <c r="IR581"/>
      <c r="IS581"/>
      <c r="IT581"/>
      <c r="IU581"/>
      <c r="IV581"/>
    </row>
    <row r="582" spans="1:256" s="34" customFormat="1" ht="16.5" customHeight="1" hidden="1" outlineLevel="1">
      <c r="A582" s="80"/>
      <c r="B582" s="110" t="s">
        <v>13</v>
      </c>
      <c r="C582" s="111" t="s">
        <v>14</v>
      </c>
      <c r="D582" s="111" t="s">
        <v>15</v>
      </c>
      <c r="E582" s="112" t="s">
        <v>16</v>
      </c>
      <c r="F582" s="111" t="s">
        <v>17</v>
      </c>
      <c r="G582" s="111" t="s">
        <v>18</v>
      </c>
      <c r="H582" s="113" t="s">
        <v>19</v>
      </c>
      <c r="I582" s="114" t="s">
        <v>20</v>
      </c>
      <c r="M582" s="35"/>
      <c r="N582" s="36"/>
      <c r="T582" s="35"/>
      <c r="U582" s="36"/>
      <c r="AA582" s="35"/>
      <c r="AB582" s="36"/>
      <c r="AH582" s="35"/>
      <c r="AI582" s="36"/>
      <c r="AO582" s="35"/>
      <c r="AP582" s="36"/>
      <c r="AV582" s="35"/>
      <c r="AW582" s="36"/>
      <c r="BC582" s="35"/>
      <c r="BD582" s="36"/>
      <c r="BJ582" s="35"/>
      <c r="BK582" s="36"/>
      <c r="BQ582" s="35"/>
      <c r="BR582" s="36"/>
      <c r="BX582" s="35"/>
      <c r="BY582" s="36"/>
      <c r="CE582" s="35"/>
      <c r="CF582" s="36"/>
      <c r="CL582" s="35"/>
      <c r="CM582" s="36"/>
      <c r="CS582" s="35"/>
      <c r="CT582" s="36"/>
      <c r="CZ582" s="35"/>
      <c r="DA582" s="36"/>
      <c r="DG582" s="35"/>
      <c r="DH582" s="36"/>
      <c r="DN582" s="35"/>
      <c r="DO582" s="36"/>
      <c r="DU582" s="35"/>
      <c r="DV582" s="36"/>
      <c r="EB582" s="35"/>
      <c r="EC582" s="36"/>
      <c r="EI582" s="35"/>
      <c r="EJ582" s="36"/>
      <c r="EP582" s="35"/>
      <c r="EQ582" s="36"/>
      <c r="EW582" s="35"/>
      <c r="EX582" s="36"/>
      <c r="FD582" s="35"/>
      <c r="FE582" s="36"/>
      <c r="FK582" s="35"/>
      <c r="FL582" s="36"/>
      <c r="FR582" s="35"/>
      <c r="FS582" s="36"/>
      <c r="FY582" s="35"/>
      <c r="FZ582" s="36"/>
      <c r="GF582" s="35"/>
      <c r="GG582" s="36"/>
      <c r="GM582" s="35"/>
      <c r="GN582" s="36"/>
      <c r="GT582" s="35"/>
      <c r="GU582" s="36"/>
      <c r="HA582" s="35"/>
      <c r="HB582" s="36"/>
      <c r="HH582" s="35"/>
      <c r="HI582" s="36"/>
      <c r="HO582" s="35"/>
      <c r="HP582" s="36"/>
      <c r="HV582" s="35"/>
      <c r="HW582" s="36"/>
      <c r="IC582" s="35"/>
      <c r="ID582" s="36"/>
      <c r="IJ582" s="35"/>
      <c r="IK582" s="36"/>
      <c r="IP582"/>
      <c r="IQ582"/>
      <c r="IR582"/>
      <c r="IS582"/>
      <c r="IT582"/>
      <c r="IU582"/>
      <c r="IV582"/>
    </row>
    <row r="583" spans="1:256" s="34" customFormat="1" ht="16.5" customHeight="1" hidden="1" outlineLevel="1">
      <c r="A583" s="40"/>
      <c r="B583" s="115">
        <v>1</v>
      </c>
      <c r="C583" s="137" t="s">
        <v>21</v>
      </c>
      <c r="D583" s="52" t="s">
        <v>22</v>
      </c>
      <c r="E583" s="53" t="s">
        <v>759</v>
      </c>
      <c r="F583" s="52">
        <v>3</v>
      </c>
      <c r="G583" s="54" t="s">
        <v>24</v>
      </c>
      <c r="H583" s="54" t="s">
        <v>760</v>
      </c>
      <c r="I583" s="133"/>
      <c r="M583" s="35"/>
      <c r="N583" s="36"/>
      <c r="T583" s="35"/>
      <c r="U583" s="36"/>
      <c r="AA583" s="35"/>
      <c r="AB583" s="36"/>
      <c r="AH583" s="35"/>
      <c r="AI583" s="36"/>
      <c r="AO583" s="35"/>
      <c r="AP583" s="36"/>
      <c r="AV583" s="35"/>
      <c r="AW583" s="36"/>
      <c r="BC583" s="35"/>
      <c r="BD583" s="36"/>
      <c r="BJ583" s="35"/>
      <c r="BK583" s="36"/>
      <c r="BQ583" s="35"/>
      <c r="BR583" s="36"/>
      <c r="BX583" s="35"/>
      <c r="BY583" s="36"/>
      <c r="CE583" s="35"/>
      <c r="CF583" s="36"/>
      <c r="CL583" s="35"/>
      <c r="CM583" s="36"/>
      <c r="CS583" s="35"/>
      <c r="CT583" s="36"/>
      <c r="CZ583" s="35"/>
      <c r="DA583" s="36"/>
      <c r="DG583" s="35"/>
      <c r="DH583" s="36"/>
      <c r="DN583" s="35"/>
      <c r="DO583" s="36"/>
      <c r="DU583" s="35"/>
      <c r="DV583" s="36"/>
      <c r="EB583" s="35"/>
      <c r="EC583" s="36"/>
      <c r="EI583" s="35"/>
      <c r="EJ583" s="36"/>
      <c r="EP583" s="35"/>
      <c r="EQ583" s="36"/>
      <c r="EW583" s="35"/>
      <c r="EX583" s="36"/>
      <c r="FD583" s="35"/>
      <c r="FE583" s="36"/>
      <c r="FK583" s="35"/>
      <c r="FL583" s="36"/>
      <c r="FR583" s="35"/>
      <c r="FS583" s="36"/>
      <c r="FY583" s="35"/>
      <c r="FZ583" s="36"/>
      <c r="GF583" s="35"/>
      <c r="GG583" s="36"/>
      <c r="GM583" s="35"/>
      <c r="GN583" s="36"/>
      <c r="GT583" s="35"/>
      <c r="GU583" s="36"/>
      <c r="HA583" s="35"/>
      <c r="HB583" s="36"/>
      <c r="HH583" s="35"/>
      <c r="HI583" s="36"/>
      <c r="HO583" s="35"/>
      <c r="HP583" s="36"/>
      <c r="HV583" s="35"/>
      <c r="HW583" s="36"/>
      <c r="IC583" s="35"/>
      <c r="ID583" s="36"/>
      <c r="IJ583" s="35"/>
      <c r="IK583" s="36"/>
      <c r="IP583"/>
      <c r="IQ583"/>
      <c r="IR583"/>
      <c r="IS583"/>
      <c r="IT583"/>
      <c r="IU583"/>
      <c r="IV583"/>
    </row>
    <row r="584" spans="1:256" s="34" customFormat="1" ht="16.5" customHeight="1" hidden="1" outlineLevel="1">
      <c r="A584" s="40"/>
      <c r="B584" s="115">
        <v>2</v>
      </c>
      <c r="C584" s="137" t="s">
        <v>237</v>
      </c>
      <c r="D584" s="52" t="s">
        <v>238</v>
      </c>
      <c r="E584" s="53" t="s">
        <v>28</v>
      </c>
      <c r="F584" s="52">
        <v>11</v>
      </c>
      <c r="G584" s="54" t="s">
        <v>24</v>
      </c>
      <c r="H584" s="54" t="s">
        <v>760</v>
      </c>
      <c r="I584" s="133"/>
      <c r="M584" s="35"/>
      <c r="N584" s="36"/>
      <c r="T584" s="35"/>
      <c r="U584" s="36"/>
      <c r="AA584" s="35"/>
      <c r="AB584" s="36"/>
      <c r="AH584" s="35"/>
      <c r="AI584" s="36"/>
      <c r="AO584" s="35"/>
      <c r="AP584" s="36"/>
      <c r="AV584" s="35"/>
      <c r="AW584" s="36"/>
      <c r="BC584" s="35"/>
      <c r="BD584" s="36"/>
      <c r="BJ584" s="35"/>
      <c r="BK584" s="36"/>
      <c r="BQ584" s="35"/>
      <c r="BR584" s="36"/>
      <c r="BX584" s="35"/>
      <c r="BY584" s="36"/>
      <c r="CE584" s="35"/>
      <c r="CF584" s="36"/>
      <c r="CL584" s="35"/>
      <c r="CM584" s="36"/>
      <c r="CS584" s="35"/>
      <c r="CT584" s="36"/>
      <c r="CZ584" s="35"/>
      <c r="DA584" s="36"/>
      <c r="DG584" s="35"/>
      <c r="DH584" s="36"/>
      <c r="DN584" s="35"/>
      <c r="DO584" s="36"/>
      <c r="DU584" s="35"/>
      <c r="DV584" s="36"/>
      <c r="EB584" s="35"/>
      <c r="EC584" s="36"/>
      <c r="EI584" s="35"/>
      <c r="EJ584" s="36"/>
      <c r="EP584" s="35"/>
      <c r="EQ584" s="36"/>
      <c r="EW584" s="35"/>
      <c r="EX584" s="36"/>
      <c r="FD584" s="35"/>
      <c r="FE584" s="36"/>
      <c r="FK584" s="35"/>
      <c r="FL584" s="36"/>
      <c r="FR584" s="35"/>
      <c r="FS584" s="36"/>
      <c r="FY584" s="35"/>
      <c r="FZ584" s="36"/>
      <c r="GF584" s="35"/>
      <c r="GG584" s="36"/>
      <c r="GM584" s="35"/>
      <c r="GN584" s="36"/>
      <c r="GT584" s="35"/>
      <c r="GU584" s="36"/>
      <c r="HA584" s="35"/>
      <c r="HB584" s="36"/>
      <c r="HH584" s="35"/>
      <c r="HI584" s="36"/>
      <c r="HO584" s="35"/>
      <c r="HP584" s="36"/>
      <c r="HV584" s="35"/>
      <c r="HW584" s="36"/>
      <c r="IC584" s="35"/>
      <c r="ID584" s="36"/>
      <c r="IJ584" s="35"/>
      <c r="IK584" s="36"/>
      <c r="IP584"/>
      <c r="IQ584"/>
      <c r="IR584"/>
      <c r="IS584"/>
      <c r="IT584"/>
      <c r="IU584"/>
      <c r="IV584"/>
    </row>
    <row r="585" spans="1:256" s="34" customFormat="1" ht="16.5" customHeight="1" hidden="1" outlineLevel="1">
      <c r="A585" s="40"/>
      <c r="B585" s="115">
        <v>3</v>
      </c>
      <c r="C585" s="116" t="s">
        <v>188</v>
      </c>
      <c r="D585" s="52" t="s">
        <v>189</v>
      </c>
      <c r="E585" s="53" t="s">
        <v>31</v>
      </c>
      <c r="F585" s="163">
        <v>30</v>
      </c>
      <c r="G585" s="51" t="s">
        <v>24</v>
      </c>
      <c r="H585" s="54" t="s">
        <v>760</v>
      </c>
      <c r="I585" s="164"/>
      <c r="M585" s="35"/>
      <c r="N585" s="36"/>
      <c r="T585" s="35"/>
      <c r="U585" s="36"/>
      <c r="AA585" s="35"/>
      <c r="AB585" s="36"/>
      <c r="AH585" s="35"/>
      <c r="AI585" s="36"/>
      <c r="AO585" s="35"/>
      <c r="AP585" s="36"/>
      <c r="AV585" s="35"/>
      <c r="AW585" s="36"/>
      <c r="BC585" s="35"/>
      <c r="BD585" s="36"/>
      <c r="BJ585" s="35"/>
      <c r="BK585" s="36"/>
      <c r="BQ585" s="35"/>
      <c r="BR585" s="36"/>
      <c r="BX585" s="35"/>
      <c r="BY585" s="36"/>
      <c r="CE585" s="35"/>
      <c r="CF585" s="36"/>
      <c r="CL585" s="35"/>
      <c r="CM585" s="36"/>
      <c r="CS585" s="35"/>
      <c r="CT585" s="36"/>
      <c r="CZ585" s="35"/>
      <c r="DA585" s="36"/>
      <c r="DG585" s="35"/>
      <c r="DH585" s="36"/>
      <c r="DN585" s="35"/>
      <c r="DO585" s="36"/>
      <c r="DU585" s="35"/>
      <c r="DV585" s="36"/>
      <c r="EB585" s="35"/>
      <c r="EC585" s="36"/>
      <c r="EI585" s="35"/>
      <c r="EJ585" s="36"/>
      <c r="EP585" s="35"/>
      <c r="EQ585" s="36"/>
      <c r="EW585" s="35"/>
      <c r="EX585" s="36"/>
      <c r="FD585" s="35"/>
      <c r="FE585" s="36"/>
      <c r="FK585" s="35"/>
      <c r="FL585" s="36"/>
      <c r="FR585" s="35"/>
      <c r="FS585" s="36"/>
      <c r="FY585" s="35"/>
      <c r="FZ585" s="36"/>
      <c r="GF585" s="35"/>
      <c r="GG585" s="36"/>
      <c r="GM585" s="35"/>
      <c r="GN585" s="36"/>
      <c r="GT585" s="35"/>
      <c r="GU585" s="36"/>
      <c r="HA585" s="35"/>
      <c r="HB585" s="36"/>
      <c r="HH585" s="35"/>
      <c r="HI585" s="36"/>
      <c r="HO585" s="35"/>
      <c r="HP585" s="36"/>
      <c r="HV585" s="35"/>
      <c r="HW585" s="36"/>
      <c r="IC585" s="35"/>
      <c r="ID585" s="36"/>
      <c r="IJ585" s="35"/>
      <c r="IK585" s="36"/>
      <c r="IP585"/>
      <c r="IQ585"/>
      <c r="IR585"/>
      <c r="IS585"/>
      <c r="IT585"/>
      <c r="IU585"/>
      <c r="IV585"/>
    </row>
    <row r="586" spans="1:256" s="34" customFormat="1" ht="16.5" customHeight="1" hidden="1" outlineLevel="1">
      <c r="A586" s="40"/>
      <c r="B586" s="115">
        <v>4</v>
      </c>
      <c r="C586" s="137" t="s">
        <v>186</v>
      </c>
      <c r="D586" s="52" t="s">
        <v>187</v>
      </c>
      <c r="E586" s="53" t="s">
        <v>31</v>
      </c>
      <c r="F586" s="163">
        <v>30</v>
      </c>
      <c r="G586" s="51" t="s">
        <v>24</v>
      </c>
      <c r="H586" s="54" t="s">
        <v>760</v>
      </c>
      <c r="I586" s="133"/>
      <c r="M586" s="35"/>
      <c r="N586" s="36"/>
      <c r="T586" s="35"/>
      <c r="U586" s="36"/>
      <c r="AA586" s="35"/>
      <c r="AB586" s="36"/>
      <c r="AH586" s="35"/>
      <c r="AI586" s="36"/>
      <c r="AO586" s="35"/>
      <c r="AP586" s="36"/>
      <c r="AV586" s="35"/>
      <c r="AW586" s="36"/>
      <c r="BC586" s="35"/>
      <c r="BD586" s="36"/>
      <c r="BJ586" s="35"/>
      <c r="BK586" s="36"/>
      <c r="BQ586" s="35"/>
      <c r="BR586" s="36"/>
      <c r="BX586" s="35"/>
      <c r="BY586" s="36"/>
      <c r="CE586" s="35"/>
      <c r="CF586" s="36"/>
      <c r="CL586" s="35"/>
      <c r="CM586" s="36"/>
      <c r="CS586" s="35"/>
      <c r="CT586" s="36"/>
      <c r="CZ586" s="35"/>
      <c r="DA586" s="36"/>
      <c r="DG586" s="35"/>
      <c r="DH586" s="36"/>
      <c r="DN586" s="35"/>
      <c r="DO586" s="36"/>
      <c r="DU586" s="35"/>
      <c r="DV586" s="36"/>
      <c r="EB586" s="35"/>
      <c r="EC586" s="36"/>
      <c r="EI586" s="35"/>
      <c r="EJ586" s="36"/>
      <c r="EP586" s="35"/>
      <c r="EQ586" s="36"/>
      <c r="EW586" s="35"/>
      <c r="EX586" s="36"/>
      <c r="FD586" s="35"/>
      <c r="FE586" s="36"/>
      <c r="FK586" s="35"/>
      <c r="FL586" s="36"/>
      <c r="FR586" s="35"/>
      <c r="FS586" s="36"/>
      <c r="FY586" s="35"/>
      <c r="FZ586" s="36"/>
      <c r="GF586" s="35"/>
      <c r="GG586" s="36"/>
      <c r="GM586" s="35"/>
      <c r="GN586" s="36"/>
      <c r="GT586" s="35"/>
      <c r="GU586" s="36"/>
      <c r="HA586" s="35"/>
      <c r="HB586" s="36"/>
      <c r="HH586" s="35"/>
      <c r="HI586" s="36"/>
      <c r="HO586" s="35"/>
      <c r="HP586" s="36"/>
      <c r="HV586" s="35"/>
      <c r="HW586" s="36"/>
      <c r="IC586" s="35"/>
      <c r="ID586" s="36"/>
      <c r="IJ586" s="35"/>
      <c r="IK586" s="36"/>
      <c r="IP586"/>
      <c r="IQ586"/>
      <c r="IR586"/>
      <c r="IS586"/>
      <c r="IT586"/>
      <c r="IU586"/>
      <c r="IV586"/>
    </row>
    <row r="587" spans="1:256" s="34" customFormat="1" ht="16.5" customHeight="1" hidden="1" outlineLevel="1">
      <c r="A587" s="40"/>
      <c r="B587" s="115">
        <v>5</v>
      </c>
      <c r="C587" s="137" t="s">
        <v>761</v>
      </c>
      <c r="D587" s="52" t="s">
        <v>256</v>
      </c>
      <c r="E587" s="53" t="s">
        <v>69</v>
      </c>
      <c r="F587" s="163">
        <v>15.2</v>
      </c>
      <c r="G587" s="51" t="s">
        <v>34</v>
      </c>
      <c r="H587" s="54" t="s">
        <v>760</v>
      </c>
      <c r="I587" s="133"/>
      <c r="M587" s="35"/>
      <c r="N587" s="36"/>
      <c r="T587" s="35"/>
      <c r="U587" s="36"/>
      <c r="AA587" s="35"/>
      <c r="AB587" s="36"/>
      <c r="AH587" s="35"/>
      <c r="AI587" s="36"/>
      <c r="AO587" s="35"/>
      <c r="AP587" s="36"/>
      <c r="AV587" s="35"/>
      <c r="AW587" s="36"/>
      <c r="BC587" s="35"/>
      <c r="BD587" s="36"/>
      <c r="BJ587" s="35"/>
      <c r="BK587" s="36"/>
      <c r="BQ587" s="35"/>
      <c r="BR587" s="36"/>
      <c r="BX587" s="35"/>
      <c r="BY587" s="36"/>
      <c r="CE587" s="35"/>
      <c r="CF587" s="36"/>
      <c r="CL587" s="35"/>
      <c r="CM587" s="36"/>
      <c r="CS587" s="35"/>
      <c r="CT587" s="36"/>
      <c r="CZ587" s="35"/>
      <c r="DA587" s="36"/>
      <c r="DG587" s="35"/>
      <c r="DH587" s="36"/>
      <c r="DN587" s="35"/>
      <c r="DO587" s="36"/>
      <c r="DU587" s="35"/>
      <c r="DV587" s="36"/>
      <c r="EB587" s="35"/>
      <c r="EC587" s="36"/>
      <c r="EI587" s="35"/>
      <c r="EJ587" s="36"/>
      <c r="EP587" s="35"/>
      <c r="EQ587" s="36"/>
      <c r="EW587" s="35"/>
      <c r="EX587" s="36"/>
      <c r="FD587" s="35"/>
      <c r="FE587" s="36"/>
      <c r="FK587" s="35"/>
      <c r="FL587" s="36"/>
      <c r="FR587" s="35"/>
      <c r="FS587" s="36"/>
      <c r="FY587" s="35"/>
      <c r="FZ587" s="36"/>
      <c r="GF587" s="35"/>
      <c r="GG587" s="36"/>
      <c r="GM587" s="35"/>
      <c r="GN587" s="36"/>
      <c r="GT587" s="35"/>
      <c r="GU587" s="36"/>
      <c r="HA587" s="35"/>
      <c r="HB587" s="36"/>
      <c r="HH587" s="35"/>
      <c r="HI587" s="36"/>
      <c r="HO587" s="35"/>
      <c r="HP587" s="36"/>
      <c r="HV587" s="35"/>
      <c r="HW587" s="36"/>
      <c r="IC587" s="35"/>
      <c r="ID587" s="36"/>
      <c r="IJ587" s="35"/>
      <c r="IK587" s="36"/>
      <c r="IP587"/>
      <c r="IQ587"/>
      <c r="IR587"/>
      <c r="IS587"/>
      <c r="IT587"/>
      <c r="IU587"/>
      <c r="IV587"/>
    </row>
    <row r="588" spans="1:256" s="34" customFormat="1" ht="16.5" customHeight="1" hidden="1" outlineLevel="1">
      <c r="A588" s="40"/>
      <c r="B588" s="7"/>
      <c r="C588" s="165" t="s">
        <v>94</v>
      </c>
      <c r="D588" s="166" t="s">
        <v>762</v>
      </c>
      <c r="E588" s="167"/>
      <c r="F588" s="166"/>
      <c r="G588" s="166"/>
      <c r="H588" s="168"/>
      <c r="I588" s="169"/>
      <c r="M588" s="35"/>
      <c r="N588" s="36"/>
      <c r="T588" s="35"/>
      <c r="U588" s="36"/>
      <c r="AA588" s="35"/>
      <c r="AB588" s="36"/>
      <c r="AH588" s="35"/>
      <c r="AI588" s="36"/>
      <c r="AO588" s="35"/>
      <c r="AP588" s="36"/>
      <c r="AV588" s="35"/>
      <c r="AW588" s="36"/>
      <c r="BC588" s="35"/>
      <c r="BD588" s="36"/>
      <c r="BJ588" s="35"/>
      <c r="BK588" s="36"/>
      <c r="BQ588" s="35"/>
      <c r="BR588" s="36"/>
      <c r="BX588" s="35"/>
      <c r="BY588" s="36"/>
      <c r="CE588" s="35"/>
      <c r="CF588" s="36"/>
      <c r="CL588" s="35"/>
      <c r="CM588" s="36"/>
      <c r="CS588" s="35"/>
      <c r="CT588" s="36"/>
      <c r="CZ588" s="35"/>
      <c r="DA588" s="36"/>
      <c r="DG588" s="35"/>
      <c r="DH588" s="36"/>
      <c r="DN588" s="35"/>
      <c r="DO588" s="36"/>
      <c r="DU588" s="35"/>
      <c r="DV588" s="36"/>
      <c r="EB588" s="35"/>
      <c r="EC588" s="36"/>
      <c r="EI588" s="35"/>
      <c r="EJ588" s="36"/>
      <c r="EP588" s="35"/>
      <c r="EQ588" s="36"/>
      <c r="EW588" s="35"/>
      <c r="EX588" s="36"/>
      <c r="FD588" s="35"/>
      <c r="FE588" s="36"/>
      <c r="FK588" s="35"/>
      <c r="FL588" s="36"/>
      <c r="FR588" s="35"/>
      <c r="FS588" s="36"/>
      <c r="FY588" s="35"/>
      <c r="FZ588" s="36"/>
      <c r="GF588" s="35"/>
      <c r="GG588" s="36"/>
      <c r="GM588" s="35"/>
      <c r="GN588" s="36"/>
      <c r="GT588" s="35"/>
      <c r="GU588" s="36"/>
      <c r="HA588" s="35"/>
      <c r="HB588" s="36"/>
      <c r="HH588" s="35"/>
      <c r="HI588" s="36"/>
      <c r="HO588" s="35"/>
      <c r="HP588" s="36"/>
      <c r="HV588" s="35"/>
      <c r="HW588" s="36"/>
      <c r="IC588" s="35"/>
      <c r="ID588" s="36"/>
      <c r="IJ588" s="35"/>
      <c r="IK588" s="36"/>
      <c r="IP588"/>
      <c r="IQ588"/>
      <c r="IR588"/>
      <c r="IS588"/>
      <c r="IT588"/>
      <c r="IU588"/>
      <c r="IV588"/>
    </row>
    <row r="589" spans="1:256" s="6" customFormat="1" ht="16.5" customHeight="1">
      <c r="A589" s="40"/>
      <c r="B589" s="7"/>
      <c r="C589" s="145" t="s">
        <v>763</v>
      </c>
      <c r="D589" s="146"/>
      <c r="E589" s="147"/>
      <c r="F589" s="146"/>
      <c r="G589" s="146"/>
      <c r="H589" s="148"/>
      <c r="I589" s="149"/>
      <c r="IK589"/>
      <c r="IL589"/>
      <c r="IM589"/>
      <c r="IN589"/>
      <c r="IO589"/>
      <c r="IP589"/>
      <c r="IQ589"/>
      <c r="IR589"/>
      <c r="IS589"/>
      <c r="IT589"/>
      <c r="IU589"/>
      <c r="IV589"/>
    </row>
    <row r="590" spans="1:256" s="34" customFormat="1" ht="16.5" customHeight="1" hidden="1" outlineLevel="1">
      <c r="A590" s="80"/>
      <c r="B590" s="110" t="s">
        <v>13</v>
      </c>
      <c r="C590" s="111" t="s">
        <v>14</v>
      </c>
      <c r="D590" s="111" t="s">
        <v>15</v>
      </c>
      <c r="E590" s="112" t="s">
        <v>16</v>
      </c>
      <c r="F590" s="111" t="s">
        <v>17</v>
      </c>
      <c r="G590" s="111" t="s">
        <v>18</v>
      </c>
      <c r="H590" s="113" t="s">
        <v>19</v>
      </c>
      <c r="I590" s="114" t="s">
        <v>20</v>
      </c>
      <c r="M590" s="35"/>
      <c r="N590" s="36"/>
      <c r="T590" s="35"/>
      <c r="U590" s="36"/>
      <c r="AA590" s="35"/>
      <c r="AB590" s="36"/>
      <c r="AH590" s="35"/>
      <c r="AI590" s="36"/>
      <c r="AO590" s="35"/>
      <c r="AP590" s="36"/>
      <c r="AV590" s="35"/>
      <c r="AW590" s="36"/>
      <c r="BC590" s="35"/>
      <c r="BD590" s="36"/>
      <c r="BJ590" s="35"/>
      <c r="BK590" s="36"/>
      <c r="BQ590" s="35"/>
      <c r="BR590" s="36"/>
      <c r="BX590" s="35"/>
      <c r="BY590" s="36"/>
      <c r="CE590" s="35"/>
      <c r="CF590" s="36"/>
      <c r="CL590" s="35"/>
      <c r="CM590" s="36"/>
      <c r="CS590" s="35"/>
      <c r="CT590" s="36"/>
      <c r="CZ590" s="35"/>
      <c r="DA590" s="36"/>
      <c r="DG590" s="35"/>
      <c r="DH590" s="36"/>
      <c r="DN590" s="35"/>
      <c r="DO590" s="36"/>
      <c r="DU590" s="35"/>
      <c r="DV590" s="36"/>
      <c r="EB590" s="35"/>
      <c r="EC590" s="36"/>
      <c r="EI590" s="35"/>
      <c r="EJ590" s="36"/>
      <c r="EP590" s="35"/>
      <c r="EQ590" s="36"/>
      <c r="EW590" s="35"/>
      <c r="EX590" s="36"/>
      <c r="FD590" s="35"/>
      <c r="FE590" s="36"/>
      <c r="FK590" s="35"/>
      <c r="FL590" s="36"/>
      <c r="FR590" s="35"/>
      <c r="FS590" s="36"/>
      <c r="FY590" s="35"/>
      <c r="FZ590" s="36"/>
      <c r="GF590" s="35"/>
      <c r="GG590" s="36"/>
      <c r="GM590" s="35"/>
      <c r="GN590" s="36"/>
      <c r="GT590" s="35"/>
      <c r="GU590" s="36"/>
      <c r="HA590" s="35"/>
      <c r="HB590" s="36"/>
      <c r="HH590" s="35"/>
      <c r="HI590" s="36"/>
      <c r="HO590" s="35"/>
      <c r="HP590" s="36"/>
      <c r="HV590" s="35"/>
      <c r="HW590" s="36"/>
      <c r="IC590" s="35"/>
      <c r="ID590" s="36"/>
      <c r="IJ590" s="35"/>
      <c r="IK590" s="36"/>
      <c r="IP590"/>
      <c r="IQ590"/>
      <c r="IR590"/>
      <c r="IS590"/>
      <c r="IT590"/>
      <c r="IU590"/>
      <c r="IV590"/>
    </row>
    <row r="591" spans="1:256" s="34" customFormat="1" ht="16.5" customHeight="1" hidden="1" outlineLevel="1">
      <c r="A591" s="40"/>
      <c r="B591" s="115">
        <v>1</v>
      </c>
      <c r="C591" s="137" t="s">
        <v>21</v>
      </c>
      <c r="D591" s="52" t="s">
        <v>22</v>
      </c>
      <c r="E591" s="53" t="s">
        <v>764</v>
      </c>
      <c r="F591" s="52">
        <v>3</v>
      </c>
      <c r="G591" s="54" t="s">
        <v>24</v>
      </c>
      <c r="H591" s="54" t="s">
        <v>152</v>
      </c>
      <c r="I591" s="133" t="s">
        <v>765</v>
      </c>
      <c r="M591" s="35"/>
      <c r="N591" s="36"/>
      <c r="T591" s="35"/>
      <c r="U591" s="36"/>
      <c r="AA591" s="35"/>
      <c r="AB591" s="36"/>
      <c r="AH591" s="35"/>
      <c r="AI591" s="36"/>
      <c r="AO591" s="35"/>
      <c r="AP591" s="36"/>
      <c r="AV591" s="35"/>
      <c r="AW591" s="36"/>
      <c r="BC591" s="35"/>
      <c r="BD591" s="36"/>
      <c r="BJ591" s="35"/>
      <c r="BK591" s="36"/>
      <c r="BQ591" s="35"/>
      <c r="BR591" s="36"/>
      <c r="BX591" s="35"/>
      <c r="BY591" s="36"/>
      <c r="CE591" s="35"/>
      <c r="CF591" s="36"/>
      <c r="CL591" s="35"/>
      <c r="CM591" s="36"/>
      <c r="CS591" s="35"/>
      <c r="CT591" s="36"/>
      <c r="CZ591" s="35"/>
      <c r="DA591" s="36"/>
      <c r="DG591" s="35"/>
      <c r="DH591" s="36"/>
      <c r="DN591" s="35"/>
      <c r="DO591" s="36"/>
      <c r="DU591" s="35"/>
      <c r="DV591" s="36"/>
      <c r="EB591" s="35"/>
      <c r="EC591" s="36"/>
      <c r="EI591" s="35"/>
      <c r="EJ591" s="36"/>
      <c r="EP591" s="35"/>
      <c r="EQ591" s="36"/>
      <c r="EW591" s="35"/>
      <c r="EX591" s="36"/>
      <c r="FD591" s="35"/>
      <c r="FE591" s="36"/>
      <c r="FK591" s="35"/>
      <c r="FL591" s="36"/>
      <c r="FR591" s="35"/>
      <c r="FS591" s="36"/>
      <c r="FY591" s="35"/>
      <c r="FZ591" s="36"/>
      <c r="GF591" s="35"/>
      <c r="GG591" s="36"/>
      <c r="GM591" s="35"/>
      <c r="GN591" s="36"/>
      <c r="GT591" s="35"/>
      <c r="GU591" s="36"/>
      <c r="HA591" s="35"/>
      <c r="HB591" s="36"/>
      <c r="HH591" s="35"/>
      <c r="HI591" s="36"/>
      <c r="HO591" s="35"/>
      <c r="HP591" s="36"/>
      <c r="HV591" s="35"/>
      <c r="HW591" s="36"/>
      <c r="IC591" s="35"/>
      <c r="ID591" s="36"/>
      <c r="IJ591" s="35"/>
      <c r="IK591" s="36"/>
      <c r="IP591"/>
      <c r="IQ591"/>
      <c r="IR591"/>
      <c r="IS591"/>
      <c r="IT591"/>
      <c r="IU591"/>
      <c r="IV591"/>
    </row>
    <row r="592" spans="1:256" s="34" customFormat="1" ht="16.5" customHeight="1" hidden="1" outlineLevel="1">
      <c r="A592" s="40"/>
      <c r="B592" s="115">
        <v>2</v>
      </c>
      <c r="C592" s="137" t="s">
        <v>766</v>
      </c>
      <c r="D592" s="52" t="s">
        <v>99</v>
      </c>
      <c r="E592" s="53" t="s">
        <v>31</v>
      </c>
      <c r="F592" s="52">
        <v>30</v>
      </c>
      <c r="G592" s="54" t="s">
        <v>24</v>
      </c>
      <c r="H592" s="54" t="s">
        <v>152</v>
      </c>
      <c r="I592" s="133"/>
      <c r="M592" s="35"/>
      <c r="N592" s="36"/>
      <c r="T592" s="35"/>
      <c r="U592" s="36"/>
      <c r="AA592" s="35"/>
      <c r="AB592" s="36"/>
      <c r="AH592" s="35"/>
      <c r="AI592" s="36"/>
      <c r="AO592" s="35"/>
      <c r="AP592" s="36"/>
      <c r="AV592" s="35"/>
      <c r="AW592" s="36"/>
      <c r="BC592" s="35"/>
      <c r="BD592" s="36"/>
      <c r="BJ592" s="35"/>
      <c r="BK592" s="36"/>
      <c r="BQ592" s="35"/>
      <c r="BR592" s="36"/>
      <c r="BX592" s="35"/>
      <c r="BY592" s="36"/>
      <c r="CE592" s="35"/>
      <c r="CF592" s="36"/>
      <c r="CL592" s="35"/>
      <c r="CM592" s="36"/>
      <c r="CS592" s="35"/>
      <c r="CT592" s="36"/>
      <c r="CZ592" s="35"/>
      <c r="DA592" s="36"/>
      <c r="DG592" s="35"/>
      <c r="DH592" s="36"/>
      <c r="DN592" s="35"/>
      <c r="DO592" s="36"/>
      <c r="DU592" s="35"/>
      <c r="DV592" s="36"/>
      <c r="EB592" s="35"/>
      <c r="EC592" s="36"/>
      <c r="EI592" s="35"/>
      <c r="EJ592" s="36"/>
      <c r="EP592" s="35"/>
      <c r="EQ592" s="36"/>
      <c r="EW592" s="35"/>
      <c r="EX592" s="36"/>
      <c r="FD592" s="35"/>
      <c r="FE592" s="36"/>
      <c r="FK592" s="35"/>
      <c r="FL592" s="36"/>
      <c r="FR592" s="35"/>
      <c r="FS592" s="36"/>
      <c r="FY592" s="35"/>
      <c r="FZ592" s="36"/>
      <c r="GF592" s="35"/>
      <c r="GG592" s="36"/>
      <c r="GM592" s="35"/>
      <c r="GN592" s="36"/>
      <c r="GT592" s="35"/>
      <c r="GU592" s="36"/>
      <c r="HA592" s="35"/>
      <c r="HB592" s="36"/>
      <c r="HH592" s="35"/>
      <c r="HI592" s="36"/>
      <c r="HO592" s="35"/>
      <c r="HP592" s="36"/>
      <c r="HV592" s="35"/>
      <c r="HW592" s="36"/>
      <c r="IC592" s="35"/>
      <c r="ID592" s="36"/>
      <c r="IJ592" s="35"/>
      <c r="IK592" s="36"/>
      <c r="IP592"/>
      <c r="IQ592"/>
      <c r="IR592"/>
      <c r="IS592"/>
      <c r="IT592"/>
      <c r="IU592"/>
      <c r="IV592"/>
    </row>
    <row r="593" spans="1:256" s="34" customFormat="1" ht="16.5" customHeight="1" hidden="1" outlineLevel="1">
      <c r="A593" s="40"/>
      <c r="B593" s="115">
        <v>3</v>
      </c>
      <c r="C593" s="116" t="s">
        <v>767</v>
      </c>
      <c r="D593" s="52" t="s">
        <v>101</v>
      </c>
      <c r="E593" s="53" t="s">
        <v>31</v>
      </c>
      <c r="F593" s="163">
        <v>100</v>
      </c>
      <c r="G593" s="51" t="s">
        <v>24</v>
      </c>
      <c r="H593" s="54" t="s">
        <v>152</v>
      </c>
      <c r="I593" s="164"/>
      <c r="M593" s="35"/>
      <c r="N593" s="36"/>
      <c r="T593" s="35"/>
      <c r="U593" s="36"/>
      <c r="AA593" s="35"/>
      <c r="AB593" s="36"/>
      <c r="AH593" s="35"/>
      <c r="AI593" s="36"/>
      <c r="AO593" s="35"/>
      <c r="AP593" s="36"/>
      <c r="AV593" s="35"/>
      <c r="AW593" s="36"/>
      <c r="BC593" s="35"/>
      <c r="BD593" s="36"/>
      <c r="BJ593" s="35"/>
      <c r="BK593" s="36"/>
      <c r="BQ593" s="35"/>
      <c r="BR593" s="36"/>
      <c r="BX593" s="35"/>
      <c r="BY593" s="36"/>
      <c r="CE593" s="35"/>
      <c r="CF593" s="36"/>
      <c r="CL593" s="35"/>
      <c r="CM593" s="36"/>
      <c r="CS593" s="35"/>
      <c r="CT593" s="36"/>
      <c r="CZ593" s="35"/>
      <c r="DA593" s="36"/>
      <c r="DG593" s="35"/>
      <c r="DH593" s="36"/>
      <c r="DN593" s="35"/>
      <c r="DO593" s="36"/>
      <c r="DU593" s="35"/>
      <c r="DV593" s="36"/>
      <c r="EB593" s="35"/>
      <c r="EC593" s="36"/>
      <c r="EI593" s="35"/>
      <c r="EJ593" s="36"/>
      <c r="EP593" s="35"/>
      <c r="EQ593" s="36"/>
      <c r="EW593" s="35"/>
      <c r="EX593" s="36"/>
      <c r="FD593" s="35"/>
      <c r="FE593" s="36"/>
      <c r="FK593" s="35"/>
      <c r="FL593" s="36"/>
      <c r="FR593" s="35"/>
      <c r="FS593" s="36"/>
      <c r="FY593" s="35"/>
      <c r="FZ593" s="36"/>
      <c r="GF593" s="35"/>
      <c r="GG593" s="36"/>
      <c r="GM593" s="35"/>
      <c r="GN593" s="36"/>
      <c r="GT593" s="35"/>
      <c r="GU593" s="36"/>
      <c r="HA593" s="35"/>
      <c r="HB593" s="36"/>
      <c r="HH593" s="35"/>
      <c r="HI593" s="36"/>
      <c r="HO593" s="35"/>
      <c r="HP593" s="36"/>
      <c r="HV593" s="35"/>
      <c r="HW593" s="36"/>
      <c r="IC593" s="35"/>
      <c r="ID593" s="36"/>
      <c r="IJ593" s="35"/>
      <c r="IK593" s="36"/>
      <c r="IP593"/>
      <c r="IQ593"/>
      <c r="IR593"/>
      <c r="IS593"/>
      <c r="IT593"/>
      <c r="IU593"/>
      <c r="IV593"/>
    </row>
    <row r="594" spans="1:256" s="34" customFormat="1" ht="16.5" customHeight="1" hidden="1" outlineLevel="1">
      <c r="A594" s="40"/>
      <c r="B594" s="115">
        <v>4</v>
      </c>
      <c r="C594" s="137" t="s">
        <v>51</v>
      </c>
      <c r="D594" s="52" t="s">
        <v>52</v>
      </c>
      <c r="E594" s="53" t="s">
        <v>28</v>
      </c>
      <c r="F594" s="163">
        <v>1</v>
      </c>
      <c r="G594" s="51" t="s">
        <v>24</v>
      </c>
      <c r="H594" s="54" t="s">
        <v>152</v>
      </c>
      <c r="I594" s="133" t="s">
        <v>768</v>
      </c>
      <c r="M594" s="35"/>
      <c r="N594" s="36"/>
      <c r="T594" s="35"/>
      <c r="U594" s="36"/>
      <c r="AA594" s="35"/>
      <c r="AB594" s="36"/>
      <c r="AH594" s="35"/>
      <c r="AI594" s="36"/>
      <c r="AO594" s="35"/>
      <c r="AP594" s="36"/>
      <c r="AV594" s="35"/>
      <c r="AW594" s="36"/>
      <c r="BC594" s="35"/>
      <c r="BD594" s="36"/>
      <c r="BJ594" s="35"/>
      <c r="BK594" s="36"/>
      <c r="BQ594" s="35"/>
      <c r="BR594" s="36"/>
      <c r="BX594" s="35"/>
      <c r="BY594" s="36"/>
      <c r="CE594" s="35"/>
      <c r="CF594" s="36"/>
      <c r="CL594" s="35"/>
      <c r="CM594" s="36"/>
      <c r="CS594" s="35"/>
      <c r="CT594" s="36"/>
      <c r="CZ594" s="35"/>
      <c r="DA594" s="36"/>
      <c r="DG594" s="35"/>
      <c r="DH594" s="36"/>
      <c r="DN594" s="35"/>
      <c r="DO594" s="36"/>
      <c r="DU594" s="35"/>
      <c r="DV594" s="36"/>
      <c r="EB594" s="35"/>
      <c r="EC594" s="36"/>
      <c r="EI594" s="35"/>
      <c r="EJ594" s="36"/>
      <c r="EP594" s="35"/>
      <c r="EQ594" s="36"/>
      <c r="EW594" s="35"/>
      <c r="EX594" s="36"/>
      <c r="FD594" s="35"/>
      <c r="FE594" s="36"/>
      <c r="FK594" s="35"/>
      <c r="FL594" s="36"/>
      <c r="FR594" s="35"/>
      <c r="FS594" s="36"/>
      <c r="FY594" s="35"/>
      <c r="FZ594" s="36"/>
      <c r="GF594" s="35"/>
      <c r="GG594" s="36"/>
      <c r="GM594" s="35"/>
      <c r="GN594" s="36"/>
      <c r="GT594" s="35"/>
      <c r="GU594" s="36"/>
      <c r="HA594" s="35"/>
      <c r="HB594" s="36"/>
      <c r="HH594" s="35"/>
      <c r="HI594" s="36"/>
      <c r="HO594" s="35"/>
      <c r="HP594" s="36"/>
      <c r="HV594" s="35"/>
      <c r="HW594" s="36"/>
      <c r="IC594" s="35"/>
      <c r="ID594" s="36"/>
      <c r="IJ594" s="35"/>
      <c r="IK594" s="36"/>
      <c r="IP594"/>
      <c r="IQ594"/>
      <c r="IR594"/>
      <c r="IS594"/>
      <c r="IT594"/>
      <c r="IU594"/>
      <c r="IV594"/>
    </row>
    <row r="595" spans="1:256" s="34" customFormat="1" ht="16.5" customHeight="1" hidden="1" outlineLevel="1">
      <c r="A595" s="40"/>
      <c r="B595" s="7"/>
      <c r="C595" s="165" t="s">
        <v>94</v>
      </c>
      <c r="D595" s="166" t="s">
        <v>769</v>
      </c>
      <c r="E595" s="167"/>
      <c r="F595" s="166"/>
      <c r="G595" s="166"/>
      <c r="H595" s="168"/>
      <c r="I595" s="169"/>
      <c r="M595" s="35"/>
      <c r="N595" s="36"/>
      <c r="T595" s="35"/>
      <c r="U595" s="36"/>
      <c r="AA595" s="35"/>
      <c r="AB595" s="36"/>
      <c r="AH595" s="35"/>
      <c r="AI595" s="36"/>
      <c r="AO595" s="35"/>
      <c r="AP595" s="36"/>
      <c r="AV595" s="35"/>
      <c r="AW595" s="36"/>
      <c r="BC595" s="35"/>
      <c r="BD595" s="36"/>
      <c r="BJ595" s="35"/>
      <c r="BK595" s="36"/>
      <c r="BQ595" s="35"/>
      <c r="BR595" s="36"/>
      <c r="BX595" s="35"/>
      <c r="BY595" s="36"/>
      <c r="CE595" s="35"/>
      <c r="CF595" s="36"/>
      <c r="CL595" s="35"/>
      <c r="CM595" s="36"/>
      <c r="CS595" s="35"/>
      <c r="CT595" s="36"/>
      <c r="CZ595" s="35"/>
      <c r="DA595" s="36"/>
      <c r="DG595" s="35"/>
      <c r="DH595" s="36"/>
      <c r="DN595" s="35"/>
      <c r="DO595" s="36"/>
      <c r="DU595" s="35"/>
      <c r="DV595" s="36"/>
      <c r="EB595" s="35"/>
      <c r="EC595" s="36"/>
      <c r="EI595" s="35"/>
      <c r="EJ595" s="36"/>
      <c r="EP595" s="35"/>
      <c r="EQ595" s="36"/>
      <c r="EW595" s="35"/>
      <c r="EX595" s="36"/>
      <c r="FD595" s="35"/>
      <c r="FE595" s="36"/>
      <c r="FK595" s="35"/>
      <c r="FL595" s="36"/>
      <c r="FR595" s="35"/>
      <c r="FS595" s="36"/>
      <c r="FY595" s="35"/>
      <c r="FZ595" s="36"/>
      <c r="GF595" s="35"/>
      <c r="GG595" s="36"/>
      <c r="GM595" s="35"/>
      <c r="GN595" s="36"/>
      <c r="GT595" s="35"/>
      <c r="GU595" s="36"/>
      <c r="HA595" s="35"/>
      <c r="HB595" s="36"/>
      <c r="HH595" s="35"/>
      <c r="HI595" s="36"/>
      <c r="HO595" s="35"/>
      <c r="HP595" s="36"/>
      <c r="HV595" s="35"/>
      <c r="HW595" s="36"/>
      <c r="IC595" s="35"/>
      <c r="ID595" s="36"/>
      <c r="IJ595" s="35"/>
      <c r="IK595" s="36"/>
      <c r="IP595"/>
      <c r="IQ595"/>
      <c r="IR595"/>
      <c r="IS595"/>
      <c r="IT595"/>
      <c r="IU595"/>
      <c r="IV595"/>
    </row>
    <row r="596" spans="1:256" s="6" customFormat="1" ht="16.5" customHeight="1">
      <c r="A596" s="40"/>
      <c r="B596" s="7"/>
      <c r="C596" s="145" t="s">
        <v>770</v>
      </c>
      <c r="D596" s="146"/>
      <c r="E596" s="147"/>
      <c r="F596" s="146"/>
      <c r="G596" s="146"/>
      <c r="H596" s="148"/>
      <c r="I596" s="149"/>
      <c r="IK596"/>
      <c r="IL596"/>
      <c r="IM596"/>
      <c r="IN596"/>
      <c r="IO596"/>
      <c r="IP596"/>
      <c r="IQ596"/>
      <c r="IR596"/>
      <c r="IS596"/>
      <c r="IT596"/>
      <c r="IU596"/>
      <c r="IV596"/>
    </row>
    <row r="597" spans="1:256" s="34" customFormat="1" ht="16.5" customHeight="1" hidden="1" outlineLevel="1">
      <c r="A597" s="80"/>
      <c r="B597" s="110" t="s">
        <v>13</v>
      </c>
      <c r="C597" s="111" t="s">
        <v>14</v>
      </c>
      <c r="D597" s="111" t="s">
        <v>15</v>
      </c>
      <c r="E597" s="112" t="s">
        <v>16</v>
      </c>
      <c r="F597" s="111" t="s">
        <v>17</v>
      </c>
      <c r="G597" s="111" t="s">
        <v>18</v>
      </c>
      <c r="H597" s="113" t="s">
        <v>19</v>
      </c>
      <c r="I597" s="114" t="s">
        <v>20</v>
      </c>
      <c r="M597" s="35"/>
      <c r="N597" s="36"/>
      <c r="T597" s="35"/>
      <c r="U597" s="36"/>
      <c r="AA597" s="35"/>
      <c r="AB597" s="36"/>
      <c r="AH597" s="35"/>
      <c r="AI597" s="36"/>
      <c r="AO597" s="35"/>
      <c r="AP597" s="36"/>
      <c r="AV597" s="35"/>
      <c r="AW597" s="36"/>
      <c r="BC597" s="35"/>
      <c r="BD597" s="36"/>
      <c r="BJ597" s="35"/>
      <c r="BK597" s="36"/>
      <c r="BQ597" s="35"/>
      <c r="BR597" s="36"/>
      <c r="BX597" s="35"/>
      <c r="BY597" s="36"/>
      <c r="CE597" s="35"/>
      <c r="CF597" s="36"/>
      <c r="CL597" s="35"/>
      <c r="CM597" s="36"/>
      <c r="CS597" s="35"/>
      <c r="CT597" s="36"/>
      <c r="CZ597" s="35"/>
      <c r="DA597" s="36"/>
      <c r="DG597" s="35"/>
      <c r="DH597" s="36"/>
      <c r="DN597" s="35"/>
      <c r="DO597" s="36"/>
      <c r="DU597" s="35"/>
      <c r="DV597" s="36"/>
      <c r="EB597" s="35"/>
      <c r="EC597" s="36"/>
      <c r="EI597" s="35"/>
      <c r="EJ597" s="36"/>
      <c r="EP597" s="35"/>
      <c r="EQ597" s="36"/>
      <c r="EW597" s="35"/>
      <c r="EX597" s="36"/>
      <c r="FD597" s="35"/>
      <c r="FE597" s="36"/>
      <c r="FK597" s="35"/>
      <c r="FL597" s="36"/>
      <c r="FR597" s="35"/>
      <c r="FS597" s="36"/>
      <c r="FY597" s="35"/>
      <c r="FZ597" s="36"/>
      <c r="GF597" s="35"/>
      <c r="GG597" s="36"/>
      <c r="GM597" s="35"/>
      <c r="GN597" s="36"/>
      <c r="GT597" s="35"/>
      <c r="GU597" s="36"/>
      <c r="HA597" s="35"/>
      <c r="HB597" s="36"/>
      <c r="HH597" s="35"/>
      <c r="HI597" s="36"/>
      <c r="HO597" s="35"/>
      <c r="HP597" s="36"/>
      <c r="HV597" s="35"/>
      <c r="HW597" s="36"/>
      <c r="IC597" s="35"/>
      <c r="ID597" s="36"/>
      <c r="IJ597" s="35"/>
      <c r="IK597" s="36"/>
      <c r="IP597"/>
      <c r="IQ597"/>
      <c r="IR597"/>
      <c r="IS597"/>
      <c r="IT597"/>
      <c r="IU597"/>
      <c r="IV597"/>
    </row>
    <row r="598" spans="1:256" s="34" customFormat="1" ht="16.5" customHeight="1" hidden="1" outlineLevel="1">
      <c r="A598" s="40"/>
      <c r="B598" s="115">
        <v>1</v>
      </c>
      <c r="C598" s="137" t="s">
        <v>21</v>
      </c>
      <c r="D598" s="52" t="s">
        <v>22</v>
      </c>
      <c r="E598" s="53" t="s">
        <v>771</v>
      </c>
      <c r="F598" s="52">
        <v>3</v>
      </c>
      <c r="G598" s="54" t="s">
        <v>24</v>
      </c>
      <c r="H598" s="54" t="s">
        <v>152</v>
      </c>
      <c r="I598" s="133"/>
      <c r="M598" s="35"/>
      <c r="N598" s="36"/>
      <c r="T598" s="35"/>
      <c r="U598" s="36"/>
      <c r="AA598" s="35"/>
      <c r="AB598" s="36"/>
      <c r="AH598" s="35"/>
      <c r="AI598" s="36"/>
      <c r="AO598" s="35"/>
      <c r="AP598" s="36"/>
      <c r="AV598" s="35"/>
      <c r="AW598" s="36"/>
      <c r="BC598" s="35"/>
      <c r="BD598" s="36"/>
      <c r="BJ598" s="35"/>
      <c r="BK598" s="36"/>
      <c r="BQ598" s="35"/>
      <c r="BR598" s="36"/>
      <c r="BX598" s="35"/>
      <c r="BY598" s="36"/>
      <c r="CE598" s="35"/>
      <c r="CF598" s="36"/>
      <c r="CL598" s="35"/>
      <c r="CM598" s="36"/>
      <c r="CS598" s="35"/>
      <c r="CT598" s="36"/>
      <c r="CZ598" s="35"/>
      <c r="DA598" s="36"/>
      <c r="DG598" s="35"/>
      <c r="DH598" s="36"/>
      <c r="DN598" s="35"/>
      <c r="DO598" s="36"/>
      <c r="DU598" s="35"/>
      <c r="DV598" s="36"/>
      <c r="EB598" s="35"/>
      <c r="EC598" s="36"/>
      <c r="EI598" s="35"/>
      <c r="EJ598" s="36"/>
      <c r="EP598" s="35"/>
      <c r="EQ598" s="36"/>
      <c r="EW598" s="35"/>
      <c r="EX598" s="36"/>
      <c r="FD598" s="35"/>
      <c r="FE598" s="36"/>
      <c r="FK598" s="35"/>
      <c r="FL598" s="36"/>
      <c r="FR598" s="35"/>
      <c r="FS598" s="36"/>
      <c r="FY598" s="35"/>
      <c r="FZ598" s="36"/>
      <c r="GF598" s="35"/>
      <c r="GG598" s="36"/>
      <c r="GM598" s="35"/>
      <c r="GN598" s="36"/>
      <c r="GT598" s="35"/>
      <c r="GU598" s="36"/>
      <c r="HA598" s="35"/>
      <c r="HB598" s="36"/>
      <c r="HH598" s="35"/>
      <c r="HI598" s="36"/>
      <c r="HO598" s="35"/>
      <c r="HP598" s="36"/>
      <c r="HV598" s="35"/>
      <c r="HW598" s="36"/>
      <c r="IC598" s="35"/>
      <c r="ID598" s="36"/>
      <c r="IJ598" s="35"/>
      <c r="IK598" s="36"/>
      <c r="IP598"/>
      <c r="IQ598"/>
      <c r="IR598"/>
      <c r="IS598"/>
      <c r="IT598"/>
      <c r="IU598"/>
      <c r="IV598"/>
    </row>
    <row r="599" spans="1:256" s="34" customFormat="1" ht="16.5" customHeight="1" hidden="1" outlineLevel="1">
      <c r="A599" s="40"/>
      <c r="B599" s="115">
        <v>2</v>
      </c>
      <c r="C599" s="137" t="s">
        <v>98</v>
      </c>
      <c r="D599" s="52" t="s">
        <v>99</v>
      </c>
      <c r="E599" s="53" t="s">
        <v>31</v>
      </c>
      <c r="F599" s="52">
        <v>30</v>
      </c>
      <c r="G599" s="54" t="s">
        <v>24</v>
      </c>
      <c r="H599" s="54" t="s">
        <v>152</v>
      </c>
      <c r="I599" s="133" t="s">
        <v>772</v>
      </c>
      <c r="M599" s="35"/>
      <c r="N599" s="36"/>
      <c r="T599" s="35"/>
      <c r="U599" s="36"/>
      <c r="AA599" s="35"/>
      <c r="AB599" s="36"/>
      <c r="AH599" s="35"/>
      <c r="AI599" s="36"/>
      <c r="AO599" s="35"/>
      <c r="AP599" s="36"/>
      <c r="AV599" s="35"/>
      <c r="AW599" s="36"/>
      <c r="BC599" s="35"/>
      <c r="BD599" s="36"/>
      <c r="BJ599" s="35"/>
      <c r="BK599" s="36"/>
      <c r="BQ599" s="35"/>
      <c r="BR599" s="36"/>
      <c r="BX599" s="35"/>
      <c r="BY599" s="36"/>
      <c r="CE599" s="35"/>
      <c r="CF599" s="36"/>
      <c r="CL599" s="35"/>
      <c r="CM599" s="36"/>
      <c r="CS599" s="35"/>
      <c r="CT599" s="36"/>
      <c r="CZ599" s="35"/>
      <c r="DA599" s="36"/>
      <c r="DG599" s="35"/>
      <c r="DH599" s="36"/>
      <c r="DN599" s="35"/>
      <c r="DO599" s="36"/>
      <c r="DU599" s="35"/>
      <c r="DV599" s="36"/>
      <c r="EB599" s="35"/>
      <c r="EC599" s="36"/>
      <c r="EI599" s="35"/>
      <c r="EJ599" s="36"/>
      <c r="EP599" s="35"/>
      <c r="EQ599" s="36"/>
      <c r="EW599" s="35"/>
      <c r="EX599" s="36"/>
      <c r="FD599" s="35"/>
      <c r="FE599" s="36"/>
      <c r="FK599" s="35"/>
      <c r="FL599" s="36"/>
      <c r="FR599" s="35"/>
      <c r="FS599" s="36"/>
      <c r="FY599" s="35"/>
      <c r="FZ599" s="36"/>
      <c r="GF599" s="35"/>
      <c r="GG599" s="36"/>
      <c r="GM599" s="35"/>
      <c r="GN599" s="36"/>
      <c r="GT599" s="35"/>
      <c r="GU599" s="36"/>
      <c r="HA599" s="35"/>
      <c r="HB599" s="36"/>
      <c r="HH599" s="35"/>
      <c r="HI599" s="36"/>
      <c r="HO599" s="35"/>
      <c r="HP599" s="36"/>
      <c r="HV599" s="35"/>
      <c r="HW599" s="36"/>
      <c r="IC599" s="35"/>
      <c r="ID599" s="36"/>
      <c r="IJ599" s="35"/>
      <c r="IK599" s="36"/>
      <c r="IP599"/>
      <c r="IQ599"/>
      <c r="IR599"/>
      <c r="IS599"/>
      <c r="IT599"/>
      <c r="IU599"/>
      <c r="IV599"/>
    </row>
    <row r="600" spans="1:256" s="34" customFormat="1" ht="16.5" customHeight="1" hidden="1" outlineLevel="1">
      <c r="A600" s="40"/>
      <c r="B600" s="115">
        <v>3</v>
      </c>
      <c r="C600" s="137" t="s">
        <v>766</v>
      </c>
      <c r="D600" s="52" t="s">
        <v>773</v>
      </c>
      <c r="E600" s="53" t="s">
        <v>31</v>
      </c>
      <c r="F600" s="52">
        <v>30</v>
      </c>
      <c r="G600" s="54" t="s">
        <v>24</v>
      </c>
      <c r="H600" s="54" t="s">
        <v>152</v>
      </c>
      <c r="I600" s="133" t="s">
        <v>774</v>
      </c>
      <c r="M600" s="35"/>
      <c r="N600" s="36"/>
      <c r="T600" s="35"/>
      <c r="U600" s="36"/>
      <c r="AA600" s="35"/>
      <c r="AB600" s="36"/>
      <c r="AH600" s="35"/>
      <c r="AI600" s="36"/>
      <c r="AO600" s="35"/>
      <c r="AP600" s="36"/>
      <c r="AV600" s="35"/>
      <c r="AW600" s="36"/>
      <c r="BC600" s="35"/>
      <c r="BD600" s="36"/>
      <c r="BJ600" s="35"/>
      <c r="BK600" s="36"/>
      <c r="BQ600" s="35"/>
      <c r="BR600" s="36"/>
      <c r="BX600" s="35"/>
      <c r="BY600" s="36"/>
      <c r="CE600" s="35"/>
      <c r="CF600" s="36"/>
      <c r="CL600" s="35"/>
      <c r="CM600" s="36"/>
      <c r="CS600" s="35"/>
      <c r="CT600" s="36"/>
      <c r="CZ600" s="35"/>
      <c r="DA600" s="36"/>
      <c r="DG600" s="35"/>
      <c r="DH600" s="36"/>
      <c r="DN600" s="35"/>
      <c r="DO600" s="36"/>
      <c r="DU600" s="35"/>
      <c r="DV600" s="36"/>
      <c r="EB600" s="35"/>
      <c r="EC600" s="36"/>
      <c r="EI600" s="35"/>
      <c r="EJ600" s="36"/>
      <c r="EP600" s="35"/>
      <c r="EQ600" s="36"/>
      <c r="EW600" s="35"/>
      <c r="EX600" s="36"/>
      <c r="FD600" s="35"/>
      <c r="FE600" s="36"/>
      <c r="FK600" s="35"/>
      <c r="FL600" s="36"/>
      <c r="FR600" s="35"/>
      <c r="FS600" s="36"/>
      <c r="FY600" s="35"/>
      <c r="FZ600" s="36"/>
      <c r="GF600" s="35"/>
      <c r="GG600" s="36"/>
      <c r="GM600" s="35"/>
      <c r="GN600" s="36"/>
      <c r="GT600" s="35"/>
      <c r="GU600" s="36"/>
      <c r="HA600" s="35"/>
      <c r="HB600" s="36"/>
      <c r="HH600" s="35"/>
      <c r="HI600" s="36"/>
      <c r="HO600" s="35"/>
      <c r="HP600" s="36"/>
      <c r="HV600" s="35"/>
      <c r="HW600" s="36"/>
      <c r="IC600" s="35"/>
      <c r="ID600" s="36"/>
      <c r="IJ600" s="35"/>
      <c r="IK600" s="36"/>
      <c r="IP600"/>
      <c r="IQ600"/>
      <c r="IR600"/>
      <c r="IS600"/>
      <c r="IT600"/>
      <c r="IU600"/>
      <c r="IV600"/>
    </row>
    <row r="601" spans="1:256" s="34" customFormat="1" ht="16.5" customHeight="1" hidden="1" outlineLevel="1">
      <c r="A601" s="40"/>
      <c r="B601" s="115">
        <v>4</v>
      </c>
      <c r="C601" s="116" t="s">
        <v>775</v>
      </c>
      <c r="D601" s="52" t="s">
        <v>263</v>
      </c>
      <c r="E601" s="53" t="s">
        <v>31</v>
      </c>
      <c r="F601" s="52">
        <v>30</v>
      </c>
      <c r="G601" s="51" t="s">
        <v>24</v>
      </c>
      <c r="H601" s="54" t="s">
        <v>152</v>
      </c>
      <c r="I601" s="164" t="s">
        <v>463</v>
      </c>
      <c r="M601" s="35"/>
      <c r="N601" s="36"/>
      <c r="T601" s="35"/>
      <c r="U601" s="36"/>
      <c r="AA601" s="35"/>
      <c r="AB601" s="36"/>
      <c r="AH601" s="35"/>
      <c r="AI601" s="36"/>
      <c r="AO601" s="35"/>
      <c r="AP601" s="36"/>
      <c r="AV601" s="35"/>
      <c r="AW601" s="36"/>
      <c r="BC601" s="35"/>
      <c r="BD601" s="36"/>
      <c r="BJ601" s="35"/>
      <c r="BK601" s="36"/>
      <c r="BQ601" s="35"/>
      <c r="BR601" s="36"/>
      <c r="BX601" s="35"/>
      <c r="BY601" s="36"/>
      <c r="CE601" s="35"/>
      <c r="CF601" s="36"/>
      <c r="CL601" s="35"/>
      <c r="CM601" s="36"/>
      <c r="CS601" s="35"/>
      <c r="CT601" s="36"/>
      <c r="CZ601" s="35"/>
      <c r="DA601" s="36"/>
      <c r="DG601" s="35"/>
      <c r="DH601" s="36"/>
      <c r="DN601" s="35"/>
      <c r="DO601" s="36"/>
      <c r="DU601" s="35"/>
      <c r="DV601" s="36"/>
      <c r="EB601" s="35"/>
      <c r="EC601" s="36"/>
      <c r="EI601" s="35"/>
      <c r="EJ601" s="36"/>
      <c r="EP601" s="35"/>
      <c r="EQ601" s="36"/>
      <c r="EW601" s="35"/>
      <c r="EX601" s="36"/>
      <c r="FD601" s="35"/>
      <c r="FE601" s="36"/>
      <c r="FK601" s="35"/>
      <c r="FL601" s="36"/>
      <c r="FR601" s="35"/>
      <c r="FS601" s="36"/>
      <c r="FY601" s="35"/>
      <c r="FZ601" s="36"/>
      <c r="GF601" s="35"/>
      <c r="GG601" s="36"/>
      <c r="GM601" s="35"/>
      <c r="GN601" s="36"/>
      <c r="GT601" s="35"/>
      <c r="GU601" s="36"/>
      <c r="HA601" s="35"/>
      <c r="HB601" s="36"/>
      <c r="HH601" s="35"/>
      <c r="HI601" s="36"/>
      <c r="HO601" s="35"/>
      <c r="HP601" s="36"/>
      <c r="HV601" s="35"/>
      <c r="HW601" s="36"/>
      <c r="IC601" s="35"/>
      <c r="ID601" s="36"/>
      <c r="IJ601" s="35"/>
      <c r="IK601" s="36"/>
      <c r="IP601"/>
      <c r="IQ601"/>
      <c r="IR601"/>
      <c r="IS601"/>
      <c r="IT601"/>
      <c r="IU601"/>
      <c r="IV601"/>
    </row>
    <row r="602" spans="1:256" s="34" customFormat="1" ht="16.5" customHeight="1" hidden="1" outlineLevel="1">
      <c r="A602" s="40"/>
      <c r="B602" s="115">
        <v>5</v>
      </c>
      <c r="C602" s="137" t="s">
        <v>776</v>
      </c>
      <c r="D602" s="52" t="s">
        <v>777</v>
      </c>
      <c r="E602" s="53" t="s">
        <v>69</v>
      </c>
      <c r="F602" s="163"/>
      <c r="G602" s="51" t="s">
        <v>24</v>
      </c>
      <c r="H602" s="54" t="s">
        <v>152</v>
      </c>
      <c r="I602" s="133" t="s">
        <v>778</v>
      </c>
      <c r="M602" s="35"/>
      <c r="N602" s="36"/>
      <c r="T602" s="35"/>
      <c r="U602" s="36"/>
      <c r="AA602" s="35"/>
      <c r="AB602" s="36"/>
      <c r="AH602" s="35"/>
      <c r="AI602" s="36"/>
      <c r="AO602" s="35"/>
      <c r="AP602" s="36"/>
      <c r="AV602" s="35"/>
      <c r="AW602" s="36"/>
      <c r="BC602" s="35"/>
      <c r="BD602" s="36"/>
      <c r="BJ602" s="35"/>
      <c r="BK602" s="36"/>
      <c r="BQ602" s="35"/>
      <c r="BR602" s="36"/>
      <c r="BX602" s="35"/>
      <c r="BY602" s="36"/>
      <c r="CE602" s="35"/>
      <c r="CF602" s="36"/>
      <c r="CL602" s="35"/>
      <c r="CM602" s="36"/>
      <c r="CS602" s="35"/>
      <c r="CT602" s="36"/>
      <c r="CZ602" s="35"/>
      <c r="DA602" s="36"/>
      <c r="DG602" s="35"/>
      <c r="DH602" s="36"/>
      <c r="DN602" s="35"/>
      <c r="DO602" s="36"/>
      <c r="DU602" s="35"/>
      <c r="DV602" s="36"/>
      <c r="EB602" s="35"/>
      <c r="EC602" s="36"/>
      <c r="EI602" s="35"/>
      <c r="EJ602" s="36"/>
      <c r="EP602" s="35"/>
      <c r="EQ602" s="36"/>
      <c r="EW602" s="35"/>
      <c r="EX602" s="36"/>
      <c r="FD602" s="35"/>
      <c r="FE602" s="36"/>
      <c r="FK602" s="35"/>
      <c r="FL602" s="36"/>
      <c r="FR602" s="35"/>
      <c r="FS602" s="36"/>
      <c r="FY602" s="35"/>
      <c r="FZ602" s="36"/>
      <c r="GF602" s="35"/>
      <c r="GG602" s="36"/>
      <c r="GM602" s="35"/>
      <c r="GN602" s="36"/>
      <c r="GT602" s="35"/>
      <c r="GU602" s="36"/>
      <c r="HA602" s="35"/>
      <c r="HB602" s="36"/>
      <c r="HH602" s="35"/>
      <c r="HI602" s="36"/>
      <c r="HO602" s="35"/>
      <c r="HP602" s="36"/>
      <c r="HV602" s="35"/>
      <c r="HW602" s="36"/>
      <c r="IC602" s="35"/>
      <c r="ID602" s="36"/>
      <c r="IJ602" s="35"/>
      <c r="IK602" s="36"/>
      <c r="IP602"/>
      <c r="IQ602"/>
      <c r="IR602"/>
      <c r="IS602"/>
      <c r="IT602"/>
      <c r="IU602"/>
      <c r="IV602"/>
    </row>
    <row r="603" spans="1:256" s="34" customFormat="1" ht="16.5" customHeight="1" hidden="1" outlineLevel="1">
      <c r="A603" s="40"/>
      <c r="B603" s="115">
        <v>6</v>
      </c>
      <c r="C603" s="137" t="s">
        <v>779</v>
      </c>
      <c r="D603" s="52" t="s">
        <v>780</v>
      </c>
      <c r="E603" s="53" t="s">
        <v>31</v>
      </c>
      <c r="F603" s="163">
        <v>50</v>
      </c>
      <c r="G603" s="51" t="s">
        <v>24</v>
      </c>
      <c r="H603" s="54" t="s">
        <v>152</v>
      </c>
      <c r="I603" s="133" t="s">
        <v>781</v>
      </c>
      <c r="M603" s="35"/>
      <c r="N603" s="36"/>
      <c r="T603" s="35"/>
      <c r="U603" s="36"/>
      <c r="AA603" s="35"/>
      <c r="AB603" s="36"/>
      <c r="AH603" s="35"/>
      <c r="AI603" s="36"/>
      <c r="AO603" s="35"/>
      <c r="AP603" s="36"/>
      <c r="AV603" s="35"/>
      <c r="AW603" s="36"/>
      <c r="BC603" s="35"/>
      <c r="BD603" s="36"/>
      <c r="BJ603" s="35"/>
      <c r="BK603" s="36"/>
      <c r="BQ603" s="35"/>
      <c r="BR603" s="36"/>
      <c r="BX603" s="35"/>
      <c r="BY603" s="36"/>
      <c r="CE603" s="35"/>
      <c r="CF603" s="36"/>
      <c r="CL603" s="35"/>
      <c r="CM603" s="36"/>
      <c r="CS603" s="35"/>
      <c r="CT603" s="36"/>
      <c r="CZ603" s="35"/>
      <c r="DA603" s="36"/>
      <c r="DG603" s="35"/>
      <c r="DH603" s="36"/>
      <c r="DN603" s="35"/>
      <c r="DO603" s="36"/>
      <c r="DU603" s="35"/>
      <c r="DV603" s="36"/>
      <c r="EB603" s="35"/>
      <c r="EC603" s="36"/>
      <c r="EI603" s="35"/>
      <c r="EJ603" s="36"/>
      <c r="EP603" s="35"/>
      <c r="EQ603" s="36"/>
      <c r="EW603" s="35"/>
      <c r="EX603" s="36"/>
      <c r="FD603" s="35"/>
      <c r="FE603" s="36"/>
      <c r="FK603" s="35"/>
      <c r="FL603" s="36"/>
      <c r="FR603" s="35"/>
      <c r="FS603" s="36"/>
      <c r="FY603" s="35"/>
      <c r="FZ603" s="36"/>
      <c r="GF603" s="35"/>
      <c r="GG603" s="36"/>
      <c r="GM603" s="35"/>
      <c r="GN603" s="36"/>
      <c r="GT603" s="35"/>
      <c r="GU603" s="36"/>
      <c r="HA603" s="35"/>
      <c r="HB603" s="36"/>
      <c r="HH603" s="35"/>
      <c r="HI603" s="36"/>
      <c r="HO603" s="35"/>
      <c r="HP603" s="36"/>
      <c r="HV603" s="35"/>
      <c r="HW603" s="36"/>
      <c r="IC603" s="35"/>
      <c r="ID603" s="36"/>
      <c r="IJ603" s="35"/>
      <c r="IK603" s="36"/>
      <c r="IP603"/>
      <c r="IQ603"/>
      <c r="IR603"/>
      <c r="IS603"/>
      <c r="IT603"/>
      <c r="IU603"/>
      <c r="IV603"/>
    </row>
    <row r="604" spans="1:256" s="34" customFormat="1" ht="16.5" customHeight="1" hidden="1" outlineLevel="1">
      <c r="A604" s="40"/>
      <c r="B604" s="115">
        <v>7</v>
      </c>
      <c r="C604" s="137" t="s">
        <v>51</v>
      </c>
      <c r="D604" s="52" t="s">
        <v>52</v>
      </c>
      <c r="E604" s="53" t="s">
        <v>53</v>
      </c>
      <c r="F604" s="163">
        <v>1</v>
      </c>
      <c r="G604" s="51" t="s">
        <v>24</v>
      </c>
      <c r="H604" s="54" t="s">
        <v>152</v>
      </c>
      <c r="I604" s="133" t="s">
        <v>768</v>
      </c>
      <c r="M604" s="35"/>
      <c r="N604" s="36"/>
      <c r="T604" s="35"/>
      <c r="U604" s="36"/>
      <c r="AA604" s="35"/>
      <c r="AB604" s="36"/>
      <c r="AH604" s="35"/>
      <c r="AI604" s="36"/>
      <c r="AO604" s="35"/>
      <c r="AP604" s="36"/>
      <c r="AV604" s="35"/>
      <c r="AW604" s="36"/>
      <c r="BC604" s="35"/>
      <c r="BD604" s="36"/>
      <c r="BJ604" s="35"/>
      <c r="BK604" s="36"/>
      <c r="BQ604" s="35"/>
      <c r="BR604" s="36"/>
      <c r="BX604" s="35"/>
      <c r="BY604" s="36"/>
      <c r="CE604" s="35"/>
      <c r="CF604" s="36"/>
      <c r="CL604" s="35"/>
      <c r="CM604" s="36"/>
      <c r="CS604" s="35"/>
      <c r="CT604" s="36"/>
      <c r="CZ604" s="35"/>
      <c r="DA604" s="36"/>
      <c r="DG604" s="35"/>
      <c r="DH604" s="36"/>
      <c r="DN604" s="35"/>
      <c r="DO604" s="36"/>
      <c r="DU604" s="35"/>
      <c r="DV604" s="36"/>
      <c r="EB604" s="35"/>
      <c r="EC604" s="36"/>
      <c r="EI604" s="35"/>
      <c r="EJ604" s="36"/>
      <c r="EP604" s="35"/>
      <c r="EQ604" s="36"/>
      <c r="EW604" s="35"/>
      <c r="EX604" s="36"/>
      <c r="FD604" s="35"/>
      <c r="FE604" s="36"/>
      <c r="FK604" s="35"/>
      <c r="FL604" s="36"/>
      <c r="FR604" s="35"/>
      <c r="FS604" s="36"/>
      <c r="FY604" s="35"/>
      <c r="FZ604" s="36"/>
      <c r="GF604" s="35"/>
      <c r="GG604" s="36"/>
      <c r="GM604" s="35"/>
      <c r="GN604" s="36"/>
      <c r="GT604" s="35"/>
      <c r="GU604" s="36"/>
      <c r="HA604" s="35"/>
      <c r="HB604" s="36"/>
      <c r="HH604" s="35"/>
      <c r="HI604" s="36"/>
      <c r="HO604" s="35"/>
      <c r="HP604" s="36"/>
      <c r="HV604" s="35"/>
      <c r="HW604" s="36"/>
      <c r="IC604" s="35"/>
      <c r="ID604" s="36"/>
      <c r="IJ604" s="35"/>
      <c r="IK604" s="36"/>
      <c r="IP604"/>
      <c r="IQ604"/>
      <c r="IR604"/>
      <c r="IS604"/>
      <c r="IT604"/>
      <c r="IU604"/>
      <c r="IV604"/>
    </row>
    <row r="605" spans="1:256" s="34" customFormat="1" ht="16.5" customHeight="1" hidden="1" outlineLevel="1">
      <c r="A605" s="40"/>
      <c r="B605" s="7"/>
      <c r="C605" s="165" t="s">
        <v>94</v>
      </c>
      <c r="D605" s="166" t="s">
        <v>782</v>
      </c>
      <c r="E605" s="167"/>
      <c r="F605" s="166"/>
      <c r="G605" s="166"/>
      <c r="H605" s="168"/>
      <c r="I605" s="169"/>
      <c r="M605" s="35"/>
      <c r="N605" s="36"/>
      <c r="T605" s="35"/>
      <c r="U605" s="36"/>
      <c r="AA605" s="35"/>
      <c r="AB605" s="36"/>
      <c r="AH605" s="35"/>
      <c r="AI605" s="36"/>
      <c r="AO605" s="35"/>
      <c r="AP605" s="36"/>
      <c r="AV605" s="35"/>
      <c r="AW605" s="36"/>
      <c r="BC605" s="35"/>
      <c r="BD605" s="36"/>
      <c r="BJ605" s="35"/>
      <c r="BK605" s="36"/>
      <c r="BQ605" s="35"/>
      <c r="BR605" s="36"/>
      <c r="BX605" s="35"/>
      <c r="BY605" s="36"/>
      <c r="CE605" s="35"/>
      <c r="CF605" s="36"/>
      <c r="CL605" s="35"/>
      <c r="CM605" s="36"/>
      <c r="CS605" s="35"/>
      <c r="CT605" s="36"/>
      <c r="CZ605" s="35"/>
      <c r="DA605" s="36"/>
      <c r="DG605" s="35"/>
      <c r="DH605" s="36"/>
      <c r="DN605" s="35"/>
      <c r="DO605" s="36"/>
      <c r="DU605" s="35"/>
      <c r="DV605" s="36"/>
      <c r="EB605" s="35"/>
      <c r="EC605" s="36"/>
      <c r="EI605" s="35"/>
      <c r="EJ605" s="36"/>
      <c r="EP605" s="35"/>
      <c r="EQ605" s="36"/>
      <c r="EW605" s="35"/>
      <c r="EX605" s="36"/>
      <c r="FD605" s="35"/>
      <c r="FE605" s="36"/>
      <c r="FK605" s="35"/>
      <c r="FL605" s="36"/>
      <c r="FR605" s="35"/>
      <c r="FS605" s="36"/>
      <c r="FY605" s="35"/>
      <c r="FZ605" s="36"/>
      <c r="GF605" s="35"/>
      <c r="GG605" s="36"/>
      <c r="GM605" s="35"/>
      <c r="GN605" s="36"/>
      <c r="GT605" s="35"/>
      <c r="GU605" s="36"/>
      <c r="HA605" s="35"/>
      <c r="HB605" s="36"/>
      <c r="HH605" s="35"/>
      <c r="HI605" s="36"/>
      <c r="HO605" s="35"/>
      <c r="HP605" s="36"/>
      <c r="HV605" s="35"/>
      <c r="HW605" s="36"/>
      <c r="IC605" s="35"/>
      <c r="ID605" s="36"/>
      <c r="IJ605" s="35"/>
      <c r="IK605" s="36"/>
      <c r="IP605"/>
      <c r="IQ605"/>
      <c r="IR605"/>
      <c r="IS605"/>
      <c r="IT605"/>
      <c r="IU605"/>
      <c r="IV605"/>
    </row>
    <row r="606" spans="1:256" s="6" customFormat="1" ht="16.5" customHeight="1">
      <c r="A606" s="40"/>
      <c r="B606" s="7"/>
      <c r="C606" s="145" t="s">
        <v>783</v>
      </c>
      <c r="D606" s="146"/>
      <c r="E606" s="147"/>
      <c r="F606" s="146"/>
      <c r="G606" s="146"/>
      <c r="H606" s="148"/>
      <c r="I606" s="149"/>
      <c r="IK606"/>
      <c r="IL606"/>
      <c r="IM606"/>
      <c r="IN606"/>
      <c r="IO606"/>
      <c r="IP606"/>
      <c r="IQ606"/>
      <c r="IR606"/>
      <c r="IS606"/>
      <c r="IT606"/>
      <c r="IU606"/>
      <c r="IV606"/>
    </row>
    <row r="607" spans="1:256" s="34" customFormat="1" ht="16.5" customHeight="1" hidden="1" outlineLevel="1">
      <c r="A607" s="80"/>
      <c r="B607" s="110" t="s">
        <v>13</v>
      </c>
      <c r="C607" s="111" t="s">
        <v>14</v>
      </c>
      <c r="D607" s="111" t="s">
        <v>15</v>
      </c>
      <c r="E607" s="112" t="s">
        <v>16</v>
      </c>
      <c r="F607" s="111" t="s">
        <v>17</v>
      </c>
      <c r="G607" s="111" t="s">
        <v>18</v>
      </c>
      <c r="H607" s="113" t="s">
        <v>19</v>
      </c>
      <c r="I607" s="114" t="s">
        <v>20</v>
      </c>
      <c r="M607" s="35"/>
      <c r="N607" s="36"/>
      <c r="T607" s="35"/>
      <c r="U607" s="36"/>
      <c r="AA607" s="35"/>
      <c r="AB607" s="36"/>
      <c r="AH607" s="35"/>
      <c r="AI607" s="36"/>
      <c r="AO607" s="35"/>
      <c r="AP607" s="36"/>
      <c r="AV607" s="35"/>
      <c r="AW607" s="36"/>
      <c r="BC607" s="35"/>
      <c r="BD607" s="36"/>
      <c r="BJ607" s="35"/>
      <c r="BK607" s="36"/>
      <c r="BQ607" s="35"/>
      <c r="BR607" s="36"/>
      <c r="BX607" s="35"/>
      <c r="BY607" s="36"/>
      <c r="CE607" s="35"/>
      <c r="CF607" s="36"/>
      <c r="CL607" s="35"/>
      <c r="CM607" s="36"/>
      <c r="CS607" s="35"/>
      <c r="CT607" s="36"/>
      <c r="CZ607" s="35"/>
      <c r="DA607" s="36"/>
      <c r="DG607" s="35"/>
      <c r="DH607" s="36"/>
      <c r="DN607" s="35"/>
      <c r="DO607" s="36"/>
      <c r="DU607" s="35"/>
      <c r="DV607" s="36"/>
      <c r="EB607" s="35"/>
      <c r="EC607" s="36"/>
      <c r="EI607" s="35"/>
      <c r="EJ607" s="36"/>
      <c r="EP607" s="35"/>
      <c r="EQ607" s="36"/>
      <c r="EW607" s="35"/>
      <c r="EX607" s="36"/>
      <c r="FD607" s="35"/>
      <c r="FE607" s="36"/>
      <c r="FK607" s="35"/>
      <c r="FL607" s="36"/>
      <c r="FR607" s="35"/>
      <c r="FS607" s="36"/>
      <c r="FY607" s="35"/>
      <c r="FZ607" s="36"/>
      <c r="GF607" s="35"/>
      <c r="GG607" s="36"/>
      <c r="GM607" s="35"/>
      <c r="GN607" s="36"/>
      <c r="GT607" s="35"/>
      <c r="GU607" s="36"/>
      <c r="HA607" s="35"/>
      <c r="HB607" s="36"/>
      <c r="HH607" s="35"/>
      <c r="HI607" s="36"/>
      <c r="HO607" s="35"/>
      <c r="HP607" s="36"/>
      <c r="HV607" s="35"/>
      <c r="HW607" s="36"/>
      <c r="IC607" s="35"/>
      <c r="ID607" s="36"/>
      <c r="IJ607" s="35"/>
      <c r="IK607" s="36"/>
      <c r="IP607"/>
      <c r="IQ607"/>
      <c r="IR607"/>
      <c r="IS607"/>
      <c r="IT607"/>
      <c r="IU607"/>
      <c r="IV607"/>
    </row>
    <row r="608" spans="1:256" s="34" customFormat="1" ht="16.5" customHeight="1" hidden="1" outlineLevel="1">
      <c r="A608" s="40"/>
      <c r="B608" s="115">
        <v>1</v>
      </c>
      <c r="C608" s="137" t="s">
        <v>21</v>
      </c>
      <c r="D608" s="52" t="s">
        <v>22</v>
      </c>
      <c r="E608" s="53" t="s">
        <v>784</v>
      </c>
      <c r="F608" s="52">
        <v>3</v>
      </c>
      <c r="G608" s="54" t="s">
        <v>24</v>
      </c>
      <c r="H608" s="170" t="s">
        <v>152</v>
      </c>
      <c r="I608" s="133"/>
      <c r="M608" s="35"/>
      <c r="N608" s="36"/>
      <c r="T608" s="35"/>
      <c r="U608" s="36"/>
      <c r="AA608" s="35"/>
      <c r="AB608" s="36"/>
      <c r="AH608" s="35"/>
      <c r="AI608" s="36"/>
      <c r="AO608" s="35"/>
      <c r="AP608" s="36"/>
      <c r="AV608" s="35"/>
      <c r="AW608" s="36"/>
      <c r="BC608" s="35"/>
      <c r="BD608" s="36"/>
      <c r="BJ608" s="35"/>
      <c r="BK608" s="36"/>
      <c r="BQ608" s="35"/>
      <c r="BR608" s="36"/>
      <c r="BX608" s="35"/>
      <c r="BY608" s="36"/>
      <c r="CE608" s="35"/>
      <c r="CF608" s="36"/>
      <c r="CL608" s="35"/>
      <c r="CM608" s="36"/>
      <c r="CS608" s="35"/>
      <c r="CT608" s="36"/>
      <c r="CZ608" s="35"/>
      <c r="DA608" s="36"/>
      <c r="DG608" s="35"/>
      <c r="DH608" s="36"/>
      <c r="DN608" s="35"/>
      <c r="DO608" s="36"/>
      <c r="DU608" s="35"/>
      <c r="DV608" s="36"/>
      <c r="EB608" s="35"/>
      <c r="EC608" s="36"/>
      <c r="EI608" s="35"/>
      <c r="EJ608" s="36"/>
      <c r="EP608" s="35"/>
      <c r="EQ608" s="36"/>
      <c r="EW608" s="35"/>
      <c r="EX608" s="36"/>
      <c r="FD608" s="35"/>
      <c r="FE608" s="36"/>
      <c r="FK608" s="35"/>
      <c r="FL608" s="36"/>
      <c r="FR608" s="35"/>
      <c r="FS608" s="36"/>
      <c r="FY608" s="35"/>
      <c r="FZ608" s="36"/>
      <c r="GF608" s="35"/>
      <c r="GG608" s="36"/>
      <c r="GM608" s="35"/>
      <c r="GN608" s="36"/>
      <c r="GT608" s="35"/>
      <c r="GU608" s="36"/>
      <c r="HA608" s="35"/>
      <c r="HB608" s="36"/>
      <c r="HH608" s="35"/>
      <c r="HI608" s="36"/>
      <c r="HO608" s="35"/>
      <c r="HP608" s="36"/>
      <c r="HV608" s="35"/>
      <c r="HW608" s="36"/>
      <c r="IC608" s="35"/>
      <c r="ID608" s="36"/>
      <c r="IJ608" s="35"/>
      <c r="IK608" s="36"/>
      <c r="IP608"/>
      <c r="IQ608"/>
      <c r="IR608"/>
      <c r="IS608"/>
      <c r="IT608"/>
      <c r="IU608"/>
      <c r="IV608"/>
    </row>
    <row r="609" spans="1:256" s="34" customFormat="1" ht="16.5" customHeight="1" hidden="1" outlineLevel="1">
      <c r="A609" s="40"/>
      <c r="B609" s="115">
        <v>2</v>
      </c>
      <c r="C609" s="171" t="s">
        <v>489</v>
      </c>
      <c r="D609" s="52" t="s">
        <v>238</v>
      </c>
      <c r="E609" s="53" t="s">
        <v>31</v>
      </c>
      <c r="F609" s="52">
        <v>30</v>
      </c>
      <c r="G609" s="54" t="s">
        <v>24</v>
      </c>
      <c r="H609" s="170" t="s">
        <v>152</v>
      </c>
      <c r="I609" s="133"/>
      <c r="M609" s="35"/>
      <c r="N609" s="36"/>
      <c r="T609" s="35"/>
      <c r="U609" s="36"/>
      <c r="AA609" s="35"/>
      <c r="AB609" s="36"/>
      <c r="AH609" s="35"/>
      <c r="AI609" s="36"/>
      <c r="AO609" s="35"/>
      <c r="AP609" s="36"/>
      <c r="AV609" s="35"/>
      <c r="AW609" s="36"/>
      <c r="BC609" s="35"/>
      <c r="BD609" s="36"/>
      <c r="BJ609" s="35"/>
      <c r="BK609" s="36"/>
      <c r="BQ609" s="35"/>
      <c r="BR609" s="36"/>
      <c r="BX609" s="35"/>
      <c r="BY609" s="36"/>
      <c r="CE609" s="35"/>
      <c r="CF609" s="36"/>
      <c r="CL609" s="35"/>
      <c r="CM609" s="36"/>
      <c r="CS609" s="35"/>
      <c r="CT609" s="36"/>
      <c r="CZ609" s="35"/>
      <c r="DA609" s="36"/>
      <c r="DG609" s="35"/>
      <c r="DH609" s="36"/>
      <c r="DN609" s="35"/>
      <c r="DO609" s="36"/>
      <c r="DU609" s="35"/>
      <c r="DV609" s="36"/>
      <c r="EB609" s="35"/>
      <c r="EC609" s="36"/>
      <c r="EI609" s="35"/>
      <c r="EJ609" s="36"/>
      <c r="EP609" s="35"/>
      <c r="EQ609" s="36"/>
      <c r="EW609" s="35"/>
      <c r="EX609" s="36"/>
      <c r="FD609" s="35"/>
      <c r="FE609" s="36"/>
      <c r="FK609" s="35"/>
      <c r="FL609" s="36"/>
      <c r="FR609" s="35"/>
      <c r="FS609" s="36"/>
      <c r="FY609" s="35"/>
      <c r="FZ609" s="36"/>
      <c r="GF609" s="35"/>
      <c r="GG609" s="36"/>
      <c r="GM609" s="35"/>
      <c r="GN609" s="36"/>
      <c r="GT609" s="35"/>
      <c r="GU609" s="36"/>
      <c r="HA609" s="35"/>
      <c r="HB609" s="36"/>
      <c r="HH609" s="35"/>
      <c r="HI609" s="36"/>
      <c r="HO609" s="35"/>
      <c r="HP609" s="36"/>
      <c r="HV609" s="35"/>
      <c r="HW609" s="36"/>
      <c r="IC609" s="35"/>
      <c r="ID609" s="36"/>
      <c r="IJ609" s="35"/>
      <c r="IK609" s="36"/>
      <c r="IP609"/>
      <c r="IQ609"/>
      <c r="IR609"/>
      <c r="IS609"/>
      <c r="IT609"/>
      <c r="IU609"/>
      <c r="IV609"/>
    </row>
    <row r="610" spans="1:256" s="34" customFormat="1" ht="16.5" customHeight="1" hidden="1" outlineLevel="1">
      <c r="A610" s="40"/>
      <c r="B610" s="115">
        <v>3</v>
      </c>
      <c r="C610" s="171" t="s">
        <v>188</v>
      </c>
      <c r="D610" s="52" t="s">
        <v>189</v>
      </c>
      <c r="E610" s="53" t="s">
        <v>31</v>
      </c>
      <c r="F610" s="52">
        <v>30</v>
      </c>
      <c r="G610" s="172" t="s">
        <v>34</v>
      </c>
      <c r="H610" s="170" t="s">
        <v>152</v>
      </c>
      <c r="I610" s="133"/>
      <c r="M610" s="35"/>
      <c r="N610" s="36"/>
      <c r="T610" s="35"/>
      <c r="U610" s="36"/>
      <c r="AA610" s="35"/>
      <c r="AB610" s="36"/>
      <c r="AH610" s="35"/>
      <c r="AI610" s="36"/>
      <c r="AO610" s="35"/>
      <c r="AP610" s="36"/>
      <c r="AV610" s="35"/>
      <c r="AW610" s="36"/>
      <c r="BC610" s="35"/>
      <c r="BD610" s="36"/>
      <c r="BJ610" s="35"/>
      <c r="BK610" s="36"/>
      <c r="BQ610" s="35"/>
      <c r="BR610" s="36"/>
      <c r="BX610" s="35"/>
      <c r="BY610" s="36"/>
      <c r="CE610" s="35"/>
      <c r="CF610" s="36"/>
      <c r="CL610" s="35"/>
      <c r="CM610" s="36"/>
      <c r="CS610" s="35"/>
      <c r="CT610" s="36"/>
      <c r="CZ610" s="35"/>
      <c r="DA610" s="36"/>
      <c r="DG610" s="35"/>
      <c r="DH610" s="36"/>
      <c r="DN610" s="35"/>
      <c r="DO610" s="36"/>
      <c r="DU610" s="35"/>
      <c r="DV610" s="36"/>
      <c r="EB610" s="35"/>
      <c r="EC610" s="36"/>
      <c r="EI610" s="35"/>
      <c r="EJ610" s="36"/>
      <c r="EP610" s="35"/>
      <c r="EQ610" s="36"/>
      <c r="EW610" s="35"/>
      <c r="EX610" s="36"/>
      <c r="FD610" s="35"/>
      <c r="FE610" s="36"/>
      <c r="FK610" s="35"/>
      <c r="FL610" s="36"/>
      <c r="FR610" s="35"/>
      <c r="FS610" s="36"/>
      <c r="FY610" s="35"/>
      <c r="FZ610" s="36"/>
      <c r="GF610" s="35"/>
      <c r="GG610" s="36"/>
      <c r="GM610" s="35"/>
      <c r="GN610" s="36"/>
      <c r="GT610" s="35"/>
      <c r="GU610" s="36"/>
      <c r="HA610" s="35"/>
      <c r="HB610" s="36"/>
      <c r="HH610" s="35"/>
      <c r="HI610" s="36"/>
      <c r="HO610" s="35"/>
      <c r="HP610" s="36"/>
      <c r="HV610" s="35"/>
      <c r="HW610" s="36"/>
      <c r="IC610" s="35"/>
      <c r="ID610" s="36"/>
      <c r="IJ610" s="35"/>
      <c r="IK610" s="36"/>
      <c r="IP610"/>
      <c r="IQ610"/>
      <c r="IR610"/>
      <c r="IS610"/>
      <c r="IT610"/>
      <c r="IU610"/>
      <c r="IV610"/>
    </row>
    <row r="611" spans="1:256" s="34" customFormat="1" ht="16.5" customHeight="1" hidden="1" outlineLevel="1">
      <c r="A611" s="40"/>
      <c r="B611" s="115">
        <v>4</v>
      </c>
      <c r="C611" s="173" t="s">
        <v>468</v>
      </c>
      <c r="D611" s="52" t="s">
        <v>595</v>
      </c>
      <c r="E611" s="53" t="s">
        <v>31</v>
      </c>
      <c r="F611" s="52">
        <v>30</v>
      </c>
      <c r="G611" s="174" t="s">
        <v>34</v>
      </c>
      <c r="H611" s="170" t="s">
        <v>152</v>
      </c>
      <c r="I611" s="164"/>
      <c r="M611" s="35"/>
      <c r="N611" s="36"/>
      <c r="T611" s="35"/>
      <c r="U611" s="36"/>
      <c r="AA611" s="35"/>
      <c r="AB611" s="36"/>
      <c r="AH611" s="35"/>
      <c r="AI611" s="36"/>
      <c r="AO611" s="35"/>
      <c r="AP611" s="36"/>
      <c r="AV611" s="35"/>
      <c r="AW611" s="36"/>
      <c r="BC611" s="35"/>
      <c r="BD611" s="36"/>
      <c r="BJ611" s="35"/>
      <c r="BK611" s="36"/>
      <c r="BQ611" s="35"/>
      <c r="BR611" s="36"/>
      <c r="BX611" s="35"/>
      <c r="BY611" s="36"/>
      <c r="CE611" s="35"/>
      <c r="CF611" s="36"/>
      <c r="CL611" s="35"/>
      <c r="CM611" s="36"/>
      <c r="CS611" s="35"/>
      <c r="CT611" s="36"/>
      <c r="CZ611" s="35"/>
      <c r="DA611" s="36"/>
      <c r="DG611" s="35"/>
      <c r="DH611" s="36"/>
      <c r="DN611" s="35"/>
      <c r="DO611" s="36"/>
      <c r="DU611" s="35"/>
      <c r="DV611" s="36"/>
      <c r="EB611" s="35"/>
      <c r="EC611" s="36"/>
      <c r="EI611" s="35"/>
      <c r="EJ611" s="36"/>
      <c r="EP611" s="35"/>
      <c r="EQ611" s="36"/>
      <c r="EW611" s="35"/>
      <c r="EX611" s="36"/>
      <c r="FD611" s="35"/>
      <c r="FE611" s="36"/>
      <c r="FK611" s="35"/>
      <c r="FL611" s="36"/>
      <c r="FR611" s="35"/>
      <c r="FS611" s="36"/>
      <c r="FY611" s="35"/>
      <c r="FZ611" s="36"/>
      <c r="GF611" s="35"/>
      <c r="GG611" s="36"/>
      <c r="GM611" s="35"/>
      <c r="GN611" s="36"/>
      <c r="GT611" s="35"/>
      <c r="GU611" s="36"/>
      <c r="HA611" s="35"/>
      <c r="HB611" s="36"/>
      <c r="HH611" s="35"/>
      <c r="HI611" s="36"/>
      <c r="HO611" s="35"/>
      <c r="HP611" s="36"/>
      <c r="HV611" s="35"/>
      <c r="HW611" s="36"/>
      <c r="IC611" s="35"/>
      <c r="ID611" s="36"/>
      <c r="IJ611" s="35"/>
      <c r="IK611" s="36"/>
      <c r="IP611"/>
      <c r="IQ611"/>
      <c r="IR611"/>
      <c r="IS611"/>
      <c r="IT611"/>
      <c r="IU611"/>
      <c r="IV611"/>
    </row>
    <row r="612" spans="1:256" s="34" customFormat="1" ht="16.5" customHeight="1" hidden="1" outlineLevel="1">
      <c r="A612" s="40"/>
      <c r="B612" s="115">
        <v>5</v>
      </c>
      <c r="C612" s="171" t="s">
        <v>377</v>
      </c>
      <c r="D612" s="52" t="s">
        <v>378</v>
      </c>
      <c r="E612" s="53" t="s">
        <v>69</v>
      </c>
      <c r="F612" s="163"/>
      <c r="G612" s="51" t="s">
        <v>24</v>
      </c>
      <c r="H612" s="170" t="s">
        <v>152</v>
      </c>
      <c r="I612" s="133"/>
      <c r="M612" s="35"/>
      <c r="N612" s="36"/>
      <c r="T612" s="35"/>
      <c r="U612" s="36"/>
      <c r="AA612" s="35"/>
      <c r="AB612" s="36"/>
      <c r="AH612" s="35"/>
      <c r="AI612" s="36"/>
      <c r="AO612" s="35"/>
      <c r="AP612" s="36"/>
      <c r="AV612" s="35"/>
      <c r="AW612" s="36"/>
      <c r="BC612" s="35"/>
      <c r="BD612" s="36"/>
      <c r="BJ612" s="35"/>
      <c r="BK612" s="36"/>
      <c r="BQ612" s="35"/>
      <c r="BR612" s="36"/>
      <c r="BX612" s="35"/>
      <c r="BY612" s="36"/>
      <c r="CE612" s="35"/>
      <c r="CF612" s="36"/>
      <c r="CL612" s="35"/>
      <c r="CM612" s="36"/>
      <c r="CS612" s="35"/>
      <c r="CT612" s="36"/>
      <c r="CZ612" s="35"/>
      <c r="DA612" s="36"/>
      <c r="DG612" s="35"/>
      <c r="DH612" s="36"/>
      <c r="DN612" s="35"/>
      <c r="DO612" s="36"/>
      <c r="DU612" s="35"/>
      <c r="DV612" s="36"/>
      <c r="EB612" s="35"/>
      <c r="EC612" s="36"/>
      <c r="EI612" s="35"/>
      <c r="EJ612" s="36"/>
      <c r="EP612" s="35"/>
      <c r="EQ612" s="36"/>
      <c r="EW612" s="35"/>
      <c r="EX612" s="36"/>
      <c r="FD612" s="35"/>
      <c r="FE612" s="36"/>
      <c r="FK612" s="35"/>
      <c r="FL612" s="36"/>
      <c r="FR612" s="35"/>
      <c r="FS612" s="36"/>
      <c r="FY612" s="35"/>
      <c r="FZ612" s="36"/>
      <c r="GF612" s="35"/>
      <c r="GG612" s="36"/>
      <c r="GM612" s="35"/>
      <c r="GN612" s="36"/>
      <c r="GT612" s="35"/>
      <c r="GU612" s="36"/>
      <c r="HA612" s="35"/>
      <c r="HB612" s="36"/>
      <c r="HH612" s="35"/>
      <c r="HI612" s="36"/>
      <c r="HO612" s="35"/>
      <c r="HP612" s="36"/>
      <c r="HV612" s="35"/>
      <c r="HW612" s="36"/>
      <c r="IC612" s="35"/>
      <c r="ID612" s="36"/>
      <c r="IJ612" s="35"/>
      <c r="IK612" s="36"/>
      <c r="IP612"/>
      <c r="IQ612"/>
      <c r="IR612"/>
      <c r="IS612"/>
      <c r="IT612"/>
      <c r="IU612"/>
      <c r="IV612"/>
    </row>
    <row r="613" spans="1:256" s="34" customFormat="1" ht="16.5" customHeight="1" hidden="1" outlineLevel="1">
      <c r="A613" s="40"/>
      <c r="B613" s="115">
        <v>6</v>
      </c>
      <c r="C613" s="171" t="s">
        <v>464</v>
      </c>
      <c r="D613" s="52" t="s">
        <v>465</v>
      </c>
      <c r="E613" s="53" t="s">
        <v>31</v>
      </c>
      <c r="F613" s="163">
        <v>50</v>
      </c>
      <c r="G613" s="174" t="s">
        <v>34</v>
      </c>
      <c r="H613" s="170" t="s">
        <v>152</v>
      </c>
      <c r="I613" s="133"/>
      <c r="M613" s="35"/>
      <c r="N613" s="36"/>
      <c r="T613" s="35"/>
      <c r="U613" s="36"/>
      <c r="AA613" s="35"/>
      <c r="AB613" s="36"/>
      <c r="AH613" s="35"/>
      <c r="AI613" s="36"/>
      <c r="AO613" s="35"/>
      <c r="AP613" s="36"/>
      <c r="AV613" s="35"/>
      <c r="AW613" s="36"/>
      <c r="BC613" s="35"/>
      <c r="BD613" s="36"/>
      <c r="BJ613" s="35"/>
      <c r="BK613" s="36"/>
      <c r="BQ613" s="35"/>
      <c r="BR613" s="36"/>
      <c r="BX613" s="35"/>
      <c r="BY613" s="36"/>
      <c r="CE613" s="35"/>
      <c r="CF613" s="36"/>
      <c r="CL613" s="35"/>
      <c r="CM613" s="36"/>
      <c r="CS613" s="35"/>
      <c r="CT613" s="36"/>
      <c r="CZ613" s="35"/>
      <c r="DA613" s="36"/>
      <c r="DG613" s="35"/>
      <c r="DH613" s="36"/>
      <c r="DN613" s="35"/>
      <c r="DO613" s="36"/>
      <c r="DU613" s="35"/>
      <c r="DV613" s="36"/>
      <c r="EB613" s="35"/>
      <c r="EC613" s="36"/>
      <c r="EI613" s="35"/>
      <c r="EJ613" s="36"/>
      <c r="EP613" s="35"/>
      <c r="EQ613" s="36"/>
      <c r="EW613" s="35"/>
      <c r="EX613" s="36"/>
      <c r="FD613" s="35"/>
      <c r="FE613" s="36"/>
      <c r="FK613" s="35"/>
      <c r="FL613" s="36"/>
      <c r="FR613" s="35"/>
      <c r="FS613" s="36"/>
      <c r="FY613" s="35"/>
      <c r="FZ613" s="36"/>
      <c r="GF613" s="35"/>
      <c r="GG613" s="36"/>
      <c r="GM613" s="35"/>
      <c r="GN613" s="36"/>
      <c r="GT613" s="35"/>
      <c r="GU613" s="36"/>
      <c r="HA613" s="35"/>
      <c r="HB613" s="36"/>
      <c r="HH613" s="35"/>
      <c r="HI613" s="36"/>
      <c r="HO613" s="35"/>
      <c r="HP613" s="36"/>
      <c r="HV613" s="35"/>
      <c r="HW613" s="36"/>
      <c r="IC613" s="35"/>
      <c r="ID613" s="36"/>
      <c r="IJ613" s="35"/>
      <c r="IK613" s="36"/>
      <c r="IP613"/>
      <c r="IQ613"/>
      <c r="IR613"/>
      <c r="IS613"/>
      <c r="IT613"/>
      <c r="IU613"/>
      <c r="IV613"/>
    </row>
    <row r="614" spans="1:256" s="34" customFormat="1" ht="16.5" customHeight="1" hidden="1" outlineLevel="1">
      <c r="A614" s="40"/>
      <c r="B614" s="115">
        <v>7</v>
      </c>
      <c r="C614" s="171" t="s">
        <v>427</v>
      </c>
      <c r="D614" s="52" t="s">
        <v>785</v>
      </c>
      <c r="E614" s="175" t="s">
        <v>31</v>
      </c>
      <c r="F614" s="163"/>
      <c r="G614" s="174" t="s">
        <v>34</v>
      </c>
      <c r="H614" s="170" t="s">
        <v>152</v>
      </c>
      <c r="I614" s="133"/>
      <c r="M614" s="35"/>
      <c r="N614" s="36"/>
      <c r="T614" s="35"/>
      <c r="U614" s="36"/>
      <c r="AA614" s="35"/>
      <c r="AB614" s="36"/>
      <c r="AH614" s="35"/>
      <c r="AI614" s="36"/>
      <c r="AO614" s="35"/>
      <c r="AP614" s="36"/>
      <c r="AV614" s="35"/>
      <c r="AW614" s="36"/>
      <c r="BC614" s="35"/>
      <c r="BD614" s="36"/>
      <c r="BJ614" s="35"/>
      <c r="BK614" s="36"/>
      <c r="BQ614" s="35"/>
      <c r="BR614" s="36"/>
      <c r="BX614" s="35"/>
      <c r="BY614" s="36"/>
      <c r="CE614" s="35"/>
      <c r="CF614" s="36"/>
      <c r="CL614" s="35"/>
      <c r="CM614" s="36"/>
      <c r="CS614" s="35"/>
      <c r="CT614" s="36"/>
      <c r="CZ614" s="35"/>
      <c r="DA614" s="36"/>
      <c r="DG614" s="35"/>
      <c r="DH614" s="36"/>
      <c r="DN614" s="35"/>
      <c r="DO614" s="36"/>
      <c r="DU614" s="35"/>
      <c r="DV614" s="36"/>
      <c r="EB614" s="35"/>
      <c r="EC614" s="36"/>
      <c r="EI614" s="35"/>
      <c r="EJ614" s="36"/>
      <c r="EP614" s="35"/>
      <c r="EQ614" s="36"/>
      <c r="EW614" s="35"/>
      <c r="EX614" s="36"/>
      <c r="FD614" s="35"/>
      <c r="FE614" s="36"/>
      <c r="FK614" s="35"/>
      <c r="FL614" s="36"/>
      <c r="FR614" s="35"/>
      <c r="FS614" s="36"/>
      <c r="FY614" s="35"/>
      <c r="FZ614" s="36"/>
      <c r="GF614" s="35"/>
      <c r="GG614" s="36"/>
      <c r="GM614" s="35"/>
      <c r="GN614" s="36"/>
      <c r="GT614" s="35"/>
      <c r="GU614" s="36"/>
      <c r="HA614" s="35"/>
      <c r="HB614" s="36"/>
      <c r="HH614" s="35"/>
      <c r="HI614" s="36"/>
      <c r="HO614" s="35"/>
      <c r="HP614" s="36"/>
      <c r="HV614" s="35"/>
      <c r="HW614" s="36"/>
      <c r="IC614" s="35"/>
      <c r="ID614" s="36"/>
      <c r="IJ614" s="35"/>
      <c r="IK614" s="36"/>
      <c r="IP614"/>
      <c r="IQ614"/>
      <c r="IR614"/>
      <c r="IS614"/>
      <c r="IT614"/>
      <c r="IU614"/>
      <c r="IV614"/>
    </row>
    <row r="615" spans="1:256" s="34" customFormat="1" ht="16.5" customHeight="1" hidden="1" outlineLevel="1">
      <c r="A615" s="40"/>
      <c r="B615" s="115">
        <v>8</v>
      </c>
      <c r="C615" s="171" t="s">
        <v>786</v>
      </c>
      <c r="D615" s="52" t="s">
        <v>380</v>
      </c>
      <c r="E615" s="175" t="s">
        <v>31</v>
      </c>
      <c r="F615" s="163"/>
      <c r="G615" s="174" t="s">
        <v>34</v>
      </c>
      <c r="H615" s="170" t="s">
        <v>152</v>
      </c>
      <c r="I615" s="133"/>
      <c r="M615" s="35"/>
      <c r="N615" s="36"/>
      <c r="T615" s="35"/>
      <c r="U615" s="36"/>
      <c r="AA615" s="35"/>
      <c r="AB615" s="36"/>
      <c r="AH615" s="35"/>
      <c r="AI615" s="36"/>
      <c r="AO615" s="35"/>
      <c r="AP615" s="36"/>
      <c r="AV615" s="35"/>
      <c r="AW615" s="36"/>
      <c r="BC615" s="35"/>
      <c r="BD615" s="36"/>
      <c r="BJ615" s="35"/>
      <c r="BK615" s="36"/>
      <c r="BQ615" s="35"/>
      <c r="BR615" s="36"/>
      <c r="BX615" s="35"/>
      <c r="BY615" s="36"/>
      <c r="CE615" s="35"/>
      <c r="CF615" s="36"/>
      <c r="CL615" s="35"/>
      <c r="CM615" s="36"/>
      <c r="CS615" s="35"/>
      <c r="CT615" s="36"/>
      <c r="CZ615" s="35"/>
      <c r="DA615" s="36"/>
      <c r="DG615" s="35"/>
      <c r="DH615" s="36"/>
      <c r="DN615" s="35"/>
      <c r="DO615" s="36"/>
      <c r="DU615" s="35"/>
      <c r="DV615" s="36"/>
      <c r="EB615" s="35"/>
      <c r="EC615" s="36"/>
      <c r="EI615" s="35"/>
      <c r="EJ615" s="36"/>
      <c r="EP615" s="35"/>
      <c r="EQ615" s="36"/>
      <c r="EW615" s="35"/>
      <c r="EX615" s="36"/>
      <c r="FD615" s="35"/>
      <c r="FE615" s="36"/>
      <c r="FK615" s="35"/>
      <c r="FL615" s="36"/>
      <c r="FR615" s="35"/>
      <c r="FS615" s="36"/>
      <c r="FY615" s="35"/>
      <c r="FZ615" s="36"/>
      <c r="GF615" s="35"/>
      <c r="GG615" s="36"/>
      <c r="GM615" s="35"/>
      <c r="GN615" s="36"/>
      <c r="GT615" s="35"/>
      <c r="GU615" s="36"/>
      <c r="HA615" s="35"/>
      <c r="HB615" s="36"/>
      <c r="HH615" s="35"/>
      <c r="HI615" s="36"/>
      <c r="HO615" s="35"/>
      <c r="HP615" s="36"/>
      <c r="HV615" s="35"/>
      <c r="HW615" s="36"/>
      <c r="IC615" s="35"/>
      <c r="ID615" s="36"/>
      <c r="IJ615" s="35"/>
      <c r="IK615" s="36"/>
      <c r="IP615"/>
      <c r="IQ615"/>
      <c r="IR615"/>
      <c r="IS615"/>
      <c r="IT615"/>
      <c r="IU615"/>
      <c r="IV615"/>
    </row>
    <row r="616" spans="1:256" s="34" customFormat="1" ht="16.5" customHeight="1" hidden="1" outlineLevel="1">
      <c r="A616" s="40"/>
      <c r="B616" s="115">
        <v>9</v>
      </c>
      <c r="C616" s="171" t="s">
        <v>787</v>
      </c>
      <c r="D616" s="52" t="s">
        <v>788</v>
      </c>
      <c r="E616" s="175" t="s">
        <v>31</v>
      </c>
      <c r="F616" s="163"/>
      <c r="G616" s="174" t="s">
        <v>789</v>
      </c>
      <c r="H616" s="170" t="s">
        <v>152</v>
      </c>
      <c r="I616" s="133"/>
      <c r="M616" s="35"/>
      <c r="N616" s="36"/>
      <c r="T616" s="35"/>
      <c r="U616" s="36"/>
      <c r="AA616" s="35"/>
      <c r="AB616" s="36"/>
      <c r="AH616" s="35"/>
      <c r="AI616" s="36"/>
      <c r="AO616" s="35"/>
      <c r="AP616" s="36"/>
      <c r="AV616" s="35"/>
      <c r="AW616" s="36"/>
      <c r="BC616" s="35"/>
      <c r="BD616" s="36"/>
      <c r="BJ616" s="35"/>
      <c r="BK616" s="36"/>
      <c r="BQ616" s="35"/>
      <c r="BR616" s="36"/>
      <c r="BX616" s="35"/>
      <c r="BY616" s="36"/>
      <c r="CE616" s="35"/>
      <c r="CF616" s="36"/>
      <c r="CL616" s="35"/>
      <c r="CM616" s="36"/>
      <c r="CS616" s="35"/>
      <c r="CT616" s="36"/>
      <c r="CZ616" s="35"/>
      <c r="DA616" s="36"/>
      <c r="DG616" s="35"/>
      <c r="DH616" s="36"/>
      <c r="DN616" s="35"/>
      <c r="DO616" s="36"/>
      <c r="DU616" s="35"/>
      <c r="DV616" s="36"/>
      <c r="EB616" s="35"/>
      <c r="EC616" s="36"/>
      <c r="EI616" s="35"/>
      <c r="EJ616" s="36"/>
      <c r="EP616" s="35"/>
      <c r="EQ616" s="36"/>
      <c r="EW616" s="35"/>
      <c r="EX616" s="36"/>
      <c r="FD616" s="35"/>
      <c r="FE616" s="36"/>
      <c r="FK616" s="35"/>
      <c r="FL616" s="36"/>
      <c r="FR616" s="35"/>
      <c r="FS616" s="36"/>
      <c r="FY616" s="35"/>
      <c r="FZ616" s="36"/>
      <c r="GF616" s="35"/>
      <c r="GG616" s="36"/>
      <c r="GM616" s="35"/>
      <c r="GN616" s="36"/>
      <c r="GT616" s="35"/>
      <c r="GU616" s="36"/>
      <c r="HA616" s="35"/>
      <c r="HB616" s="36"/>
      <c r="HH616" s="35"/>
      <c r="HI616" s="36"/>
      <c r="HO616" s="35"/>
      <c r="HP616" s="36"/>
      <c r="HV616" s="35"/>
      <c r="HW616" s="36"/>
      <c r="IC616" s="35"/>
      <c r="ID616" s="36"/>
      <c r="IJ616" s="35"/>
      <c r="IK616" s="36"/>
      <c r="IP616"/>
      <c r="IQ616"/>
      <c r="IR616"/>
      <c r="IS616"/>
      <c r="IT616"/>
      <c r="IU616"/>
      <c r="IV616"/>
    </row>
    <row r="617" spans="1:256" s="34" customFormat="1" ht="16.5" customHeight="1" hidden="1" outlineLevel="1">
      <c r="A617" s="40"/>
      <c r="B617" s="115">
        <v>10</v>
      </c>
      <c r="C617" s="171" t="s">
        <v>790</v>
      </c>
      <c r="D617" s="52" t="s">
        <v>791</v>
      </c>
      <c r="E617" s="175" t="s">
        <v>31</v>
      </c>
      <c r="F617" s="163"/>
      <c r="G617" s="174" t="s">
        <v>34</v>
      </c>
      <c r="H617" s="170" t="s">
        <v>152</v>
      </c>
      <c r="I617" s="133"/>
      <c r="M617" s="35"/>
      <c r="N617" s="36"/>
      <c r="T617" s="35"/>
      <c r="U617" s="36"/>
      <c r="AA617" s="35"/>
      <c r="AB617" s="36"/>
      <c r="AH617" s="35"/>
      <c r="AI617" s="36"/>
      <c r="AO617" s="35"/>
      <c r="AP617" s="36"/>
      <c r="AV617" s="35"/>
      <c r="AW617" s="36"/>
      <c r="BC617" s="35"/>
      <c r="BD617" s="36"/>
      <c r="BJ617" s="35"/>
      <c r="BK617" s="36"/>
      <c r="BQ617" s="35"/>
      <c r="BR617" s="36"/>
      <c r="BX617" s="35"/>
      <c r="BY617" s="36"/>
      <c r="CE617" s="35"/>
      <c r="CF617" s="36"/>
      <c r="CL617" s="35"/>
      <c r="CM617" s="36"/>
      <c r="CS617" s="35"/>
      <c r="CT617" s="36"/>
      <c r="CZ617" s="35"/>
      <c r="DA617" s="36"/>
      <c r="DG617" s="35"/>
      <c r="DH617" s="36"/>
      <c r="DN617" s="35"/>
      <c r="DO617" s="36"/>
      <c r="DU617" s="35"/>
      <c r="DV617" s="36"/>
      <c r="EB617" s="35"/>
      <c r="EC617" s="36"/>
      <c r="EI617" s="35"/>
      <c r="EJ617" s="36"/>
      <c r="EP617" s="35"/>
      <c r="EQ617" s="36"/>
      <c r="EW617" s="35"/>
      <c r="EX617" s="36"/>
      <c r="FD617" s="35"/>
      <c r="FE617" s="36"/>
      <c r="FK617" s="35"/>
      <c r="FL617" s="36"/>
      <c r="FR617" s="35"/>
      <c r="FS617" s="36"/>
      <c r="FY617" s="35"/>
      <c r="FZ617" s="36"/>
      <c r="GF617" s="35"/>
      <c r="GG617" s="36"/>
      <c r="GM617" s="35"/>
      <c r="GN617" s="36"/>
      <c r="GT617" s="35"/>
      <c r="GU617" s="36"/>
      <c r="HA617" s="35"/>
      <c r="HB617" s="36"/>
      <c r="HH617" s="35"/>
      <c r="HI617" s="36"/>
      <c r="HO617" s="35"/>
      <c r="HP617" s="36"/>
      <c r="HV617" s="35"/>
      <c r="HW617" s="36"/>
      <c r="IC617" s="35"/>
      <c r="ID617" s="36"/>
      <c r="IJ617" s="35"/>
      <c r="IK617" s="36"/>
      <c r="IP617"/>
      <c r="IQ617"/>
      <c r="IR617"/>
      <c r="IS617"/>
      <c r="IT617"/>
      <c r="IU617"/>
      <c r="IV617"/>
    </row>
    <row r="618" spans="1:256" s="34" customFormat="1" ht="16.5" customHeight="1" hidden="1" outlineLevel="1">
      <c r="A618" s="40"/>
      <c r="B618" s="115">
        <v>11</v>
      </c>
      <c r="C618" s="171" t="s">
        <v>792</v>
      </c>
      <c r="D618" s="52" t="s">
        <v>793</v>
      </c>
      <c r="E618" s="175" t="s">
        <v>31</v>
      </c>
      <c r="F618" s="163"/>
      <c r="G618" s="174" t="s">
        <v>789</v>
      </c>
      <c r="H618" s="170" t="s">
        <v>152</v>
      </c>
      <c r="I618" s="133"/>
      <c r="M618" s="35"/>
      <c r="N618" s="36"/>
      <c r="T618" s="35"/>
      <c r="U618" s="36"/>
      <c r="AA618" s="35"/>
      <c r="AB618" s="36"/>
      <c r="AH618" s="35"/>
      <c r="AI618" s="36"/>
      <c r="AO618" s="35"/>
      <c r="AP618" s="36"/>
      <c r="AV618" s="35"/>
      <c r="AW618" s="36"/>
      <c r="BC618" s="35"/>
      <c r="BD618" s="36"/>
      <c r="BJ618" s="35"/>
      <c r="BK618" s="36"/>
      <c r="BQ618" s="35"/>
      <c r="BR618" s="36"/>
      <c r="BX618" s="35"/>
      <c r="BY618" s="36"/>
      <c r="CE618" s="35"/>
      <c r="CF618" s="36"/>
      <c r="CL618" s="35"/>
      <c r="CM618" s="36"/>
      <c r="CS618" s="35"/>
      <c r="CT618" s="36"/>
      <c r="CZ618" s="35"/>
      <c r="DA618" s="36"/>
      <c r="DG618" s="35"/>
      <c r="DH618" s="36"/>
      <c r="DN618" s="35"/>
      <c r="DO618" s="36"/>
      <c r="DU618" s="35"/>
      <c r="DV618" s="36"/>
      <c r="EB618" s="35"/>
      <c r="EC618" s="36"/>
      <c r="EI618" s="35"/>
      <c r="EJ618" s="36"/>
      <c r="EP618" s="35"/>
      <c r="EQ618" s="36"/>
      <c r="EW618" s="35"/>
      <c r="EX618" s="36"/>
      <c r="FD618" s="35"/>
      <c r="FE618" s="36"/>
      <c r="FK618" s="35"/>
      <c r="FL618" s="36"/>
      <c r="FR618" s="35"/>
      <c r="FS618" s="36"/>
      <c r="FY618" s="35"/>
      <c r="FZ618" s="36"/>
      <c r="GF618" s="35"/>
      <c r="GG618" s="36"/>
      <c r="GM618" s="35"/>
      <c r="GN618" s="36"/>
      <c r="GT618" s="35"/>
      <c r="GU618" s="36"/>
      <c r="HA618" s="35"/>
      <c r="HB618" s="36"/>
      <c r="HH618" s="35"/>
      <c r="HI618" s="36"/>
      <c r="HO618" s="35"/>
      <c r="HP618" s="36"/>
      <c r="HV618" s="35"/>
      <c r="HW618" s="36"/>
      <c r="IC618" s="35"/>
      <c r="ID618" s="36"/>
      <c r="IJ618" s="35"/>
      <c r="IK618" s="36"/>
      <c r="IP618"/>
      <c r="IQ618"/>
      <c r="IR618"/>
      <c r="IS618"/>
      <c r="IT618"/>
      <c r="IU618"/>
      <c r="IV618"/>
    </row>
    <row r="619" spans="1:256" s="34" customFormat="1" ht="16.5" customHeight="1" hidden="1" outlineLevel="1">
      <c r="A619" s="40"/>
      <c r="B619" s="115">
        <v>12</v>
      </c>
      <c r="C619" s="171" t="s">
        <v>794</v>
      </c>
      <c r="D619" s="52" t="s">
        <v>795</v>
      </c>
      <c r="E619" s="175" t="s">
        <v>31</v>
      </c>
      <c r="F619" s="163"/>
      <c r="G619" s="174" t="s">
        <v>789</v>
      </c>
      <c r="H619" s="170" t="s">
        <v>152</v>
      </c>
      <c r="I619" s="133"/>
      <c r="M619" s="35"/>
      <c r="N619" s="36"/>
      <c r="T619" s="35"/>
      <c r="U619" s="36"/>
      <c r="AA619" s="35"/>
      <c r="AB619" s="36"/>
      <c r="AH619" s="35"/>
      <c r="AI619" s="36"/>
      <c r="AO619" s="35"/>
      <c r="AP619" s="36"/>
      <c r="AV619" s="35"/>
      <c r="AW619" s="36"/>
      <c r="BC619" s="35"/>
      <c r="BD619" s="36"/>
      <c r="BJ619" s="35"/>
      <c r="BK619" s="36"/>
      <c r="BQ619" s="35"/>
      <c r="BR619" s="36"/>
      <c r="BX619" s="35"/>
      <c r="BY619" s="36"/>
      <c r="CE619" s="35"/>
      <c r="CF619" s="36"/>
      <c r="CL619" s="35"/>
      <c r="CM619" s="36"/>
      <c r="CS619" s="35"/>
      <c r="CT619" s="36"/>
      <c r="CZ619" s="35"/>
      <c r="DA619" s="36"/>
      <c r="DG619" s="35"/>
      <c r="DH619" s="36"/>
      <c r="DN619" s="35"/>
      <c r="DO619" s="36"/>
      <c r="DU619" s="35"/>
      <c r="DV619" s="36"/>
      <c r="EB619" s="35"/>
      <c r="EC619" s="36"/>
      <c r="EI619" s="35"/>
      <c r="EJ619" s="36"/>
      <c r="EP619" s="35"/>
      <c r="EQ619" s="36"/>
      <c r="EW619" s="35"/>
      <c r="EX619" s="36"/>
      <c r="FD619" s="35"/>
      <c r="FE619" s="36"/>
      <c r="FK619" s="35"/>
      <c r="FL619" s="36"/>
      <c r="FR619" s="35"/>
      <c r="FS619" s="36"/>
      <c r="FY619" s="35"/>
      <c r="FZ619" s="36"/>
      <c r="GF619" s="35"/>
      <c r="GG619" s="36"/>
      <c r="GM619" s="35"/>
      <c r="GN619" s="36"/>
      <c r="GT619" s="35"/>
      <c r="GU619" s="36"/>
      <c r="HA619" s="35"/>
      <c r="HB619" s="36"/>
      <c r="HH619" s="35"/>
      <c r="HI619" s="36"/>
      <c r="HO619" s="35"/>
      <c r="HP619" s="36"/>
      <c r="HV619" s="35"/>
      <c r="HW619" s="36"/>
      <c r="IC619" s="35"/>
      <c r="ID619" s="36"/>
      <c r="IJ619" s="35"/>
      <c r="IK619" s="36"/>
      <c r="IP619"/>
      <c r="IQ619"/>
      <c r="IR619"/>
      <c r="IS619"/>
      <c r="IT619"/>
      <c r="IU619"/>
      <c r="IV619"/>
    </row>
    <row r="620" spans="1:256" s="34" customFormat="1" ht="16.5" customHeight="1" hidden="1" outlineLevel="1">
      <c r="A620" s="40"/>
      <c r="B620" s="115">
        <v>13</v>
      </c>
      <c r="C620" s="171" t="s">
        <v>796</v>
      </c>
      <c r="D620" s="52" t="s">
        <v>797</v>
      </c>
      <c r="E620" s="175" t="s">
        <v>31</v>
      </c>
      <c r="F620" s="163"/>
      <c r="G620" s="174" t="s">
        <v>789</v>
      </c>
      <c r="H620" s="170" t="s">
        <v>152</v>
      </c>
      <c r="I620" s="133"/>
      <c r="M620" s="35"/>
      <c r="N620" s="36"/>
      <c r="T620" s="35"/>
      <c r="U620" s="36"/>
      <c r="AA620" s="35"/>
      <c r="AB620" s="36"/>
      <c r="AH620" s="35"/>
      <c r="AI620" s="36"/>
      <c r="AO620" s="35"/>
      <c r="AP620" s="36"/>
      <c r="AV620" s="35"/>
      <c r="AW620" s="36"/>
      <c r="BC620" s="35"/>
      <c r="BD620" s="36"/>
      <c r="BJ620" s="35"/>
      <c r="BK620" s="36"/>
      <c r="BQ620" s="35"/>
      <c r="BR620" s="36"/>
      <c r="BX620" s="35"/>
      <c r="BY620" s="36"/>
      <c r="CE620" s="35"/>
      <c r="CF620" s="36"/>
      <c r="CL620" s="35"/>
      <c r="CM620" s="36"/>
      <c r="CS620" s="35"/>
      <c r="CT620" s="36"/>
      <c r="CZ620" s="35"/>
      <c r="DA620" s="36"/>
      <c r="DG620" s="35"/>
      <c r="DH620" s="36"/>
      <c r="DN620" s="35"/>
      <c r="DO620" s="36"/>
      <c r="DU620" s="35"/>
      <c r="DV620" s="36"/>
      <c r="EB620" s="35"/>
      <c r="EC620" s="36"/>
      <c r="EI620" s="35"/>
      <c r="EJ620" s="36"/>
      <c r="EP620" s="35"/>
      <c r="EQ620" s="36"/>
      <c r="EW620" s="35"/>
      <c r="EX620" s="36"/>
      <c r="FD620" s="35"/>
      <c r="FE620" s="36"/>
      <c r="FK620" s="35"/>
      <c r="FL620" s="36"/>
      <c r="FR620" s="35"/>
      <c r="FS620" s="36"/>
      <c r="FY620" s="35"/>
      <c r="FZ620" s="36"/>
      <c r="GF620" s="35"/>
      <c r="GG620" s="36"/>
      <c r="GM620" s="35"/>
      <c r="GN620" s="36"/>
      <c r="GT620" s="35"/>
      <c r="GU620" s="36"/>
      <c r="HA620" s="35"/>
      <c r="HB620" s="36"/>
      <c r="HH620" s="35"/>
      <c r="HI620" s="36"/>
      <c r="HO620" s="35"/>
      <c r="HP620" s="36"/>
      <c r="HV620" s="35"/>
      <c r="HW620" s="36"/>
      <c r="IC620" s="35"/>
      <c r="ID620" s="36"/>
      <c r="IJ620" s="35"/>
      <c r="IK620" s="36"/>
      <c r="IP620"/>
      <c r="IQ620"/>
      <c r="IR620"/>
      <c r="IS620"/>
      <c r="IT620"/>
      <c r="IU620"/>
      <c r="IV620"/>
    </row>
    <row r="621" spans="1:256" s="34" customFormat="1" ht="16.5" customHeight="1" hidden="1" outlineLevel="1">
      <c r="A621" s="40"/>
      <c r="B621" s="115">
        <v>14</v>
      </c>
      <c r="C621" s="171" t="s">
        <v>798</v>
      </c>
      <c r="D621" s="52" t="s">
        <v>799</v>
      </c>
      <c r="E621" s="175" t="s">
        <v>69</v>
      </c>
      <c r="F621" s="163"/>
      <c r="G621" s="174" t="s">
        <v>34</v>
      </c>
      <c r="H621" s="170" t="s">
        <v>152</v>
      </c>
      <c r="I621" s="133"/>
      <c r="M621" s="35"/>
      <c r="N621" s="36"/>
      <c r="T621" s="35"/>
      <c r="U621" s="36"/>
      <c r="AA621" s="35"/>
      <c r="AB621" s="36"/>
      <c r="AH621" s="35"/>
      <c r="AI621" s="36"/>
      <c r="AO621" s="35"/>
      <c r="AP621" s="36"/>
      <c r="AV621" s="35"/>
      <c r="AW621" s="36"/>
      <c r="BC621" s="35"/>
      <c r="BD621" s="36"/>
      <c r="BJ621" s="35"/>
      <c r="BK621" s="36"/>
      <c r="BQ621" s="35"/>
      <c r="BR621" s="36"/>
      <c r="BX621" s="35"/>
      <c r="BY621" s="36"/>
      <c r="CE621" s="35"/>
      <c r="CF621" s="36"/>
      <c r="CL621" s="35"/>
      <c r="CM621" s="36"/>
      <c r="CS621" s="35"/>
      <c r="CT621" s="36"/>
      <c r="CZ621" s="35"/>
      <c r="DA621" s="36"/>
      <c r="DG621" s="35"/>
      <c r="DH621" s="36"/>
      <c r="DN621" s="35"/>
      <c r="DO621" s="36"/>
      <c r="DU621" s="35"/>
      <c r="DV621" s="36"/>
      <c r="EB621" s="35"/>
      <c r="EC621" s="36"/>
      <c r="EI621" s="35"/>
      <c r="EJ621" s="36"/>
      <c r="EP621" s="35"/>
      <c r="EQ621" s="36"/>
      <c r="EW621" s="35"/>
      <c r="EX621" s="36"/>
      <c r="FD621" s="35"/>
      <c r="FE621" s="36"/>
      <c r="FK621" s="35"/>
      <c r="FL621" s="36"/>
      <c r="FR621" s="35"/>
      <c r="FS621" s="36"/>
      <c r="FY621" s="35"/>
      <c r="FZ621" s="36"/>
      <c r="GF621" s="35"/>
      <c r="GG621" s="36"/>
      <c r="GM621" s="35"/>
      <c r="GN621" s="36"/>
      <c r="GT621" s="35"/>
      <c r="GU621" s="36"/>
      <c r="HA621" s="35"/>
      <c r="HB621" s="36"/>
      <c r="HH621" s="35"/>
      <c r="HI621" s="36"/>
      <c r="HO621" s="35"/>
      <c r="HP621" s="36"/>
      <c r="HV621" s="35"/>
      <c r="HW621" s="36"/>
      <c r="IC621" s="35"/>
      <c r="ID621" s="36"/>
      <c r="IJ621" s="35"/>
      <c r="IK621" s="36"/>
      <c r="IP621"/>
      <c r="IQ621"/>
      <c r="IR621"/>
      <c r="IS621"/>
      <c r="IT621"/>
      <c r="IU621"/>
      <c r="IV621"/>
    </row>
    <row r="622" spans="1:256" s="34" customFormat="1" ht="16.5" customHeight="1" hidden="1" outlineLevel="1">
      <c r="A622" s="40"/>
      <c r="B622" s="115">
        <v>15</v>
      </c>
      <c r="C622" s="171" t="s">
        <v>800</v>
      </c>
      <c r="D622" s="52" t="s">
        <v>801</v>
      </c>
      <c r="E622" s="175" t="s">
        <v>69</v>
      </c>
      <c r="F622" s="163"/>
      <c r="G622" s="174" t="s">
        <v>34</v>
      </c>
      <c r="H622" s="170" t="s">
        <v>152</v>
      </c>
      <c r="I622" s="133"/>
      <c r="M622" s="35"/>
      <c r="N622" s="36"/>
      <c r="T622" s="35"/>
      <c r="U622" s="36"/>
      <c r="AA622" s="35"/>
      <c r="AB622" s="36"/>
      <c r="AH622" s="35"/>
      <c r="AI622" s="36"/>
      <c r="AO622" s="35"/>
      <c r="AP622" s="36"/>
      <c r="AV622" s="35"/>
      <c r="AW622" s="36"/>
      <c r="BC622" s="35"/>
      <c r="BD622" s="36"/>
      <c r="BJ622" s="35"/>
      <c r="BK622" s="36"/>
      <c r="BQ622" s="35"/>
      <c r="BR622" s="36"/>
      <c r="BX622" s="35"/>
      <c r="BY622" s="36"/>
      <c r="CE622" s="35"/>
      <c r="CF622" s="36"/>
      <c r="CL622" s="35"/>
      <c r="CM622" s="36"/>
      <c r="CS622" s="35"/>
      <c r="CT622" s="36"/>
      <c r="CZ622" s="35"/>
      <c r="DA622" s="36"/>
      <c r="DG622" s="35"/>
      <c r="DH622" s="36"/>
      <c r="DN622" s="35"/>
      <c r="DO622" s="36"/>
      <c r="DU622" s="35"/>
      <c r="DV622" s="36"/>
      <c r="EB622" s="35"/>
      <c r="EC622" s="36"/>
      <c r="EI622" s="35"/>
      <c r="EJ622" s="36"/>
      <c r="EP622" s="35"/>
      <c r="EQ622" s="36"/>
      <c r="EW622" s="35"/>
      <c r="EX622" s="36"/>
      <c r="FD622" s="35"/>
      <c r="FE622" s="36"/>
      <c r="FK622" s="35"/>
      <c r="FL622" s="36"/>
      <c r="FR622" s="35"/>
      <c r="FS622" s="36"/>
      <c r="FY622" s="35"/>
      <c r="FZ622" s="36"/>
      <c r="GF622" s="35"/>
      <c r="GG622" s="36"/>
      <c r="GM622" s="35"/>
      <c r="GN622" s="36"/>
      <c r="GT622" s="35"/>
      <c r="GU622" s="36"/>
      <c r="HA622" s="35"/>
      <c r="HB622" s="36"/>
      <c r="HH622" s="35"/>
      <c r="HI622" s="36"/>
      <c r="HO622" s="35"/>
      <c r="HP622" s="36"/>
      <c r="HV622" s="35"/>
      <c r="HW622" s="36"/>
      <c r="IC622" s="35"/>
      <c r="ID622" s="36"/>
      <c r="IJ622" s="35"/>
      <c r="IK622" s="36"/>
      <c r="IP622"/>
      <c r="IQ622"/>
      <c r="IR622"/>
      <c r="IS622"/>
      <c r="IT622"/>
      <c r="IU622"/>
      <c r="IV622"/>
    </row>
    <row r="623" spans="1:256" s="34" customFormat="1" ht="16.5" customHeight="1" hidden="1" outlineLevel="1">
      <c r="A623" s="40"/>
      <c r="B623" s="115">
        <v>16</v>
      </c>
      <c r="C623" s="171" t="s">
        <v>802</v>
      </c>
      <c r="D623" s="52" t="s">
        <v>803</v>
      </c>
      <c r="E623" s="175" t="s">
        <v>69</v>
      </c>
      <c r="F623" s="163"/>
      <c r="G623" s="174" t="s">
        <v>34</v>
      </c>
      <c r="H623" s="170" t="s">
        <v>152</v>
      </c>
      <c r="I623" s="133"/>
      <c r="M623" s="35"/>
      <c r="N623" s="36"/>
      <c r="T623" s="35"/>
      <c r="U623" s="36"/>
      <c r="AA623" s="35"/>
      <c r="AB623" s="36"/>
      <c r="AH623" s="35"/>
      <c r="AI623" s="36"/>
      <c r="AO623" s="35"/>
      <c r="AP623" s="36"/>
      <c r="AV623" s="35"/>
      <c r="AW623" s="36"/>
      <c r="BC623" s="35"/>
      <c r="BD623" s="36"/>
      <c r="BJ623" s="35"/>
      <c r="BK623" s="36"/>
      <c r="BQ623" s="35"/>
      <c r="BR623" s="36"/>
      <c r="BX623" s="35"/>
      <c r="BY623" s="36"/>
      <c r="CE623" s="35"/>
      <c r="CF623" s="36"/>
      <c r="CL623" s="35"/>
      <c r="CM623" s="36"/>
      <c r="CS623" s="35"/>
      <c r="CT623" s="36"/>
      <c r="CZ623" s="35"/>
      <c r="DA623" s="36"/>
      <c r="DG623" s="35"/>
      <c r="DH623" s="36"/>
      <c r="DN623" s="35"/>
      <c r="DO623" s="36"/>
      <c r="DU623" s="35"/>
      <c r="DV623" s="36"/>
      <c r="EB623" s="35"/>
      <c r="EC623" s="36"/>
      <c r="EI623" s="35"/>
      <c r="EJ623" s="36"/>
      <c r="EP623" s="35"/>
      <c r="EQ623" s="36"/>
      <c r="EW623" s="35"/>
      <c r="EX623" s="36"/>
      <c r="FD623" s="35"/>
      <c r="FE623" s="36"/>
      <c r="FK623" s="35"/>
      <c r="FL623" s="36"/>
      <c r="FR623" s="35"/>
      <c r="FS623" s="36"/>
      <c r="FY623" s="35"/>
      <c r="FZ623" s="36"/>
      <c r="GF623" s="35"/>
      <c r="GG623" s="36"/>
      <c r="GM623" s="35"/>
      <c r="GN623" s="36"/>
      <c r="GT623" s="35"/>
      <c r="GU623" s="36"/>
      <c r="HA623" s="35"/>
      <c r="HB623" s="36"/>
      <c r="HH623" s="35"/>
      <c r="HI623" s="36"/>
      <c r="HO623" s="35"/>
      <c r="HP623" s="36"/>
      <c r="HV623" s="35"/>
      <c r="HW623" s="36"/>
      <c r="IC623" s="35"/>
      <c r="ID623" s="36"/>
      <c r="IJ623" s="35"/>
      <c r="IK623" s="36"/>
      <c r="IP623"/>
      <c r="IQ623"/>
      <c r="IR623"/>
      <c r="IS623"/>
      <c r="IT623"/>
      <c r="IU623"/>
      <c r="IV623"/>
    </row>
    <row r="624" spans="1:256" s="34" customFormat="1" ht="16.5" customHeight="1" hidden="1" outlineLevel="1">
      <c r="A624" s="40"/>
      <c r="B624" s="115">
        <v>17</v>
      </c>
      <c r="C624" s="171" t="s">
        <v>804</v>
      </c>
      <c r="D624" s="52" t="s">
        <v>805</v>
      </c>
      <c r="E624" s="175" t="s">
        <v>69</v>
      </c>
      <c r="F624" s="163"/>
      <c r="G624" s="174" t="s">
        <v>34</v>
      </c>
      <c r="H624" s="170" t="s">
        <v>152</v>
      </c>
      <c r="I624" s="133"/>
      <c r="M624" s="35"/>
      <c r="N624" s="36"/>
      <c r="T624" s="35"/>
      <c r="U624" s="36"/>
      <c r="AA624" s="35"/>
      <c r="AB624" s="36"/>
      <c r="AH624" s="35"/>
      <c r="AI624" s="36"/>
      <c r="AO624" s="35"/>
      <c r="AP624" s="36"/>
      <c r="AV624" s="35"/>
      <c r="AW624" s="36"/>
      <c r="BC624" s="35"/>
      <c r="BD624" s="36"/>
      <c r="BJ624" s="35"/>
      <c r="BK624" s="36"/>
      <c r="BQ624" s="35"/>
      <c r="BR624" s="36"/>
      <c r="BX624" s="35"/>
      <c r="BY624" s="36"/>
      <c r="CE624" s="35"/>
      <c r="CF624" s="36"/>
      <c r="CL624" s="35"/>
      <c r="CM624" s="36"/>
      <c r="CS624" s="35"/>
      <c r="CT624" s="36"/>
      <c r="CZ624" s="35"/>
      <c r="DA624" s="36"/>
      <c r="DG624" s="35"/>
      <c r="DH624" s="36"/>
      <c r="DN624" s="35"/>
      <c r="DO624" s="36"/>
      <c r="DU624" s="35"/>
      <c r="DV624" s="36"/>
      <c r="EB624" s="35"/>
      <c r="EC624" s="36"/>
      <c r="EI624" s="35"/>
      <c r="EJ624" s="36"/>
      <c r="EP624" s="35"/>
      <c r="EQ624" s="36"/>
      <c r="EW624" s="35"/>
      <c r="EX624" s="36"/>
      <c r="FD624" s="35"/>
      <c r="FE624" s="36"/>
      <c r="FK624" s="35"/>
      <c r="FL624" s="36"/>
      <c r="FR624" s="35"/>
      <c r="FS624" s="36"/>
      <c r="FY624" s="35"/>
      <c r="FZ624" s="36"/>
      <c r="GF624" s="35"/>
      <c r="GG624" s="36"/>
      <c r="GM624" s="35"/>
      <c r="GN624" s="36"/>
      <c r="GT624" s="35"/>
      <c r="GU624" s="36"/>
      <c r="HA624" s="35"/>
      <c r="HB624" s="36"/>
      <c r="HH624" s="35"/>
      <c r="HI624" s="36"/>
      <c r="HO624" s="35"/>
      <c r="HP624" s="36"/>
      <c r="HV624" s="35"/>
      <c r="HW624" s="36"/>
      <c r="IC624" s="35"/>
      <c r="ID624" s="36"/>
      <c r="IJ624" s="35"/>
      <c r="IK624" s="36"/>
      <c r="IP624"/>
      <c r="IQ624"/>
      <c r="IR624"/>
      <c r="IS624"/>
      <c r="IT624"/>
      <c r="IU624"/>
      <c r="IV624"/>
    </row>
    <row r="625" spans="1:256" s="34" customFormat="1" ht="16.5" customHeight="1" hidden="1" outlineLevel="1">
      <c r="A625" s="40"/>
      <c r="B625" s="115">
        <v>18</v>
      </c>
      <c r="C625" s="171" t="s">
        <v>806</v>
      </c>
      <c r="D625" s="52" t="s">
        <v>347</v>
      </c>
      <c r="E625" s="175" t="s">
        <v>31</v>
      </c>
      <c r="F625" s="163"/>
      <c r="G625" s="174" t="s">
        <v>34</v>
      </c>
      <c r="H625" s="170" t="s">
        <v>152</v>
      </c>
      <c r="I625" s="133"/>
      <c r="M625" s="35"/>
      <c r="N625" s="36"/>
      <c r="T625" s="35"/>
      <c r="U625" s="36"/>
      <c r="AA625" s="35"/>
      <c r="AB625" s="36"/>
      <c r="AH625" s="35"/>
      <c r="AI625" s="36"/>
      <c r="AO625" s="35"/>
      <c r="AP625" s="36"/>
      <c r="AV625" s="35"/>
      <c r="AW625" s="36"/>
      <c r="BC625" s="35"/>
      <c r="BD625" s="36"/>
      <c r="BJ625" s="35"/>
      <c r="BK625" s="36"/>
      <c r="BQ625" s="35"/>
      <c r="BR625" s="36"/>
      <c r="BX625" s="35"/>
      <c r="BY625" s="36"/>
      <c r="CE625" s="35"/>
      <c r="CF625" s="36"/>
      <c r="CL625" s="35"/>
      <c r="CM625" s="36"/>
      <c r="CS625" s="35"/>
      <c r="CT625" s="36"/>
      <c r="CZ625" s="35"/>
      <c r="DA625" s="36"/>
      <c r="DG625" s="35"/>
      <c r="DH625" s="36"/>
      <c r="DN625" s="35"/>
      <c r="DO625" s="36"/>
      <c r="DU625" s="35"/>
      <c r="DV625" s="36"/>
      <c r="EB625" s="35"/>
      <c r="EC625" s="36"/>
      <c r="EI625" s="35"/>
      <c r="EJ625" s="36"/>
      <c r="EP625" s="35"/>
      <c r="EQ625" s="36"/>
      <c r="EW625" s="35"/>
      <c r="EX625" s="36"/>
      <c r="FD625" s="35"/>
      <c r="FE625" s="36"/>
      <c r="FK625" s="35"/>
      <c r="FL625" s="36"/>
      <c r="FR625" s="35"/>
      <c r="FS625" s="36"/>
      <c r="FY625" s="35"/>
      <c r="FZ625" s="36"/>
      <c r="GF625" s="35"/>
      <c r="GG625" s="36"/>
      <c r="GM625" s="35"/>
      <c r="GN625" s="36"/>
      <c r="GT625" s="35"/>
      <c r="GU625" s="36"/>
      <c r="HA625" s="35"/>
      <c r="HB625" s="36"/>
      <c r="HH625" s="35"/>
      <c r="HI625" s="36"/>
      <c r="HO625" s="35"/>
      <c r="HP625" s="36"/>
      <c r="HV625" s="35"/>
      <c r="HW625" s="36"/>
      <c r="IC625" s="35"/>
      <c r="ID625" s="36"/>
      <c r="IJ625" s="35"/>
      <c r="IK625" s="36"/>
      <c r="IP625"/>
      <c r="IQ625"/>
      <c r="IR625"/>
      <c r="IS625"/>
      <c r="IT625"/>
      <c r="IU625"/>
      <c r="IV625"/>
    </row>
    <row r="626" spans="1:256" s="34" customFormat="1" ht="16.5" customHeight="1" hidden="1" outlineLevel="1">
      <c r="A626" s="40"/>
      <c r="B626" s="115">
        <v>19</v>
      </c>
      <c r="C626" s="171" t="s">
        <v>807</v>
      </c>
      <c r="D626" s="52" t="s">
        <v>808</v>
      </c>
      <c r="E626" s="175" t="s">
        <v>69</v>
      </c>
      <c r="F626" s="163"/>
      <c r="G626" s="174" t="s">
        <v>34</v>
      </c>
      <c r="H626" s="176" t="s">
        <v>809</v>
      </c>
      <c r="I626" s="133"/>
      <c r="M626" s="35"/>
      <c r="N626" s="36"/>
      <c r="T626" s="35"/>
      <c r="U626" s="36"/>
      <c r="AA626" s="35"/>
      <c r="AB626" s="36"/>
      <c r="AH626" s="35"/>
      <c r="AI626" s="36"/>
      <c r="AO626" s="35"/>
      <c r="AP626" s="36"/>
      <c r="AV626" s="35"/>
      <c r="AW626" s="36"/>
      <c r="BC626" s="35"/>
      <c r="BD626" s="36"/>
      <c r="BJ626" s="35"/>
      <c r="BK626" s="36"/>
      <c r="BQ626" s="35"/>
      <c r="BR626" s="36"/>
      <c r="BX626" s="35"/>
      <c r="BY626" s="36"/>
      <c r="CE626" s="35"/>
      <c r="CF626" s="36"/>
      <c r="CL626" s="35"/>
      <c r="CM626" s="36"/>
      <c r="CS626" s="35"/>
      <c r="CT626" s="36"/>
      <c r="CZ626" s="35"/>
      <c r="DA626" s="36"/>
      <c r="DG626" s="35"/>
      <c r="DH626" s="36"/>
      <c r="DN626" s="35"/>
      <c r="DO626" s="36"/>
      <c r="DU626" s="35"/>
      <c r="DV626" s="36"/>
      <c r="EB626" s="35"/>
      <c r="EC626" s="36"/>
      <c r="EI626" s="35"/>
      <c r="EJ626" s="36"/>
      <c r="EP626" s="35"/>
      <c r="EQ626" s="36"/>
      <c r="EW626" s="35"/>
      <c r="EX626" s="36"/>
      <c r="FD626" s="35"/>
      <c r="FE626" s="36"/>
      <c r="FK626" s="35"/>
      <c r="FL626" s="36"/>
      <c r="FR626" s="35"/>
      <c r="FS626" s="36"/>
      <c r="FY626" s="35"/>
      <c r="FZ626" s="36"/>
      <c r="GF626" s="35"/>
      <c r="GG626" s="36"/>
      <c r="GM626" s="35"/>
      <c r="GN626" s="36"/>
      <c r="GT626" s="35"/>
      <c r="GU626" s="36"/>
      <c r="HA626" s="35"/>
      <c r="HB626" s="36"/>
      <c r="HH626" s="35"/>
      <c r="HI626" s="36"/>
      <c r="HO626" s="35"/>
      <c r="HP626" s="36"/>
      <c r="HV626" s="35"/>
      <c r="HW626" s="36"/>
      <c r="IC626" s="35"/>
      <c r="ID626" s="36"/>
      <c r="IJ626" s="35"/>
      <c r="IK626" s="36"/>
      <c r="IP626"/>
      <c r="IQ626"/>
      <c r="IR626"/>
      <c r="IS626"/>
      <c r="IT626"/>
      <c r="IU626"/>
      <c r="IV626"/>
    </row>
    <row r="627" spans="1:256" s="34" customFormat="1" ht="16.5" customHeight="1" hidden="1" outlineLevel="1">
      <c r="A627" s="40"/>
      <c r="B627" s="115">
        <v>20</v>
      </c>
      <c r="C627" s="171" t="s">
        <v>26</v>
      </c>
      <c r="D627" s="52" t="s">
        <v>364</v>
      </c>
      <c r="E627" s="175" t="s">
        <v>28</v>
      </c>
      <c r="F627" s="163"/>
      <c r="G627" s="174" t="s">
        <v>34</v>
      </c>
      <c r="H627" s="176" t="s">
        <v>809</v>
      </c>
      <c r="I627" s="133"/>
      <c r="M627" s="35"/>
      <c r="N627" s="36"/>
      <c r="T627" s="35"/>
      <c r="U627" s="36"/>
      <c r="AA627" s="35"/>
      <c r="AB627" s="36"/>
      <c r="AH627" s="35"/>
      <c r="AI627" s="36"/>
      <c r="AO627" s="35"/>
      <c r="AP627" s="36"/>
      <c r="AV627" s="35"/>
      <c r="AW627" s="36"/>
      <c r="BC627" s="35"/>
      <c r="BD627" s="36"/>
      <c r="BJ627" s="35"/>
      <c r="BK627" s="36"/>
      <c r="BQ627" s="35"/>
      <c r="BR627" s="36"/>
      <c r="BX627" s="35"/>
      <c r="BY627" s="36"/>
      <c r="CE627" s="35"/>
      <c r="CF627" s="36"/>
      <c r="CL627" s="35"/>
      <c r="CM627" s="36"/>
      <c r="CS627" s="35"/>
      <c r="CT627" s="36"/>
      <c r="CZ627" s="35"/>
      <c r="DA627" s="36"/>
      <c r="DG627" s="35"/>
      <c r="DH627" s="36"/>
      <c r="DN627" s="35"/>
      <c r="DO627" s="36"/>
      <c r="DU627" s="35"/>
      <c r="DV627" s="36"/>
      <c r="EB627" s="35"/>
      <c r="EC627" s="36"/>
      <c r="EI627" s="35"/>
      <c r="EJ627" s="36"/>
      <c r="EP627" s="35"/>
      <c r="EQ627" s="36"/>
      <c r="EW627" s="35"/>
      <c r="EX627" s="36"/>
      <c r="FD627" s="35"/>
      <c r="FE627" s="36"/>
      <c r="FK627" s="35"/>
      <c r="FL627" s="36"/>
      <c r="FR627" s="35"/>
      <c r="FS627" s="36"/>
      <c r="FY627" s="35"/>
      <c r="FZ627" s="36"/>
      <c r="GF627" s="35"/>
      <c r="GG627" s="36"/>
      <c r="GM627" s="35"/>
      <c r="GN627" s="36"/>
      <c r="GT627" s="35"/>
      <c r="GU627" s="36"/>
      <c r="HA627" s="35"/>
      <c r="HB627" s="36"/>
      <c r="HH627" s="35"/>
      <c r="HI627" s="36"/>
      <c r="HO627" s="35"/>
      <c r="HP627" s="36"/>
      <c r="HV627" s="35"/>
      <c r="HW627" s="36"/>
      <c r="IC627" s="35"/>
      <c r="ID627" s="36"/>
      <c r="IJ627" s="35"/>
      <c r="IK627" s="36"/>
      <c r="IP627"/>
      <c r="IQ627"/>
      <c r="IR627"/>
      <c r="IS627"/>
      <c r="IT627"/>
      <c r="IU627"/>
      <c r="IV627"/>
    </row>
    <row r="628" spans="1:256" s="34" customFormat="1" ht="16.5" customHeight="1" hidden="1" outlineLevel="1">
      <c r="A628" s="40"/>
      <c r="B628" s="115">
        <v>21</v>
      </c>
      <c r="C628" s="171" t="s">
        <v>810</v>
      </c>
      <c r="D628" s="177" t="s">
        <v>811</v>
      </c>
      <c r="E628" s="175" t="s">
        <v>31</v>
      </c>
      <c r="F628" s="163">
        <v>1</v>
      </c>
      <c r="G628" s="174" t="s">
        <v>34</v>
      </c>
      <c r="H628" s="176" t="s">
        <v>809</v>
      </c>
      <c r="I628" s="133"/>
      <c r="M628" s="35"/>
      <c r="N628" s="36"/>
      <c r="T628" s="35"/>
      <c r="U628" s="36"/>
      <c r="AA628" s="35"/>
      <c r="AB628" s="36"/>
      <c r="AH628" s="35"/>
      <c r="AI628" s="36"/>
      <c r="AO628" s="35"/>
      <c r="AP628" s="36"/>
      <c r="AV628" s="35"/>
      <c r="AW628" s="36"/>
      <c r="BC628" s="35"/>
      <c r="BD628" s="36"/>
      <c r="BJ628" s="35"/>
      <c r="BK628" s="36"/>
      <c r="BQ628" s="35"/>
      <c r="BR628" s="36"/>
      <c r="BX628" s="35"/>
      <c r="BY628" s="36"/>
      <c r="CE628" s="35"/>
      <c r="CF628" s="36"/>
      <c r="CL628" s="35"/>
      <c r="CM628" s="36"/>
      <c r="CS628" s="35"/>
      <c r="CT628" s="36"/>
      <c r="CZ628" s="35"/>
      <c r="DA628" s="36"/>
      <c r="DG628" s="35"/>
      <c r="DH628" s="36"/>
      <c r="DN628" s="35"/>
      <c r="DO628" s="36"/>
      <c r="DU628" s="35"/>
      <c r="DV628" s="36"/>
      <c r="EB628" s="35"/>
      <c r="EC628" s="36"/>
      <c r="EI628" s="35"/>
      <c r="EJ628" s="36"/>
      <c r="EP628" s="35"/>
      <c r="EQ628" s="36"/>
      <c r="EW628" s="35"/>
      <c r="EX628" s="36"/>
      <c r="FD628" s="35"/>
      <c r="FE628" s="36"/>
      <c r="FK628" s="35"/>
      <c r="FL628" s="36"/>
      <c r="FR628" s="35"/>
      <c r="FS628" s="36"/>
      <c r="FY628" s="35"/>
      <c r="FZ628" s="36"/>
      <c r="GF628" s="35"/>
      <c r="GG628" s="36"/>
      <c r="GM628" s="35"/>
      <c r="GN628" s="36"/>
      <c r="GT628" s="35"/>
      <c r="GU628" s="36"/>
      <c r="HA628" s="35"/>
      <c r="HB628" s="36"/>
      <c r="HH628" s="35"/>
      <c r="HI628" s="36"/>
      <c r="HO628" s="35"/>
      <c r="HP628" s="36"/>
      <c r="HV628" s="35"/>
      <c r="HW628" s="36"/>
      <c r="IC628" s="35"/>
      <c r="ID628" s="36"/>
      <c r="IJ628" s="35"/>
      <c r="IK628" s="36"/>
      <c r="IP628"/>
      <c r="IQ628"/>
      <c r="IR628"/>
      <c r="IS628"/>
      <c r="IT628"/>
      <c r="IU628"/>
      <c r="IV628"/>
    </row>
    <row r="629" spans="1:256" s="34" customFormat="1" ht="16.5" customHeight="1" hidden="1" outlineLevel="1">
      <c r="A629" s="40"/>
      <c r="B629" s="7"/>
      <c r="C629" s="165" t="s">
        <v>94</v>
      </c>
      <c r="D629" s="178" t="s">
        <v>812</v>
      </c>
      <c r="E629" s="167"/>
      <c r="F629" s="166"/>
      <c r="G629" s="166"/>
      <c r="H629" s="168"/>
      <c r="I629" s="169"/>
      <c r="M629" s="35"/>
      <c r="N629" s="36"/>
      <c r="T629" s="35"/>
      <c r="U629" s="36"/>
      <c r="AA629" s="35"/>
      <c r="AB629" s="36"/>
      <c r="AH629" s="35"/>
      <c r="AI629" s="36"/>
      <c r="AO629" s="35"/>
      <c r="AP629" s="36"/>
      <c r="AV629" s="35"/>
      <c r="AW629" s="36"/>
      <c r="BC629" s="35"/>
      <c r="BD629" s="36"/>
      <c r="BJ629" s="35"/>
      <c r="BK629" s="36"/>
      <c r="BQ629" s="35"/>
      <c r="BR629" s="36"/>
      <c r="BX629" s="35"/>
      <c r="BY629" s="36"/>
      <c r="CE629" s="35"/>
      <c r="CF629" s="36"/>
      <c r="CL629" s="35"/>
      <c r="CM629" s="36"/>
      <c r="CS629" s="35"/>
      <c r="CT629" s="36"/>
      <c r="CZ629" s="35"/>
      <c r="DA629" s="36"/>
      <c r="DG629" s="35"/>
      <c r="DH629" s="36"/>
      <c r="DN629" s="35"/>
      <c r="DO629" s="36"/>
      <c r="DU629" s="35"/>
      <c r="DV629" s="36"/>
      <c r="EB629" s="35"/>
      <c r="EC629" s="36"/>
      <c r="EI629" s="35"/>
      <c r="EJ629" s="36"/>
      <c r="EP629" s="35"/>
      <c r="EQ629" s="36"/>
      <c r="EW629" s="35"/>
      <c r="EX629" s="36"/>
      <c r="FD629" s="35"/>
      <c r="FE629" s="36"/>
      <c r="FK629" s="35"/>
      <c r="FL629" s="36"/>
      <c r="FR629" s="35"/>
      <c r="FS629" s="36"/>
      <c r="FY629" s="35"/>
      <c r="FZ629" s="36"/>
      <c r="GF629" s="35"/>
      <c r="GG629" s="36"/>
      <c r="GM629" s="35"/>
      <c r="GN629" s="36"/>
      <c r="GT629" s="35"/>
      <c r="GU629" s="36"/>
      <c r="HA629" s="35"/>
      <c r="HB629" s="36"/>
      <c r="HH629" s="35"/>
      <c r="HI629" s="36"/>
      <c r="HO629" s="35"/>
      <c r="HP629" s="36"/>
      <c r="HV629" s="35"/>
      <c r="HW629" s="36"/>
      <c r="IC629" s="35"/>
      <c r="ID629" s="36"/>
      <c r="IJ629" s="35"/>
      <c r="IK629" s="36"/>
      <c r="IP629"/>
      <c r="IQ629"/>
      <c r="IR629"/>
      <c r="IS629"/>
      <c r="IT629"/>
      <c r="IU629"/>
      <c r="IV629"/>
    </row>
    <row r="630" spans="1:256" s="6" customFormat="1" ht="16.5" customHeight="1">
      <c r="A630" s="40"/>
      <c r="B630" s="7"/>
      <c r="C630" s="145" t="s">
        <v>813</v>
      </c>
      <c r="D630" s="146"/>
      <c r="E630" s="147"/>
      <c r="F630" s="146"/>
      <c r="G630" s="146"/>
      <c r="H630" s="148"/>
      <c r="I630" s="149"/>
      <c r="IK630"/>
      <c r="IL630"/>
      <c r="IM630"/>
      <c r="IN630"/>
      <c r="IO630"/>
      <c r="IP630"/>
      <c r="IQ630"/>
      <c r="IR630"/>
      <c r="IS630"/>
      <c r="IT630"/>
      <c r="IU630"/>
      <c r="IV630"/>
    </row>
    <row r="631" spans="1:256" s="34" customFormat="1" ht="16.5" customHeight="1" hidden="1" outlineLevel="1">
      <c r="A631" s="80"/>
      <c r="B631" s="110" t="s">
        <v>13</v>
      </c>
      <c r="C631" s="111" t="s">
        <v>14</v>
      </c>
      <c r="D631" s="111" t="s">
        <v>15</v>
      </c>
      <c r="E631" s="112" t="s">
        <v>16</v>
      </c>
      <c r="F631" s="111" t="s">
        <v>17</v>
      </c>
      <c r="G631" s="111" t="s">
        <v>18</v>
      </c>
      <c r="H631" s="113" t="s">
        <v>19</v>
      </c>
      <c r="I631" s="114" t="s">
        <v>20</v>
      </c>
      <c r="M631" s="35"/>
      <c r="N631" s="36"/>
      <c r="T631" s="35"/>
      <c r="U631" s="36"/>
      <c r="AA631" s="35"/>
      <c r="AB631" s="36"/>
      <c r="AH631" s="35"/>
      <c r="AI631" s="36"/>
      <c r="AO631" s="35"/>
      <c r="AP631" s="36"/>
      <c r="AV631" s="35"/>
      <c r="AW631" s="36"/>
      <c r="BC631" s="35"/>
      <c r="BD631" s="36"/>
      <c r="BJ631" s="35"/>
      <c r="BK631" s="36"/>
      <c r="BQ631" s="35"/>
      <c r="BR631" s="36"/>
      <c r="BX631" s="35"/>
      <c r="BY631" s="36"/>
      <c r="CE631" s="35"/>
      <c r="CF631" s="36"/>
      <c r="CL631" s="35"/>
      <c r="CM631" s="36"/>
      <c r="CS631" s="35"/>
      <c r="CT631" s="36"/>
      <c r="CZ631" s="35"/>
      <c r="DA631" s="36"/>
      <c r="DG631" s="35"/>
      <c r="DH631" s="36"/>
      <c r="DN631" s="35"/>
      <c r="DO631" s="36"/>
      <c r="DU631" s="35"/>
      <c r="DV631" s="36"/>
      <c r="EB631" s="35"/>
      <c r="EC631" s="36"/>
      <c r="EI631" s="35"/>
      <c r="EJ631" s="36"/>
      <c r="EP631" s="35"/>
      <c r="EQ631" s="36"/>
      <c r="EW631" s="35"/>
      <c r="EX631" s="36"/>
      <c r="FD631" s="35"/>
      <c r="FE631" s="36"/>
      <c r="FK631" s="35"/>
      <c r="FL631" s="36"/>
      <c r="FR631" s="35"/>
      <c r="FS631" s="36"/>
      <c r="FY631" s="35"/>
      <c r="FZ631" s="36"/>
      <c r="GF631" s="35"/>
      <c r="GG631" s="36"/>
      <c r="GM631" s="35"/>
      <c r="GN631" s="36"/>
      <c r="GT631" s="35"/>
      <c r="GU631" s="36"/>
      <c r="HA631" s="35"/>
      <c r="HB631" s="36"/>
      <c r="HH631" s="35"/>
      <c r="HI631" s="36"/>
      <c r="HO631" s="35"/>
      <c r="HP631" s="36"/>
      <c r="HV631" s="35"/>
      <c r="HW631" s="36"/>
      <c r="IC631" s="35"/>
      <c r="ID631" s="36"/>
      <c r="IJ631" s="35"/>
      <c r="IK631" s="36"/>
      <c r="IP631"/>
      <c r="IQ631"/>
      <c r="IR631"/>
      <c r="IS631"/>
      <c r="IT631"/>
      <c r="IU631"/>
      <c r="IV631"/>
    </row>
    <row r="632" spans="1:256" s="34" customFormat="1" ht="16.5" customHeight="1" hidden="1" outlineLevel="1">
      <c r="A632" s="40"/>
      <c r="B632" s="115">
        <v>1</v>
      </c>
      <c r="C632" s="137" t="s">
        <v>21</v>
      </c>
      <c r="D632" s="52" t="s">
        <v>22</v>
      </c>
      <c r="E632" s="175" t="s">
        <v>814</v>
      </c>
      <c r="F632" s="52">
        <v>3</v>
      </c>
      <c r="G632" s="54" t="s">
        <v>24</v>
      </c>
      <c r="H632" s="170" t="s">
        <v>152</v>
      </c>
      <c r="I632" s="133"/>
      <c r="M632" s="35"/>
      <c r="N632" s="36"/>
      <c r="T632" s="35"/>
      <c r="U632" s="36"/>
      <c r="AA632" s="35"/>
      <c r="AB632" s="36"/>
      <c r="AH632" s="35"/>
      <c r="AI632" s="36"/>
      <c r="AO632" s="35"/>
      <c r="AP632" s="36"/>
      <c r="AV632" s="35"/>
      <c r="AW632" s="36"/>
      <c r="BC632" s="35"/>
      <c r="BD632" s="36"/>
      <c r="BJ632" s="35"/>
      <c r="BK632" s="36"/>
      <c r="BQ632" s="35"/>
      <c r="BR632" s="36"/>
      <c r="BX632" s="35"/>
      <c r="BY632" s="36"/>
      <c r="CE632" s="35"/>
      <c r="CF632" s="36"/>
      <c r="CL632" s="35"/>
      <c r="CM632" s="36"/>
      <c r="CS632" s="35"/>
      <c r="CT632" s="36"/>
      <c r="CZ632" s="35"/>
      <c r="DA632" s="36"/>
      <c r="DG632" s="35"/>
      <c r="DH632" s="36"/>
      <c r="DN632" s="35"/>
      <c r="DO632" s="36"/>
      <c r="DU632" s="35"/>
      <c r="DV632" s="36"/>
      <c r="EB632" s="35"/>
      <c r="EC632" s="36"/>
      <c r="EI632" s="35"/>
      <c r="EJ632" s="36"/>
      <c r="EP632" s="35"/>
      <c r="EQ632" s="36"/>
      <c r="EW632" s="35"/>
      <c r="EX632" s="36"/>
      <c r="FD632" s="35"/>
      <c r="FE632" s="36"/>
      <c r="FK632" s="35"/>
      <c r="FL632" s="36"/>
      <c r="FR632" s="35"/>
      <c r="FS632" s="36"/>
      <c r="FY632" s="35"/>
      <c r="FZ632" s="36"/>
      <c r="GF632" s="35"/>
      <c r="GG632" s="36"/>
      <c r="GM632" s="35"/>
      <c r="GN632" s="36"/>
      <c r="GT632" s="35"/>
      <c r="GU632" s="36"/>
      <c r="HA632" s="35"/>
      <c r="HB632" s="36"/>
      <c r="HH632" s="35"/>
      <c r="HI632" s="36"/>
      <c r="HO632" s="35"/>
      <c r="HP632" s="36"/>
      <c r="HV632" s="35"/>
      <c r="HW632" s="36"/>
      <c r="IC632" s="35"/>
      <c r="ID632" s="36"/>
      <c r="IJ632" s="35"/>
      <c r="IK632" s="36"/>
      <c r="IP632"/>
      <c r="IQ632"/>
      <c r="IR632"/>
      <c r="IS632"/>
      <c r="IT632"/>
      <c r="IU632"/>
      <c r="IV632"/>
    </row>
    <row r="633" spans="1:256" s="34" customFormat="1" ht="16.5" customHeight="1" hidden="1" outlineLevel="1">
      <c r="A633" s="40"/>
      <c r="B633" s="115">
        <v>2</v>
      </c>
      <c r="C633" s="171" t="s">
        <v>377</v>
      </c>
      <c r="D633" s="52" t="s">
        <v>378</v>
      </c>
      <c r="E633" s="179" t="s">
        <v>31</v>
      </c>
      <c r="F633" s="52">
        <v>30</v>
      </c>
      <c r="G633" s="54" t="s">
        <v>24</v>
      </c>
      <c r="H633" s="170" t="s">
        <v>152</v>
      </c>
      <c r="I633" s="133"/>
      <c r="M633" s="35"/>
      <c r="N633" s="36"/>
      <c r="T633" s="35"/>
      <c r="U633" s="36"/>
      <c r="AA633" s="35"/>
      <c r="AB633" s="36"/>
      <c r="AH633" s="35"/>
      <c r="AI633" s="36"/>
      <c r="AO633" s="35"/>
      <c r="AP633" s="36"/>
      <c r="AV633" s="35"/>
      <c r="AW633" s="36"/>
      <c r="BC633" s="35"/>
      <c r="BD633" s="36"/>
      <c r="BJ633" s="35"/>
      <c r="BK633" s="36"/>
      <c r="BQ633" s="35"/>
      <c r="BR633" s="36"/>
      <c r="BX633" s="35"/>
      <c r="BY633" s="36"/>
      <c r="CE633" s="35"/>
      <c r="CF633" s="36"/>
      <c r="CL633" s="35"/>
      <c r="CM633" s="36"/>
      <c r="CS633" s="35"/>
      <c r="CT633" s="36"/>
      <c r="CZ633" s="35"/>
      <c r="DA633" s="36"/>
      <c r="DG633" s="35"/>
      <c r="DH633" s="36"/>
      <c r="DN633" s="35"/>
      <c r="DO633" s="36"/>
      <c r="DU633" s="35"/>
      <c r="DV633" s="36"/>
      <c r="EB633" s="35"/>
      <c r="EC633" s="36"/>
      <c r="EI633" s="35"/>
      <c r="EJ633" s="36"/>
      <c r="EP633" s="35"/>
      <c r="EQ633" s="36"/>
      <c r="EW633" s="35"/>
      <c r="EX633" s="36"/>
      <c r="FD633" s="35"/>
      <c r="FE633" s="36"/>
      <c r="FK633" s="35"/>
      <c r="FL633" s="36"/>
      <c r="FR633" s="35"/>
      <c r="FS633" s="36"/>
      <c r="FY633" s="35"/>
      <c r="FZ633" s="36"/>
      <c r="GF633" s="35"/>
      <c r="GG633" s="36"/>
      <c r="GM633" s="35"/>
      <c r="GN633" s="36"/>
      <c r="GT633" s="35"/>
      <c r="GU633" s="36"/>
      <c r="HA633" s="35"/>
      <c r="HB633" s="36"/>
      <c r="HH633" s="35"/>
      <c r="HI633" s="36"/>
      <c r="HO633" s="35"/>
      <c r="HP633" s="36"/>
      <c r="HV633" s="35"/>
      <c r="HW633" s="36"/>
      <c r="IC633" s="35"/>
      <c r="ID633" s="36"/>
      <c r="IJ633" s="35"/>
      <c r="IK633" s="36"/>
      <c r="IP633"/>
      <c r="IQ633"/>
      <c r="IR633"/>
      <c r="IS633"/>
      <c r="IT633"/>
      <c r="IU633"/>
      <c r="IV633"/>
    </row>
    <row r="634" spans="1:256" s="34" customFormat="1" ht="16.5" customHeight="1" hidden="1" outlineLevel="1">
      <c r="A634" s="40"/>
      <c r="B634" s="115">
        <v>3</v>
      </c>
      <c r="C634" s="171" t="s">
        <v>186</v>
      </c>
      <c r="D634" s="52" t="s">
        <v>187</v>
      </c>
      <c r="E634" s="53" t="s">
        <v>31</v>
      </c>
      <c r="F634" s="52">
        <v>30</v>
      </c>
      <c r="G634" s="54" t="s">
        <v>24</v>
      </c>
      <c r="H634" s="170" t="s">
        <v>152</v>
      </c>
      <c r="I634" s="133"/>
      <c r="M634" s="35"/>
      <c r="N634" s="36"/>
      <c r="T634" s="35"/>
      <c r="U634" s="36"/>
      <c r="AA634" s="35"/>
      <c r="AB634" s="36"/>
      <c r="AH634" s="35"/>
      <c r="AI634" s="36"/>
      <c r="AO634" s="35"/>
      <c r="AP634" s="36"/>
      <c r="AV634" s="35"/>
      <c r="AW634" s="36"/>
      <c r="BC634" s="35"/>
      <c r="BD634" s="36"/>
      <c r="BJ634" s="35"/>
      <c r="BK634" s="36"/>
      <c r="BQ634" s="35"/>
      <c r="BR634" s="36"/>
      <c r="BX634" s="35"/>
      <c r="BY634" s="36"/>
      <c r="CE634" s="35"/>
      <c r="CF634" s="36"/>
      <c r="CL634" s="35"/>
      <c r="CM634" s="36"/>
      <c r="CS634" s="35"/>
      <c r="CT634" s="36"/>
      <c r="CZ634" s="35"/>
      <c r="DA634" s="36"/>
      <c r="DG634" s="35"/>
      <c r="DH634" s="36"/>
      <c r="DN634" s="35"/>
      <c r="DO634" s="36"/>
      <c r="DU634" s="35"/>
      <c r="DV634" s="36"/>
      <c r="EB634" s="35"/>
      <c r="EC634" s="36"/>
      <c r="EI634" s="35"/>
      <c r="EJ634" s="36"/>
      <c r="EP634" s="35"/>
      <c r="EQ634" s="36"/>
      <c r="EW634" s="35"/>
      <c r="EX634" s="36"/>
      <c r="FD634" s="35"/>
      <c r="FE634" s="36"/>
      <c r="FK634" s="35"/>
      <c r="FL634" s="36"/>
      <c r="FR634" s="35"/>
      <c r="FS634" s="36"/>
      <c r="FY634" s="35"/>
      <c r="FZ634" s="36"/>
      <c r="GF634" s="35"/>
      <c r="GG634" s="36"/>
      <c r="GM634" s="35"/>
      <c r="GN634" s="36"/>
      <c r="GT634" s="35"/>
      <c r="GU634" s="36"/>
      <c r="HA634" s="35"/>
      <c r="HB634" s="36"/>
      <c r="HH634" s="35"/>
      <c r="HI634" s="36"/>
      <c r="HO634" s="35"/>
      <c r="HP634" s="36"/>
      <c r="HV634" s="35"/>
      <c r="HW634" s="36"/>
      <c r="IC634" s="35"/>
      <c r="ID634" s="36"/>
      <c r="IJ634" s="35"/>
      <c r="IK634" s="36"/>
      <c r="IP634"/>
      <c r="IQ634"/>
      <c r="IR634"/>
      <c r="IS634"/>
      <c r="IT634"/>
      <c r="IU634"/>
      <c r="IV634"/>
    </row>
    <row r="635" spans="1:256" s="34" customFormat="1" ht="16.5" customHeight="1" hidden="1" outlineLevel="1">
      <c r="A635" s="40"/>
      <c r="B635" s="115">
        <v>4</v>
      </c>
      <c r="C635" s="173" t="s">
        <v>188</v>
      </c>
      <c r="D635" s="52" t="s">
        <v>189</v>
      </c>
      <c r="E635" s="53" t="s">
        <v>31</v>
      </c>
      <c r="F635" s="52">
        <v>30</v>
      </c>
      <c r="G635" s="51" t="s">
        <v>24</v>
      </c>
      <c r="H635" s="170" t="s">
        <v>152</v>
      </c>
      <c r="I635" s="164"/>
      <c r="M635" s="35"/>
      <c r="N635" s="36"/>
      <c r="T635" s="35"/>
      <c r="U635" s="36"/>
      <c r="AA635" s="35"/>
      <c r="AB635" s="36"/>
      <c r="AH635" s="35"/>
      <c r="AI635" s="36"/>
      <c r="AO635" s="35"/>
      <c r="AP635" s="36"/>
      <c r="AV635" s="35"/>
      <c r="AW635" s="36"/>
      <c r="BC635" s="35"/>
      <c r="BD635" s="36"/>
      <c r="BJ635" s="35"/>
      <c r="BK635" s="36"/>
      <c r="BQ635" s="35"/>
      <c r="BR635" s="36"/>
      <c r="BX635" s="35"/>
      <c r="BY635" s="36"/>
      <c r="CE635" s="35"/>
      <c r="CF635" s="36"/>
      <c r="CL635" s="35"/>
      <c r="CM635" s="36"/>
      <c r="CS635" s="35"/>
      <c r="CT635" s="36"/>
      <c r="CZ635" s="35"/>
      <c r="DA635" s="36"/>
      <c r="DG635" s="35"/>
      <c r="DH635" s="36"/>
      <c r="DN635" s="35"/>
      <c r="DO635" s="36"/>
      <c r="DU635" s="35"/>
      <c r="DV635" s="36"/>
      <c r="EB635" s="35"/>
      <c r="EC635" s="36"/>
      <c r="EI635" s="35"/>
      <c r="EJ635" s="36"/>
      <c r="EP635" s="35"/>
      <c r="EQ635" s="36"/>
      <c r="EW635" s="35"/>
      <c r="EX635" s="36"/>
      <c r="FD635" s="35"/>
      <c r="FE635" s="36"/>
      <c r="FK635" s="35"/>
      <c r="FL635" s="36"/>
      <c r="FR635" s="35"/>
      <c r="FS635" s="36"/>
      <c r="FY635" s="35"/>
      <c r="FZ635" s="36"/>
      <c r="GF635" s="35"/>
      <c r="GG635" s="36"/>
      <c r="GM635" s="35"/>
      <c r="GN635" s="36"/>
      <c r="GT635" s="35"/>
      <c r="GU635" s="36"/>
      <c r="HA635" s="35"/>
      <c r="HB635" s="36"/>
      <c r="HH635" s="35"/>
      <c r="HI635" s="36"/>
      <c r="HO635" s="35"/>
      <c r="HP635" s="36"/>
      <c r="HV635" s="35"/>
      <c r="HW635" s="36"/>
      <c r="IC635" s="35"/>
      <c r="ID635" s="36"/>
      <c r="IJ635" s="35"/>
      <c r="IK635" s="36"/>
      <c r="IP635"/>
      <c r="IQ635"/>
      <c r="IR635"/>
      <c r="IS635"/>
      <c r="IT635"/>
      <c r="IU635"/>
      <c r="IV635"/>
    </row>
    <row r="636" spans="1:256" s="34" customFormat="1" ht="16.5" customHeight="1" hidden="1" outlineLevel="1">
      <c r="A636" s="40"/>
      <c r="B636" s="115">
        <v>5</v>
      </c>
      <c r="C636" s="173" t="s">
        <v>468</v>
      </c>
      <c r="D636" s="52" t="s">
        <v>595</v>
      </c>
      <c r="E636" s="53" t="s">
        <v>31</v>
      </c>
      <c r="F636" s="52"/>
      <c r="G636" s="51" t="s">
        <v>789</v>
      </c>
      <c r="H636" s="170" t="s">
        <v>152</v>
      </c>
      <c r="I636" s="164"/>
      <c r="M636" s="35"/>
      <c r="N636" s="36"/>
      <c r="T636" s="35"/>
      <c r="U636" s="36"/>
      <c r="AA636" s="35"/>
      <c r="AB636" s="36"/>
      <c r="AH636" s="35"/>
      <c r="AI636" s="36"/>
      <c r="AO636" s="35"/>
      <c r="AP636" s="36"/>
      <c r="AV636" s="35"/>
      <c r="AW636" s="36"/>
      <c r="BC636" s="35"/>
      <c r="BD636" s="36"/>
      <c r="BJ636" s="35"/>
      <c r="BK636" s="36"/>
      <c r="BQ636" s="35"/>
      <c r="BR636" s="36"/>
      <c r="BX636" s="35"/>
      <c r="BY636" s="36"/>
      <c r="CE636" s="35"/>
      <c r="CF636" s="36"/>
      <c r="CL636" s="35"/>
      <c r="CM636" s="36"/>
      <c r="CS636" s="35"/>
      <c r="CT636" s="36"/>
      <c r="CZ636" s="35"/>
      <c r="DA636" s="36"/>
      <c r="DG636" s="35"/>
      <c r="DH636" s="36"/>
      <c r="DN636" s="35"/>
      <c r="DO636" s="36"/>
      <c r="DU636" s="35"/>
      <c r="DV636" s="36"/>
      <c r="EB636" s="35"/>
      <c r="EC636" s="36"/>
      <c r="EI636" s="35"/>
      <c r="EJ636" s="36"/>
      <c r="EP636" s="35"/>
      <c r="EQ636" s="36"/>
      <c r="EW636" s="35"/>
      <c r="EX636" s="36"/>
      <c r="FD636" s="35"/>
      <c r="FE636" s="36"/>
      <c r="FK636" s="35"/>
      <c r="FL636" s="36"/>
      <c r="FR636" s="35"/>
      <c r="FS636" s="36"/>
      <c r="FY636" s="35"/>
      <c r="FZ636" s="36"/>
      <c r="GF636" s="35"/>
      <c r="GG636" s="36"/>
      <c r="GM636" s="35"/>
      <c r="GN636" s="36"/>
      <c r="GT636" s="35"/>
      <c r="GU636" s="36"/>
      <c r="HA636" s="35"/>
      <c r="HB636" s="36"/>
      <c r="HH636" s="35"/>
      <c r="HI636" s="36"/>
      <c r="HO636" s="35"/>
      <c r="HP636" s="36"/>
      <c r="HV636" s="35"/>
      <c r="HW636" s="36"/>
      <c r="IC636" s="35"/>
      <c r="ID636" s="36"/>
      <c r="IJ636" s="35"/>
      <c r="IK636" s="36"/>
      <c r="IP636"/>
      <c r="IQ636"/>
      <c r="IR636"/>
      <c r="IS636"/>
      <c r="IT636"/>
      <c r="IU636"/>
      <c r="IV636"/>
    </row>
    <row r="637" spans="1:256" s="34" customFormat="1" ht="16.5" customHeight="1" hidden="1" outlineLevel="1">
      <c r="A637" s="40"/>
      <c r="B637" s="115">
        <v>6</v>
      </c>
      <c r="C637" s="173" t="s">
        <v>787</v>
      </c>
      <c r="D637" s="52" t="s">
        <v>788</v>
      </c>
      <c r="E637" s="53" t="s">
        <v>31</v>
      </c>
      <c r="F637" s="52"/>
      <c r="G637" s="51" t="s">
        <v>789</v>
      </c>
      <c r="H637" s="170" t="s">
        <v>152</v>
      </c>
      <c r="I637" s="164"/>
      <c r="M637" s="35"/>
      <c r="N637" s="36"/>
      <c r="T637" s="35"/>
      <c r="U637" s="36"/>
      <c r="AA637" s="35"/>
      <c r="AB637" s="36"/>
      <c r="AH637" s="35"/>
      <c r="AI637" s="36"/>
      <c r="AO637" s="35"/>
      <c r="AP637" s="36"/>
      <c r="AV637" s="35"/>
      <c r="AW637" s="36"/>
      <c r="BC637" s="35"/>
      <c r="BD637" s="36"/>
      <c r="BJ637" s="35"/>
      <c r="BK637" s="36"/>
      <c r="BQ637" s="35"/>
      <c r="BR637" s="36"/>
      <c r="BX637" s="35"/>
      <c r="BY637" s="36"/>
      <c r="CE637" s="35"/>
      <c r="CF637" s="36"/>
      <c r="CL637" s="35"/>
      <c r="CM637" s="36"/>
      <c r="CS637" s="35"/>
      <c r="CT637" s="36"/>
      <c r="CZ637" s="35"/>
      <c r="DA637" s="36"/>
      <c r="DG637" s="35"/>
      <c r="DH637" s="36"/>
      <c r="DN637" s="35"/>
      <c r="DO637" s="36"/>
      <c r="DU637" s="35"/>
      <c r="DV637" s="36"/>
      <c r="EB637" s="35"/>
      <c r="EC637" s="36"/>
      <c r="EI637" s="35"/>
      <c r="EJ637" s="36"/>
      <c r="EP637" s="35"/>
      <c r="EQ637" s="36"/>
      <c r="EW637" s="35"/>
      <c r="EX637" s="36"/>
      <c r="FD637" s="35"/>
      <c r="FE637" s="36"/>
      <c r="FK637" s="35"/>
      <c r="FL637" s="36"/>
      <c r="FR637" s="35"/>
      <c r="FS637" s="36"/>
      <c r="FY637" s="35"/>
      <c r="FZ637" s="36"/>
      <c r="GF637" s="35"/>
      <c r="GG637" s="36"/>
      <c r="GM637" s="35"/>
      <c r="GN637" s="36"/>
      <c r="GT637" s="35"/>
      <c r="GU637" s="36"/>
      <c r="HA637" s="35"/>
      <c r="HB637" s="36"/>
      <c r="HH637" s="35"/>
      <c r="HI637" s="36"/>
      <c r="HO637" s="35"/>
      <c r="HP637" s="36"/>
      <c r="HV637" s="35"/>
      <c r="HW637" s="36"/>
      <c r="IC637" s="35"/>
      <c r="ID637" s="36"/>
      <c r="IJ637" s="35"/>
      <c r="IK637" s="36"/>
      <c r="IP637"/>
      <c r="IQ637"/>
      <c r="IR637"/>
      <c r="IS637"/>
      <c r="IT637"/>
      <c r="IU637"/>
      <c r="IV637"/>
    </row>
    <row r="638" spans="1:256" s="34" customFormat="1" ht="16.5" customHeight="1" hidden="1" outlineLevel="1">
      <c r="A638" s="40"/>
      <c r="B638" s="115">
        <v>7</v>
      </c>
      <c r="C638" s="173" t="s">
        <v>815</v>
      </c>
      <c r="D638" s="52" t="s">
        <v>795</v>
      </c>
      <c r="E638" s="53" t="s">
        <v>31</v>
      </c>
      <c r="F638" s="52"/>
      <c r="G638" s="51" t="s">
        <v>34</v>
      </c>
      <c r="H638" s="170" t="s">
        <v>152</v>
      </c>
      <c r="I638" s="164"/>
      <c r="M638" s="35"/>
      <c r="N638" s="36"/>
      <c r="T638" s="35"/>
      <c r="U638" s="36"/>
      <c r="AA638" s="35"/>
      <c r="AB638" s="36"/>
      <c r="AH638" s="35"/>
      <c r="AI638" s="36"/>
      <c r="AO638" s="35"/>
      <c r="AP638" s="36"/>
      <c r="AV638" s="35"/>
      <c r="AW638" s="36"/>
      <c r="BC638" s="35"/>
      <c r="BD638" s="36"/>
      <c r="BJ638" s="35"/>
      <c r="BK638" s="36"/>
      <c r="BQ638" s="35"/>
      <c r="BR638" s="36"/>
      <c r="BX638" s="35"/>
      <c r="BY638" s="36"/>
      <c r="CE638" s="35"/>
      <c r="CF638" s="36"/>
      <c r="CL638" s="35"/>
      <c r="CM638" s="36"/>
      <c r="CS638" s="35"/>
      <c r="CT638" s="36"/>
      <c r="CZ638" s="35"/>
      <c r="DA638" s="36"/>
      <c r="DG638" s="35"/>
      <c r="DH638" s="36"/>
      <c r="DN638" s="35"/>
      <c r="DO638" s="36"/>
      <c r="DU638" s="35"/>
      <c r="DV638" s="36"/>
      <c r="EB638" s="35"/>
      <c r="EC638" s="36"/>
      <c r="EI638" s="35"/>
      <c r="EJ638" s="36"/>
      <c r="EP638" s="35"/>
      <c r="EQ638" s="36"/>
      <c r="EW638" s="35"/>
      <c r="EX638" s="36"/>
      <c r="FD638" s="35"/>
      <c r="FE638" s="36"/>
      <c r="FK638" s="35"/>
      <c r="FL638" s="36"/>
      <c r="FR638" s="35"/>
      <c r="FS638" s="36"/>
      <c r="FY638" s="35"/>
      <c r="FZ638" s="36"/>
      <c r="GF638" s="35"/>
      <c r="GG638" s="36"/>
      <c r="GM638" s="35"/>
      <c r="GN638" s="36"/>
      <c r="GT638" s="35"/>
      <c r="GU638" s="36"/>
      <c r="HA638" s="35"/>
      <c r="HB638" s="36"/>
      <c r="HH638" s="35"/>
      <c r="HI638" s="36"/>
      <c r="HO638" s="35"/>
      <c r="HP638" s="36"/>
      <c r="HV638" s="35"/>
      <c r="HW638" s="36"/>
      <c r="IC638" s="35"/>
      <c r="ID638" s="36"/>
      <c r="IJ638" s="35"/>
      <c r="IK638" s="36"/>
      <c r="IP638"/>
      <c r="IQ638"/>
      <c r="IR638"/>
      <c r="IS638"/>
      <c r="IT638"/>
      <c r="IU638"/>
      <c r="IV638"/>
    </row>
    <row r="639" spans="1:256" s="34" customFormat="1" ht="16.5" customHeight="1" hidden="1" outlineLevel="1">
      <c r="A639" s="40"/>
      <c r="B639" s="115">
        <v>8</v>
      </c>
      <c r="C639" s="173" t="s">
        <v>816</v>
      </c>
      <c r="D639" s="52" t="s">
        <v>817</v>
      </c>
      <c r="E639" s="53" t="s">
        <v>69</v>
      </c>
      <c r="F639" s="52"/>
      <c r="G639" s="51" t="s">
        <v>34</v>
      </c>
      <c r="H639" s="170" t="s">
        <v>152</v>
      </c>
      <c r="I639" s="164"/>
      <c r="M639" s="35"/>
      <c r="N639" s="36"/>
      <c r="T639" s="35"/>
      <c r="U639" s="36"/>
      <c r="AA639" s="35"/>
      <c r="AB639" s="36"/>
      <c r="AH639" s="35"/>
      <c r="AI639" s="36"/>
      <c r="AO639" s="35"/>
      <c r="AP639" s="36"/>
      <c r="AV639" s="35"/>
      <c r="AW639" s="36"/>
      <c r="BC639" s="35"/>
      <c r="BD639" s="36"/>
      <c r="BJ639" s="35"/>
      <c r="BK639" s="36"/>
      <c r="BQ639" s="35"/>
      <c r="BR639" s="36"/>
      <c r="BX639" s="35"/>
      <c r="BY639" s="36"/>
      <c r="CE639" s="35"/>
      <c r="CF639" s="36"/>
      <c r="CL639" s="35"/>
      <c r="CM639" s="36"/>
      <c r="CS639" s="35"/>
      <c r="CT639" s="36"/>
      <c r="CZ639" s="35"/>
      <c r="DA639" s="36"/>
      <c r="DG639" s="35"/>
      <c r="DH639" s="36"/>
      <c r="DN639" s="35"/>
      <c r="DO639" s="36"/>
      <c r="DU639" s="35"/>
      <c r="DV639" s="36"/>
      <c r="EB639" s="35"/>
      <c r="EC639" s="36"/>
      <c r="EI639" s="35"/>
      <c r="EJ639" s="36"/>
      <c r="EP639" s="35"/>
      <c r="EQ639" s="36"/>
      <c r="EW639" s="35"/>
      <c r="EX639" s="36"/>
      <c r="FD639" s="35"/>
      <c r="FE639" s="36"/>
      <c r="FK639" s="35"/>
      <c r="FL639" s="36"/>
      <c r="FR639" s="35"/>
      <c r="FS639" s="36"/>
      <c r="FY639" s="35"/>
      <c r="FZ639" s="36"/>
      <c r="GF639" s="35"/>
      <c r="GG639" s="36"/>
      <c r="GM639" s="35"/>
      <c r="GN639" s="36"/>
      <c r="GT639" s="35"/>
      <c r="GU639" s="36"/>
      <c r="HA639" s="35"/>
      <c r="HB639" s="36"/>
      <c r="HH639" s="35"/>
      <c r="HI639" s="36"/>
      <c r="HO639" s="35"/>
      <c r="HP639" s="36"/>
      <c r="HV639" s="35"/>
      <c r="HW639" s="36"/>
      <c r="IC639" s="35"/>
      <c r="ID639" s="36"/>
      <c r="IJ639" s="35"/>
      <c r="IK639" s="36"/>
      <c r="IP639"/>
      <c r="IQ639"/>
      <c r="IR639"/>
      <c r="IS639"/>
      <c r="IT639"/>
      <c r="IU639"/>
      <c r="IV639"/>
    </row>
    <row r="640" spans="1:256" s="34" customFormat="1" ht="16.5" customHeight="1" hidden="1" outlineLevel="1">
      <c r="A640" s="40"/>
      <c r="B640" s="115">
        <v>9</v>
      </c>
      <c r="C640" s="173" t="s">
        <v>800</v>
      </c>
      <c r="D640" s="52" t="s">
        <v>801</v>
      </c>
      <c r="E640" s="53" t="s">
        <v>69</v>
      </c>
      <c r="F640" s="52"/>
      <c r="G640" s="51" t="s">
        <v>34</v>
      </c>
      <c r="H640" s="170" t="s">
        <v>152</v>
      </c>
      <c r="I640" s="164"/>
      <c r="M640" s="35"/>
      <c r="N640" s="36"/>
      <c r="T640" s="35"/>
      <c r="U640" s="36"/>
      <c r="AA640" s="35"/>
      <c r="AB640" s="36"/>
      <c r="AH640" s="35"/>
      <c r="AI640" s="36"/>
      <c r="AO640" s="35"/>
      <c r="AP640" s="36"/>
      <c r="AV640" s="35"/>
      <c r="AW640" s="36"/>
      <c r="BC640" s="35"/>
      <c r="BD640" s="36"/>
      <c r="BJ640" s="35"/>
      <c r="BK640" s="36"/>
      <c r="BQ640" s="35"/>
      <c r="BR640" s="36"/>
      <c r="BX640" s="35"/>
      <c r="BY640" s="36"/>
      <c r="CE640" s="35"/>
      <c r="CF640" s="36"/>
      <c r="CL640" s="35"/>
      <c r="CM640" s="36"/>
      <c r="CS640" s="35"/>
      <c r="CT640" s="36"/>
      <c r="CZ640" s="35"/>
      <c r="DA640" s="36"/>
      <c r="DG640" s="35"/>
      <c r="DH640" s="36"/>
      <c r="DN640" s="35"/>
      <c r="DO640" s="36"/>
      <c r="DU640" s="35"/>
      <c r="DV640" s="36"/>
      <c r="EB640" s="35"/>
      <c r="EC640" s="36"/>
      <c r="EI640" s="35"/>
      <c r="EJ640" s="36"/>
      <c r="EP640" s="35"/>
      <c r="EQ640" s="36"/>
      <c r="EW640" s="35"/>
      <c r="EX640" s="36"/>
      <c r="FD640" s="35"/>
      <c r="FE640" s="36"/>
      <c r="FK640" s="35"/>
      <c r="FL640" s="36"/>
      <c r="FR640" s="35"/>
      <c r="FS640" s="36"/>
      <c r="FY640" s="35"/>
      <c r="FZ640" s="36"/>
      <c r="GF640" s="35"/>
      <c r="GG640" s="36"/>
      <c r="GM640" s="35"/>
      <c r="GN640" s="36"/>
      <c r="GT640" s="35"/>
      <c r="GU640" s="36"/>
      <c r="HA640" s="35"/>
      <c r="HB640" s="36"/>
      <c r="HH640" s="35"/>
      <c r="HI640" s="36"/>
      <c r="HO640" s="35"/>
      <c r="HP640" s="36"/>
      <c r="HV640" s="35"/>
      <c r="HW640" s="36"/>
      <c r="IC640" s="35"/>
      <c r="ID640" s="36"/>
      <c r="IJ640" s="35"/>
      <c r="IK640" s="36"/>
      <c r="IP640"/>
      <c r="IQ640"/>
      <c r="IR640"/>
      <c r="IS640"/>
      <c r="IT640"/>
      <c r="IU640"/>
      <c r="IV640"/>
    </row>
    <row r="641" spans="1:256" s="34" customFormat="1" ht="16.5" customHeight="1" hidden="1" outlineLevel="1">
      <c r="A641" s="40"/>
      <c r="B641" s="115">
        <v>10</v>
      </c>
      <c r="C641" s="171" t="s">
        <v>802</v>
      </c>
      <c r="D641" s="52" t="s">
        <v>803</v>
      </c>
      <c r="E641" s="53" t="s">
        <v>69</v>
      </c>
      <c r="F641" s="163"/>
      <c r="G641" s="51" t="s">
        <v>24</v>
      </c>
      <c r="H641" s="170" t="s">
        <v>152</v>
      </c>
      <c r="I641" s="133"/>
      <c r="M641" s="35"/>
      <c r="N641" s="36"/>
      <c r="T641" s="35"/>
      <c r="U641" s="36"/>
      <c r="AA641" s="35"/>
      <c r="AB641" s="36"/>
      <c r="AH641" s="35"/>
      <c r="AI641" s="36"/>
      <c r="AO641" s="35"/>
      <c r="AP641" s="36"/>
      <c r="AV641" s="35"/>
      <c r="AW641" s="36"/>
      <c r="BC641" s="35"/>
      <c r="BD641" s="36"/>
      <c r="BJ641" s="35"/>
      <c r="BK641" s="36"/>
      <c r="BQ641" s="35"/>
      <c r="BR641" s="36"/>
      <c r="BX641" s="35"/>
      <c r="BY641" s="36"/>
      <c r="CE641" s="35"/>
      <c r="CF641" s="36"/>
      <c r="CL641" s="35"/>
      <c r="CM641" s="36"/>
      <c r="CS641" s="35"/>
      <c r="CT641" s="36"/>
      <c r="CZ641" s="35"/>
      <c r="DA641" s="36"/>
      <c r="DG641" s="35"/>
      <c r="DH641" s="36"/>
      <c r="DN641" s="35"/>
      <c r="DO641" s="36"/>
      <c r="DU641" s="35"/>
      <c r="DV641" s="36"/>
      <c r="EB641" s="35"/>
      <c r="EC641" s="36"/>
      <c r="EI641" s="35"/>
      <c r="EJ641" s="36"/>
      <c r="EP641" s="35"/>
      <c r="EQ641" s="36"/>
      <c r="EW641" s="35"/>
      <c r="EX641" s="36"/>
      <c r="FD641" s="35"/>
      <c r="FE641" s="36"/>
      <c r="FK641" s="35"/>
      <c r="FL641" s="36"/>
      <c r="FR641" s="35"/>
      <c r="FS641" s="36"/>
      <c r="FY641" s="35"/>
      <c r="FZ641" s="36"/>
      <c r="GF641" s="35"/>
      <c r="GG641" s="36"/>
      <c r="GM641" s="35"/>
      <c r="GN641" s="36"/>
      <c r="GT641" s="35"/>
      <c r="GU641" s="36"/>
      <c r="HA641" s="35"/>
      <c r="HB641" s="36"/>
      <c r="HH641" s="35"/>
      <c r="HI641" s="36"/>
      <c r="HO641" s="35"/>
      <c r="HP641" s="36"/>
      <c r="HV641" s="35"/>
      <c r="HW641" s="36"/>
      <c r="IC641" s="35"/>
      <c r="ID641" s="36"/>
      <c r="IJ641" s="35"/>
      <c r="IK641" s="36"/>
      <c r="IP641"/>
      <c r="IQ641"/>
      <c r="IR641"/>
      <c r="IS641"/>
      <c r="IT641"/>
      <c r="IU641"/>
      <c r="IV641"/>
    </row>
    <row r="642" spans="1:256" s="34" customFormat="1" ht="16.5" customHeight="1" hidden="1" outlineLevel="1">
      <c r="A642" s="40"/>
      <c r="B642" s="115">
        <v>11</v>
      </c>
      <c r="C642" s="171" t="s">
        <v>818</v>
      </c>
      <c r="D642" s="52" t="s">
        <v>819</v>
      </c>
      <c r="E642" s="53" t="s">
        <v>69</v>
      </c>
      <c r="F642" s="163">
        <v>50</v>
      </c>
      <c r="G642" s="51" t="s">
        <v>34</v>
      </c>
      <c r="H642" s="170" t="s">
        <v>152</v>
      </c>
      <c r="I642" s="133"/>
      <c r="M642" s="35"/>
      <c r="N642" s="36"/>
      <c r="T642" s="35"/>
      <c r="U642" s="36"/>
      <c r="AA642" s="35"/>
      <c r="AB642" s="36"/>
      <c r="AH642" s="35"/>
      <c r="AI642" s="36"/>
      <c r="AO642" s="35"/>
      <c r="AP642" s="36"/>
      <c r="AV642" s="35"/>
      <c r="AW642" s="36"/>
      <c r="BC642" s="35"/>
      <c r="BD642" s="36"/>
      <c r="BJ642" s="35"/>
      <c r="BK642" s="36"/>
      <c r="BQ642" s="35"/>
      <c r="BR642" s="36"/>
      <c r="BX642" s="35"/>
      <c r="BY642" s="36"/>
      <c r="CE642" s="35"/>
      <c r="CF642" s="36"/>
      <c r="CL642" s="35"/>
      <c r="CM642" s="36"/>
      <c r="CS642" s="35"/>
      <c r="CT642" s="36"/>
      <c r="CZ642" s="35"/>
      <c r="DA642" s="36"/>
      <c r="DG642" s="35"/>
      <c r="DH642" s="36"/>
      <c r="DN642" s="35"/>
      <c r="DO642" s="36"/>
      <c r="DU642" s="35"/>
      <c r="DV642" s="36"/>
      <c r="EB642" s="35"/>
      <c r="EC642" s="36"/>
      <c r="EI642" s="35"/>
      <c r="EJ642" s="36"/>
      <c r="EP642" s="35"/>
      <c r="EQ642" s="36"/>
      <c r="EW642" s="35"/>
      <c r="EX642" s="36"/>
      <c r="FD642" s="35"/>
      <c r="FE642" s="36"/>
      <c r="FK642" s="35"/>
      <c r="FL642" s="36"/>
      <c r="FR642" s="35"/>
      <c r="FS642" s="36"/>
      <c r="FY642" s="35"/>
      <c r="FZ642" s="36"/>
      <c r="GF642" s="35"/>
      <c r="GG642" s="36"/>
      <c r="GM642" s="35"/>
      <c r="GN642" s="36"/>
      <c r="GT642" s="35"/>
      <c r="GU642" s="36"/>
      <c r="HA642" s="35"/>
      <c r="HB642" s="36"/>
      <c r="HH642" s="35"/>
      <c r="HI642" s="36"/>
      <c r="HO642" s="35"/>
      <c r="HP642" s="36"/>
      <c r="HV642" s="35"/>
      <c r="HW642" s="36"/>
      <c r="IC642" s="35"/>
      <c r="ID642" s="36"/>
      <c r="IJ642" s="35"/>
      <c r="IK642" s="36"/>
      <c r="IP642"/>
      <c r="IQ642"/>
      <c r="IR642"/>
      <c r="IS642"/>
      <c r="IT642"/>
      <c r="IU642"/>
      <c r="IV642"/>
    </row>
    <row r="643" spans="1:256" s="34" customFormat="1" ht="16.5" customHeight="1" hidden="1" outlineLevel="1">
      <c r="A643" s="40"/>
      <c r="B643" s="115">
        <v>12</v>
      </c>
      <c r="C643" s="171" t="s">
        <v>820</v>
      </c>
      <c r="D643" s="52" t="s">
        <v>821</v>
      </c>
      <c r="E643" s="53" t="s">
        <v>69</v>
      </c>
      <c r="F643" s="163"/>
      <c r="G643" s="51" t="s">
        <v>24</v>
      </c>
      <c r="H643" s="170" t="s">
        <v>152</v>
      </c>
      <c r="I643" s="133"/>
      <c r="M643" s="35"/>
      <c r="N643" s="36"/>
      <c r="T643" s="35"/>
      <c r="U643" s="36"/>
      <c r="AA643" s="35"/>
      <c r="AB643" s="36"/>
      <c r="AH643" s="35"/>
      <c r="AI643" s="36"/>
      <c r="AO643" s="35"/>
      <c r="AP643" s="36"/>
      <c r="AV643" s="35"/>
      <c r="AW643" s="36"/>
      <c r="BC643" s="35"/>
      <c r="BD643" s="36"/>
      <c r="BJ643" s="35"/>
      <c r="BK643" s="36"/>
      <c r="BQ643" s="35"/>
      <c r="BR643" s="36"/>
      <c r="BX643" s="35"/>
      <c r="BY643" s="36"/>
      <c r="CE643" s="35"/>
      <c r="CF643" s="36"/>
      <c r="CL643" s="35"/>
      <c r="CM643" s="36"/>
      <c r="CS643" s="35"/>
      <c r="CT643" s="36"/>
      <c r="CZ643" s="35"/>
      <c r="DA643" s="36"/>
      <c r="DG643" s="35"/>
      <c r="DH643" s="36"/>
      <c r="DN643" s="35"/>
      <c r="DO643" s="36"/>
      <c r="DU643" s="35"/>
      <c r="DV643" s="36"/>
      <c r="EB643" s="35"/>
      <c r="EC643" s="36"/>
      <c r="EI643" s="35"/>
      <c r="EJ643" s="36"/>
      <c r="EP643" s="35"/>
      <c r="EQ643" s="36"/>
      <c r="EW643" s="35"/>
      <c r="EX643" s="36"/>
      <c r="FD643" s="35"/>
      <c r="FE643" s="36"/>
      <c r="FK643" s="35"/>
      <c r="FL643" s="36"/>
      <c r="FR643" s="35"/>
      <c r="FS643" s="36"/>
      <c r="FY643" s="35"/>
      <c r="FZ643" s="36"/>
      <c r="GF643" s="35"/>
      <c r="GG643" s="36"/>
      <c r="GM643" s="35"/>
      <c r="GN643" s="36"/>
      <c r="GT643" s="35"/>
      <c r="GU643" s="36"/>
      <c r="HA643" s="35"/>
      <c r="HB643" s="36"/>
      <c r="HH643" s="35"/>
      <c r="HI643" s="36"/>
      <c r="HO643" s="35"/>
      <c r="HP643" s="36"/>
      <c r="HV643" s="35"/>
      <c r="HW643" s="36"/>
      <c r="IC643" s="35"/>
      <c r="ID643" s="36"/>
      <c r="IJ643" s="35"/>
      <c r="IK643" s="36"/>
      <c r="IP643"/>
      <c r="IQ643"/>
      <c r="IR643"/>
      <c r="IS643"/>
      <c r="IT643"/>
      <c r="IU643"/>
      <c r="IV643"/>
    </row>
    <row r="644" spans="1:256" s="34" customFormat="1" ht="16.5" customHeight="1" hidden="1" outlineLevel="1">
      <c r="A644" s="40"/>
      <c r="B644" s="115">
        <v>13</v>
      </c>
      <c r="C644" s="171" t="s">
        <v>807</v>
      </c>
      <c r="D644" s="52" t="s">
        <v>808</v>
      </c>
      <c r="E644" s="53" t="s">
        <v>69</v>
      </c>
      <c r="F644" s="163">
        <v>1</v>
      </c>
      <c r="G644" s="51" t="s">
        <v>34</v>
      </c>
      <c r="H644" s="176" t="s">
        <v>809</v>
      </c>
      <c r="I644" s="133"/>
      <c r="M644" s="35"/>
      <c r="N644" s="36"/>
      <c r="T644" s="35"/>
      <c r="U644" s="36"/>
      <c r="AA644" s="35"/>
      <c r="AB644" s="36"/>
      <c r="AH644" s="35"/>
      <c r="AI644" s="36"/>
      <c r="AO644" s="35"/>
      <c r="AP644" s="36"/>
      <c r="AV644" s="35"/>
      <c r="AW644" s="36"/>
      <c r="BC644" s="35"/>
      <c r="BD644" s="36"/>
      <c r="BJ644" s="35"/>
      <c r="BK644" s="36"/>
      <c r="BQ644" s="35"/>
      <c r="BR644" s="36"/>
      <c r="BX644" s="35"/>
      <c r="BY644" s="36"/>
      <c r="CE644" s="35"/>
      <c r="CF644" s="36"/>
      <c r="CL644" s="35"/>
      <c r="CM644" s="36"/>
      <c r="CS644" s="35"/>
      <c r="CT644" s="36"/>
      <c r="CZ644" s="35"/>
      <c r="DA644" s="36"/>
      <c r="DG644" s="35"/>
      <c r="DH644" s="36"/>
      <c r="DN644" s="35"/>
      <c r="DO644" s="36"/>
      <c r="DU644" s="35"/>
      <c r="DV644" s="36"/>
      <c r="EB644" s="35"/>
      <c r="EC644" s="36"/>
      <c r="EI644" s="35"/>
      <c r="EJ644" s="36"/>
      <c r="EP644" s="35"/>
      <c r="EQ644" s="36"/>
      <c r="EW644" s="35"/>
      <c r="EX644" s="36"/>
      <c r="FD644" s="35"/>
      <c r="FE644" s="36"/>
      <c r="FK644" s="35"/>
      <c r="FL644" s="36"/>
      <c r="FR644" s="35"/>
      <c r="FS644" s="36"/>
      <c r="FY644" s="35"/>
      <c r="FZ644" s="36"/>
      <c r="GF644" s="35"/>
      <c r="GG644" s="36"/>
      <c r="GM644" s="35"/>
      <c r="GN644" s="36"/>
      <c r="GT644" s="35"/>
      <c r="GU644" s="36"/>
      <c r="HA644" s="35"/>
      <c r="HB644" s="36"/>
      <c r="HH644" s="35"/>
      <c r="HI644" s="36"/>
      <c r="HO644" s="35"/>
      <c r="HP644" s="36"/>
      <c r="HV644" s="35"/>
      <c r="HW644" s="36"/>
      <c r="IC644" s="35"/>
      <c r="ID644" s="36"/>
      <c r="IJ644" s="35"/>
      <c r="IK644" s="36"/>
      <c r="IP644"/>
      <c r="IQ644"/>
      <c r="IR644"/>
      <c r="IS644"/>
      <c r="IT644"/>
      <c r="IU644"/>
      <c r="IV644"/>
    </row>
    <row r="645" spans="1:256" s="34" customFormat="1" ht="16.5" customHeight="1" hidden="1" outlineLevel="1">
      <c r="A645" s="40"/>
      <c r="B645" s="7"/>
      <c r="C645" s="165" t="s">
        <v>94</v>
      </c>
      <c r="D645" s="180" t="s">
        <v>822</v>
      </c>
      <c r="E645" s="167"/>
      <c r="F645" s="166"/>
      <c r="G645" s="166"/>
      <c r="H645" s="168"/>
      <c r="I645" s="169"/>
      <c r="M645" s="35"/>
      <c r="N645" s="36"/>
      <c r="T645" s="35"/>
      <c r="U645" s="36"/>
      <c r="AA645" s="35"/>
      <c r="AB645" s="36"/>
      <c r="AH645" s="35"/>
      <c r="AI645" s="36"/>
      <c r="AO645" s="35"/>
      <c r="AP645" s="36"/>
      <c r="AV645" s="35"/>
      <c r="AW645" s="36"/>
      <c r="BC645" s="35"/>
      <c r="BD645" s="36"/>
      <c r="BJ645" s="35"/>
      <c r="BK645" s="36"/>
      <c r="BQ645" s="35"/>
      <c r="BR645" s="36"/>
      <c r="BX645" s="35"/>
      <c r="BY645" s="36"/>
      <c r="CE645" s="35"/>
      <c r="CF645" s="36"/>
      <c r="CL645" s="35"/>
      <c r="CM645" s="36"/>
      <c r="CS645" s="35"/>
      <c r="CT645" s="36"/>
      <c r="CZ645" s="35"/>
      <c r="DA645" s="36"/>
      <c r="DG645" s="35"/>
      <c r="DH645" s="36"/>
      <c r="DN645" s="35"/>
      <c r="DO645" s="36"/>
      <c r="DU645" s="35"/>
      <c r="DV645" s="36"/>
      <c r="EB645" s="35"/>
      <c r="EC645" s="36"/>
      <c r="EI645" s="35"/>
      <c r="EJ645" s="36"/>
      <c r="EP645" s="35"/>
      <c r="EQ645" s="36"/>
      <c r="EW645" s="35"/>
      <c r="EX645" s="36"/>
      <c r="FD645" s="35"/>
      <c r="FE645" s="36"/>
      <c r="FK645" s="35"/>
      <c r="FL645" s="36"/>
      <c r="FR645" s="35"/>
      <c r="FS645" s="36"/>
      <c r="FY645" s="35"/>
      <c r="FZ645" s="36"/>
      <c r="GF645" s="35"/>
      <c r="GG645" s="36"/>
      <c r="GM645" s="35"/>
      <c r="GN645" s="36"/>
      <c r="GT645" s="35"/>
      <c r="GU645" s="36"/>
      <c r="HA645" s="35"/>
      <c r="HB645" s="36"/>
      <c r="HH645" s="35"/>
      <c r="HI645" s="36"/>
      <c r="HO645" s="35"/>
      <c r="HP645" s="36"/>
      <c r="HV645" s="35"/>
      <c r="HW645" s="36"/>
      <c r="IC645" s="35"/>
      <c r="ID645" s="36"/>
      <c r="IJ645" s="35"/>
      <c r="IK645" s="36"/>
      <c r="IP645"/>
      <c r="IQ645"/>
      <c r="IR645"/>
      <c r="IS645"/>
      <c r="IT645"/>
      <c r="IU645"/>
      <c r="IV645"/>
    </row>
    <row r="646" spans="1:256" s="6" customFormat="1" ht="16.5" customHeight="1">
      <c r="A646" s="40"/>
      <c r="B646" s="7"/>
      <c r="C646" s="145" t="s">
        <v>823</v>
      </c>
      <c r="D646" s="146"/>
      <c r="E646" s="147"/>
      <c r="F646" s="146"/>
      <c r="G646" s="146"/>
      <c r="H646" s="148"/>
      <c r="I646" s="149"/>
      <c r="IK646"/>
      <c r="IL646"/>
      <c r="IM646"/>
      <c r="IN646"/>
      <c r="IO646"/>
      <c r="IP646"/>
      <c r="IQ646"/>
      <c r="IR646"/>
      <c r="IS646"/>
      <c r="IT646"/>
      <c r="IU646"/>
      <c r="IV646"/>
    </row>
    <row r="647" spans="1:256" s="34" customFormat="1" ht="16.5" customHeight="1" hidden="1" outlineLevel="1">
      <c r="A647" s="80"/>
      <c r="B647" s="110" t="s">
        <v>13</v>
      </c>
      <c r="C647" s="111" t="s">
        <v>14</v>
      </c>
      <c r="D647" s="111" t="s">
        <v>15</v>
      </c>
      <c r="E647" s="112" t="s">
        <v>16</v>
      </c>
      <c r="F647" s="111" t="s">
        <v>17</v>
      </c>
      <c r="G647" s="111" t="s">
        <v>18</v>
      </c>
      <c r="H647" s="113" t="s">
        <v>19</v>
      </c>
      <c r="I647" s="114" t="s">
        <v>20</v>
      </c>
      <c r="M647" s="35"/>
      <c r="N647" s="36"/>
      <c r="T647" s="35"/>
      <c r="U647" s="36"/>
      <c r="AA647" s="35"/>
      <c r="AB647" s="36"/>
      <c r="AH647" s="35"/>
      <c r="AI647" s="36"/>
      <c r="AO647" s="35"/>
      <c r="AP647" s="36"/>
      <c r="AV647" s="35"/>
      <c r="AW647" s="36"/>
      <c r="BC647" s="35"/>
      <c r="BD647" s="36"/>
      <c r="BJ647" s="35"/>
      <c r="BK647" s="36"/>
      <c r="BQ647" s="35"/>
      <c r="BR647" s="36"/>
      <c r="BX647" s="35"/>
      <c r="BY647" s="36"/>
      <c r="CE647" s="35"/>
      <c r="CF647" s="36"/>
      <c r="CL647" s="35"/>
      <c r="CM647" s="36"/>
      <c r="CS647" s="35"/>
      <c r="CT647" s="36"/>
      <c r="CZ647" s="35"/>
      <c r="DA647" s="36"/>
      <c r="DG647" s="35"/>
      <c r="DH647" s="36"/>
      <c r="DN647" s="35"/>
      <c r="DO647" s="36"/>
      <c r="DU647" s="35"/>
      <c r="DV647" s="36"/>
      <c r="EB647" s="35"/>
      <c r="EC647" s="36"/>
      <c r="EI647" s="35"/>
      <c r="EJ647" s="36"/>
      <c r="EP647" s="35"/>
      <c r="EQ647" s="36"/>
      <c r="EW647" s="35"/>
      <c r="EX647" s="36"/>
      <c r="FD647" s="35"/>
      <c r="FE647" s="36"/>
      <c r="FK647" s="35"/>
      <c r="FL647" s="36"/>
      <c r="FR647" s="35"/>
      <c r="FS647" s="36"/>
      <c r="FY647" s="35"/>
      <c r="FZ647" s="36"/>
      <c r="GF647" s="35"/>
      <c r="GG647" s="36"/>
      <c r="GM647" s="35"/>
      <c r="GN647" s="36"/>
      <c r="GT647" s="35"/>
      <c r="GU647" s="36"/>
      <c r="HA647" s="35"/>
      <c r="HB647" s="36"/>
      <c r="HH647" s="35"/>
      <c r="HI647" s="36"/>
      <c r="HO647" s="35"/>
      <c r="HP647" s="36"/>
      <c r="HV647" s="35"/>
      <c r="HW647" s="36"/>
      <c r="IC647" s="35"/>
      <c r="ID647" s="36"/>
      <c r="IJ647" s="35"/>
      <c r="IK647" s="36"/>
      <c r="IP647"/>
      <c r="IQ647"/>
      <c r="IR647"/>
      <c r="IS647"/>
      <c r="IT647"/>
      <c r="IU647"/>
      <c r="IV647"/>
    </row>
    <row r="648" spans="1:256" s="34" customFormat="1" ht="16.5" customHeight="1" hidden="1" outlineLevel="1">
      <c r="A648" s="40"/>
      <c r="B648" s="115">
        <v>1</v>
      </c>
      <c r="C648" s="137" t="s">
        <v>21</v>
      </c>
      <c r="D648" s="52" t="s">
        <v>22</v>
      </c>
      <c r="E648" s="53" t="s">
        <v>824</v>
      </c>
      <c r="F648" s="52">
        <v>3</v>
      </c>
      <c r="G648" s="54" t="s">
        <v>24</v>
      </c>
      <c r="H648" s="54" t="s">
        <v>825</v>
      </c>
      <c r="I648" s="133"/>
      <c r="M648" s="35"/>
      <c r="N648" s="36"/>
      <c r="T648" s="35"/>
      <c r="U648" s="36"/>
      <c r="AA648" s="35"/>
      <c r="AB648" s="36"/>
      <c r="AH648" s="35"/>
      <c r="AI648" s="36"/>
      <c r="AO648" s="35"/>
      <c r="AP648" s="36"/>
      <c r="AV648" s="35"/>
      <c r="AW648" s="36"/>
      <c r="BC648" s="35"/>
      <c r="BD648" s="36"/>
      <c r="BJ648" s="35"/>
      <c r="BK648" s="36"/>
      <c r="BQ648" s="35"/>
      <c r="BR648" s="36"/>
      <c r="BX648" s="35"/>
      <c r="BY648" s="36"/>
      <c r="CE648" s="35"/>
      <c r="CF648" s="36"/>
      <c r="CL648" s="35"/>
      <c r="CM648" s="36"/>
      <c r="CS648" s="35"/>
      <c r="CT648" s="36"/>
      <c r="CZ648" s="35"/>
      <c r="DA648" s="36"/>
      <c r="DG648" s="35"/>
      <c r="DH648" s="36"/>
      <c r="DN648" s="35"/>
      <c r="DO648" s="36"/>
      <c r="DU648" s="35"/>
      <c r="DV648" s="36"/>
      <c r="EB648" s="35"/>
      <c r="EC648" s="36"/>
      <c r="EI648" s="35"/>
      <c r="EJ648" s="36"/>
      <c r="EP648" s="35"/>
      <c r="EQ648" s="36"/>
      <c r="EW648" s="35"/>
      <c r="EX648" s="36"/>
      <c r="FD648" s="35"/>
      <c r="FE648" s="36"/>
      <c r="FK648" s="35"/>
      <c r="FL648" s="36"/>
      <c r="FR648" s="35"/>
      <c r="FS648" s="36"/>
      <c r="FY648" s="35"/>
      <c r="FZ648" s="36"/>
      <c r="GF648" s="35"/>
      <c r="GG648" s="36"/>
      <c r="GM648" s="35"/>
      <c r="GN648" s="36"/>
      <c r="GT648" s="35"/>
      <c r="GU648" s="36"/>
      <c r="HA648" s="35"/>
      <c r="HB648" s="36"/>
      <c r="HH648" s="35"/>
      <c r="HI648" s="36"/>
      <c r="HO648" s="35"/>
      <c r="HP648" s="36"/>
      <c r="HV648" s="35"/>
      <c r="HW648" s="36"/>
      <c r="IC648" s="35"/>
      <c r="ID648" s="36"/>
      <c r="IJ648" s="35"/>
      <c r="IK648" s="36"/>
      <c r="IP648"/>
      <c r="IQ648"/>
      <c r="IR648"/>
      <c r="IS648"/>
      <c r="IT648"/>
      <c r="IU648"/>
      <c r="IV648"/>
    </row>
    <row r="649" spans="1:256" s="34" customFormat="1" ht="16.5" customHeight="1" hidden="1" outlineLevel="1">
      <c r="A649" s="40"/>
      <c r="B649" s="115">
        <v>2</v>
      </c>
      <c r="C649" s="137" t="s">
        <v>98</v>
      </c>
      <c r="D649" s="52" t="s">
        <v>99</v>
      </c>
      <c r="E649" s="53" t="s">
        <v>31</v>
      </c>
      <c r="F649" s="52">
        <v>20</v>
      </c>
      <c r="G649" s="54" t="s">
        <v>24</v>
      </c>
      <c r="H649" s="54" t="s">
        <v>825</v>
      </c>
      <c r="I649" s="133"/>
      <c r="M649" s="35"/>
      <c r="N649" s="36"/>
      <c r="T649" s="35"/>
      <c r="U649" s="36"/>
      <c r="AA649" s="35"/>
      <c r="AB649" s="36"/>
      <c r="AH649" s="35"/>
      <c r="AI649" s="36"/>
      <c r="AO649" s="35"/>
      <c r="AP649" s="36"/>
      <c r="AV649" s="35"/>
      <c r="AW649" s="36"/>
      <c r="BC649" s="35"/>
      <c r="BD649" s="36"/>
      <c r="BJ649" s="35"/>
      <c r="BK649" s="36"/>
      <c r="BQ649" s="35"/>
      <c r="BR649" s="36"/>
      <c r="BX649" s="35"/>
      <c r="BY649" s="36"/>
      <c r="CE649" s="35"/>
      <c r="CF649" s="36"/>
      <c r="CL649" s="35"/>
      <c r="CM649" s="36"/>
      <c r="CS649" s="35"/>
      <c r="CT649" s="36"/>
      <c r="CZ649" s="35"/>
      <c r="DA649" s="36"/>
      <c r="DG649" s="35"/>
      <c r="DH649" s="36"/>
      <c r="DN649" s="35"/>
      <c r="DO649" s="36"/>
      <c r="DU649" s="35"/>
      <c r="DV649" s="36"/>
      <c r="EB649" s="35"/>
      <c r="EC649" s="36"/>
      <c r="EI649" s="35"/>
      <c r="EJ649" s="36"/>
      <c r="EP649" s="35"/>
      <c r="EQ649" s="36"/>
      <c r="EW649" s="35"/>
      <c r="EX649" s="36"/>
      <c r="FD649" s="35"/>
      <c r="FE649" s="36"/>
      <c r="FK649" s="35"/>
      <c r="FL649" s="36"/>
      <c r="FR649" s="35"/>
      <c r="FS649" s="36"/>
      <c r="FY649" s="35"/>
      <c r="FZ649" s="36"/>
      <c r="GF649" s="35"/>
      <c r="GG649" s="36"/>
      <c r="GM649" s="35"/>
      <c r="GN649" s="36"/>
      <c r="GT649" s="35"/>
      <c r="GU649" s="36"/>
      <c r="HA649" s="35"/>
      <c r="HB649" s="36"/>
      <c r="HH649" s="35"/>
      <c r="HI649" s="36"/>
      <c r="HO649" s="35"/>
      <c r="HP649" s="36"/>
      <c r="HV649" s="35"/>
      <c r="HW649" s="36"/>
      <c r="IC649" s="35"/>
      <c r="ID649" s="36"/>
      <c r="IJ649" s="35"/>
      <c r="IK649" s="36"/>
      <c r="IP649"/>
      <c r="IQ649"/>
      <c r="IR649"/>
      <c r="IS649"/>
      <c r="IT649"/>
      <c r="IU649"/>
      <c r="IV649"/>
    </row>
    <row r="650" spans="1:256" s="34" customFormat="1" ht="16.5" customHeight="1" hidden="1" outlineLevel="1">
      <c r="A650" s="40"/>
      <c r="B650" s="115">
        <v>3</v>
      </c>
      <c r="C650" s="137" t="s">
        <v>188</v>
      </c>
      <c r="D650" s="52" t="s">
        <v>189</v>
      </c>
      <c r="E650" s="53" t="s">
        <v>31</v>
      </c>
      <c r="F650" s="52">
        <v>20</v>
      </c>
      <c r="G650" s="54" t="s">
        <v>24</v>
      </c>
      <c r="H650" s="54" t="s">
        <v>825</v>
      </c>
      <c r="I650" s="133"/>
      <c r="M650" s="35"/>
      <c r="N650" s="36"/>
      <c r="T650" s="35"/>
      <c r="U650" s="36"/>
      <c r="AA650" s="35"/>
      <c r="AB650" s="36"/>
      <c r="AH650" s="35"/>
      <c r="AI650" s="36"/>
      <c r="AO650" s="35"/>
      <c r="AP650" s="36"/>
      <c r="AV650" s="35"/>
      <c r="AW650" s="36"/>
      <c r="BC650" s="35"/>
      <c r="BD650" s="36"/>
      <c r="BJ650" s="35"/>
      <c r="BK650" s="36"/>
      <c r="BQ650" s="35"/>
      <c r="BR650" s="36"/>
      <c r="BX650" s="35"/>
      <c r="BY650" s="36"/>
      <c r="CE650" s="35"/>
      <c r="CF650" s="36"/>
      <c r="CL650" s="35"/>
      <c r="CM650" s="36"/>
      <c r="CS650" s="35"/>
      <c r="CT650" s="36"/>
      <c r="CZ650" s="35"/>
      <c r="DA650" s="36"/>
      <c r="DG650" s="35"/>
      <c r="DH650" s="36"/>
      <c r="DN650" s="35"/>
      <c r="DO650" s="36"/>
      <c r="DU650" s="35"/>
      <c r="DV650" s="36"/>
      <c r="EB650" s="35"/>
      <c r="EC650" s="36"/>
      <c r="EI650" s="35"/>
      <c r="EJ650" s="36"/>
      <c r="EP650" s="35"/>
      <c r="EQ650" s="36"/>
      <c r="EW650" s="35"/>
      <c r="EX650" s="36"/>
      <c r="FD650" s="35"/>
      <c r="FE650" s="36"/>
      <c r="FK650" s="35"/>
      <c r="FL650" s="36"/>
      <c r="FR650" s="35"/>
      <c r="FS650" s="36"/>
      <c r="FY650" s="35"/>
      <c r="FZ650" s="36"/>
      <c r="GF650" s="35"/>
      <c r="GG650" s="36"/>
      <c r="GM650" s="35"/>
      <c r="GN650" s="36"/>
      <c r="GT650" s="35"/>
      <c r="GU650" s="36"/>
      <c r="HA650" s="35"/>
      <c r="HB650" s="36"/>
      <c r="HH650" s="35"/>
      <c r="HI650" s="36"/>
      <c r="HO650" s="35"/>
      <c r="HP650" s="36"/>
      <c r="HV650" s="35"/>
      <c r="HW650" s="36"/>
      <c r="IC650" s="35"/>
      <c r="ID650" s="36"/>
      <c r="IJ650" s="35"/>
      <c r="IK650" s="36"/>
      <c r="IP650"/>
      <c r="IQ650"/>
      <c r="IR650"/>
      <c r="IS650"/>
      <c r="IT650"/>
      <c r="IU650"/>
      <c r="IV650"/>
    </row>
    <row r="651" spans="1:256" s="34" customFormat="1" ht="16.5" customHeight="1" hidden="1" outlineLevel="1">
      <c r="A651" s="40"/>
      <c r="B651" s="115">
        <v>4</v>
      </c>
      <c r="C651" s="137" t="s">
        <v>826</v>
      </c>
      <c r="D651" s="52" t="s">
        <v>616</v>
      </c>
      <c r="E651" s="53" t="s">
        <v>69</v>
      </c>
      <c r="F651" s="52"/>
      <c r="G651" s="54" t="s">
        <v>34</v>
      </c>
      <c r="H651" s="54" t="s">
        <v>825</v>
      </c>
      <c r="I651" s="133"/>
      <c r="M651" s="35"/>
      <c r="N651" s="36"/>
      <c r="T651" s="35"/>
      <c r="U651" s="36"/>
      <c r="AA651" s="35"/>
      <c r="AB651" s="36"/>
      <c r="AH651" s="35"/>
      <c r="AI651" s="36"/>
      <c r="AO651" s="35"/>
      <c r="AP651" s="36"/>
      <c r="AV651" s="35"/>
      <c r="AW651" s="36"/>
      <c r="BC651" s="35"/>
      <c r="BD651" s="36"/>
      <c r="BJ651" s="35"/>
      <c r="BK651" s="36"/>
      <c r="BQ651" s="35"/>
      <c r="BR651" s="36"/>
      <c r="BX651" s="35"/>
      <c r="BY651" s="36"/>
      <c r="CE651" s="35"/>
      <c r="CF651" s="36"/>
      <c r="CL651" s="35"/>
      <c r="CM651" s="36"/>
      <c r="CS651" s="35"/>
      <c r="CT651" s="36"/>
      <c r="CZ651" s="35"/>
      <c r="DA651" s="36"/>
      <c r="DG651" s="35"/>
      <c r="DH651" s="36"/>
      <c r="DN651" s="35"/>
      <c r="DO651" s="36"/>
      <c r="DU651" s="35"/>
      <c r="DV651" s="36"/>
      <c r="EB651" s="35"/>
      <c r="EC651" s="36"/>
      <c r="EI651" s="35"/>
      <c r="EJ651" s="36"/>
      <c r="EP651" s="35"/>
      <c r="EQ651" s="36"/>
      <c r="EW651" s="35"/>
      <c r="EX651" s="36"/>
      <c r="FD651" s="35"/>
      <c r="FE651" s="36"/>
      <c r="FK651" s="35"/>
      <c r="FL651" s="36"/>
      <c r="FR651" s="35"/>
      <c r="FS651" s="36"/>
      <c r="FY651" s="35"/>
      <c r="FZ651" s="36"/>
      <c r="GF651" s="35"/>
      <c r="GG651" s="36"/>
      <c r="GM651" s="35"/>
      <c r="GN651" s="36"/>
      <c r="GT651" s="35"/>
      <c r="GU651" s="36"/>
      <c r="HA651" s="35"/>
      <c r="HB651" s="36"/>
      <c r="HH651" s="35"/>
      <c r="HI651" s="36"/>
      <c r="HO651" s="35"/>
      <c r="HP651" s="36"/>
      <c r="HV651" s="35"/>
      <c r="HW651" s="36"/>
      <c r="IC651" s="35"/>
      <c r="ID651" s="36"/>
      <c r="IJ651" s="35"/>
      <c r="IK651" s="36"/>
      <c r="IP651"/>
      <c r="IQ651"/>
      <c r="IR651"/>
      <c r="IS651"/>
      <c r="IT651"/>
      <c r="IU651"/>
      <c r="IV651"/>
    </row>
    <row r="652" spans="1:256" s="34" customFormat="1" ht="16.5" customHeight="1" hidden="1" outlineLevel="1">
      <c r="A652" s="40"/>
      <c r="B652" s="115">
        <v>5</v>
      </c>
      <c r="C652" s="137" t="s">
        <v>827</v>
      </c>
      <c r="D652" s="181" t="s">
        <v>828</v>
      </c>
      <c r="E652" s="53" t="s">
        <v>69</v>
      </c>
      <c r="F652" s="52"/>
      <c r="G652" s="54" t="s">
        <v>34</v>
      </c>
      <c r="H652" s="54" t="s">
        <v>825</v>
      </c>
      <c r="I652" s="133"/>
      <c r="M652" s="35"/>
      <c r="N652" s="36"/>
      <c r="T652" s="35"/>
      <c r="U652" s="36"/>
      <c r="AA652" s="35"/>
      <c r="AB652" s="36"/>
      <c r="AH652" s="35"/>
      <c r="AI652" s="36"/>
      <c r="AO652" s="35"/>
      <c r="AP652" s="36"/>
      <c r="AV652" s="35"/>
      <c r="AW652" s="36"/>
      <c r="BC652" s="35"/>
      <c r="BD652" s="36"/>
      <c r="BJ652" s="35"/>
      <c r="BK652" s="36"/>
      <c r="BQ652" s="35"/>
      <c r="BR652" s="36"/>
      <c r="BX652" s="35"/>
      <c r="BY652" s="36"/>
      <c r="CE652" s="35"/>
      <c r="CF652" s="36"/>
      <c r="CL652" s="35"/>
      <c r="CM652" s="36"/>
      <c r="CS652" s="35"/>
      <c r="CT652" s="36"/>
      <c r="CZ652" s="35"/>
      <c r="DA652" s="36"/>
      <c r="DG652" s="35"/>
      <c r="DH652" s="36"/>
      <c r="DN652" s="35"/>
      <c r="DO652" s="36"/>
      <c r="DU652" s="35"/>
      <c r="DV652" s="36"/>
      <c r="EB652" s="35"/>
      <c r="EC652" s="36"/>
      <c r="EI652" s="35"/>
      <c r="EJ652" s="36"/>
      <c r="EP652" s="35"/>
      <c r="EQ652" s="36"/>
      <c r="EW652" s="35"/>
      <c r="EX652" s="36"/>
      <c r="FD652" s="35"/>
      <c r="FE652" s="36"/>
      <c r="FK652" s="35"/>
      <c r="FL652" s="36"/>
      <c r="FR652" s="35"/>
      <c r="FS652" s="36"/>
      <c r="FY652" s="35"/>
      <c r="FZ652" s="36"/>
      <c r="GF652" s="35"/>
      <c r="GG652" s="36"/>
      <c r="GM652" s="35"/>
      <c r="GN652" s="36"/>
      <c r="GT652" s="35"/>
      <c r="GU652" s="36"/>
      <c r="HA652" s="35"/>
      <c r="HB652" s="36"/>
      <c r="HH652" s="35"/>
      <c r="HI652" s="36"/>
      <c r="HO652" s="35"/>
      <c r="HP652" s="36"/>
      <c r="HV652" s="35"/>
      <c r="HW652" s="36"/>
      <c r="IC652" s="35"/>
      <c r="ID652" s="36"/>
      <c r="IJ652" s="35"/>
      <c r="IK652" s="36"/>
      <c r="IP652"/>
      <c r="IQ652"/>
      <c r="IR652"/>
      <c r="IS652"/>
      <c r="IT652"/>
      <c r="IU652"/>
      <c r="IV652"/>
    </row>
    <row r="653" spans="1:256" s="34" customFormat="1" ht="45" customHeight="1" hidden="1" outlineLevel="1">
      <c r="A653" s="40"/>
      <c r="B653" s="115">
        <v>6</v>
      </c>
      <c r="C653" s="137" t="s">
        <v>51</v>
      </c>
      <c r="D653" s="181" t="s">
        <v>52</v>
      </c>
      <c r="E653" s="53" t="s">
        <v>53</v>
      </c>
      <c r="F653" s="52"/>
      <c r="G653" s="54" t="s">
        <v>34</v>
      </c>
      <c r="H653" s="54" t="s">
        <v>825</v>
      </c>
      <c r="I653" s="133" t="s">
        <v>829</v>
      </c>
      <c r="M653" s="35"/>
      <c r="N653" s="36"/>
      <c r="T653" s="35"/>
      <c r="U653" s="36"/>
      <c r="AA653" s="35"/>
      <c r="AB653" s="36"/>
      <c r="AH653" s="35"/>
      <c r="AI653" s="36"/>
      <c r="AO653" s="35"/>
      <c r="AP653" s="36"/>
      <c r="AV653" s="35"/>
      <c r="AW653" s="36"/>
      <c r="BC653" s="35"/>
      <c r="BD653" s="36"/>
      <c r="BJ653" s="35"/>
      <c r="BK653" s="36"/>
      <c r="BQ653" s="35"/>
      <c r="BR653" s="36"/>
      <c r="BX653" s="35"/>
      <c r="BY653" s="36"/>
      <c r="CE653" s="35"/>
      <c r="CF653" s="36"/>
      <c r="CL653" s="35"/>
      <c r="CM653" s="36"/>
      <c r="CS653" s="35"/>
      <c r="CT653" s="36"/>
      <c r="CZ653" s="35"/>
      <c r="DA653" s="36"/>
      <c r="DG653" s="35"/>
      <c r="DH653" s="36"/>
      <c r="DN653" s="35"/>
      <c r="DO653" s="36"/>
      <c r="DU653" s="35"/>
      <c r="DV653" s="36"/>
      <c r="EB653" s="35"/>
      <c r="EC653" s="36"/>
      <c r="EI653" s="35"/>
      <c r="EJ653" s="36"/>
      <c r="EP653" s="35"/>
      <c r="EQ653" s="36"/>
      <c r="EW653" s="35"/>
      <c r="EX653" s="36"/>
      <c r="FD653" s="35"/>
      <c r="FE653" s="36"/>
      <c r="FK653" s="35"/>
      <c r="FL653" s="36"/>
      <c r="FR653" s="35"/>
      <c r="FS653" s="36"/>
      <c r="FY653" s="35"/>
      <c r="FZ653" s="36"/>
      <c r="GF653" s="35"/>
      <c r="GG653" s="36"/>
      <c r="GM653" s="35"/>
      <c r="GN653" s="36"/>
      <c r="GT653" s="35"/>
      <c r="GU653" s="36"/>
      <c r="HA653" s="35"/>
      <c r="HB653" s="36"/>
      <c r="HH653" s="35"/>
      <c r="HI653" s="36"/>
      <c r="HO653" s="35"/>
      <c r="HP653" s="36"/>
      <c r="HV653" s="35"/>
      <c r="HW653" s="36"/>
      <c r="IC653" s="35"/>
      <c r="ID653" s="36"/>
      <c r="IJ653" s="35"/>
      <c r="IK653" s="36"/>
      <c r="IP653"/>
      <c r="IQ653"/>
      <c r="IR653"/>
      <c r="IS653"/>
      <c r="IT653"/>
      <c r="IU653"/>
      <c r="IV653"/>
    </row>
    <row r="654" spans="1:256" s="34" customFormat="1" ht="16.5" customHeight="1" hidden="1" outlineLevel="1">
      <c r="A654" s="40"/>
      <c r="B654" s="7"/>
      <c r="C654" s="165" t="s">
        <v>94</v>
      </c>
      <c r="D654" s="166" t="s">
        <v>830</v>
      </c>
      <c r="E654" s="167"/>
      <c r="F654" s="166"/>
      <c r="G654" s="166"/>
      <c r="H654" s="168"/>
      <c r="I654" s="169"/>
      <c r="M654" s="35"/>
      <c r="N654" s="36"/>
      <c r="T654" s="35"/>
      <c r="U654" s="36"/>
      <c r="AA654" s="35"/>
      <c r="AB654" s="36"/>
      <c r="AH654" s="35"/>
      <c r="AI654" s="36"/>
      <c r="AO654" s="35"/>
      <c r="AP654" s="36"/>
      <c r="AV654" s="35"/>
      <c r="AW654" s="36"/>
      <c r="BC654" s="35"/>
      <c r="BD654" s="36"/>
      <c r="BJ654" s="35"/>
      <c r="BK654" s="36"/>
      <c r="BQ654" s="35"/>
      <c r="BR654" s="36"/>
      <c r="BX654" s="35"/>
      <c r="BY654" s="36"/>
      <c r="CE654" s="35"/>
      <c r="CF654" s="36"/>
      <c r="CL654" s="35"/>
      <c r="CM654" s="36"/>
      <c r="CS654" s="35"/>
      <c r="CT654" s="36"/>
      <c r="CZ654" s="35"/>
      <c r="DA654" s="36"/>
      <c r="DG654" s="35"/>
      <c r="DH654" s="36"/>
      <c r="DN654" s="35"/>
      <c r="DO654" s="36"/>
      <c r="DU654" s="35"/>
      <c r="DV654" s="36"/>
      <c r="EB654" s="35"/>
      <c r="EC654" s="36"/>
      <c r="EI654" s="35"/>
      <c r="EJ654" s="36"/>
      <c r="EP654" s="35"/>
      <c r="EQ654" s="36"/>
      <c r="EW654" s="35"/>
      <c r="EX654" s="36"/>
      <c r="FD654" s="35"/>
      <c r="FE654" s="36"/>
      <c r="FK654" s="35"/>
      <c r="FL654" s="36"/>
      <c r="FR654" s="35"/>
      <c r="FS654" s="36"/>
      <c r="FY654" s="35"/>
      <c r="FZ654" s="36"/>
      <c r="GF654" s="35"/>
      <c r="GG654" s="36"/>
      <c r="GM654" s="35"/>
      <c r="GN654" s="36"/>
      <c r="GT654" s="35"/>
      <c r="GU654" s="36"/>
      <c r="HA654" s="35"/>
      <c r="HB654" s="36"/>
      <c r="HH654" s="35"/>
      <c r="HI654" s="36"/>
      <c r="HO654" s="35"/>
      <c r="HP654" s="36"/>
      <c r="HV654" s="35"/>
      <c r="HW654" s="36"/>
      <c r="IC654" s="35"/>
      <c r="ID654" s="36"/>
      <c r="IJ654" s="35"/>
      <c r="IK654" s="36"/>
      <c r="IP654"/>
      <c r="IQ654"/>
      <c r="IR654"/>
      <c r="IS654"/>
      <c r="IT654"/>
      <c r="IU654"/>
      <c r="IV654"/>
    </row>
    <row r="655" spans="1:256" s="6" customFormat="1" ht="16.5" customHeight="1">
      <c r="A655" s="40"/>
      <c r="B655" s="7"/>
      <c r="C655" s="182" t="s">
        <v>831</v>
      </c>
      <c r="D655" s="183"/>
      <c r="E655" s="184"/>
      <c r="F655" s="183"/>
      <c r="G655" s="183"/>
      <c r="H655" s="185"/>
      <c r="I655" s="186"/>
      <c r="IK655"/>
      <c r="IL655"/>
      <c r="IM655"/>
      <c r="IN655"/>
      <c r="IO655"/>
      <c r="IP655"/>
      <c r="IQ655"/>
      <c r="IR655"/>
      <c r="IS655"/>
      <c r="IT655"/>
      <c r="IU655"/>
      <c r="IV655"/>
    </row>
    <row r="656" spans="1:256" s="6" customFormat="1" ht="16.5" customHeight="1">
      <c r="A656" s="80"/>
      <c r="B656" s="7"/>
      <c r="C656" s="187" t="s">
        <v>832</v>
      </c>
      <c r="D656" s="188"/>
      <c r="E656" s="189"/>
      <c r="F656" s="188"/>
      <c r="G656" s="188"/>
      <c r="H656" s="190"/>
      <c r="I656" s="191"/>
      <c r="IK656"/>
      <c r="IL656"/>
      <c r="IM656"/>
      <c r="IN656"/>
      <c r="IO656"/>
      <c r="IP656"/>
      <c r="IQ656"/>
      <c r="IR656"/>
      <c r="IS656"/>
      <c r="IT656"/>
      <c r="IU656"/>
      <c r="IV656"/>
    </row>
    <row r="657" spans="1:256" s="6" customFormat="1" ht="16.5" customHeight="1" hidden="1" outlineLevel="1">
      <c r="A657" s="80"/>
      <c r="B657" s="110" t="s">
        <v>13</v>
      </c>
      <c r="C657" s="111" t="s">
        <v>14</v>
      </c>
      <c r="D657" s="111" t="s">
        <v>15</v>
      </c>
      <c r="E657" s="112" t="s">
        <v>16</v>
      </c>
      <c r="F657" s="111" t="s">
        <v>17</v>
      </c>
      <c r="G657" s="111" t="s">
        <v>18</v>
      </c>
      <c r="H657" s="113" t="s">
        <v>19</v>
      </c>
      <c r="I657" s="114" t="s">
        <v>20</v>
      </c>
      <c r="IK657"/>
      <c r="IL657"/>
      <c r="IM657"/>
      <c r="IN657"/>
      <c r="IO657"/>
      <c r="IP657"/>
      <c r="IQ657"/>
      <c r="IR657"/>
      <c r="IS657"/>
      <c r="IT657"/>
      <c r="IU657"/>
      <c r="IV657"/>
    </row>
    <row r="658" spans="1:256" s="6" customFormat="1" ht="16.5" customHeight="1" hidden="1" outlineLevel="1">
      <c r="A658" s="80"/>
      <c r="B658" s="115">
        <v>1</v>
      </c>
      <c r="C658" s="192" t="s">
        <v>21</v>
      </c>
      <c r="D658" s="74" t="s">
        <v>22</v>
      </c>
      <c r="E658" s="70" t="s">
        <v>833</v>
      </c>
      <c r="F658" s="75">
        <v>2</v>
      </c>
      <c r="G658" s="75" t="s">
        <v>24</v>
      </c>
      <c r="H658" s="75" t="s">
        <v>25</v>
      </c>
      <c r="I658" s="193"/>
      <c r="IK658"/>
      <c r="IL658"/>
      <c r="IM658"/>
      <c r="IN658"/>
      <c r="IO658"/>
      <c r="IP658"/>
      <c r="IQ658"/>
      <c r="IR658"/>
      <c r="IS658"/>
      <c r="IT658"/>
      <c r="IU658"/>
      <c r="IV658"/>
    </row>
    <row r="659" spans="1:256" s="6" customFormat="1" ht="16.5" customHeight="1" hidden="1" outlineLevel="1">
      <c r="A659" s="80"/>
      <c r="B659" s="115">
        <v>2</v>
      </c>
      <c r="C659" s="192" t="s">
        <v>237</v>
      </c>
      <c r="D659" s="74" t="s">
        <v>99</v>
      </c>
      <c r="E659" s="70" t="s">
        <v>28</v>
      </c>
      <c r="F659" s="75"/>
      <c r="G659" s="75" t="s">
        <v>24</v>
      </c>
      <c r="H659" s="75" t="s">
        <v>25</v>
      </c>
      <c r="I659" s="193" t="s">
        <v>834</v>
      </c>
      <c r="IK659"/>
      <c r="IL659"/>
      <c r="IM659"/>
      <c r="IN659"/>
      <c r="IO659"/>
      <c r="IP659"/>
      <c r="IQ659"/>
      <c r="IR659"/>
      <c r="IS659"/>
      <c r="IT659"/>
      <c r="IU659"/>
      <c r="IV659"/>
    </row>
    <row r="660" spans="1:256" s="6" customFormat="1" ht="16.5" customHeight="1" hidden="1" outlineLevel="1">
      <c r="A660" s="80"/>
      <c r="B660" s="115">
        <v>3</v>
      </c>
      <c r="C660" s="194" t="s">
        <v>835</v>
      </c>
      <c r="D660" s="195" t="s">
        <v>509</v>
      </c>
      <c r="E660" s="196" t="s">
        <v>31</v>
      </c>
      <c r="F660" s="197">
        <v>20</v>
      </c>
      <c r="G660" s="197" t="s">
        <v>34</v>
      </c>
      <c r="H660" s="75" t="s">
        <v>25</v>
      </c>
      <c r="I660" s="198" t="s">
        <v>836</v>
      </c>
      <c r="IK660"/>
      <c r="IL660"/>
      <c r="IM660"/>
      <c r="IN660"/>
      <c r="IO660"/>
      <c r="IP660"/>
      <c r="IQ660"/>
      <c r="IR660"/>
      <c r="IS660"/>
      <c r="IT660"/>
      <c r="IU660"/>
      <c r="IV660"/>
    </row>
    <row r="661" spans="1:256" s="6" customFormat="1" ht="16.5" customHeight="1" hidden="1" outlineLevel="1">
      <c r="A661" s="80"/>
      <c r="B661" s="115">
        <v>4</v>
      </c>
      <c r="C661" s="192" t="s">
        <v>464</v>
      </c>
      <c r="D661" s="74" t="s">
        <v>465</v>
      </c>
      <c r="E661" s="70" t="s">
        <v>28</v>
      </c>
      <c r="F661" s="75"/>
      <c r="G661" s="75" t="s">
        <v>34</v>
      </c>
      <c r="H661" s="75" t="s">
        <v>25</v>
      </c>
      <c r="I661" s="199"/>
      <c r="IK661"/>
      <c r="IL661"/>
      <c r="IM661"/>
      <c r="IN661"/>
      <c r="IO661"/>
      <c r="IP661"/>
      <c r="IQ661"/>
      <c r="IR661"/>
      <c r="IS661"/>
      <c r="IT661"/>
      <c r="IU661"/>
      <c r="IV661"/>
    </row>
    <row r="662" spans="1:256" s="6" customFormat="1" ht="16.5" customHeight="1" hidden="1" outlineLevel="1">
      <c r="A662" s="80"/>
      <c r="B662" s="115">
        <v>5</v>
      </c>
      <c r="C662" s="192" t="s">
        <v>466</v>
      </c>
      <c r="D662" s="74" t="s">
        <v>837</v>
      </c>
      <c r="E662" s="70" t="s">
        <v>31</v>
      </c>
      <c r="F662" s="75">
        <v>20</v>
      </c>
      <c r="G662" s="75" t="s">
        <v>34</v>
      </c>
      <c r="H662" s="75" t="s">
        <v>25</v>
      </c>
      <c r="I662" s="193"/>
      <c r="IK662"/>
      <c r="IL662"/>
      <c r="IM662"/>
      <c r="IN662"/>
      <c r="IO662"/>
      <c r="IP662"/>
      <c r="IQ662"/>
      <c r="IR662"/>
      <c r="IS662"/>
      <c r="IT662"/>
      <c r="IU662"/>
      <c r="IV662"/>
    </row>
    <row r="663" spans="1:256" s="6" customFormat="1" ht="16.5" customHeight="1" hidden="1" outlineLevel="1">
      <c r="A663" s="80"/>
      <c r="B663" s="115">
        <v>6</v>
      </c>
      <c r="C663" s="192" t="s">
        <v>459</v>
      </c>
      <c r="D663" s="74" t="s">
        <v>460</v>
      </c>
      <c r="E663" s="70" t="s">
        <v>28</v>
      </c>
      <c r="F663" s="75"/>
      <c r="G663" s="75" t="s">
        <v>34</v>
      </c>
      <c r="H663" s="75" t="s">
        <v>25</v>
      </c>
      <c r="I663" s="193" t="s">
        <v>639</v>
      </c>
      <c r="IK663"/>
      <c r="IL663"/>
      <c r="IM663"/>
      <c r="IN663"/>
      <c r="IO663"/>
      <c r="IP663"/>
      <c r="IQ663"/>
      <c r="IR663"/>
      <c r="IS663"/>
      <c r="IT663"/>
      <c r="IU663"/>
      <c r="IV663"/>
    </row>
    <row r="664" spans="1:256" s="6" customFormat="1" ht="16.5" customHeight="1" hidden="1" outlineLevel="1">
      <c r="A664" s="80"/>
      <c r="B664" s="115">
        <v>7</v>
      </c>
      <c r="C664" s="192" t="s">
        <v>26</v>
      </c>
      <c r="D664" s="74" t="s">
        <v>364</v>
      </c>
      <c r="E664" s="70" t="s">
        <v>28</v>
      </c>
      <c r="F664" s="75"/>
      <c r="G664" s="75" t="s">
        <v>34</v>
      </c>
      <c r="H664" s="75" t="s">
        <v>25</v>
      </c>
      <c r="I664" s="200" t="s">
        <v>838</v>
      </c>
      <c r="IK664"/>
      <c r="IL664"/>
      <c r="IM664"/>
      <c r="IN664"/>
      <c r="IO664"/>
      <c r="IP664"/>
      <c r="IQ664"/>
      <c r="IR664"/>
      <c r="IS664"/>
      <c r="IT664"/>
      <c r="IU664"/>
      <c r="IV664"/>
    </row>
    <row r="665" spans="1:256" s="6" customFormat="1" ht="16.5" customHeight="1" hidden="1" outlineLevel="1">
      <c r="A665" s="80"/>
      <c r="B665" s="115">
        <v>8</v>
      </c>
      <c r="C665" s="192" t="s">
        <v>188</v>
      </c>
      <c r="D665" s="74" t="s">
        <v>189</v>
      </c>
      <c r="E665" s="70" t="s">
        <v>31</v>
      </c>
      <c r="F665" s="75">
        <v>20</v>
      </c>
      <c r="G665" s="75" t="s">
        <v>34</v>
      </c>
      <c r="H665" s="75" t="s">
        <v>25</v>
      </c>
      <c r="I665" s="193"/>
      <c r="IK665"/>
      <c r="IL665"/>
      <c r="IM665"/>
      <c r="IN665"/>
      <c r="IO665"/>
      <c r="IP665"/>
      <c r="IQ665"/>
      <c r="IR665"/>
      <c r="IS665"/>
      <c r="IT665"/>
      <c r="IU665"/>
      <c r="IV665"/>
    </row>
    <row r="666" spans="1:256" s="6" customFormat="1" ht="16.5" customHeight="1" hidden="1" outlineLevel="1">
      <c r="A666" s="80"/>
      <c r="B666" s="115">
        <v>9</v>
      </c>
      <c r="C666" s="192" t="s">
        <v>839</v>
      </c>
      <c r="D666" s="74" t="s">
        <v>458</v>
      </c>
      <c r="E666" s="70" t="s">
        <v>28</v>
      </c>
      <c r="F666" s="75"/>
      <c r="G666" s="75" t="s">
        <v>24</v>
      </c>
      <c r="H666" s="75" t="s">
        <v>25</v>
      </c>
      <c r="I666" s="201"/>
      <c r="IK666"/>
      <c r="IL666"/>
      <c r="IM666"/>
      <c r="IN666"/>
      <c r="IO666"/>
      <c r="IP666"/>
      <c r="IQ666"/>
      <c r="IR666"/>
      <c r="IS666"/>
      <c r="IT666"/>
      <c r="IU666"/>
      <c r="IV666"/>
    </row>
    <row r="667" spans="1:256" s="6" customFormat="1" ht="16.5" customHeight="1" hidden="1" outlineLevel="1">
      <c r="A667" s="80"/>
      <c r="B667" s="115">
        <v>10</v>
      </c>
      <c r="C667" s="192" t="s">
        <v>468</v>
      </c>
      <c r="D667" s="74" t="s">
        <v>595</v>
      </c>
      <c r="E667" s="70" t="s">
        <v>28</v>
      </c>
      <c r="F667" s="75"/>
      <c r="G667" s="75" t="s">
        <v>34</v>
      </c>
      <c r="H667" s="75" t="s">
        <v>25</v>
      </c>
      <c r="I667" s="193"/>
      <c r="IK667"/>
      <c r="IL667"/>
      <c r="IM667"/>
      <c r="IN667"/>
      <c r="IO667"/>
      <c r="IP667"/>
      <c r="IQ667"/>
      <c r="IR667"/>
      <c r="IS667"/>
      <c r="IT667"/>
      <c r="IU667"/>
      <c r="IV667"/>
    </row>
    <row r="668" spans="1:256" s="6" customFormat="1" ht="16.5" customHeight="1" hidden="1" outlineLevel="1">
      <c r="A668" s="80"/>
      <c r="B668" s="115">
        <v>11</v>
      </c>
      <c r="C668" s="192" t="s">
        <v>840</v>
      </c>
      <c r="D668" s="74" t="s">
        <v>841</v>
      </c>
      <c r="E668" s="70" t="s">
        <v>31</v>
      </c>
      <c r="F668" s="75">
        <v>100</v>
      </c>
      <c r="G668" s="75" t="s">
        <v>24</v>
      </c>
      <c r="H668" s="75" t="s">
        <v>25</v>
      </c>
      <c r="I668" s="202"/>
      <c r="IK668"/>
      <c r="IL668"/>
      <c r="IM668"/>
      <c r="IN668"/>
      <c r="IO668"/>
      <c r="IP668"/>
      <c r="IQ668"/>
      <c r="IR668"/>
      <c r="IS668"/>
      <c r="IT668"/>
      <c r="IU668"/>
      <c r="IV668"/>
    </row>
    <row r="669" spans="1:256" s="6" customFormat="1" ht="16.5" customHeight="1" hidden="1" outlineLevel="1">
      <c r="A669" s="80"/>
      <c r="B669" s="115">
        <v>12</v>
      </c>
      <c r="C669" s="192" t="s">
        <v>842</v>
      </c>
      <c r="D669" s="74" t="s">
        <v>843</v>
      </c>
      <c r="E669" s="203" t="s">
        <v>31</v>
      </c>
      <c r="F669" s="75">
        <v>100</v>
      </c>
      <c r="G669" s="75" t="s">
        <v>24</v>
      </c>
      <c r="H669" s="75" t="s">
        <v>25</v>
      </c>
      <c r="I669" s="193"/>
      <c r="IK669"/>
      <c r="IL669"/>
      <c r="IM669"/>
      <c r="IN669"/>
      <c r="IO669"/>
      <c r="IP669"/>
      <c r="IQ669"/>
      <c r="IR669"/>
      <c r="IS669"/>
      <c r="IT669"/>
      <c r="IU669"/>
      <c r="IV669"/>
    </row>
    <row r="670" spans="1:256" s="6" customFormat="1" ht="16.5" customHeight="1" hidden="1" outlineLevel="1">
      <c r="A670" s="80"/>
      <c r="B670" s="115">
        <v>13</v>
      </c>
      <c r="C670" s="192" t="s">
        <v>844</v>
      </c>
      <c r="D670" s="74" t="s">
        <v>470</v>
      </c>
      <c r="E670" s="70" t="s">
        <v>31</v>
      </c>
      <c r="F670" s="75"/>
      <c r="G670" s="75" t="s">
        <v>24</v>
      </c>
      <c r="H670" s="75" t="s">
        <v>25</v>
      </c>
      <c r="I670" s="200" t="s">
        <v>845</v>
      </c>
      <c r="IK670"/>
      <c r="IL670"/>
      <c r="IM670"/>
      <c r="IN670"/>
      <c r="IO670"/>
      <c r="IP670"/>
      <c r="IQ670"/>
      <c r="IR670"/>
      <c r="IS670"/>
      <c r="IT670"/>
      <c r="IU670"/>
      <c r="IV670"/>
    </row>
    <row r="671" spans="1:256" s="6" customFormat="1" ht="16.5" customHeight="1" hidden="1" outlineLevel="1">
      <c r="A671" s="80"/>
      <c r="B671" s="115">
        <v>14</v>
      </c>
      <c r="C671" s="192" t="s">
        <v>846</v>
      </c>
      <c r="D671" s="74" t="s">
        <v>847</v>
      </c>
      <c r="E671" s="70" t="s">
        <v>28</v>
      </c>
      <c r="F671" s="75"/>
      <c r="G671" s="75" t="s">
        <v>34</v>
      </c>
      <c r="H671" s="75" t="s">
        <v>25</v>
      </c>
      <c r="I671" s="193"/>
      <c r="IK671"/>
      <c r="IL671"/>
      <c r="IM671"/>
      <c r="IN671"/>
      <c r="IO671"/>
      <c r="IP671"/>
      <c r="IQ671"/>
      <c r="IR671"/>
      <c r="IS671"/>
      <c r="IT671"/>
      <c r="IU671"/>
      <c r="IV671"/>
    </row>
    <row r="672" spans="1:256" s="6" customFormat="1" ht="16.5" customHeight="1" hidden="1" outlineLevel="1">
      <c r="A672" s="80"/>
      <c r="B672" s="115">
        <v>15</v>
      </c>
      <c r="C672" s="192" t="s">
        <v>848</v>
      </c>
      <c r="D672" s="74" t="s">
        <v>849</v>
      </c>
      <c r="E672" s="70" t="s">
        <v>31</v>
      </c>
      <c r="F672" s="75"/>
      <c r="G672" s="75" t="s">
        <v>34</v>
      </c>
      <c r="H672" s="75" t="s">
        <v>25</v>
      </c>
      <c r="I672" s="193"/>
      <c r="IK672"/>
      <c r="IL672"/>
      <c r="IM672"/>
      <c r="IN672"/>
      <c r="IO672"/>
      <c r="IP672"/>
      <c r="IQ672"/>
      <c r="IR672"/>
      <c r="IS672"/>
      <c r="IT672"/>
      <c r="IU672"/>
      <c r="IV672"/>
    </row>
    <row r="673" spans="1:256" s="6" customFormat="1" ht="16.5" customHeight="1" hidden="1" outlineLevel="1">
      <c r="A673" s="80"/>
      <c r="B673" s="115">
        <v>16</v>
      </c>
      <c r="C673" s="192" t="s">
        <v>850</v>
      </c>
      <c r="D673" s="74" t="s">
        <v>851</v>
      </c>
      <c r="E673" s="70" t="s">
        <v>31</v>
      </c>
      <c r="F673" s="75"/>
      <c r="G673" s="75" t="s">
        <v>34</v>
      </c>
      <c r="H673" s="75" t="s">
        <v>25</v>
      </c>
      <c r="I673" s="193" t="s">
        <v>852</v>
      </c>
      <c r="IK673"/>
      <c r="IL673"/>
      <c r="IM673"/>
      <c r="IN673"/>
      <c r="IO673"/>
      <c r="IP673"/>
      <c r="IQ673"/>
      <c r="IR673"/>
      <c r="IS673"/>
      <c r="IT673"/>
      <c r="IU673"/>
      <c r="IV673"/>
    </row>
    <row r="674" spans="1:256" s="6" customFormat="1" ht="16.5" customHeight="1" hidden="1" outlineLevel="1">
      <c r="A674" s="80"/>
      <c r="B674" s="115">
        <v>17</v>
      </c>
      <c r="C674" s="192" t="s">
        <v>853</v>
      </c>
      <c r="D674" s="74" t="s">
        <v>854</v>
      </c>
      <c r="E674" s="70" t="s">
        <v>31</v>
      </c>
      <c r="F674" s="75"/>
      <c r="G674" s="75" t="s">
        <v>34</v>
      </c>
      <c r="H674" s="75" t="s">
        <v>25</v>
      </c>
      <c r="I674" s="193"/>
      <c r="IK674"/>
      <c r="IL674"/>
      <c r="IM674"/>
      <c r="IN674"/>
      <c r="IO674"/>
      <c r="IP674"/>
      <c r="IQ674"/>
      <c r="IR674"/>
      <c r="IS674"/>
      <c r="IT674"/>
      <c r="IU674"/>
      <c r="IV674"/>
    </row>
    <row r="675" spans="1:256" s="6" customFormat="1" ht="16.5" customHeight="1" hidden="1" outlineLevel="1">
      <c r="A675" s="80"/>
      <c r="B675" s="115">
        <v>18</v>
      </c>
      <c r="C675" s="192" t="s">
        <v>855</v>
      </c>
      <c r="D675" s="74" t="s">
        <v>856</v>
      </c>
      <c r="E675" s="70" t="s">
        <v>31</v>
      </c>
      <c r="F675" s="75"/>
      <c r="G675" s="75" t="s">
        <v>34</v>
      </c>
      <c r="H675" s="75" t="s">
        <v>25</v>
      </c>
      <c r="I675" s="193"/>
      <c r="IK675"/>
      <c r="IL675"/>
      <c r="IM675"/>
      <c r="IN675"/>
      <c r="IO675"/>
      <c r="IP675"/>
      <c r="IQ675"/>
      <c r="IR675"/>
      <c r="IS675"/>
      <c r="IT675"/>
      <c r="IU675"/>
      <c r="IV675"/>
    </row>
    <row r="676" spans="1:256" s="6" customFormat="1" ht="16.5" customHeight="1" hidden="1" outlineLevel="1">
      <c r="A676" s="80"/>
      <c r="B676" s="115">
        <v>19</v>
      </c>
      <c r="C676" s="192" t="s">
        <v>857</v>
      </c>
      <c r="D676" s="74" t="s">
        <v>858</v>
      </c>
      <c r="E676" s="70" t="s">
        <v>31</v>
      </c>
      <c r="F676" s="75"/>
      <c r="G676" s="75" t="s">
        <v>34</v>
      </c>
      <c r="H676" s="75" t="s">
        <v>25</v>
      </c>
      <c r="I676" s="193"/>
      <c r="IK676"/>
      <c r="IL676"/>
      <c r="IM676"/>
      <c r="IN676"/>
      <c r="IO676"/>
      <c r="IP676"/>
      <c r="IQ676"/>
      <c r="IR676"/>
      <c r="IS676"/>
      <c r="IT676"/>
      <c r="IU676"/>
      <c r="IV676"/>
    </row>
    <row r="677" spans="1:256" s="6" customFormat="1" ht="16.5" customHeight="1" hidden="1" outlineLevel="1">
      <c r="A677" s="80"/>
      <c r="B677" s="115">
        <v>20</v>
      </c>
      <c r="C677" s="192" t="s">
        <v>859</v>
      </c>
      <c r="D677" s="74" t="s">
        <v>860</v>
      </c>
      <c r="E677" s="70" t="s">
        <v>31</v>
      </c>
      <c r="F677" s="75"/>
      <c r="G677" s="75" t="s">
        <v>34</v>
      </c>
      <c r="H677" s="75" t="s">
        <v>25</v>
      </c>
      <c r="I677" s="193"/>
      <c r="IK677"/>
      <c r="IL677"/>
      <c r="IM677"/>
      <c r="IN677"/>
      <c r="IO677"/>
      <c r="IP677"/>
      <c r="IQ677"/>
      <c r="IR677"/>
      <c r="IS677"/>
      <c r="IT677"/>
      <c r="IU677"/>
      <c r="IV677"/>
    </row>
    <row r="678" spans="1:256" s="6" customFormat="1" ht="16.5" customHeight="1" hidden="1" outlineLevel="1">
      <c r="A678" s="80"/>
      <c r="B678" s="115">
        <v>21</v>
      </c>
      <c r="C678" s="192" t="s">
        <v>861</v>
      </c>
      <c r="D678" s="74" t="s">
        <v>491</v>
      </c>
      <c r="E678" s="70" t="s">
        <v>31</v>
      </c>
      <c r="F678" s="75"/>
      <c r="G678" s="75" t="s">
        <v>34</v>
      </c>
      <c r="H678" s="75" t="s">
        <v>25</v>
      </c>
      <c r="I678" s="193"/>
      <c r="IK678"/>
      <c r="IL678"/>
      <c r="IM678"/>
      <c r="IN678"/>
      <c r="IO678"/>
      <c r="IP678"/>
      <c r="IQ678"/>
      <c r="IR678"/>
      <c r="IS678"/>
      <c r="IT678"/>
      <c r="IU678"/>
      <c r="IV678"/>
    </row>
    <row r="679" spans="1:256" s="6" customFormat="1" ht="16.5" customHeight="1" hidden="1" outlineLevel="1">
      <c r="A679" s="80"/>
      <c r="B679" s="115">
        <v>22</v>
      </c>
      <c r="C679" s="192" t="s">
        <v>862</v>
      </c>
      <c r="D679" s="74" t="s">
        <v>811</v>
      </c>
      <c r="E679" s="70" t="s">
        <v>31</v>
      </c>
      <c r="F679" s="75"/>
      <c r="G679" s="75" t="s">
        <v>34</v>
      </c>
      <c r="H679" s="75" t="s">
        <v>25</v>
      </c>
      <c r="I679" s="193"/>
      <c r="IK679"/>
      <c r="IL679"/>
      <c r="IM679"/>
      <c r="IN679"/>
      <c r="IO679"/>
      <c r="IP679"/>
      <c r="IQ679"/>
      <c r="IR679"/>
      <c r="IS679"/>
      <c r="IT679"/>
      <c r="IU679"/>
      <c r="IV679"/>
    </row>
    <row r="680" spans="1:256" s="6" customFormat="1" ht="16.5" customHeight="1" hidden="1" outlineLevel="1">
      <c r="A680" s="80"/>
      <c r="B680" s="115">
        <v>23</v>
      </c>
      <c r="C680" s="192" t="s">
        <v>863</v>
      </c>
      <c r="D680" s="74" t="s">
        <v>864</v>
      </c>
      <c r="E680" s="70" t="s">
        <v>31</v>
      </c>
      <c r="F680" s="75"/>
      <c r="G680" s="75" t="s">
        <v>34</v>
      </c>
      <c r="H680" s="75" t="s">
        <v>25</v>
      </c>
      <c r="I680" s="193"/>
      <c r="IK680"/>
      <c r="IL680"/>
      <c r="IM680"/>
      <c r="IN680"/>
      <c r="IO680"/>
      <c r="IP680"/>
      <c r="IQ680"/>
      <c r="IR680"/>
      <c r="IS680"/>
      <c r="IT680"/>
      <c r="IU680"/>
      <c r="IV680"/>
    </row>
    <row r="681" spans="1:256" s="6" customFormat="1" ht="16.5" customHeight="1" hidden="1" outlineLevel="1">
      <c r="A681" s="80"/>
      <c r="B681" s="115">
        <v>24</v>
      </c>
      <c r="C681" s="192" t="s">
        <v>865</v>
      </c>
      <c r="D681" s="74" t="s">
        <v>866</v>
      </c>
      <c r="E681" s="70" t="s">
        <v>31</v>
      </c>
      <c r="F681" s="75"/>
      <c r="G681" s="75" t="s">
        <v>34</v>
      </c>
      <c r="H681" s="75" t="s">
        <v>25</v>
      </c>
      <c r="I681" s="193" t="s">
        <v>867</v>
      </c>
      <c r="IK681"/>
      <c r="IL681"/>
      <c r="IM681"/>
      <c r="IN681"/>
      <c r="IO681"/>
      <c r="IP681"/>
      <c r="IQ681"/>
      <c r="IR681"/>
      <c r="IS681"/>
      <c r="IT681"/>
      <c r="IU681"/>
      <c r="IV681"/>
    </row>
    <row r="682" spans="1:256" s="6" customFormat="1" ht="16.5" customHeight="1" hidden="1" outlineLevel="1">
      <c r="A682" s="80"/>
      <c r="B682" s="115">
        <v>25</v>
      </c>
      <c r="C682" s="192" t="s">
        <v>455</v>
      </c>
      <c r="D682" s="74" t="s">
        <v>103</v>
      </c>
      <c r="E682" s="70" t="s">
        <v>31</v>
      </c>
      <c r="F682" s="75"/>
      <c r="G682" s="75" t="s">
        <v>34</v>
      </c>
      <c r="H682" s="75" t="s">
        <v>25</v>
      </c>
      <c r="I682" s="193"/>
      <c r="IK682"/>
      <c r="IL682"/>
      <c r="IM682"/>
      <c r="IN682"/>
      <c r="IO682"/>
      <c r="IP682"/>
      <c r="IQ682"/>
      <c r="IR682"/>
      <c r="IS682"/>
      <c r="IT682"/>
      <c r="IU682"/>
      <c r="IV682"/>
    </row>
    <row r="683" spans="1:256" s="6" customFormat="1" ht="16.5" customHeight="1" hidden="1" outlineLevel="1">
      <c r="A683" s="80"/>
      <c r="B683" s="115">
        <v>26</v>
      </c>
      <c r="C683" s="192" t="s">
        <v>20</v>
      </c>
      <c r="D683" s="74" t="s">
        <v>868</v>
      </c>
      <c r="E683" s="70" t="s">
        <v>31</v>
      </c>
      <c r="F683" s="75"/>
      <c r="G683" s="75" t="s">
        <v>34</v>
      </c>
      <c r="H683" s="75" t="s">
        <v>25</v>
      </c>
      <c r="I683" s="193"/>
      <c r="IK683"/>
      <c r="IL683"/>
      <c r="IM683"/>
      <c r="IN683"/>
      <c r="IO683"/>
      <c r="IP683"/>
      <c r="IQ683"/>
      <c r="IR683"/>
      <c r="IS683"/>
      <c r="IT683"/>
      <c r="IU683"/>
      <c r="IV683"/>
    </row>
    <row r="684" spans="1:256" s="6" customFormat="1" ht="16.5" customHeight="1" hidden="1" outlineLevel="1">
      <c r="A684" s="80"/>
      <c r="B684" s="115">
        <v>27</v>
      </c>
      <c r="C684" s="192" t="s">
        <v>51</v>
      </c>
      <c r="D684" s="74" t="s">
        <v>52</v>
      </c>
      <c r="E684" s="70" t="s">
        <v>53</v>
      </c>
      <c r="F684" s="75"/>
      <c r="G684" s="75" t="s">
        <v>34</v>
      </c>
      <c r="H684" s="75" t="s">
        <v>25</v>
      </c>
      <c r="I684" s="193" t="s">
        <v>651</v>
      </c>
      <c r="IK684"/>
      <c r="IL684"/>
      <c r="IM684"/>
      <c r="IN684"/>
      <c r="IO684"/>
      <c r="IP684"/>
      <c r="IQ684"/>
      <c r="IR684"/>
      <c r="IS684"/>
      <c r="IT684"/>
      <c r="IU684"/>
      <c r="IV684"/>
    </row>
    <row r="685" spans="1:256" s="6" customFormat="1" ht="16.5" customHeight="1" hidden="1" outlineLevel="1">
      <c r="A685" s="80"/>
      <c r="B685" s="115">
        <v>28</v>
      </c>
      <c r="C685" s="192" t="s">
        <v>869</v>
      </c>
      <c r="D685" s="74" t="s">
        <v>870</v>
      </c>
      <c r="E685" s="70" t="s">
        <v>53</v>
      </c>
      <c r="F685" s="75"/>
      <c r="G685" s="75" t="s">
        <v>34</v>
      </c>
      <c r="H685" s="75" t="s">
        <v>871</v>
      </c>
      <c r="I685" s="193" t="s">
        <v>872</v>
      </c>
      <c r="IK685"/>
      <c r="IL685"/>
      <c r="IM685"/>
      <c r="IN685"/>
      <c r="IO685"/>
      <c r="IP685"/>
      <c r="IQ685"/>
      <c r="IR685"/>
      <c r="IS685"/>
      <c r="IT685"/>
      <c r="IU685"/>
      <c r="IV685"/>
    </row>
    <row r="686" spans="1:256" s="6" customFormat="1" ht="16.5" customHeight="1" hidden="1" outlineLevel="1">
      <c r="A686" s="80"/>
      <c r="B686" s="115">
        <v>29</v>
      </c>
      <c r="C686" s="192" t="s">
        <v>873</v>
      </c>
      <c r="D686" s="74" t="s">
        <v>874</v>
      </c>
      <c r="E686" s="70" t="s">
        <v>28</v>
      </c>
      <c r="F686" s="75"/>
      <c r="G686" s="75" t="s">
        <v>34</v>
      </c>
      <c r="H686" s="75" t="s">
        <v>291</v>
      </c>
      <c r="I686" s="193" t="s">
        <v>875</v>
      </c>
      <c r="IK686"/>
      <c r="IL686"/>
      <c r="IM686"/>
      <c r="IN686"/>
      <c r="IO686"/>
      <c r="IP686"/>
      <c r="IQ686"/>
      <c r="IR686"/>
      <c r="IS686"/>
      <c r="IT686"/>
      <c r="IU686"/>
      <c r="IV686"/>
    </row>
    <row r="687" spans="1:256" s="6" customFormat="1" ht="16.5" customHeight="1" hidden="1" outlineLevel="1">
      <c r="A687" s="80"/>
      <c r="B687" s="115">
        <v>30</v>
      </c>
      <c r="C687" s="192" t="s">
        <v>876</v>
      </c>
      <c r="D687" s="74" t="s">
        <v>877</v>
      </c>
      <c r="E687" s="70" t="s">
        <v>31</v>
      </c>
      <c r="F687" s="75"/>
      <c r="G687" s="75" t="s">
        <v>34</v>
      </c>
      <c r="H687" s="75" t="s">
        <v>291</v>
      </c>
      <c r="I687" s="193"/>
      <c r="IK687"/>
      <c r="IL687"/>
      <c r="IM687"/>
      <c r="IN687"/>
      <c r="IO687"/>
      <c r="IP687"/>
      <c r="IQ687"/>
      <c r="IR687"/>
      <c r="IS687"/>
      <c r="IT687"/>
      <c r="IU687"/>
      <c r="IV687"/>
    </row>
    <row r="688" spans="1:256" s="6" customFormat="1" ht="16.5" customHeight="1" hidden="1" outlineLevel="1">
      <c r="A688" s="80"/>
      <c r="B688" s="115">
        <v>31</v>
      </c>
      <c r="C688" s="192" t="s">
        <v>878</v>
      </c>
      <c r="D688" s="204" t="s">
        <v>879</v>
      </c>
      <c r="E688" s="70" t="s">
        <v>31</v>
      </c>
      <c r="F688" s="75"/>
      <c r="G688" s="75" t="s">
        <v>34</v>
      </c>
      <c r="H688" s="75" t="s">
        <v>880</v>
      </c>
      <c r="I688" s="193"/>
      <c r="IK688"/>
      <c r="IL688"/>
      <c r="IM688"/>
      <c r="IN688"/>
      <c r="IO688"/>
      <c r="IP688"/>
      <c r="IQ688"/>
      <c r="IR688"/>
      <c r="IS688"/>
      <c r="IT688"/>
      <c r="IU688"/>
      <c r="IV688"/>
    </row>
    <row r="689" spans="1:256" s="6" customFormat="1" ht="16.5" customHeight="1" hidden="1" outlineLevel="1">
      <c r="A689" s="205"/>
      <c r="B689" s="115">
        <v>32</v>
      </c>
      <c r="C689" s="192" t="s">
        <v>881</v>
      </c>
      <c r="D689" s="204" t="s">
        <v>882</v>
      </c>
      <c r="E689" s="70" t="s">
        <v>31</v>
      </c>
      <c r="F689" s="75"/>
      <c r="G689" s="75" t="s">
        <v>34</v>
      </c>
      <c r="H689" s="75" t="s">
        <v>880</v>
      </c>
      <c r="I689" s="193"/>
      <c r="IK689"/>
      <c r="IL689"/>
      <c r="IM689"/>
      <c r="IN689"/>
      <c r="IO689"/>
      <c r="IP689"/>
      <c r="IQ689"/>
      <c r="IR689"/>
      <c r="IS689"/>
      <c r="IT689"/>
      <c r="IU689"/>
      <c r="IV689"/>
    </row>
    <row r="690" spans="1:256" s="6" customFormat="1" ht="16.5" customHeight="1" hidden="1" outlineLevel="1">
      <c r="A690" s="80"/>
      <c r="B690" s="115">
        <v>33</v>
      </c>
      <c r="C690" s="192" t="s">
        <v>883</v>
      </c>
      <c r="D690" s="74" t="s">
        <v>884</v>
      </c>
      <c r="E690" s="70" t="s">
        <v>53</v>
      </c>
      <c r="F690" s="75"/>
      <c r="G690" s="75" t="s">
        <v>34</v>
      </c>
      <c r="H690" s="75" t="s">
        <v>885</v>
      </c>
      <c r="I690" s="206" t="s">
        <v>886</v>
      </c>
      <c r="IK690"/>
      <c r="IL690"/>
      <c r="IM690"/>
      <c r="IN690"/>
      <c r="IO690"/>
      <c r="IP690"/>
      <c r="IQ690"/>
      <c r="IR690"/>
      <c r="IS690"/>
      <c r="IT690"/>
      <c r="IU690"/>
      <c r="IV690"/>
    </row>
    <row r="691" spans="1:256" s="6" customFormat="1" ht="16.5" customHeight="1" hidden="1" outlineLevel="1">
      <c r="A691" s="80"/>
      <c r="B691" s="115">
        <v>34</v>
      </c>
      <c r="C691" s="192" t="s">
        <v>887</v>
      </c>
      <c r="D691" s="74" t="s">
        <v>888</v>
      </c>
      <c r="E691" s="70" t="s">
        <v>53</v>
      </c>
      <c r="F691" s="75"/>
      <c r="G691" s="75" t="s">
        <v>34</v>
      </c>
      <c r="H691" s="75" t="s">
        <v>885</v>
      </c>
      <c r="I691" s="206" t="s">
        <v>889</v>
      </c>
      <c r="IK691"/>
      <c r="IL691"/>
      <c r="IM691"/>
      <c r="IN691"/>
      <c r="IO691"/>
      <c r="IP691"/>
      <c r="IQ691"/>
      <c r="IR691"/>
      <c r="IS691"/>
      <c r="IT691"/>
      <c r="IU691"/>
      <c r="IV691"/>
    </row>
    <row r="692" spans="1:256" s="6" customFormat="1" ht="16.5" customHeight="1" hidden="1" outlineLevel="1">
      <c r="A692" s="80"/>
      <c r="B692" s="115">
        <v>35</v>
      </c>
      <c r="C692" s="192" t="s">
        <v>890</v>
      </c>
      <c r="D692" s="74" t="s">
        <v>891</v>
      </c>
      <c r="E692" s="70" t="s">
        <v>53</v>
      </c>
      <c r="F692" s="75"/>
      <c r="G692" s="75" t="s">
        <v>34</v>
      </c>
      <c r="H692" s="75" t="s">
        <v>885</v>
      </c>
      <c r="I692" s="206" t="s">
        <v>892</v>
      </c>
      <c r="IK692"/>
      <c r="IL692"/>
      <c r="IM692"/>
      <c r="IN692"/>
      <c r="IO692"/>
      <c r="IP692"/>
      <c r="IQ692"/>
      <c r="IR692"/>
      <c r="IS692"/>
      <c r="IT692"/>
      <c r="IU692"/>
      <c r="IV692"/>
    </row>
    <row r="693" spans="1:256" s="6" customFormat="1" ht="16.5" customHeight="1" hidden="1" outlineLevel="1">
      <c r="A693" s="80"/>
      <c r="B693" s="115">
        <v>36</v>
      </c>
      <c r="C693" s="207" t="s">
        <v>893</v>
      </c>
      <c r="D693" s="208" t="s">
        <v>894</v>
      </c>
      <c r="E693" s="209" t="s">
        <v>53</v>
      </c>
      <c r="F693" s="210"/>
      <c r="G693" s="210" t="s">
        <v>34</v>
      </c>
      <c r="H693" s="75" t="s">
        <v>885</v>
      </c>
      <c r="I693" s="211" t="s">
        <v>895</v>
      </c>
      <c r="IK693"/>
      <c r="IL693"/>
      <c r="IM693"/>
      <c r="IN693"/>
      <c r="IO693"/>
      <c r="IP693"/>
      <c r="IQ693"/>
      <c r="IR693"/>
      <c r="IS693"/>
      <c r="IT693"/>
      <c r="IU693"/>
      <c r="IV693"/>
    </row>
    <row r="694" spans="1:256" s="6" customFormat="1" ht="16.5" customHeight="1" hidden="1" outlineLevel="1">
      <c r="A694" s="80"/>
      <c r="B694" s="115">
        <v>37</v>
      </c>
      <c r="C694" s="192" t="s">
        <v>896</v>
      </c>
      <c r="D694" s="74" t="s">
        <v>897</v>
      </c>
      <c r="E694" s="70" t="s">
        <v>31</v>
      </c>
      <c r="F694" s="75"/>
      <c r="G694" s="75" t="s">
        <v>34</v>
      </c>
      <c r="H694" s="75" t="s">
        <v>373</v>
      </c>
      <c r="I694" s="206"/>
      <c r="IK694"/>
      <c r="IL694"/>
      <c r="IM694"/>
      <c r="IN694"/>
      <c r="IO694"/>
      <c r="IP694"/>
      <c r="IQ694"/>
      <c r="IR694"/>
      <c r="IS694"/>
      <c r="IT694"/>
      <c r="IU694"/>
      <c r="IV694"/>
    </row>
    <row r="695" spans="1:256" s="6" customFormat="1" ht="16.5" customHeight="1" hidden="1" outlineLevel="1">
      <c r="A695" s="80"/>
      <c r="B695" s="115">
        <v>38</v>
      </c>
      <c r="C695" s="207" t="s">
        <v>898</v>
      </c>
      <c r="D695" s="208" t="s">
        <v>507</v>
      </c>
      <c r="E695" s="209" t="s">
        <v>28</v>
      </c>
      <c r="F695" s="210"/>
      <c r="G695" s="210" t="s">
        <v>34</v>
      </c>
      <c r="H695" s="210" t="s">
        <v>298</v>
      </c>
      <c r="I695" s="212" t="s">
        <v>899</v>
      </c>
      <c r="IK695"/>
      <c r="IL695"/>
      <c r="IM695"/>
      <c r="IN695"/>
      <c r="IO695"/>
      <c r="IP695"/>
      <c r="IQ695"/>
      <c r="IR695"/>
      <c r="IS695"/>
      <c r="IT695"/>
      <c r="IU695"/>
      <c r="IV695"/>
    </row>
    <row r="696" spans="1:256" s="6" customFormat="1" ht="16.5" customHeight="1" hidden="1" outlineLevel="1">
      <c r="A696" s="80"/>
      <c r="B696" s="115">
        <v>39</v>
      </c>
      <c r="C696" s="192" t="s">
        <v>524</v>
      </c>
      <c r="D696" s="74" t="s">
        <v>900</v>
      </c>
      <c r="E696" s="70" t="s">
        <v>31</v>
      </c>
      <c r="F696" s="75">
        <v>20</v>
      </c>
      <c r="G696" s="75" t="s">
        <v>34</v>
      </c>
      <c r="H696" s="75" t="s">
        <v>302</v>
      </c>
      <c r="I696" s="213" t="s">
        <v>901</v>
      </c>
      <c r="IK696"/>
      <c r="IL696"/>
      <c r="IM696"/>
      <c r="IN696"/>
      <c r="IO696"/>
      <c r="IP696"/>
      <c r="IQ696"/>
      <c r="IR696"/>
      <c r="IS696"/>
      <c r="IT696"/>
      <c r="IU696"/>
      <c r="IV696"/>
    </row>
    <row r="697" spans="1:256" s="6" customFormat="1" ht="16.5" customHeight="1" hidden="1" outlineLevel="1">
      <c r="A697" s="80"/>
      <c r="B697" s="115">
        <v>40</v>
      </c>
      <c r="C697" s="207" t="s">
        <v>902</v>
      </c>
      <c r="D697" s="208" t="s">
        <v>903</v>
      </c>
      <c r="E697" s="209" t="s">
        <v>31</v>
      </c>
      <c r="F697" s="210">
        <v>200</v>
      </c>
      <c r="G697" s="210" t="s">
        <v>34</v>
      </c>
      <c r="H697" s="210" t="s">
        <v>904</v>
      </c>
      <c r="I697" s="214" t="s">
        <v>905</v>
      </c>
      <c r="IK697"/>
      <c r="IL697"/>
      <c r="IM697"/>
      <c r="IN697"/>
      <c r="IO697"/>
      <c r="IP697"/>
      <c r="IQ697"/>
      <c r="IR697"/>
      <c r="IS697"/>
      <c r="IT697"/>
      <c r="IU697"/>
      <c r="IV697"/>
    </row>
    <row r="698" spans="1:256" s="6" customFormat="1" ht="16.5" customHeight="1" hidden="1" outlineLevel="1">
      <c r="A698" s="80"/>
      <c r="B698" s="115">
        <v>41</v>
      </c>
      <c r="C698" s="207" t="s">
        <v>906</v>
      </c>
      <c r="D698" s="208" t="s">
        <v>907</v>
      </c>
      <c r="E698" s="209" t="s">
        <v>53</v>
      </c>
      <c r="F698" s="210"/>
      <c r="G698" s="210" t="s">
        <v>34</v>
      </c>
      <c r="H698" s="210" t="s">
        <v>908</v>
      </c>
      <c r="I698" s="214" t="s">
        <v>909</v>
      </c>
      <c r="IK698"/>
      <c r="IL698"/>
      <c r="IM698"/>
      <c r="IN698"/>
      <c r="IO698"/>
      <c r="IP698"/>
      <c r="IQ698"/>
      <c r="IR698"/>
      <c r="IS698"/>
      <c r="IT698"/>
      <c r="IU698"/>
      <c r="IV698"/>
    </row>
    <row r="699" spans="1:256" s="6" customFormat="1" ht="16.5" customHeight="1" hidden="1" outlineLevel="1">
      <c r="A699" s="80"/>
      <c r="B699" s="115">
        <v>42</v>
      </c>
      <c r="C699" s="207" t="s">
        <v>910</v>
      </c>
      <c r="D699" s="208" t="s">
        <v>911</v>
      </c>
      <c r="E699" s="209" t="s">
        <v>31</v>
      </c>
      <c r="F699" s="210">
        <v>20</v>
      </c>
      <c r="G699" s="210" t="s">
        <v>34</v>
      </c>
      <c r="H699" s="210" t="s">
        <v>912</v>
      </c>
      <c r="I699" s="214" t="s">
        <v>913</v>
      </c>
      <c r="IK699"/>
      <c r="IL699"/>
      <c r="IM699"/>
      <c r="IN699"/>
      <c r="IO699"/>
      <c r="IP699"/>
      <c r="IQ699"/>
      <c r="IR699"/>
      <c r="IS699"/>
      <c r="IT699"/>
      <c r="IU699"/>
      <c r="IV699"/>
    </row>
    <row r="700" spans="1:256" s="6" customFormat="1" ht="16.5" customHeight="1" hidden="1" outlineLevel="1">
      <c r="A700" s="80"/>
      <c r="B700" s="115">
        <v>43</v>
      </c>
      <c r="C700" s="207" t="s">
        <v>914</v>
      </c>
      <c r="D700" s="208" t="s">
        <v>915</v>
      </c>
      <c r="E700" s="209" t="s">
        <v>69</v>
      </c>
      <c r="F700" s="210"/>
      <c r="G700" s="210" t="s">
        <v>34</v>
      </c>
      <c r="H700" s="210" t="s">
        <v>916</v>
      </c>
      <c r="I700" s="214" t="s">
        <v>917</v>
      </c>
      <c r="IK700"/>
      <c r="IL700"/>
      <c r="IM700"/>
      <c r="IN700"/>
      <c r="IO700"/>
      <c r="IP700"/>
      <c r="IQ700"/>
      <c r="IR700"/>
      <c r="IS700"/>
      <c r="IT700"/>
      <c r="IU700"/>
      <c r="IV700"/>
    </row>
    <row r="701" spans="1:256" s="6" customFormat="1" ht="16.5" customHeight="1" hidden="1" outlineLevel="1">
      <c r="A701" s="80"/>
      <c r="B701" s="115">
        <v>44</v>
      </c>
      <c r="C701" s="207" t="s">
        <v>918</v>
      </c>
      <c r="D701" s="208" t="s">
        <v>785</v>
      </c>
      <c r="E701" s="209" t="s">
        <v>394</v>
      </c>
      <c r="F701" s="210">
        <v>20</v>
      </c>
      <c r="G701" s="210" t="s">
        <v>34</v>
      </c>
      <c r="H701" s="210" t="s">
        <v>919</v>
      </c>
      <c r="I701" s="214" t="s">
        <v>920</v>
      </c>
      <c r="IK701"/>
      <c r="IL701"/>
      <c r="IM701"/>
      <c r="IN701"/>
      <c r="IO701"/>
      <c r="IP701"/>
      <c r="IQ701"/>
      <c r="IR701"/>
      <c r="IS701"/>
      <c r="IT701"/>
      <c r="IU701"/>
      <c r="IV701"/>
    </row>
    <row r="702" spans="1:256" s="6" customFormat="1" ht="16.5" customHeight="1" hidden="1" outlineLevel="1">
      <c r="A702" s="80"/>
      <c r="B702" s="115">
        <v>45</v>
      </c>
      <c r="C702" s="207" t="s">
        <v>921</v>
      </c>
      <c r="D702" s="208" t="s">
        <v>922</v>
      </c>
      <c r="E702" s="209" t="s">
        <v>394</v>
      </c>
      <c r="F702" s="210">
        <v>20</v>
      </c>
      <c r="G702" s="210" t="s">
        <v>34</v>
      </c>
      <c r="H702" s="210" t="s">
        <v>919</v>
      </c>
      <c r="I702" s="214" t="s">
        <v>923</v>
      </c>
      <c r="IK702"/>
      <c r="IL702"/>
      <c r="IM702"/>
      <c r="IN702"/>
      <c r="IO702"/>
      <c r="IP702"/>
      <c r="IQ702"/>
      <c r="IR702"/>
      <c r="IS702"/>
      <c r="IT702"/>
      <c r="IU702"/>
      <c r="IV702"/>
    </row>
    <row r="703" spans="1:256" s="6" customFormat="1" ht="16.5" customHeight="1" hidden="1" outlineLevel="1">
      <c r="A703" s="80"/>
      <c r="B703" s="115">
        <v>46</v>
      </c>
      <c r="C703" s="207" t="s">
        <v>924</v>
      </c>
      <c r="D703" s="208" t="s">
        <v>503</v>
      </c>
      <c r="E703" s="209" t="s">
        <v>725</v>
      </c>
      <c r="F703" s="210"/>
      <c r="G703" s="210" t="s">
        <v>34</v>
      </c>
      <c r="H703" s="210" t="s">
        <v>925</v>
      </c>
      <c r="I703" s="214"/>
      <c r="IK703"/>
      <c r="IL703"/>
      <c r="IM703"/>
      <c r="IN703"/>
      <c r="IO703"/>
      <c r="IP703"/>
      <c r="IQ703"/>
      <c r="IR703"/>
      <c r="IS703"/>
      <c r="IT703"/>
      <c r="IU703"/>
      <c r="IV703"/>
    </row>
    <row r="704" spans="1:256" s="6" customFormat="1" ht="16.5" customHeight="1" hidden="1" outlineLevel="1">
      <c r="A704" s="80"/>
      <c r="B704" s="115">
        <v>47</v>
      </c>
      <c r="C704" s="207" t="s">
        <v>79</v>
      </c>
      <c r="D704" s="208" t="s">
        <v>80</v>
      </c>
      <c r="E704" s="209" t="s">
        <v>394</v>
      </c>
      <c r="F704" s="210">
        <v>500</v>
      </c>
      <c r="G704" s="210" t="s">
        <v>34</v>
      </c>
      <c r="H704" s="210" t="s">
        <v>74</v>
      </c>
      <c r="I704" s="214" t="s">
        <v>926</v>
      </c>
      <c r="IK704"/>
      <c r="IL704"/>
      <c r="IM704"/>
      <c r="IN704"/>
      <c r="IO704"/>
      <c r="IP704"/>
      <c r="IQ704"/>
      <c r="IR704"/>
      <c r="IS704"/>
      <c r="IT704"/>
      <c r="IU704"/>
      <c r="IV704"/>
    </row>
    <row r="705" spans="1:256" s="6" customFormat="1" ht="16.5" customHeight="1" hidden="1" outlineLevel="1">
      <c r="A705" s="80"/>
      <c r="B705" s="115">
        <v>48</v>
      </c>
      <c r="C705" s="207" t="s">
        <v>927</v>
      </c>
      <c r="D705" s="208" t="s">
        <v>928</v>
      </c>
      <c r="E705" s="209" t="s">
        <v>394</v>
      </c>
      <c r="F705" s="210">
        <v>50</v>
      </c>
      <c r="G705" s="210" t="s">
        <v>34</v>
      </c>
      <c r="H705" s="210" t="s">
        <v>178</v>
      </c>
      <c r="I705" s="214"/>
      <c r="IK705"/>
      <c r="IL705"/>
      <c r="IM705"/>
      <c r="IN705"/>
      <c r="IO705"/>
      <c r="IP705"/>
      <c r="IQ705"/>
      <c r="IR705"/>
      <c r="IS705"/>
      <c r="IT705"/>
      <c r="IU705"/>
      <c r="IV705"/>
    </row>
    <row r="706" spans="1:256" s="6" customFormat="1" ht="16.5" customHeight="1" hidden="1" outlineLevel="1">
      <c r="A706" s="80"/>
      <c r="B706" s="115">
        <v>49</v>
      </c>
      <c r="C706" s="207" t="s">
        <v>929</v>
      </c>
      <c r="D706" s="208" t="s">
        <v>930</v>
      </c>
      <c r="E706" s="209" t="s">
        <v>69</v>
      </c>
      <c r="F706" s="210"/>
      <c r="G706" s="210" t="s">
        <v>34</v>
      </c>
      <c r="H706" s="210" t="s">
        <v>143</v>
      </c>
      <c r="I706" s="214" t="s">
        <v>931</v>
      </c>
      <c r="IK706"/>
      <c r="IL706"/>
      <c r="IM706"/>
      <c r="IN706"/>
      <c r="IO706"/>
      <c r="IP706"/>
      <c r="IQ706"/>
      <c r="IR706"/>
      <c r="IS706"/>
      <c r="IT706"/>
      <c r="IU706"/>
      <c r="IV706"/>
    </row>
    <row r="707" spans="1:256" s="6" customFormat="1" ht="16.5" customHeight="1" hidden="1" outlineLevel="1">
      <c r="A707" s="80"/>
      <c r="B707" s="115">
        <v>50</v>
      </c>
      <c r="C707" s="207" t="s">
        <v>932</v>
      </c>
      <c r="D707" s="208" t="s">
        <v>773</v>
      </c>
      <c r="E707" s="209" t="s">
        <v>31</v>
      </c>
      <c r="F707" s="210">
        <v>30</v>
      </c>
      <c r="G707" s="210" t="s">
        <v>34</v>
      </c>
      <c r="H707" s="210" t="s">
        <v>152</v>
      </c>
      <c r="I707" s="214" t="s">
        <v>933</v>
      </c>
      <c r="IK707"/>
      <c r="IL707"/>
      <c r="IM707"/>
      <c r="IN707"/>
      <c r="IO707"/>
      <c r="IP707"/>
      <c r="IQ707"/>
      <c r="IR707"/>
      <c r="IS707"/>
      <c r="IT707"/>
      <c r="IU707"/>
      <c r="IV707"/>
    </row>
    <row r="708" spans="1:256" s="6" customFormat="1" ht="16.5" customHeight="1" hidden="1" outlineLevel="1">
      <c r="A708" s="80"/>
      <c r="B708" s="115">
        <v>51</v>
      </c>
      <c r="C708" s="207" t="s">
        <v>934</v>
      </c>
      <c r="D708" s="208" t="s">
        <v>935</v>
      </c>
      <c r="E708" s="209" t="s">
        <v>31</v>
      </c>
      <c r="F708" s="210"/>
      <c r="G708" s="210" t="s">
        <v>34</v>
      </c>
      <c r="H708" s="210" t="s">
        <v>88</v>
      </c>
      <c r="I708" s="214"/>
      <c r="IK708"/>
      <c r="IL708"/>
      <c r="IM708"/>
      <c r="IN708"/>
      <c r="IO708"/>
      <c r="IP708"/>
      <c r="IQ708"/>
      <c r="IR708"/>
      <c r="IS708"/>
      <c r="IT708"/>
      <c r="IU708"/>
      <c r="IV708"/>
    </row>
    <row r="709" spans="1:256" s="6" customFormat="1" ht="16.5" customHeight="1" hidden="1" outlineLevel="1">
      <c r="A709" s="80"/>
      <c r="B709" s="115">
        <v>52</v>
      </c>
      <c r="C709" s="207" t="s">
        <v>936</v>
      </c>
      <c r="D709" s="208" t="s">
        <v>937</v>
      </c>
      <c r="E709" s="209" t="s">
        <v>31</v>
      </c>
      <c r="F709" s="210"/>
      <c r="G709" s="210" t="s">
        <v>34</v>
      </c>
      <c r="H709" s="210" t="s">
        <v>88</v>
      </c>
      <c r="I709" s="214"/>
      <c r="IK709"/>
      <c r="IL709"/>
      <c r="IM709"/>
      <c r="IN709"/>
      <c r="IO709"/>
      <c r="IP709"/>
      <c r="IQ709"/>
      <c r="IR709"/>
      <c r="IS709"/>
      <c r="IT709"/>
      <c r="IU709"/>
      <c r="IV709"/>
    </row>
    <row r="710" spans="1:256" s="6" customFormat="1" ht="16.5" customHeight="1" hidden="1" outlineLevel="1">
      <c r="A710" s="80"/>
      <c r="B710" s="115">
        <v>53</v>
      </c>
      <c r="C710" s="207" t="s">
        <v>938</v>
      </c>
      <c r="D710" s="208" t="s">
        <v>939</v>
      </c>
      <c r="E710" s="209" t="s">
        <v>28</v>
      </c>
      <c r="F710" s="210"/>
      <c r="G710" s="210" t="s">
        <v>34</v>
      </c>
      <c r="H710" s="210" t="s">
        <v>88</v>
      </c>
      <c r="I710" s="214"/>
      <c r="IK710"/>
      <c r="IL710"/>
      <c r="IM710"/>
      <c r="IN710"/>
      <c r="IO710"/>
      <c r="IP710"/>
      <c r="IQ710"/>
      <c r="IR710"/>
      <c r="IS710"/>
      <c r="IT710"/>
      <c r="IU710"/>
      <c r="IV710"/>
    </row>
    <row r="711" spans="1:256" s="6" customFormat="1" ht="16.5" customHeight="1" hidden="1" outlineLevel="1">
      <c r="A711" s="80"/>
      <c r="B711" s="115">
        <v>54</v>
      </c>
      <c r="C711" s="215" t="s">
        <v>940</v>
      </c>
      <c r="D711" s="208" t="s">
        <v>941</v>
      </c>
      <c r="E711" s="209" t="s">
        <v>28</v>
      </c>
      <c r="F711" s="210"/>
      <c r="G711" s="210" t="s">
        <v>34</v>
      </c>
      <c r="H711" s="210" t="s">
        <v>88</v>
      </c>
      <c r="I711" s="214"/>
      <c r="IK711"/>
      <c r="IL711"/>
      <c r="IM711"/>
      <c r="IN711"/>
      <c r="IO711"/>
      <c r="IP711"/>
      <c r="IQ711"/>
      <c r="IR711"/>
      <c r="IS711"/>
      <c r="IT711"/>
      <c r="IU711"/>
      <c r="IV711"/>
    </row>
    <row r="712" spans="1:256" s="6" customFormat="1" ht="16.5" customHeight="1" hidden="1" outlineLevel="1">
      <c r="A712" s="80"/>
      <c r="B712" s="115">
        <v>55</v>
      </c>
      <c r="C712" s="215" t="s">
        <v>942</v>
      </c>
      <c r="D712" s="208" t="s">
        <v>169</v>
      </c>
      <c r="E712" s="209" t="s">
        <v>31</v>
      </c>
      <c r="F712" s="210"/>
      <c r="G712" s="210" t="s">
        <v>34</v>
      </c>
      <c r="H712" s="210" t="s">
        <v>943</v>
      </c>
      <c r="I712" s="214"/>
      <c r="IK712"/>
      <c r="IL712"/>
      <c r="IM712"/>
      <c r="IN712"/>
      <c r="IO712"/>
      <c r="IP712"/>
      <c r="IQ712"/>
      <c r="IR712"/>
      <c r="IS712"/>
      <c r="IT712"/>
      <c r="IU712"/>
      <c r="IV712"/>
    </row>
    <row r="713" spans="1:256" s="6" customFormat="1" ht="16.5" customHeight="1" hidden="1" outlineLevel="1">
      <c r="A713" s="80"/>
      <c r="B713" s="115">
        <v>56</v>
      </c>
      <c r="C713" s="215" t="s">
        <v>683</v>
      </c>
      <c r="D713" s="208" t="s">
        <v>684</v>
      </c>
      <c r="E713" s="209" t="s">
        <v>31</v>
      </c>
      <c r="F713" s="210"/>
      <c r="G713" s="210" t="s">
        <v>34</v>
      </c>
      <c r="H713" s="210" t="s">
        <v>688</v>
      </c>
      <c r="I713" s="214"/>
      <c r="IK713"/>
      <c r="IL713"/>
      <c r="IM713"/>
      <c r="IN713"/>
      <c r="IO713"/>
      <c r="IP713"/>
      <c r="IQ713"/>
      <c r="IR713"/>
      <c r="IS713"/>
      <c r="IT713"/>
      <c r="IU713"/>
      <c r="IV713"/>
    </row>
    <row r="714" spans="1:256" s="6" customFormat="1" ht="16.5" customHeight="1" hidden="1" outlineLevel="1">
      <c r="A714" s="80"/>
      <c r="B714" s="115">
        <v>57</v>
      </c>
      <c r="C714" s="215" t="s">
        <v>944</v>
      </c>
      <c r="D714" s="208" t="s">
        <v>945</v>
      </c>
      <c r="E714" s="209" t="s">
        <v>69</v>
      </c>
      <c r="F714" s="210"/>
      <c r="G714" s="210" t="s">
        <v>34</v>
      </c>
      <c r="H714" s="210" t="s">
        <v>133</v>
      </c>
      <c r="I714" s="214"/>
      <c r="IK714"/>
      <c r="IL714"/>
      <c r="IM714"/>
      <c r="IN714"/>
      <c r="IO714"/>
      <c r="IP714"/>
      <c r="IQ714"/>
      <c r="IR714"/>
      <c r="IS714"/>
      <c r="IT714"/>
      <c r="IU714"/>
      <c r="IV714"/>
    </row>
    <row r="715" spans="1:256" s="6" customFormat="1" ht="16.5" customHeight="1" hidden="1" outlineLevel="1">
      <c r="A715" s="80"/>
      <c r="B715" s="115">
        <v>58</v>
      </c>
      <c r="C715" s="215" t="s">
        <v>946</v>
      </c>
      <c r="D715" s="208" t="s">
        <v>947</v>
      </c>
      <c r="E715" s="209" t="s">
        <v>69</v>
      </c>
      <c r="F715" s="210"/>
      <c r="G715" s="210" t="s">
        <v>34</v>
      </c>
      <c r="H715" s="210" t="s">
        <v>170</v>
      </c>
      <c r="I715" s="214"/>
      <c r="IK715"/>
      <c r="IL715"/>
      <c r="IM715"/>
      <c r="IN715"/>
      <c r="IO715"/>
      <c r="IP715"/>
      <c r="IQ715"/>
      <c r="IR715"/>
      <c r="IS715"/>
      <c r="IT715"/>
      <c r="IU715"/>
      <c r="IV715"/>
    </row>
    <row r="716" spans="1:256" s="6" customFormat="1" ht="16.5" customHeight="1" hidden="1" outlineLevel="1">
      <c r="A716" s="80"/>
      <c r="B716" s="115">
        <v>59</v>
      </c>
      <c r="C716" s="215" t="s">
        <v>948</v>
      </c>
      <c r="D716" s="208" t="s">
        <v>949</v>
      </c>
      <c r="E716" s="209" t="s">
        <v>31</v>
      </c>
      <c r="F716" s="210">
        <v>500</v>
      </c>
      <c r="G716" s="210" t="s">
        <v>34</v>
      </c>
      <c r="H716" s="210" t="s">
        <v>91</v>
      </c>
      <c r="I716" s="214"/>
      <c r="IK716"/>
      <c r="IL716"/>
      <c r="IM716"/>
      <c r="IN716"/>
      <c r="IO716"/>
      <c r="IP716"/>
      <c r="IQ716"/>
      <c r="IR716"/>
      <c r="IS716"/>
      <c r="IT716"/>
      <c r="IU716"/>
      <c r="IV716"/>
    </row>
    <row r="717" spans="1:256" s="6" customFormat="1" ht="16.5" customHeight="1" hidden="1" outlineLevel="1">
      <c r="A717" s="80"/>
      <c r="B717" s="115">
        <v>60</v>
      </c>
      <c r="C717" s="215" t="s">
        <v>89</v>
      </c>
      <c r="D717" s="208" t="s">
        <v>950</v>
      </c>
      <c r="E717" s="209" t="s">
        <v>31</v>
      </c>
      <c r="F717" s="210">
        <v>255</v>
      </c>
      <c r="G717" s="210" t="s">
        <v>34</v>
      </c>
      <c r="H717" s="210" t="s">
        <v>91</v>
      </c>
      <c r="I717" s="214"/>
      <c r="IK717"/>
      <c r="IL717"/>
      <c r="IM717"/>
      <c r="IN717"/>
      <c r="IO717"/>
      <c r="IP717"/>
      <c r="IQ717"/>
      <c r="IR717"/>
      <c r="IS717"/>
      <c r="IT717"/>
      <c r="IU717"/>
      <c r="IV717"/>
    </row>
    <row r="718" spans="1:256" s="6" customFormat="1" ht="16.5" customHeight="1">
      <c r="A718" s="80"/>
      <c r="B718" s="7"/>
      <c r="C718" s="216" t="s">
        <v>951</v>
      </c>
      <c r="D718" s="217"/>
      <c r="E718" s="218"/>
      <c r="F718" s="217"/>
      <c r="G718" s="217"/>
      <c r="H718" s="217"/>
      <c r="I718" s="219"/>
      <c r="IK718"/>
      <c r="IL718"/>
      <c r="IM718"/>
      <c r="IN718"/>
      <c r="IO718"/>
      <c r="IP718"/>
      <c r="IQ718"/>
      <c r="IR718"/>
      <c r="IS718"/>
      <c r="IT718"/>
      <c r="IU718"/>
      <c r="IV718"/>
    </row>
    <row r="719" spans="2:256" s="6" customFormat="1" ht="16.5" customHeight="1" hidden="1" outlineLevel="1">
      <c r="B719" s="110" t="s">
        <v>13</v>
      </c>
      <c r="C719" s="111" t="s">
        <v>14</v>
      </c>
      <c r="D719" s="111" t="s">
        <v>15</v>
      </c>
      <c r="E719" s="112" t="s">
        <v>16</v>
      </c>
      <c r="F719" s="111" t="s">
        <v>17</v>
      </c>
      <c r="G719" s="111" t="s">
        <v>18</v>
      </c>
      <c r="H719" s="113" t="s">
        <v>19</v>
      </c>
      <c r="I719" s="114" t="s">
        <v>20</v>
      </c>
      <c r="IK719"/>
      <c r="IL719"/>
      <c r="IM719"/>
      <c r="IN719"/>
      <c r="IO719"/>
      <c r="IP719"/>
      <c r="IQ719"/>
      <c r="IR719"/>
      <c r="IS719"/>
      <c r="IT719"/>
      <c r="IU719"/>
      <c r="IV719"/>
    </row>
    <row r="720" spans="2:256" s="6" customFormat="1" ht="16.5" customHeight="1" hidden="1" outlineLevel="1">
      <c r="B720" s="115">
        <v>1</v>
      </c>
      <c r="C720" s="194" t="s">
        <v>21</v>
      </c>
      <c r="D720" s="74" t="s">
        <v>22</v>
      </c>
      <c r="E720" s="70" t="s">
        <v>952</v>
      </c>
      <c r="F720" s="75">
        <v>2</v>
      </c>
      <c r="G720" s="75" t="s">
        <v>24</v>
      </c>
      <c r="H720" s="75" t="s">
        <v>25</v>
      </c>
      <c r="I720" s="193"/>
      <c r="IK720"/>
      <c r="IL720"/>
      <c r="IM720"/>
      <c r="IN720"/>
      <c r="IO720"/>
      <c r="IP720"/>
      <c r="IQ720"/>
      <c r="IR720"/>
      <c r="IS720"/>
      <c r="IT720"/>
      <c r="IU720"/>
      <c r="IV720"/>
    </row>
    <row r="721" spans="2:256" s="6" customFormat="1" ht="16.5" customHeight="1" hidden="1" outlineLevel="1">
      <c r="B721" s="115">
        <v>2</v>
      </c>
      <c r="C721" s="194" t="s">
        <v>384</v>
      </c>
      <c r="D721" s="74" t="s">
        <v>953</v>
      </c>
      <c r="E721" s="70" t="s">
        <v>28</v>
      </c>
      <c r="F721" s="75"/>
      <c r="G721" s="75" t="s">
        <v>34</v>
      </c>
      <c r="H721" s="75" t="s">
        <v>25</v>
      </c>
      <c r="I721" s="193" t="s">
        <v>954</v>
      </c>
      <c r="IK721"/>
      <c r="IL721"/>
      <c r="IM721"/>
      <c r="IN721"/>
      <c r="IO721"/>
      <c r="IP721"/>
      <c r="IQ721"/>
      <c r="IR721"/>
      <c r="IS721"/>
      <c r="IT721"/>
      <c r="IU721"/>
      <c r="IV721"/>
    </row>
    <row r="722" spans="2:256" s="6" customFormat="1" ht="16.5" customHeight="1" hidden="1" outlineLevel="1">
      <c r="B722" s="115">
        <v>3</v>
      </c>
      <c r="C722" s="194" t="s">
        <v>955</v>
      </c>
      <c r="D722" s="74" t="s">
        <v>99</v>
      </c>
      <c r="E722" s="70" t="s">
        <v>28</v>
      </c>
      <c r="F722" s="75"/>
      <c r="G722" s="75" t="s">
        <v>24</v>
      </c>
      <c r="H722" s="75" t="s">
        <v>25</v>
      </c>
      <c r="I722" s="193" t="s">
        <v>956</v>
      </c>
      <c r="IK722"/>
      <c r="IL722"/>
      <c r="IM722"/>
      <c r="IN722"/>
      <c r="IO722"/>
      <c r="IP722"/>
      <c r="IQ722"/>
      <c r="IR722"/>
      <c r="IS722"/>
      <c r="IT722"/>
      <c r="IU722"/>
      <c r="IV722"/>
    </row>
    <row r="723" spans="2:256" s="6" customFormat="1" ht="16.5" customHeight="1" hidden="1" outlineLevel="1">
      <c r="B723" s="115">
        <v>4</v>
      </c>
      <c r="C723" s="194" t="s">
        <v>466</v>
      </c>
      <c r="D723" s="74" t="s">
        <v>837</v>
      </c>
      <c r="E723" s="70" t="s">
        <v>28</v>
      </c>
      <c r="F723" s="75"/>
      <c r="G723" s="75" t="s">
        <v>34</v>
      </c>
      <c r="H723" s="75" t="s">
        <v>25</v>
      </c>
      <c r="I723" s="193"/>
      <c r="IK723"/>
      <c r="IL723"/>
      <c r="IM723"/>
      <c r="IN723"/>
      <c r="IO723"/>
      <c r="IP723"/>
      <c r="IQ723"/>
      <c r="IR723"/>
      <c r="IS723"/>
      <c r="IT723"/>
      <c r="IU723"/>
      <c r="IV723"/>
    </row>
    <row r="724" spans="2:256" s="6" customFormat="1" ht="16.5" customHeight="1" hidden="1" outlineLevel="1">
      <c r="B724" s="115">
        <v>5</v>
      </c>
      <c r="C724" s="194" t="s">
        <v>464</v>
      </c>
      <c r="D724" s="74" t="s">
        <v>465</v>
      </c>
      <c r="E724" s="70" t="s">
        <v>28</v>
      </c>
      <c r="F724" s="75"/>
      <c r="G724" s="75" t="s">
        <v>34</v>
      </c>
      <c r="H724" s="75" t="s">
        <v>25</v>
      </c>
      <c r="I724" s="193"/>
      <c r="IK724"/>
      <c r="IL724"/>
      <c r="IM724"/>
      <c r="IN724"/>
      <c r="IO724"/>
      <c r="IP724"/>
      <c r="IQ724"/>
      <c r="IR724"/>
      <c r="IS724"/>
      <c r="IT724"/>
      <c r="IU724"/>
      <c r="IV724"/>
    </row>
    <row r="725" spans="2:256" s="6" customFormat="1" ht="16.5" customHeight="1" hidden="1" outlineLevel="1">
      <c r="B725" s="115">
        <v>6</v>
      </c>
      <c r="C725" s="194" t="s">
        <v>957</v>
      </c>
      <c r="D725" s="74" t="s">
        <v>380</v>
      </c>
      <c r="E725" s="70" t="s">
        <v>28</v>
      </c>
      <c r="F725" s="75"/>
      <c r="G725" s="75" t="s">
        <v>34</v>
      </c>
      <c r="H725" s="75" t="s">
        <v>25</v>
      </c>
      <c r="I725" s="193" t="s">
        <v>958</v>
      </c>
      <c r="IK725"/>
      <c r="IL725"/>
      <c r="IM725"/>
      <c r="IN725"/>
      <c r="IO725"/>
      <c r="IP725"/>
      <c r="IQ725"/>
      <c r="IR725"/>
      <c r="IS725"/>
      <c r="IT725"/>
      <c r="IU725"/>
      <c r="IV725"/>
    </row>
    <row r="726" spans="2:256" s="6" customFormat="1" ht="16.5" customHeight="1" hidden="1" outlineLevel="1">
      <c r="B726" s="115">
        <v>7</v>
      </c>
      <c r="C726" s="194" t="s">
        <v>468</v>
      </c>
      <c r="D726" s="74" t="s">
        <v>595</v>
      </c>
      <c r="E726" s="70" t="s">
        <v>28</v>
      </c>
      <c r="F726" s="75"/>
      <c r="G726" s="75" t="s">
        <v>34</v>
      </c>
      <c r="H726" s="75" t="s">
        <v>25</v>
      </c>
      <c r="I726" s="193"/>
      <c r="IK726"/>
      <c r="IL726"/>
      <c r="IM726"/>
      <c r="IN726"/>
      <c r="IO726"/>
      <c r="IP726"/>
      <c r="IQ726"/>
      <c r="IR726"/>
      <c r="IS726"/>
      <c r="IT726"/>
      <c r="IU726"/>
      <c r="IV726"/>
    </row>
    <row r="727" spans="2:256" s="6" customFormat="1" ht="16.5" customHeight="1" hidden="1" outlineLevel="1">
      <c r="B727" s="115">
        <v>8</v>
      </c>
      <c r="C727" s="194" t="s">
        <v>237</v>
      </c>
      <c r="D727" s="74" t="s">
        <v>238</v>
      </c>
      <c r="E727" s="70" t="s">
        <v>28</v>
      </c>
      <c r="F727" s="75"/>
      <c r="G727" s="75" t="s">
        <v>24</v>
      </c>
      <c r="H727" s="75" t="s">
        <v>25</v>
      </c>
      <c r="I727" s="193" t="s">
        <v>240</v>
      </c>
      <c r="IK727"/>
      <c r="IL727"/>
      <c r="IM727"/>
      <c r="IN727"/>
      <c r="IO727"/>
      <c r="IP727"/>
      <c r="IQ727"/>
      <c r="IR727"/>
      <c r="IS727"/>
      <c r="IT727"/>
      <c r="IU727"/>
      <c r="IV727"/>
    </row>
    <row r="728" spans="2:256" s="6" customFormat="1" ht="16.5" customHeight="1" hidden="1" outlineLevel="1">
      <c r="B728" s="115">
        <v>9</v>
      </c>
      <c r="C728" s="194" t="s">
        <v>343</v>
      </c>
      <c r="D728" s="74" t="s">
        <v>344</v>
      </c>
      <c r="E728" s="70" t="s">
        <v>31</v>
      </c>
      <c r="F728" s="75"/>
      <c r="G728" s="75" t="s">
        <v>24</v>
      </c>
      <c r="H728" s="75" t="s">
        <v>25</v>
      </c>
      <c r="I728" s="193" t="s">
        <v>345</v>
      </c>
      <c r="IK728"/>
      <c r="IL728"/>
      <c r="IM728"/>
      <c r="IN728"/>
      <c r="IO728"/>
      <c r="IP728"/>
      <c r="IQ728"/>
      <c r="IR728"/>
      <c r="IS728"/>
      <c r="IT728"/>
      <c r="IU728"/>
      <c r="IV728"/>
    </row>
    <row r="729" spans="2:256" s="6" customFormat="1" ht="16.5" customHeight="1" hidden="1" outlineLevel="1">
      <c r="B729" s="115">
        <v>10</v>
      </c>
      <c r="C729" s="194" t="s">
        <v>188</v>
      </c>
      <c r="D729" s="74" t="s">
        <v>189</v>
      </c>
      <c r="E729" s="70" t="s">
        <v>28</v>
      </c>
      <c r="F729" s="75"/>
      <c r="G729" s="75" t="s">
        <v>24</v>
      </c>
      <c r="H729" s="75" t="s">
        <v>25</v>
      </c>
      <c r="I729" s="193"/>
      <c r="IK729"/>
      <c r="IL729"/>
      <c r="IM729"/>
      <c r="IN729"/>
      <c r="IO729"/>
      <c r="IP729"/>
      <c r="IQ729"/>
      <c r="IR729"/>
      <c r="IS729"/>
      <c r="IT729"/>
      <c r="IU729"/>
      <c r="IV729"/>
    </row>
    <row r="730" spans="2:256" s="6" customFormat="1" ht="16.5" customHeight="1" hidden="1" outlineLevel="1">
      <c r="B730" s="115">
        <v>11</v>
      </c>
      <c r="C730" s="194" t="s">
        <v>26</v>
      </c>
      <c r="D730" s="74" t="s">
        <v>364</v>
      </c>
      <c r="E730" s="70" t="s">
        <v>28</v>
      </c>
      <c r="F730" s="75"/>
      <c r="G730" s="75" t="s">
        <v>24</v>
      </c>
      <c r="H730" s="75" t="s">
        <v>25</v>
      </c>
      <c r="I730" s="193"/>
      <c r="IK730"/>
      <c r="IL730"/>
      <c r="IM730"/>
      <c r="IN730"/>
      <c r="IO730"/>
      <c r="IP730"/>
      <c r="IQ730"/>
      <c r="IR730"/>
      <c r="IS730"/>
      <c r="IT730"/>
      <c r="IU730"/>
      <c r="IV730"/>
    </row>
    <row r="731" spans="2:256" s="6" customFormat="1" ht="16.5" customHeight="1" hidden="1" outlineLevel="1">
      <c r="B731" s="115">
        <v>12</v>
      </c>
      <c r="C731" s="194" t="s">
        <v>959</v>
      </c>
      <c r="D731" s="74" t="s">
        <v>960</v>
      </c>
      <c r="E731" s="70" t="s">
        <v>28</v>
      </c>
      <c r="F731" s="75"/>
      <c r="G731" s="75" t="s">
        <v>34</v>
      </c>
      <c r="H731" s="75" t="s">
        <v>25</v>
      </c>
      <c r="I731" s="193" t="s">
        <v>639</v>
      </c>
      <c r="IK731"/>
      <c r="IL731"/>
      <c r="IM731"/>
      <c r="IN731"/>
      <c r="IO731"/>
      <c r="IP731"/>
      <c r="IQ731"/>
      <c r="IR731"/>
      <c r="IS731"/>
      <c r="IT731"/>
      <c r="IU731"/>
      <c r="IV731"/>
    </row>
    <row r="732" spans="2:256" s="6" customFormat="1" ht="16.5" customHeight="1" hidden="1" outlineLevel="1">
      <c r="B732" s="115">
        <v>13</v>
      </c>
      <c r="C732" s="194" t="s">
        <v>955</v>
      </c>
      <c r="D732" s="74" t="s">
        <v>413</v>
      </c>
      <c r="E732" s="70" t="s">
        <v>28</v>
      </c>
      <c r="F732" s="75"/>
      <c r="G732" s="75" t="s">
        <v>24</v>
      </c>
      <c r="H732" s="75" t="s">
        <v>25</v>
      </c>
      <c r="I732" s="193"/>
      <c r="IK732"/>
      <c r="IL732"/>
      <c r="IM732"/>
      <c r="IN732"/>
      <c r="IO732"/>
      <c r="IP732"/>
      <c r="IQ732"/>
      <c r="IR732"/>
      <c r="IS732"/>
      <c r="IT732"/>
      <c r="IU732"/>
      <c r="IV732"/>
    </row>
    <row r="733" spans="2:256" s="6" customFormat="1" ht="16.5" customHeight="1" hidden="1" outlineLevel="1">
      <c r="B733" s="115">
        <v>14</v>
      </c>
      <c r="C733" s="194" t="s">
        <v>961</v>
      </c>
      <c r="D733" s="74" t="s">
        <v>962</v>
      </c>
      <c r="E733" s="70" t="s">
        <v>28</v>
      </c>
      <c r="F733" s="75"/>
      <c r="G733" s="75" t="s">
        <v>34</v>
      </c>
      <c r="H733" s="75" t="s">
        <v>25</v>
      </c>
      <c r="I733" s="193" t="s">
        <v>639</v>
      </c>
      <c r="IK733"/>
      <c r="IL733"/>
      <c r="IM733"/>
      <c r="IN733"/>
      <c r="IO733"/>
      <c r="IP733"/>
      <c r="IQ733"/>
      <c r="IR733"/>
      <c r="IS733"/>
      <c r="IT733"/>
      <c r="IU733"/>
      <c r="IV733"/>
    </row>
    <row r="734" spans="2:256" s="6" customFormat="1" ht="16.5" customHeight="1" hidden="1" outlineLevel="1">
      <c r="B734" s="115">
        <v>15</v>
      </c>
      <c r="C734" s="194" t="s">
        <v>963</v>
      </c>
      <c r="D734" s="74" t="s">
        <v>964</v>
      </c>
      <c r="E734" s="70" t="s">
        <v>31</v>
      </c>
      <c r="F734" s="75">
        <v>50</v>
      </c>
      <c r="G734" s="75" t="s">
        <v>34</v>
      </c>
      <c r="H734" s="75" t="s">
        <v>25</v>
      </c>
      <c r="I734" s="193"/>
      <c r="IK734"/>
      <c r="IL734"/>
      <c r="IM734"/>
      <c r="IN734"/>
      <c r="IO734"/>
      <c r="IP734"/>
      <c r="IQ734"/>
      <c r="IR734"/>
      <c r="IS734"/>
      <c r="IT734"/>
      <c r="IU734"/>
      <c r="IV734"/>
    </row>
    <row r="735" spans="2:256" s="6" customFormat="1" ht="16.5" customHeight="1" hidden="1" outlineLevel="1">
      <c r="B735" s="115">
        <v>16</v>
      </c>
      <c r="C735" s="194" t="s">
        <v>346</v>
      </c>
      <c r="D735" s="74" t="s">
        <v>347</v>
      </c>
      <c r="E735" s="70" t="s">
        <v>211</v>
      </c>
      <c r="F735" s="75"/>
      <c r="G735" s="75" t="s">
        <v>34</v>
      </c>
      <c r="H735" s="75" t="s">
        <v>25</v>
      </c>
      <c r="I735" s="193"/>
      <c r="IK735"/>
      <c r="IL735"/>
      <c r="IM735"/>
      <c r="IN735"/>
      <c r="IO735"/>
      <c r="IP735"/>
      <c r="IQ735"/>
      <c r="IR735"/>
      <c r="IS735"/>
      <c r="IT735"/>
      <c r="IU735"/>
      <c r="IV735"/>
    </row>
    <row r="736" spans="2:256" s="6" customFormat="1" ht="16.5" customHeight="1" hidden="1" outlineLevel="1">
      <c r="B736" s="115">
        <v>17</v>
      </c>
      <c r="C736" s="194" t="s">
        <v>965</v>
      </c>
      <c r="D736" s="74" t="s">
        <v>966</v>
      </c>
      <c r="E736" s="70" t="s">
        <v>69</v>
      </c>
      <c r="F736" s="75"/>
      <c r="G736" s="75" t="s">
        <v>34</v>
      </c>
      <c r="H736" s="75" t="s">
        <v>25</v>
      </c>
      <c r="I736" s="193" t="s">
        <v>967</v>
      </c>
      <c r="IK736"/>
      <c r="IL736"/>
      <c r="IM736"/>
      <c r="IN736"/>
      <c r="IO736"/>
      <c r="IP736"/>
      <c r="IQ736"/>
      <c r="IR736"/>
      <c r="IS736"/>
      <c r="IT736"/>
      <c r="IU736"/>
      <c r="IV736"/>
    </row>
    <row r="737" spans="2:256" s="6" customFormat="1" ht="16.5" customHeight="1" hidden="1" outlineLevel="1">
      <c r="B737" s="115">
        <v>18</v>
      </c>
      <c r="C737" s="194" t="s">
        <v>968</v>
      </c>
      <c r="D737" s="74" t="s">
        <v>969</v>
      </c>
      <c r="E737" s="70" t="s">
        <v>69</v>
      </c>
      <c r="F737" s="75"/>
      <c r="G737" s="75" t="s">
        <v>34</v>
      </c>
      <c r="H737" s="75" t="s">
        <v>25</v>
      </c>
      <c r="I737" s="193" t="s">
        <v>970</v>
      </c>
      <c r="IK737"/>
      <c r="IL737"/>
      <c r="IM737"/>
      <c r="IN737"/>
      <c r="IO737"/>
      <c r="IP737"/>
      <c r="IQ737"/>
      <c r="IR737"/>
      <c r="IS737"/>
      <c r="IT737"/>
      <c r="IU737"/>
      <c r="IV737"/>
    </row>
    <row r="738" spans="2:256" s="6" customFormat="1" ht="16.5" customHeight="1" hidden="1" outlineLevel="1">
      <c r="B738" s="115">
        <v>19</v>
      </c>
      <c r="C738" s="194" t="s">
        <v>798</v>
      </c>
      <c r="D738" s="74" t="s">
        <v>799</v>
      </c>
      <c r="E738" s="70" t="s">
        <v>28</v>
      </c>
      <c r="F738" s="75"/>
      <c r="G738" s="75" t="s">
        <v>34</v>
      </c>
      <c r="H738" s="75" t="s">
        <v>106</v>
      </c>
      <c r="I738" s="193"/>
      <c r="IK738"/>
      <c r="IL738"/>
      <c r="IM738"/>
      <c r="IN738"/>
      <c r="IO738"/>
      <c r="IP738"/>
      <c r="IQ738"/>
      <c r="IR738"/>
      <c r="IS738"/>
      <c r="IT738"/>
      <c r="IU738"/>
      <c r="IV738"/>
    </row>
    <row r="739" spans="2:256" s="6" customFormat="1" ht="16.5" customHeight="1" hidden="1" outlineLevel="1">
      <c r="B739" s="115">
        <v>20</v>
      </c>
      <c r="C739" s="194" t="s">
        <v>32</v>
      </c>
      <c r="D739" s="74" t="s">
        <v>33</v>
      </c>
      <c r="E739" s="70" t="s">
        <v>31</v>
      </c>
      <c r="F739" s="75"/>
      <c r="G739" s="75" t="s">
        <v>34</v>
      </c>
      <c r="H739" s="75" t="s">
        <v>25</v>
      </c>
      <c r="I739" s="193" t="s">
        <v>971</v>
      </c>
      <c r="IK739"/>
      <c r="IL739"/>
      <c r="IM739"/>
      <c r="IN739"/>
      <c r="IO739"/>
      <c r="IP739"/>
      <c r="IQ739"/>
      <c r="IR739"/>
      <c r="IS739"/>
      <c r="IT739"/>
      <c r="IU739"/>
      <c r="IV739"/>
    </row>
    <row r="740" spans="2:256" s="6" customFormat="1" ht="16.5" customHeight="1" hidden="1" outlineLevel="1">
      <c r="B740" s="115">
        <v>21</v>
      </c>
      <c r="C740" s="194" t="s">
        <v>972</v>
      </c>
      <c r="D740" s="74" t="s">
        <v>973</v>
      </c>
      <c r="E740" s="70"/>
      <c r="F740" s="75"/>
      <c r="G740" s="75" t="s">
        <v>34</v>
      </c>
      <c r="H740" s="75" t="s">
        <v>25</v>
      </c>
      <c r="I740" s="193" t="s">
        <v>639</v>
      </c>
      <c r="IK740"/>
      <c r="IL740"/>
      <c r="IM740"/>
      <c r="IN740"/>
      <c r="IO740"/>
      <c r="IP740"/>
      <c r="IQ740"/>
      <c r="IR740"/>
      <c r="IS740"/>
      <c r="IT740"/>
      <c r="IU740"/>
      <c r="IV740"/>
    </row>
    <row r="741" spans="2:256" s="6" customFormat="1" ht="16.5" customHeight="1" hidden="1" outlineLevel="1">
      <c r="B741" s="115">
        <v>22</v>
      </c>
      <c r="C741" s="192" t="s">
        <v>974</v>
      </c>
      <c r="D741" s="74" t="s">
        <v>307</v>
      </c>
      <c r="E741" s="70" t="s">
        <v>31</v>
      </c>
      <c r="F741" s="75"/>
      <c r="G741" s="75" t="s">
        <v>34</v>
      </c>
      <c r="H741" s="75" t="s">
        <v>25</v>
      </c>
      <c r="I741" s="193" t="s">
        <v>975</v>
      </c>
      <c r="IK741"/>
      <c r="IL741"/>
      <c r="IM741"/>
      <c r="IN741"/>
      <c r="IO741"/>
      <c r="IP741"/>
      <c r="IQ741"/>
      <c r="IR741"/>
      <c r="IS741"/>
      <c r="IT741"/>
      <c r="IU741"/>
      <c r="IV741"/>
    </row>
    <row r="742" spans="2:256" s="6" customFormat="1" ht="16.5" customHeight="1" hidden="1" outlineLevel="1">
      <c r="B742" s="115">
        <v>23</v>
      </c>
      <c r="C742" s="192" t="s">
        <v>283</v>
      </c>
      <c r="D742" s="74" t="s">
        <v>284</v>
      </c>
      <c r="E742" s="70" t="s">
        <v>31</v>
      </c>
      <c r="F742" s="75">
        <v>100</v>
      </c>
      <c r="G742" s="75" t="s">
        <v>34</v>
      </c>
      <c r="H742" s="75" t="s">
        <v>25</v>
      </c>
      <c r="I742" s="193" t="s">
        <v>639</v>
      </c>
      <c r="IK742"/>
      <c r="IL742"/>
      <c r="IM742"/>
      <c r="IN742"/>
      <c r="IO742"/>
      <c r="IP742"/>
      <c r="IQ742"/>
      <c r="IR742"/>
      <c r="IS742"/>
      <c r="IT742"/>
      <c r="IU742"/>
      <c r="IV742"/>
    </row>
    <row r="743" spans="2:256" s="6" customFormat="1" ht="16.5" customHeight="1" hidden="1" outlineLevel="1">
      <c r="B743" s="115">
        <v>24</v>
      </c>
      <c r="C743" s="192" t="s">
        <v>285</v>
      </c>
      <c r="D743" s="74" t="s">
        <v>286</v>
      </c>
      <c r="E743" s="70" t="s">
        <v>31</v>
      </c>
      <c r="F743" s="75">
        <v>100</v>
      </c>
      <c r="G743" s="75" t="s">
        <v>34</v>
      </c>
      <c r="H743" s="75" t="s">
        <v>25</v>
      </c>
      <c r="I743" s="193" t="s">
        <v>639</v>
      </c>
      <c r="IK743"/>
      <c r="IL743"/>
      <c r="IM743"/>
      <c r="IN743"/>
      <c r="IO743"/>
      <c r="IP743"/>
      <c r="IQ743"/>
      <c r="IR743"/>
      <c r="IS743"/>
      <c r="IT743"/>
      <c r="IU743"/>
      <c r="IV743"/>
    </row>
    <row r="744" spans="2:256" s="6" customFormat="1" ht="16.5" customHeight="1" hidden="1" outlineLevel="1">
      <c r="B744" s="115">
        <v>25</v>
      </c>
      <c r="C744" s="192" t="s">
        <v>287</v>
      </c>
      <c r="D744" s="74" t="s">
        <v>288</v>
      </c>
      <c r="E744" s="70" t="s">
        <v>31</v>
      </c>
      <c r="F744" s="75">
        <v>100</v>
      </c>
      <c r="G744" s="75" t="s">
        <v>34</v>
      </c>
      <c r="H744" s="75" t="s">
        <v>25</v>
      </c>
      <c r="I744" s="193" t="s">
        <v>639</v>
      </c>
      <c r="IK744"/>
      <c r="IL744"/>
      <c r="IM744"/>
      <c r="IN744"/>
      <c r="IO744"/>
      <c r="IP744"/>
      <c r="IQ744"/>
      <c r="IR744"/>
      <c r="IS744"/>
      <c r="IT744"/>
      <c r="IU744"/>
      <c r="IV744"/>
    </row>
    <row r="745" spans="2:256" s="6" customFormat="1" ht="16.5" customHeight="1" hidden="1" outlineLevel="1">
      <c r="B745" s="115">
        <v>26</v>
      </c>
      <c r="C745" s="192" t="s">
        <v>976</v>
      </c>
      <c r="D745" s="74" t="s">
        <v>607</v>
      </c>
      <c r="E745" s="70" t="s">
        <v>28</v>
      </c>
      <c r="F745" s="75"/>
      <c r="G745" s="75" t="s">
        <v>24</v>
      </c>
      <c r="H745" s="75" t="s">
        <v>25</v>
      </c>
      <c r="I745" s="193" t="s">
        <v>977</v>
      </c>
      <c r="IK745"/>
      <c r="IL745"/>
      <c r="IM745"/>
      <c r="IN745"/>
      <c r="IO745"/>
      <c r="IP745"/>
      <c r="IQ745"/>
      <c r="IR745"/>
      <c r="IS745"/>
      <c r="IT745"/>
      <c r="IU745"/>
      <c r="IV745"/>
    </row>
    <row r="746" spans="2:256" s="6" customFormat="1" ht="16.5" customHeight="1" hidden="1" outlineLevel="1">
      <c r="B746" s="115">
        <v>27</v>
      </c>
      <c r="C746" s="192" t="s">
        <v>978</v>
      </c>
      <c r="D746" s="74" t="s">
        <v>979</v>
      </c>
      <c r="E746" s="70" t="s">
        <v>211</v>
      </c>
      <c r="F746" s="75"/>
      <c r="G746" s="75" t="s">
        <v>34</v>
      </c>
      <c r="H746" s="75" t="s">
        <v>25</v>
      </c>
      <c r="I746" s="193"/>
      <c r="IK746"/>
      <c r="IL746"/>
      <c r="IM746"/>
      <c r="IN746"/>
      <c r="IO746"/>
      <c r="IP746"/>
      <c r="IQ746"/>
      <c r="IR746"/>
      <c r="IS746"/>
      <c r="IT746"/>
      <c r="IU746"/>
      <c r="IV746"/>
    </row>
    <row r="747" spans="2:256" s="6" customFormat="1" ht="16.5" customHeight="1" hidden="1" outlineLevel="1">
      <c r="B747" s="115">
        <v>28</v>
      </c>
      <c r="C747" s="192" t="s">
        <v>980</v>
      </c>
      <c r="D747" s="74" t="s">
        <v>981</v>
      </c>
      <c r="E747" s="70" t="s">
        <v>390</v>
      </c>
      <c r="F747" s="75"/>
      <c r="G747" s="75" t="s">
        <v>24</v>
      </c>
      <c r="H747" s="75" t="s">
        <v>25</v>
      </c>
      <c r="I747" s="193" t="s">
        <v>982</v>
      </c>
      <c r="IK747"/>
      <c r="IL747"/>
      <c r="IM747"/>
      <c r="IN747"/>
      <c r="IO747"/>
      <c r="IP747"/>
      <c r="IQ747"/>
      <c r="IR747"/>
      <c r="IS747"/>
      <c r="IT747"/>
      <c r="IU747"/>
      <c r="IV747"/>
    </row>
    <row r="748" spans="2:256" s="6" customFormat="1" ht="16.5" customHeight="1" hidden="1" outlineLevel="1">
      <c r="B748" s="115">
        <v>29</v>
      </c>
      <c r="C748" s="192" t="s">
        <v>878</v>
      </c>
      <c r="D748" s="74" t="s">
        <v>879</v>
      </c>
      <c r="E748" s="70" t="s">
        <v>31</v>
      </c>
      <c r="F748" s="75"/>
      <c r="G748" s="75" t="s">
        <v>34</v>
      </c>
      <c r="H748" s="75" t="s">
        <v>983</v>
      </c>
      <c r="I748" s="193"/>
      <c r="IK748"/>
      <c r="IL748"/>
      <c r="IM748"/>
      <c r="IN748"/>
      <c r="IO748"/>
      <c r="IP748"/>
      <c r="IQ748"/>
      <c r="IR748"/>
      <c r="IS748"/>
      <c r="IT748"/>
      <c r="IU748"/>
      <c r="IV748"/>
    </row>
    <row r="749" spans="1:256" s="6" customFormat="1" ht="16.5" customHeight="1" hidden="1" outlineLevel="1">
      <c r="A749" s="22"/>
      <c r="B749" s="115">
        <v>30</v>
      </c>
      <c r="C749" s="192" t="s">
        <v>881</v>
      </c>
      <c r="D749" s="74" t="s">
        <v>882</v>
      </c>
      <c r="E749" s="70" t="s">
        <v>31</v>
      </c>
      <c r="F749" s="75"/>
      <c r="G749" s="75" t="s">
        <v>34</v>
      </c>
      <c r="H749" s="75" t="s">
        <v>983</v>
      </c>
      <c r="I749" s="193"/>
      <c r="IK749"/>
      <c r="IL749"/>
      <c r="IM749"/>
      <c r="IN749"/>
      <c r="IO749"/>
      <c r="IP749"/>
      <c r="IQ749"/>
      <c r="IR749"/>
      <c r="IS749"/>
      <c r="IT749"/>
      <c r="IU749"/>
      <c r="IV749"/>
    </row>
    <row r="750" spans="2:256" s="6" customFormat="1" ht="16.5" customHeight="1" hidden="1" outlineLevel="1">
      <c r="B750" s="115">
        <v>31</v>
      </c>
      <c r="C750" s="192" t="s">
        <v>984</v>
      </c>
      <c r="D750" s="74" t="s">
        <v>985</v>
      </c>
      <c r="E750" s="70" t="s">
        <v>28</v>
      </c>
      <c r="F750" s="75"/>
      <c r="G750" s="75" t="s">
        <v>34</v>
      </c>
      <c r="H750" s="75" t="s">
        <v>986</v>
      </c>
      <c r="I750" s="193" t="s">
        <v>987</v>
      </c>
      <c r="IK750"/>
      <c r="IL750"/>
      <c r="IM750"/>
      <c r="IN750"/>
      <c r="IO750"/>
      <c r="IP750"/>
      <c r="IQ750"/>
      <c r="IR750"/>
      <c r="IS750"/>
      <c r="IT750"/>
      <c r="IU750"/>
      <c r="IV750"/>
    </row>
    <row r="751" spans="2:256" s="6" customFormat="1" ht="16.5" customHeight="1" hidden="1" outlineLevel="1">
      <c r="B751" s="115">
        <v>32</v>
      </c>
      <c r="C751" s="192" t="s">
        <v>988</v>
      </c>
      <c r="D751" s="74" t="s">
        <v>989</v>
      </c>
      <c r="E751" s="70" t="s">
        <v>69</v>
      </c>
      <c r="F751" s="75"/>
      <c r="G751" s="75" t="s">
        <v>24</v>
      </c>
      <c r="H751" s="75" t="s">
        <v>990</v>
      </c>
      <c r="I751" s="193"/>
      <c r="IK751"/>
      <c r="IL751"/>
      <c r="IM751"/>
      <c r="IN751"/>
      <c r="IO751"/>
      <c r="IP751"/>
      <c r="IQ751"/>
      <c r="IR751"/>
      <c r="IS751"/>
      <c r="IT751"/>
      <c r="IU751"/>
      <c r="IV751"/>
    </row>
    <row r="752" spans="2:256" s="6" customFormat="1" ht="16.5" customHeight="1" hidden="1" outlineLevel="1">
      <c r="B752" s="115">
        <v>33</v>
      </c>
      <c r="C752" s="192" t="s">
        <v>991</v>
      </c>
      <c r="D752" s="74" t="s">
        <v>992</v>
      </c>
      <c r="E752" s="70" t="s">
        <v>69</v>
      </c>
      <c r="F752" s="75"/>
      <c r="G752" s="75" t="s">
        <v>24</v>
      </c>
      <c r="H752" s="75" t="s">
        <v>990</v>
      </c>
      <c r="I752" s="193" t="s">
        <v>993</v>
      </c>
      <c r="IK752"/>
      <c r="IL752"/>
      <c r="IM752"/>
      <c r="IN752"/>
      <c r="IO752"/>
      <c r="IP752"/>
      <c r="IQ752"/>
      <c r="IR752"/>
      <c r="IS752"/>
      <c r="IT752"/>
      <c r="IU752"/>
      <c r="IV752"/>
    </row>
    <row r="753" spans="2:256" s="6" customFormat="1" ht="16.5" customHeight="1" hidden="1" outlineLevel="1">
      <c r="B753" s="115">
        <v>34</v>
      </c>
      <c r="C753" s="192" t="s">
        <v>994</v>
      </c>
      <c r="D753" s="74" t="s">
        <v>995</v>
      </c>
      <c r="E753" s="70" t="s">
        <v>28</v>
      </c>
      <c r="F753" s="75"/>
      <c r="G753" s="75" t="s">
        <v>34</v>
      </c>
      <c r="H753" s="75" t="s">
        <v>996</v>
      </c>
      <c r="I753" s="193" t="s">
        <v>997</v>
      </c>
      <c r="IK753"/>
      <c r="IL753"/>
      <c r="IM753"/>
      <c r="IN753"/>
      <c r="IO753"/>
      <c r="IP753"/>
      <c r="IQ753"/>
      <c r="IR753"/>
      <c r="IS753"/>
      <c r="IT753"/>
      <c r="IU753"/>
      <c r="IV753"/>
    </row>
    <row r="754" spans="2:256" s="6" customFormat="1" ht="16.5" customHeight="1" hidden="1" outlineLevel="1">
      <c r="B754" s="115">
        <v>35</v>
      </c>
      <c r="C754" s="192" t="s">
        <v>998</v>
      </c>
      <c r="D754" s="74" t="s">
        <v>999</v>
      </c>
      <c r="E754" s="70" t="s">
        <v>69</v>
      </c>
      <c r="F754" s="75"/>
      <c r="G754" s="75" t="s">
        <v>24</v>
      </c>
      <c r="H754" s="75" t="s">
        <v>302</v>
      </c>
      <c r="I754" s="193" t="s">
        <v>1000</v>
      </c>
      <c r="IK754"/>
      <c r="IL754"/>
      <c r="IM754"/>
      <c r="IN754"/>
      <c r="IO754"/>
      <c r="IP754"/>
      <c r="IQ754"/>
      <c r="IR754"/>
      <c r="IS754"/>
      <c r="IT754"/>
      <c r="IU754"/>
      <c r="IV754"/>
    </row>
    <row r="755" spans="2:256" s="6" customFormat="1" ht="16.5" customHeight="1" hidden="1" outlineLevel="1">
      <c r="B755" s="115">
        <v>36</v>
      </c>
      <c r="C755" s="192" t="s">
        <v>1001</v>
      </c>
      <c r="D755" s="74" t="s">
        <v>1002</v>
      </c>
      <c r="E755" s="70" t="s">
        <v>69</v>
      </c>
      <c r="F755" s="75"/>
      <c r="G755" s="75" t="s">
        <v>24</v>
      </c>
      <c r="H755" s="75" t="s">
        <v>302</v>
      </c>
      <c r="I755" s="193" t="s">
        <v>1003</v>
      </c>
      <c r="IK755"/>
      <c r="IL755"/>
      <c r="IM755"/>
      <c r="IN755"/>
      <c r="IO755"/>
      <c r="IP755"/>
      <c r="IQ755"/>
      <c r="IR755"/>
      <c r="IS755"/>
      <c r="IT755"/>
      <c r="IU755"/>
      <c r="IV755"/>
    </row>
    <row r="756" spans="2:256" s="6" customFormat="1" ht="16.5" customHeight="1" hidden="1" outlineLevel="1">
      <c r="B756" s="115">
        <v>37</v>
      </c>
      <c r="C756" s="192" t="s">
        <v>1004</v>
      </c>
      <c r="D756" s="74" t="s">
        <v>1005</v>
      </c>
      <c r="E756" s="70" t="s">
        <v>53</v>
      </c>
      <c r="F756" s="75"/>
      <c r="G756" s="75" t="s">
        <v>24</v>
      </c>
      <c r="H756" s="75" t="s">
        <v>904</v>
      </c>
      <c r="I756" s="193" t="s">
        <v>1006</v>
      </c>
      <c r="IK756"/>
      <c r="IL756"/>
      <c r="IM756"/>
      <c r="IN756"/>
      <c r="IO756"/>
      <c r="IP756"/>
      <c r="IQ756"/>
      <c r="IR756"/>
      <c r="IS756"/>
      <c r="IT756"/>
      <c r="IU756"/>
      <c r="IV756"/>
    </row>
    <row r="757" spans="2:256" s="6" customFormat="1" ht="16.5" customHeight="1" hidden="1" outlineLevel="1">
      <c r="B757" s="115">
        <v>38</v>
      </c>
      <c r="C757" s="192" t="s">
        <v>1007</v>
      </c>
      <c r="D757" s="74" t="s">
        <v>1008</v>
      </c>
      <c r="E757" s="70" t="s">
        <v>31</v>
      </c>
      <c r="F757" s="75"/>
      <c r="G757" s="75" t="s">
        <v>24</v>
      </c>
      <c r="H757" s="75" t="s">
        <v>308</v>
      </c>
      <c r="I757" s="193" t="s">
        <v>1009</v>
      </c>
      <c r="IK757"/>
      <c r="IL757"/>
      <c r="IM757"/>
      <c r="IN757"/>
      <c r="IO757"/>
      <c r="IP757"/>
      <c r="IQ757"/>
      <c r="IR757"/>
      <c r="IS757"/>
      <c r="IT757"/>
      <c r="IU757"/>
      <c r="IV757"/>
    </row>
    <row r="758" spans="2:256" s="6" customFormat="1" ht="16.5" customHeight="1" hidden="1" outlineLevel="1">
      <c r="B758" s="115">
        <v>39</v>
      </c>
      <c r="C758" s="192" t="s">
        <v>1010</v>
      </c>
      <c r="D758" s="74" t="s">
        <v>1011</v>
      </c>
      <c r="E758" s="70" t="s">
        <v>31</v>
      </c>
      <c r="F758" s="75"/>
      <c r="G758" s="75" t="s">
        <v>24</v>
      </c>
      <c r="H758" s="75" t="s">
        <v>1012</v>
      </c>
      <c r="I758" s="193" t="s">
        <v>1013</v>
      </c>
      <c r="IK758"/>
      <c r="IL758"/>
      <c r="IM758"/>
      <c r="IN758"/>
      <c r="IO758"/>
      <c r="IP758"/>
      <c r="IQ758"/>
      <c r="IR758"/>
      <c r="IS758"/>
      <c r="IT758"/>
      <c r="IU758"/>
      <c r="IV758"/>
    </row>
    <row r="759" spans="2:256" s="6" customFormat="1" ht="16.5" customHeight="1" hidden="1" outlineLevel="1">
      <c r="B759" s="115">
        <v>40</v>
      </c>
      <c r="C759" s="192" t="s">
        <v>1014</v>
      </c>
      <c r="D759" s="74" t="s">
        <v>1015</v>
      </c>
      <c r="E759" s="70" t="s">
        <v>69</v>
      </c>
      <c r="F759" s="75"/>
      <c r="G759" s="75" t="s">
        <v>24</v>
      </c>
      <c r="H759" s="75" t="s">
        <v>1012</v>
      </c>
      <c r="I759" s="193" t="s">
        <v>1016</v>
      </c>
      <c r="IK759"/>
      <c r="IL759"/>
      <c r="IM759"/>
      <c r="IN759"/>
      <c r="IO759"/>
      <c r="IP759"/>
      <c r="IQ759"/>
      <c r="IR759"/>
      <c r="IS759"/>
      <c r="IT759"/>
      <c r="IU759"/>
      <c r="IV759"/>
    </row>
    <row r="760" spans="2:256" s="6" customFormat="1" ht="16.5" customHeight="1" hidden="1" outlineLevel="1">
      <c r="B760" s="115">
        <v>41</v>
      </c>
      <c r="C760" s="207" t="s">
        <v>1017</v>
      </c>
      <c r="D760" s="74" t="s">
        <v>1018</v>
      </c>
      <c r="E760" s="70" t="s">
        <v>69</v>
      </c>
      <c r="F760" s="75"/>
      <c r="G760" s="75" t="s">
        <v>24</v>
      </c>
      <c r="H760" s="75" t="s">
        <v>1012</v>
      </c>
      <c r="I760" s="193" t="s">
        <v>1019</v>
      </c>
      <c r="IK760"/>
      <c r="IL760"/>
      <c r="IM760"/>
      <c r="IN760"/>
      <c r="IO760"/>
      <c r="IP760"/>
      <c r="IQ760"/>
      <c r="IR760"/>
      <c r="IS760"/>
      <c r="IT760"/>
      <c r="IU760"/>
      <c r="IV760"/>
    </row>
    <row r="761" spans="2:256" s="6" customFormat="1" ht="16.5" customHeight="1" hidden="1" outlineLevel="1">
      <c r="B761" s="115">
        <v>42</v>
      </c>
      <c r="C761" s="207" t="s">
        <v>1020</v>
      </c>
      <c r="D761" s="74" t="s">
        <v>1021</v>
      </c>
      <c r="E761" s="70" t="s">
        <v>69</v>
      </c>
      <c r="F761" s="75"/>
      <c r="G761" s="75" t="s">
        <v>24</v>
      </c>
      <c r="H761" s="75" t="s">
        <v>227</v>
      </c>
      <c r="I761" s="220" t="s">
        <v>1022</v>
      </c>
      <c r="IK761"/>
      <c r="IL761"/>
      <c r="IM761"/>
      <c r="IN761"/>
      <c r="IO761"/>
      <c r="IP761"/>
      <c r="IQ761"/>
      <c r="IR761"/>
      <c r="IS761"/>
      <c r="IT761"/>
      <c r="IU761"/>
      <c r="IV761"/>
    </row>
    <row r="762" spans="2:256" s="6" customFormat="1" ht="16.5" customHeight="1" hidden="1" outlineLevel="1">
      <c r="B762" s="115">
        <v>43</v>
      </c>
      <c r="C762" s="192" t="s">
        <v>1023</v>
      </c>
      <c r="D762" s="74" t="s">
        <v>1024</v>
      </c>
      <c r="E762" s="70" t="s">
        <v>31</v>
      </c>
      <c r="F762" s="75">
        <v>45</v>
      </c>
      <c r="G762" s="75" t="s">
        <v>34</v>
      </c>
      <c r="H762" s="75" t="s">
        <v>1025</v>
      </c>
      <c r="I762" s="193" t="s">
        <v>1026</v>
      </c>
      <c r="IK762"/>
      <c r="IL762"/>
      <c r="IM762"/>
      <c r="IN762"/>
      <c r="IO762"/>
      <c r="IP762"/>
      <c r="IQ762"/>
      <c r="IR762"/>
      <c r="IS762"/>
      <c r="IT762"/>
      <c r="IU762"/>
      <c r="IV762"/>
    </row>
    <row r="763" spans="2:256" s="6" customFormat="1" ht="16.5" customHeight="1" hidden="1" outlineLevel="1">
      <c r="B763" s="115">
        <v>44</v>
      </c>
      <c r="C763" s="192" t="s">
        <v>1027</v>
      </c>
      <c r="D763" s="74" t="s">
        <v>1028</v>
      </c>
      <c r="E763" s="70" t="s">
        <v>69</v>
      </c>
      <c r="F763" s="75"/>
      <c r="G763" s="75" t="s">
        <v>34</v>
      </c>
      <c r="H763" s="75" t="s">
        <v>1029</v>
      </c>
      <c r="I763" s="193" t="s">
        <v>1030</v>
      </c>
      <c r="IK763"/>
      <c r="IL763"/>
      <c r="IM763"/>
      <c r="IN763"/>
      <c r="IO763"/>
      <c r="IP763"/>
      <c r="IQ763"/>
      <c r="IR763"/>
      <c r="IS763"/>
      <c r="IT763"/>
      <c r="IU763"/>
      <c r="IV763"/>
    </row>
    <row r="764" spans="2:256" s="6" customFormat="1" ht="16.5" customHeight="1" hidden="1" outlineLevel="1">
      <c r="B764" s="115">
        <v>45</v>
      </c>
      <c r="C764" s="192" t="s">
        <v>427</v>
      </c>
      <c r="D764" s="74" t="s">
        <v>785</v>
      </c>
      <c r="E764" s="70" t="s">
        <v>31</v>
      </c>
      <c r="F764" s="75">
        <v>30</v>
      </c>
      <c r="G764" s="75" t="s">
        <v>34</v>
      </c>
      <c r="H764" s="75" t="s">
        <v>423</v>
      </c>
      <c r="I764" s="193" t="s">
        <v>1031</v>
      </c>
      <c r="IK764"/>
      <c r="IL764"/>
      <c r="IM764"/>
      <c r="IN764"/>
      <c r="IO764"/>
      <c r="IP764"/>
      <c r="IQ764"/>
      <c r="IR764"/>
      <c r="IS764"/>
      <c r="IT764"/>
      <c r="IU764"/>
      <c r="IV764"/>
    </row>
    <row r="765" spans="2:256" s="6" customFormat="1" ht="16.5" customHeight="1" hidden="1" outlineLevel="1">
      <c r="B765" s="115">
        <v>46</v>
      </c>
      <c r="C765" s="192" t="s">
        <v>1032</v>
      </c>
      <c r="D765" s="74" t="s">
        <v>922</v>
      </c>
      <c r="E765" s="70" t="s">
        <v>31</v>
      </c>
      <c r="F765" s="75">
        <v>30</v>
      </c>
      <c r="G765" s="75" t="s">
        <v>34</v>
      </c>
      <c r="H765" s="75" t="s">
        <v>919</v>
      </c>
      <c r="I765" s="193" t="s">
        <v>1033</v>
      </c>
      <c r="IK765"/>
      <c r="IL765"/>
      <c r="IM765"/>
      <c r="IN765"/>
      <c r="IO765"/>
      <c r="IP765"/>
      <c r="IQ765"/>
      <c r="IR765"/>
      <c r="IS765"/>
      <c r="IT765"/>
      <c r="IU765"/>
      <c r="IV765"/>
    </row>
    <row r="766" spans="2:256" s="6" customFormat="1" ht="16.5" customHeight="1" hidden="1" outlineLevel="1">
      <c r="B766" s="115">
        <v>47</v>
      </c>
      <c r="C766" s="192" t="s">
        <v>1034</v>
      </c>
      <c r="D766" s="74" t="s">
        <v>1035</v>
      </c>
      <c r="E766" s="70" t="s">
        <v>28</v>
      </c>
      <c r="F766" s="75"/>
      <c r="G766" s="75" t="s">
        <v>34</v>
      </c>
      <c r="H766" s="75" t="s">
        <v>1036</v>
      </c>
      <c r="I766" s="193" t="s">
        <v>1037</v>
      </c>
      <c r="IK766"/>
      <c r="IL766"/>
      <c r="IM766"/>
      <c r="IN766"/>
      <c r="IO766"/>
      <c r="IP766"/>
      <c r="IQ766"/>
      <c r="IR766"/>
      <c r="IS766"/>
      <c r="IT766"/>
      <c r="IU766"/>
      <c r="IV766"/>
    </row>
    <row r="767" spans="2:256" s="6" customFormat="1" ht="16.5" customHeight="1" hidden="1" outlineLevel="1">
      <c r="B767" s="115">
        <v>48</v>
      </c>
      <c r="C767" s="192" t="s">
        <v>1038</v>
      </c>
      <c r="D767" s="74" t="s">
        <v>673</v>
      </c>
      <c r="E767" s="70" t="s">
        <v>28</v>
      </c>
      <c r="F767" s="75"/>
      <c r="G767" s="75" t="s">
        <v>34</v>
      </c>
      <c r="H767" s="75" t="s">
        <v>1036</v>
      </c>
      <c r="I767" s="193" t="s">
        <v>1039</v>
      </c>
      <c r="IK767"/>
      <c r="IL767"/>
      <c r="IM767"/>
      <c r="IN767"/>
      <c r="IO767"/>
      <c r="IP767"/>
      <c r="IQ767"/>
      <c r="IR767"/>
      <c r="IS767"/>
      <c r="IT767"/>
      <c r="IU767"/>
      <c r="IV767"/>
    </row>
    <row r="768" spans="2:256" s="6" customFormat="1" ht="16.5" customHeight="1" hidden="1" outlineLevel="1">
      <c r="B768" s="115">
        <v>49</v>
      </c>
      <c r="C768" s="192" t="s">
        <v>1040</v>
      </c>
      <c r="D768" s="74" t="s">
        <v>1041</v>
      </c>
      <c r="E768" s="70"/>
      <c r="F768" s="75"/>
      <c r="G768" s="75"/>
      <c r="H768" s="75"/>
      <c r="I768" s="193"/>
      <c r="IK768"/>
      <c r="IL768"/>
      <c r="IM768"/>
      <c r="IN768"/>
      <c r="IO768"/>
      <c r="IP768"/>
      <c r="IQ768"/>
      <c r="IR768"/>
      <c r="IS768"/>
      <c r="IT768"/>
      <c r="IU768"/>
      <c r="IV768"/>
    </row>
    <row r="769" spans="2:256" s="6" customFormat="1" ht="16.5" customHeight="1" hidden="1" outlineLevel="1">
      <c r="B769" s="115">
        <v>50</v>
      </c>
      <c r="C769" s="192" t="s">
        <v>1042</v>
      </c>
      <c r="D769" s="221" t="s">
        <v>1043</v>
      </c>
      <c r="E769" s="70" t="s">
        <v>53</v>
      </c>
      <c r="F769" s="75"/>
      <c r="G769" s="75" t="s">
        <v>34</v>
      </c>
      <c r="H769" s="75" t="s">
        <v>1036</v>
      </c>
      <c r="I769" s="193" t="s">
        <v>1044</v>
      </c>
      <c r="IK769"/>
      <c r="IL769"/>
      <c r="IM769"/>
      <c r="IN769"/>
      <c r="IO769"/>
      <c r="IP769"/>
      <c r="IQ769"/>
      <c r="IR769"/>
      <c r="IS769"/>
      <c r="IT769"/>
      <c r="IU769"/>
      <c r="IV769"/>
    </row>
    <row r="770" spans="2:256" s="6" customFormat="1" ht="16.5" customHeight="1" hidden="1" outlineLevel="1">
      <c r="B770" s="115">
        <v>51</v>
      </c>
      <c r="C770" s="192" t="s">
        <v>560</v>
      </c>
      <c r="D770" s="221" t="s">
        <v>561</v>
      </c>
      <c r="E770" s="70" t="s">
        <v>31</v>
      </c>
      <c r="F770" s="75">
        <v>255</v>
      </c>
      <c r="G770" s="75" t="s">
        <v>34</v>
      </c>
      <c r="H770" s="75" t="s">
        <v>319</v>
      </c>
      <c r="I770" s="193" t="s">
        <v>1045</v>
      </c>
      <c r="IK770"/>
      <c r="IL770"/>
      <c r="IM770"/>
      <c r="IN770"/>
      <c r="IO770"/>
      <c r="IP770"/>
      <c r="IQ770"/>
      <c r="IR770"/>
      <c r="IS770"/>
      <c r="IT770"/>
      <c r="IU770"/>
      <c r="IV770"/>
    </row>
    <row r="771" spans="2:256" s="6" customFormat="1" ht="16.5" customHeight="1" hidden="1" outlineLevel="1">
      <c r="B771" s="115">
        <v>52</v>
      </c>
      <c r="C771" s="192" t="s">
        <v>1046</v>
      </c>
      <c r="D771" s="221" t="s">
        <v>1047</v>
      </c>
      <c r="E771" s="70" t="s">
        <v>69</v>
      </c>
      <c r="F771" s="75"/>
      <c r="G771" s="75" t="s">
        <v>34</v>
      </c>
      <c r="H771" s="75" t="s">
        <v>319</v>
      </c>
      <c r="I771" s="193" t="s">
        <v>1048</v>
      </c>
      <c r="IK771"/>
      <c r="IL771"/>
      <c r="IM771"/>
      <c r="IN771"/>
      <c r="IO771"/>
      <c r="IP771"/>
      <c r="IQ771"/>
      <c r="IR771"/>
      <c r="IS771"/>
      <c r="IT771"/>
      <c r="IU771"/>
      <c r="IV771"/>
    </row>
    <row r="772" spans="2:256" s="6" customFormat="1" ht="16.5" customHeight="1" hidden="1" outlineLevel="1">
      <c r="B772" s="115">
        <v>53</v>
      </c>
      <c r="C772" s="192" t="s">
        <v>1049</v>
      </c>
      <c r="D772" s="221" t="s">
        <v>1050</v>
      </c>
      <c r="E772" s="70" t="s">
        <v>69</v>
      </c>
      <c r="F772" s="75"/>
      <c r="G772" s="75" t="s">
        <v>34</v>
      </c>
      <c r="H772" s="75" t="s">
        <v>382</v>
      </c>
      <c r="I772" s="193" t="s">
        <v>1051</v>
      </c>
      <c r="IK772"/>
      <c r="IL772"/>
      <c r="IM772"/>
      <c r="IN772"/>
      <c r="IO772"/>
      <c r="IP772"/>
      <c r="IQ772"/>
      <c r="IR772"/>
      <c r="IS772"/>
      <c r="IT772"/>
      <c r="IU772"/>
      <c r="IV772"/>
    </row>
    <row r="773" spans="2:256" s="6" customFormat="1" ht="16.5" customHeight="1" hidden="1" outlineLevel="1">
      <c r="B773" s="115">
        <v>54</v>
      </c>
      <c r="C773" s="192" t="s">
        <v>1052</v>
      </c>
      <c r="D773" s="221" t="s">
        <v>1053</v>
      </c>
      <c r="E773" s="70" t="s">
        <v>28</v>
      </c>
      <c r="F773" s="75"/>
      <c r="G773" s="75" t="s">
        <v>34</v>
      </c>
      <c r="H773" s="75" t="s">
        <v>178</v>
      </c>
      <c r="I773" s="193" t="s">
        <v>1054</v>
      </c>
      <c r="IK773"/>
      <c r="IL773"/>
      <c r="IM773"/>
      <c r="IN773"/>
      <c r="IO773"/>
      <c r="IP773"/>
      <c r="IQ773"/>
      <c r="IR773"/>
      <c r="IS773"/>
      <c r="IT773"/>
      <c r="IU773"/>
      <c r="IV773"/>
    </row>
    <row r="774" spans="2:256" s="6" customFormat="1" ht="16.5" customHeight="1" hidden="1" outlineLevel="1">
      <c r="B774" s="115">
        <v>55</v>
      </c>
      <c r="C774" s="192" t="s">
        <v>734</v>
      </c>
      <c r="D774" s="221" t="s">
        <v>1055</v>
      </c>
      <c r="E774" s="70" t="s">
        <v>31</v>
      </c>
      <c r="F774" s="75">
        <v>255</v>
      </c>
      <c r="G774" s="75" t="s">
        <v>34</v>
      </c>
      <c r="H774" s="75" t="s">
        <v>178</v>
      </c>
      <c r="I774" s="193" t="s">
        <v>1056</v>
      </c>
      <c r="IK774"/>
      <c r="IL774"/>
      <c r="IM774"/>
      <c r="IN774"/>
      <c r="IO774"/>
      <c r="IP774"/>
      <c r="IQ774"/>
      <c r="IR774"/>
      <c r="IS774"/>
      <c r="IT774"/>
      <c r="IU774"/>
      <c r="IV774"/>
    </row>
    <row r="775" spans="2:256" s="6" customFormat="1" ht="16.5" customHeight="1" hidden="1" outlineLevel="1">
      <c r="B775" s="115">
        <v>56</v>
      </c>
      <c r="C775" s="192" t="s">
        <v>1057</v>
      </c>
      <c r="D775" s="221" t="s">
        <v>1058</v>
      </c>
      <c r="E775" s="70" t="s">
        <v>28</v>
      </c>
      <c r="F775" s="75"/>
      <c r="G775" s="75" t="s">
        <v>34</v>
      </c>
      <c r="H775" s="75" t="s">
        <v>178</v>
      </c>
      <c r="I775" s="193"/>
      <c r="IK775"/>
      <c r="IL775"/>
      <c r="IM775"/>
      <c r="IN775"/>
      <c r="IO775"/>
      <c r="IP775"/>
      <c r="IQ775"/>
      <c r="IR775"/>
      <c r="IS775"/>
      <c r="IT775"/>
      <c r="IU775"/>
      <c r="IV775"/>
    </row>
    <row r="776" spans="2:256" s="6" customFormat="1" ht="16.5" customHeight="1" hidden="1" outlineLevel="1">
      <c r="B776" s="115">
        <v>57</v>
      </c>
      <c r="C776" s="192" t="s">
        <v>241</v>
      </c>
      <c r="D776" s="221" t="s">
        <v>242</v>
      </c>
      <c r="E776" s="70" t="s">
        <v>243</v>
      </c>
      <c r="F776" s="75"/>
      <c r="G776" s="75" t="s">
        <v>34</v>
      </c>
      <c r="H776" s="75" t="s">
        <v>123</v>
      </c>
      <c r="I776" s="193" t="s">
        <v>1059</v>
      </c>
      <c r="IK776"/>
      <c r="IL776"/>
      <c r="IM776"/>
      <c r="IN776"/>
      <c r="IO776"/>
      <c r="IP776"/>
      <c r="IQ776"/>
      <c r="IR776"/>
      <c r="IS776"/>
      <c r="IT776"/>
      <c r="IU776"/>
      <c r="IV776"/>
    </row>
    <row r="777" spans="2:256" s="6" customFormat="1" ht="16.5" customHeight="1" hidden="1" outlineLevel="1">
      <c r="B777" s="115">
        <v>58</v>
      </c>
      <c r="C777" s="192" t="s">
        <v>245</v>
      </c>
      <c r="D777" s="221" t="s">
        <v>246</v>
      </c>
      <c r="E777" s="70" t="s">
        <v>243</v>
      </c>
      <c r="F777" s="75"/>
      <c r="G777" s="75" t="s">
        <v>34</v>
      </c>
      <c r="H777" s="75" t="s">
        <v>123</v>
      </c>
      <c r="I777" s="193" t="s">
        <v>1060</v>
      </c>
      <c r="IK777"/>
      <c r="IL777"/>
      <c r="IM777"/>
      <c r="IN777"/>
      <c r="IO777"/>
      <c r="IP777"/>
      <c r="IQ777"/>
      <c r="IR777"/>
      <c r="IS777"/>
      <c r="IT777"/>
      <c r="IU777"/>
      <c r="IV777"/>
    </row>
    <row r="778" spans="2:256" s="6" customFormat="1" ht="16.5" customHeight="1" hidden="1" outlineLevel="1">
      <c r="B778" s="115">
        <v>59</v>
      </c>
      <c r="C778" s="192" t="s">
        <v>248</v>
      </c>
      <c r="D778" s="221" t="s">
        <v>249</v>
      </c>
      <c r="E778" s="70" t="s">
        <v>243</v>
      </c>
      <c r="F778" s="75"/>
      <c r="G778" s="75" t="s">
        <v>34</v>
      </c>
      <c r="H778" s="75" t="s">
        <v>123</v>
      </c>
      <c r="I778" s="193" t="s">
        <v>1061</v>
      </c>
      <c r="IK778"/>
      <c r="IL778"/>
      <c r="IM778"/>
      <c r="IN778"/>
      <c r="IO778"/>
      <c r="IP778"/>
      <c r="IQ778"/>
      <c r="IR778"/>
      <c r="IS778"/>
      <c r="IT778"/>
      <c r="IU778"/>
      <c r="IV778"/>
    </row>
    <row r="779" spans="2:256" s="6" customFormat="1" ht="16.5" customHeight="1" hidden="1" outlineLevel="1">
      <c r="B779" s="115">
        <v>60</v>
      </c>
      <c r="C779" s="192" t="s">
        <v>1062</v>
      </c>
      <c r="D779" s="221" t="s">
        <v>1063</v>
      </c>
      <c r="E779" s="70" t="s">
        <v>31</v>
      </c>
      <c r="F779" s="75"/>
      <c r="G779" s="75"/>
      <c r="H779" s="75" t="s">
        <v>654</v>
      </c>
      <c r="I779" s="193"/>
      <c r="IK779"/>
      <c r="IL779"/>
      <c r="IM779"/>
      <c r="IN779"/>
      <c r="IO779"/>
      <c r="IP779"/>
      <c r="IQ779"/>
      <c r="IR779"/>
      <c r="IS779"/>
      <c r="IT779"/>
      <c r="IU779"/>
      <c r="IV779"/>
    </row>
    <row r="780" spans="2:256" s="6" customFormat="1" ht="16.5" customHeight="1" hidden="1" outlineLevel="1">
      <c r="B780" s="115">
        <v>61</v>
      </c>
      <c r="C780" s="192" t="s">
        <v>1064</v>
      </c>
      <c r="D780" s="221" t="s">
        <v>1065</v>
      </c>
      <c r="E780" s="70" t="s">
        <v>31</v>
      </c>
      <c r="F780" s="75"/>
      <c r="G780" s="75"/>
      <c r="H780" s="75" t="s">
        <v>654</v>
      </c>
      <c r="I780" s="193"/>
      <c r="IK780"/>
      <c r="IL780"/>
      <c r="IM780"/>
      <c r="IN780"/>
      <c r="IO780"/>
      <c r="IP780"/>
      <c r="IQ780"/>
      <c r="IR780"/>
      <c r="IS780"/>
      <c r="IT780"/>
      <c r="IU780"/>
      <c r="IV780"/>
    </row>
    <row r="781" spans="2:256" s="6" customFormat="1" ht="16.5" customHeight="1" hidden="1" outlineLevel="1">
      <c r="B781" s="115">
        <v>62</v>
      </c>
      <c r="C781" s="192" t="s">
        <v>1066</v>
      </c>
      <c r="D781" s="221" t="s">
        <v>684</v>
      </c>
      <c r="E781" s="70" t="s">
        <v>31</v>
      </c>
      <c r="F781" s="75"/>
      <c r="G781" s="75"/>
      <c r="H781" s="75" t="s">
        <v>1067</v>
      </c>
      <c r="I781" s="193"/>
      <c r="IK781"/>
      <c r="IL781"/>
      <c r="IM781"/>
      <c r="IN781"/>
      <c r="IO781"/>
      <c r="IP781"/>
      <c r="IQ781"/>
      <c r="IR781"/>
      <c r="IS781"/>
      <c r="IT781"/>
      <c r="IU781"/>
      <c r="IV781"/>
    </row>
    <row r="782" spans="2:256" s="6" customFormat="1" ht="16.5" customHeight="1" hidden="1" outlineLevel="1">
      <c r="B782" s="115">
        <v>63</v>
      </c>
      <c r="C782" s="192" t="s">
        <v>946</v>
      </c>
      <c r="D782" s="221" t="s">
        <v>947</v>
      </c>
      <c r="E782" s="70" t="s">
        <v>69</v>
      </c>
      <c r="F782" s="75"/>
      <c r="G782" s="75" t="s">
        <v>34</v>
      </c>
      <c r="H782" s="75" t="s">
        <v>170</v>
      </c>
      <c r="I782" s="193"/>
      <c r="IK782"/>
      <c r="IL782"/>
      <c r="IM782"/>
      <c r="IN782"/>
      <c r="IO782"/>
      <c r="IP782"/>
      <c r="IQ782"/>
      <c r="IR782"/>
      <c r="IS782"/>
      <c r="IT782"/>
      <c r="IU782"/>
      <c r="IV782"/>
    </row>
    <row r="783" spans="2:256" s="6" customFormat="1" ht="16.5" customHeight="1" hidden="1" outlineLevel="1">
      <c r="B783" s="115">
        <v>64</v>
      </c>
      <c r="C783" s="192" t="s">
        <v>1068</v>
      </c>
      <c r="D783" s="221" t="s">
        <v>1069</v>
      </c>
      <c r="E783" s="70" t="s">
        <v>69</v>
      </c>
      <c r="F783" s="75"/>
      <c r="G783" s="75" t="s">
        <v>34</v>
      </c>
      <c r="H783" s="75" t="s">
        <v>170</v>
      </c>
      <c r="I783" s="193"/>
      <c r="IK783"/>
      <c r="IL783"/>
      <c r="IM783"/>
      <c r="IN783"/>
      <c r="IO783"/>
      <c r="IP783"/>
      <c r="IQ783"/>
      <c r="IR783"/>
      <c r="IS783"/>
      <c r="IT783"/>
      <c r="IU783"/>
      <c r="IV783"/>
    </row>
    <row r="784" spans="2:256" s="6" customFormat="1" ht="16.5" customHeight="1" hidden="1" outlineLevel="1">
      <c r="B784" s="115">
        <v>65</v>
      </c>
      <c r="C784" s="192" t="s">
        <v>1070</v>
      </c>
      <c r="D784" s="221" t="s">
        <v>1071</v>
      </c>
      <c r="E784" s="70" t="s">
        <v>28</v>
      </c>
      <c r="F784" s="75"/>
      <c r="G784" s="75" t="s">
        <v>34</v>
      </c>
      <c r="H784" s="75" t="s">
        <v>170</v>
      </c>
      <c r="I784" s="193"/>
      <c r="IK784"/>
      <c r="IL784"/>
      <c r="IM784"/>
      <c r="IN784"/>
      <c r="IO784"/>
      <c r="IP784"/>
      <c r="IQ784"/>
      <c r="IR784"/>
      <c r="IS784"/>
      <c r="IT784"/>
      <c r="IU784"/>
      <c r="IV784"/>
    </row>
    <row r="785" spans="2:256" s="6" customFormat="1" ht="16.5" customHeight="1" hidden="1" outlineLevel="1">
      <c r="B785" s="115">
        <v>66</v>
      </c>
      <c r="C785" s="192" t="s">
        <v>1072</v>
      </c>
      <c r="D785" s="221" t="s">
        <v>1073</v>
      </c>
      <c r="E785" s="70" t="s">
        <v>31</v>
      </c>
      <c r="F785" s="75"/>
      <c r="G785" s="75" t="s">
        <v>34</v>
      </c>
      <c r="H785" s="75" t="s">
        <v>170</v>
      </c>
      <c r="I785" s="193"/>
      <c r="IK785"/>
      <c r="IL785"/>
      <c r="IM785"/>
      <c r="IN785"/>
      <c r="IO785"/>
      <c r="IP785"/>
      <c r="IQ785"/>
      <c r="IR785"/>
      <c r="IS785"/>
      <c r="IT785"/>
      <c r="IU785"/>
      <c r="IV785"/>
    </row>
    <row r="786" spans="2:256" s="6" customFormat="1" ht="16.5" customHeight="1" hidden="1" outlineLevel="1">
      <c r="B786" s="115">
        <v>67</v>
      </c>
      <c r="C786" s="192" t="s">
        <v>1074</v>
      </c>
      <c r="D786" s="221" t="s">
        <v>1075</v>
      </c>
      <c r="E786" s="70" t="s">
        <v>28</v>
      </c>
      <c r="F786" s="75"/>
      <c r="G786" s="75" t="s">
        <v>34</v>
      </c>
      <c r="H786" s="75" t="s">
        <v>170</v>
      </c>
      <c r="I786" s="193"/>
      <c r="IK786"/>
      <c r="IL786"/>
      <c r="IM786"/>
      <c r="IN786"/>
      <c r="IO786"/>
      <c r="IP786"/>
      <c r="IQ786"/>
      <c r="IR786"/>
      <c r="IS786"/>
      <c r="IT786"/>
      <c r="IU786"/>
      <c r="IV786"/>
    </row>
    <row r="787" spans="2:256" s="6" customFormat="1" ht="16.5" customHeight="1" hidden="1" outlineLevel="1">
      <c r="B787" s="115">
        <v>68</v>
      </c>
      <c r="C787" s="192" t="s">
        <v>1076</v>
      </c>
      <c r="D787" s="221" t="s">
        <v>1077</v>
      </c>
      <c r="E787" s="70" t="s">
        <v>31</v>
      </c>
      <c r="F787" s="75"/>
      <c r="G787" s="75" t="s">
        <v>34</v>
      </c>
      <c r="H787" s="75" t="s">
        <v>170</v>
      </c>
      <c r="I787" s="193"/>
      <c r="IK787"/>
      <c r="IL787"/>
      <c r="IM787"/>
      <c r="IN787"/>
      <c r="IO787"/>
      <c r="IP787"/>
      <c r="IQ787"/>
      <c r="IR787"/>
      <c r="IS787"/>
      <c r="IT787"/>
      <c r="IU787"/>
      <c r="IV787"/>
    </row>
    <row r="788" spans="2:256" s="6" customFormat="1" ht="16.5" customHeight="1" hidden="1" outlineLevel="1">
      <c r="B788" s="115">
        <v>69</v>
      </c>
      <c r="C788" s="192" t="s">
        <v>1078</v>
      </c>
      <c r="D788" s="221" t="s">
        <v>1079</v>
      </c>
      <c r="E788" s="70" t="s">
        <v>69</v>
      </c>
      <c r="F788" s="75"/>
      <c r="G788" s="75" t="s">
        <v>34</v>
      </c>
      <c r="H788" s="75" t="s">
        <v>825</v>
      </c>
      <c r="I788" s="193"/>
      <c r="IK788"/>
      <c r="IL788"/>
      <c r="IM788"/>
      <c r="IN788"/>
      <c r="IO788"/>
      <c r="IP788"/>
      <c r="IQ788"/>
      <c r="IR788"/>
      <c r="IS788"/>
      <c r="IT788"/>
      <c r="IU788"/>
      <c r="IV788"/>
    </row>
    <row r="789" spans="2:256" s="6" customFormat="1" ht="16.5" customHeight="1" hidden="1" outlineLevel="1">
      <c r="B789" s="115">
        <v>70</v>
      </c>
      <c r="C789" s="192" t="s">
        <v>1080</v>
      </c>
      <c r="D789" s="222" t="s">
        <v>1081</v>
      </c>
      <c r="E789" s="70" t="s">
        <v>69</v>
      </c>
      <c r="F789" s="75"/>
      <c r="G789" s="75" t="s">
        <v>34</v>
      </c>
      <c r="H789" s="223" t="s">
        <v>1082</v>
      </c>
      <c r="I789" s="224" t="s">
        <v>1083</v>
      </c>
      <c r="IK789"/>
      <c r="IL789"/>
      <c r="IM789"/>
      <c r="IN789"/>
      <c r="IO789"/>
      <c r="IP789"/>
      <c r="IQ789"/>
      <c r="IR789"/>
      <c r="IS789"/>
      <c r="IT789"/>
      <c r="IU789"/>
      <c r="IV789"/>
    </row>
    <row r="790" spans="2:256" s="6" customFormat="1" ht="26.25" hidden="1" outlineLevel="1">
      <c r="B790" s="115">
        <v>71</v>
      </c>
      <c r="C790" s="192" t="s">
        <v>1084</v>
      </c>
      <c r="D790" s="222" t="s">
        <v>1085</v>
      </c>
      <c r="E790" s="70" t="s">
        <v>69</v>
      </c>
      <c r="F790" s="75"/>
      <c r="G790" s="75" t="s">
        <v>34</v>
      </c>
      <c r="H790" s="223" t="s">
        <v>1082</v>
      </c>
      <c r="I790" s="224" t="s">
        <v>1086</v>
      </c>
      <c r="IK790"/>
      <c r="IL790"/>
      <c r="IM790"/>
      <c r="IN790"/>
      <c r="IO790"/>
      <c r="IP790"/>
      <c r="IQ790"/>
      <c r="IR790"/>
      <c r="IS790"/>
      <c r="IT790"/>
      <c r="IU790"/>
      <c r="IV790"/>
    </row>
    <row r="791" spans="2:256" s="6" customFormat="1" ht="16.5" customHeight="1" hidden="1" outlineLevel="1">
      <c r="B791" s="7"/>
      <c r="C791" s="225" t="s">
        <v>1087</v>
      </c>
      <c r="D791" s="226" t="s">
        <v>1088</v>
      </c>
      <c r="E791" s="226"/>
      <c r="F791" s="226"/>
      <c r="G791" s="226"/>
      <c r="H791" s="226"/>
      <c r="I791" s="226"/>
      <c r="IK791"/>
      <c r="IL791"/>
      <c r="IM791"/>
      <c r="IN791"/>
      <c r="IO791"/>
      <c r="IP791"/>
      <c r="IQ791"/>
      <c r="IR791"/>
      <c r="IS791"/>
      <c r="IT791"/>
      <c r="IU791"/>
      <c r="IV791"/>
    </row>
    <row r="792" spans="2:256" s="6" customFormat="1" ht="16.5" customHeight="1">
      <c r="B792" s="7"/>
      <c r="C792" s="187" t="s">
        <v>1089</v>
      </c>
      <c r="D792" s="188"/>
      <c r="E792" s="189"/>
      <c r="F792" s="188"/>
      <c r="G792" s="188"/>
      <c r="H792" s="190"/>
      <c r="I792" s="191"/>
      <c r="IK792"/>
      <c r="IL792"/>
      <c r="IM792"/>
      <c r="IN792"/>
      <c r="IO792"/>
      <c r="IP792"/>
      <c r="IQ792"/>
      <c r="IR792"/>
      <c r="IS792"/>
      <c r="IT792"/>
      <c r="IU792"/>
      <c r="IV792"/>
    </row>
    <row r="793" spans="2:256" s="6" customFormat="1" ht="16.5" customHeight="1" hidden="1" outlineLevel="1">
      <c r="B793" s="110" t="s">
        <v>13</v>
      </c>
      <c r="C793" s="111" t="s">
        <v>14</v>
      </c>
      <c r="D793" s="111" t="s">
        <v>15</v>
      </c>
      <c r="E793" s="112" t="s">
        <v>16</v>
      </c>
      <c r="F793" s="111" t="s">
        <v>17</v>
      </c>
      <c r="G793" s="111" t="s">
        <v>18</v>
      </c>
      <c r="H793" s="113" t="s">
        <v>19</v>
      </c>
      <c r="I793" s="114" t="s">
        <v>20</v>
      </c>
      <c r="IK793"/>
      <c r="IL793"/>
      <c r="IM793"/>
      <c r="IN793"/>
      <c r="IO793"/>
      <c r="IP793"/>
      <c r="IQ793"/>
      <c r="IR793"/>
      <c r="IS793"/>
      <c r="IT793"/>
      <c r="IU793"/>
      <c r="IV793"/>
    </row>
    <row r="794" spans="2:256" s="6" customFormat="1" ht="16.5" customHeight="1" hidden="1" outlineLevel="1">
      <c r="B794" s="115">
        <v>1</v>
      </c>
      <c r="C794" s="192" t="s">
        <v>21</v>
      </c>
      <c r="D794" s="74" t="s">
        <v>22</v>
      </c>
      <c r="E794" s="70" t="s">
        <v>1090</v>
      </c>
      <c r="F794" s="75">
        <v>2</v>
      </c>
      <c r="G794" s="75" t="s">
        <v>24</v>
      </c>
      <c r="H794" s="75" t="s">
        <v>25</v>
      </c>
      <c r="I794" s="193"/>
      <c r="IK794"/>
      <c r="IL794"/>
      <c r="IM794"/>
      <c r="IN794"/>
      <c r="IO794"/>
      <c r="IP794"/>
      <c r="IQ794"/>
      <c r="IR794"/>
      <c r="IS794"/>
      <c r="IT794"/>
      <c r="IU794"/>
      <c r="IV794"/>
    </row>
    <row r="795" spans="2:256" s="6" customFormat="1" ht="16.5" customHeight="1" hidden="1" outlineLevel="1">
      <c r="B795" s="115">
        <v>2</v>
      </c>
      <c r="C795" s="192" t="s">
        <v>1091</v>
      </c>
      <c r="D795" s="74" t="s">
        <v>99</v>
      </c>
      <c r="E795" s="70" t="s">
        <v>28</v>
      </c>
      <c r="F795" s="75"/>
      <c r="G795" s="75" t="s">
        <v>34</v>
      </c>
      <c r="H795" s="75" t="s">
        <v>25</v>
      </c>
      <c r="I795" s="193" t="s">
        <v>1092</v>
      </c>
      <c r="IK795"/>
      <c r="IL795"/>
      <c r="IM795"/>
      <c r="IN795"/>
      <c r="IO795"/>
      <c r="IP795"/>
      <c r="IQ795"/>
      <c r="IR795"/>
      <c r="IS795"/>
      <c r="IT795"/>
      <c r="IU795"/>
      <c r="IV795"/>
    </row>
    <row r="796" spans="2:256" s="6" customFormat="1" ht="16.5" customHeight="1" hidden="1" outlineLevel="1">
      <c r="B796" s="115">
        <v>3</v>
      </c>
      <c r="C796" s="192" t="s">
        <v>186</v>
      </c>
      <c r="D796" s="74" t="s">
        <v>187</v>
      </c>
      <c r="E796" s="70" t="s">
        <v>31</v>
      </c>
      <c r="F796" s="75"/>
      <c r="G796" s="75" t="s">
        <v>24</v>
      </c>
      <c r="H796" s="75" t="s">
        <v>25</v>
      </c>
      <c r="I796" s="193"/>
      <c r="IK796"/>
      <c r="IL796"/>
      <c r="IM796"/>
      <c r="IN796"/>
      <c r="IO796"/>
      <c r="IP796"/>
      <c r="IQ796"/>
      <c r="IR796"/>
      <c r="IS796"/>
      <c r="IT796"/>
      <c r="IU796"/>
      <c r="IV796"/>
    </row>
    <row r="797" spans="2:256" s="6" customFormat="1" ht="16.5" customHeight="1" hidden="1" outlineLevel="1">
      <c r="B797" s="115">
        <v>4</v>
      </c>
      <c r="C797" s="192" t="s">
        <v>377</v>
      </c>
      <c r="D797" s="74" t="s">
        <v>378</v>
      </c>
      <c r="E797" s="70" t="s">
        <v>28</v>
      </c>
      <c r="F797" s="75"/>
      <c r="G797" s="75" t="s">
        <v>24</v>
      </c>
      <c r="H797" s="75" t="s">
        <v>25</v>
      </c>
      <c r="I797" s="193"/>
      <c r="IK797"/>
      <c r="IL797"/>
      <c r="IM797"/>
      <c r="IN797"/>
      <c r="IO797"/>
      <c r="IP797"/>
      <c r="IQ797"/>
      <c r="IR797"/>
      <c r="IS797"/>
      <c r="IT797"/>
      <c r="IU797"/>
      <c r="IV797"/>
    </row>
    <row r="798" spans="2:256" s="6" customFormat="1" ht="16.5" customHeight="1" hidden="1" outlineLevel="1">
      <c r="B798" s="115">
        <v>5</v>
      </c>
      <c r="C798" s="192" t="s">
        <v>1093</v>
      </c>
      <c r="D798" s="74" t="s">
        <v>1094</v>
      </c>
      <c r="E798" s="70" t="s">
        <v>69</v>
      </c>
      <c r="F798" s="75"/>
      <c r="G798" s="75" t="s">
        <v>34</v>
      </c>
      <c r="H798" s="75" t="s">
        <v>25</v>
      </c>
      <c r="I798" s="193"/>
      <c r="IK798"/>
      <c r="IL798"/>
      <c r="IM798"/>
      <c r="IN798"/>
      <c r="IO798"/>
      <c r="IP798"/>
      <c r="IQ798"/>
      <c r="IR798"/>
      <c r="IS798"/>
      <c r="IT798"/>
      <c r="IU798"/>
      <c r="IV798"/>
    </row>
    <row r="799" spans="2:256" s="6" customFormat="1" ht="16.5" customHeight="1" hidden="1" outlineLevel="1">
      <c r="B799" s="115">
        <v>6</v>
      </c>
      <c r="C799" s="192" t="s">
        <v>1095</v>
      </c>
      <c r="D799" s="74" t="s">
        <v>1096</v>
      </c>
      <c r="E799" s="70" t="s">
        <v>69</v>
      </c>
      <c r="F799" s="75"/>
      <c r="G799" s="75" t="s">
        <v>34</v>
      </c>
      <c r="H799" s="75" t="s">
        <v>25</v>
      </c>
      <c r="I799" s="193"/>
      <c r="IK799"/>
      <c r="IL799"/>
      <c r="IM799"/>
      <c r="IN799"/>
      <c r="IO799"/>
      <c r="IP799"/>
      <c r="IQ799"/>
      <c r="IR799"/>
      <c r="IS799"/>
      <c r="IT799"/>
      <c r="IU799"/>
      <c r="IV799"/>
    </row>
    <row r="800" spans="1:9" s="228" customFormat="1" ht="16.5" customHeight="1" hidden="1" outlineLevel="1">
      <c r="A800" s="6"/>
      <c r="B800" s="115">
        <v>7</v>
      </c>
      <c r="C800" s="192" t="s">
        <v>1097</v>
      </c>
      <c r="D800" s="74" t="s">
        <v>1098</v>
      </c>
      <c r="E800" s="70" t="s">
        <v>69</v>
      </c>
      <c r="F800" s="227"/>
      <c r="G800" s="227" t="s">
        <v>24</v>
      </c>
      <c r="H800" s="75" t="s">
        <v>25</v>
      </c>
      <c r="I800" s="193" t="s">
        <v>1099</v>
      </c>
    </row>
    <row r="801" spans="1:256" s="6" customFormat="1" ht="16.5" customHeight="1" hidden="1" outlineLevel="1">
      <c r="A801" s="228"/>
      <c r="B801" s="115">
        <v>8</v>
      </c>
      <c r="C801" s="192" t="s">
        <v>1100</v>
      </c>
      <c r="D801" s="74" t="s">
        <v>1101</v>
      </c>
      <c r="E801" s="70" t="s">
        <v>69</v>
      </c>
      <c r="F801" s="75"/>
      <c r="G801" s="75" t="s">
        <v>24</v>
      </c>
      <c r="H801" s="75" t="s">
        <v>25</v>
      </c>
      <c r="I801" s="193" t="s">
        <v>1102</v>
      </c>
      <c r="IK801"/>
      <c r="IL801"/>
      <c r="IM801"/>
      <c r="IN801"/>
      <c r="IO801"/>
      <c r="IP801"/>
      <c r="IQ801"/>
      <c r="IR801"/>
      <c r="IS801"/>
      <c r="IT801"/>
      <c r="IU801"/>
      <c r="IV801"/>
    </row>
    <row r="802" spans="2:256" s="6" customFormat="1" ht="16.5" customHeight="1" hidden="1" outlineLevel="1">
      <c r="B802" s="115">
        <v>9</v>
      </c>
      <c r="C802" s="192" t="s">
        <v>1103</v>
      </c>
      <c r="D802" s="74" t="s">
        <v>1104</v>
      </c>
      <c r="E802" s="70" t="s">
        <v>69</v>
      </c>
      <c r="F802" s="75"/>
      <c r="G802" s="75" t="s">
        <v>1105</v>
      </c>
      <c r="H802" s="75" t="s">
        <v>25</v>
      </c>
      <c r="I802" s="193" t="s">
        <v>1106</v>
      </c>
      <c r="IK802"/>
      <c r="IL802"/>
      <c r="IM802"/>
      <c r="IN802"/>
      <c r="IO802"/>
      <c r="IP802"/>
      <c r="IQ802"/>
      <c r="IR802"/>
      <c r="IS802"/>
      <c r="IT802"/>
      <c r="IU802"/>
      <c r="IV802"/>
    </row>
    <row r="803" spans="2:256" s="6" customFormat="1" ht="16.5" customHeight="1" hidden="1" outlineLevel="1">
      <c r="B803" s="115">
        <v>10</v>
      </c>
      <c r="C803" s="192" t="s">
        <v>1107</v>
      </c>
      <c r="D803" s="74" t="s">
        <v>817</v>
      </c>
      <c r="E803" s="70" t="s">
        <v>69</v>
      </c>
      <c r="F803" s="75"/>
      <c r="G803" s="75" t="s">
        <v>24</v>
      </c>
      <c r="H803" s="75" t="s">
        <v>25</v>
      </c>
      <c r="I803" s="193"/>
      <c r="IK803"/>
      <c r="IL803"/>
      <c r="IM803"/>
      <c r="IN803"/>
      <c r="IO803"/>
      <c r="IP803"/>
      <c r="IQ803"/>
      <c r="IR803"/>
      <c r="IS803"/>
      <c r="IT803"/>
      <c r="IU803"/>
      <c r="IV803"/>
    </row>
    <row r="804" spans="2:256" s="6" customFormat="1" ht="16.5" customHeight="1" hidden="1" outlineLevel="1">
      <c r="B804" s="115">
        <v>11</v>
      </c>
      <c r="C804" s="192" t="s">
        <v>1108</v>
      </c>
      <c r="D804" s="74" t="s">
        <v>385</v>
      </c>
      <c r="E804" s="70" t="s">
        <v>28</v>
      </c>
      <c r="F804" s="75"/>
      <c r="G804" s="75" t="s">
        <v>34</v>
      </c>
      <c r="H804" s="75" t="s">
        <v>204</v>
      </c>
      <c r="I804" s="193" t="s">
        <v>1109</v>
      </c>
      <c r="IK804"/>
      <c r="IL804"/>
      <c r="IM804"/>
      <c r="IN804"/>
      <c r="IO804"/>
      <c r="IP804"/>
      <c r="IQ804"/>
      <c r="IR804"/>
      <c r="IS804"/>
      <c r="IT804"/>
      <c r="IU804"/>
      <c r="IV804"/>
    </row>
    <row r="805" spans="2:256" s="6" customFormat="1" ht="16.5" customHeight="1" hidden="1" outlineLevel="1">
      <c r="B805" s="115">
        <v>12</v>
      </c>
      <c r="C805" s="192" t="s">
        <v>20</v>
      </c>
      <c r="D805" s="74" t="s">
        <v>1110</v>
      </c>
      <c r="E805" s="70" t="s">
        <v>31</v>
      </c>
      <c r="F805" s="75"/>
      <c r="G805" s="75" t="s">
        <v>34</v>
      </c>
      <c r="H805" s="75" t="s">
        <v>373</v>
      </c>
      <c r="I805" s="193" t="s">
        <v>1111</v>
      </c>
      <c r="IK805"/>
      <c r="IL805"/>
      <c r="IM805"/>
      <c r="IN805"/>
      <c r="IO805"/>
      <c r="IP805"/>
      <c r="IQ805"/>
      <c r="IR805"/>
      <c r="IS805"/>
      <c r="IT805"/>
      <c r="IU805"/>
      <c r="IV805"/>
    </row>
    <row r="806" spans="2:256" s="6" customFormat="1" ht="16.5" customHeight="1" hidden="1" outlineLevel="1">
      <c r="B806" s="115">
        <v>13</v>
      </c>
      <c r="C806" s="192" t="s">
        <v>1112</v>
      </c>
      <c r="D806" s="74" t="s">
        <v>1113</v>
      </c>
      <c r="E806" s="70" t="s">
        <v>69</v>
      </c>
      <c r="F806" s="75"/>
      <c r="G806" s="75" t="s">
        <v>24</v>
      </c>
      <c r="H806" s="229" t="s">
        <v>302</v>
      </c>
      <c r="I806" s="193" t="s">
        <v>1114</v>
      </c>
      <c r="IK806"/>
      <c r="IL806"/>
      <c r="IM806"/>
      <c r="IN806"/>
      <c r="IO806"/>
      <c r="IP806"/>
      <c r="IQ806"/>
      <c r="IR806"/>
      <c r="IS806"/>
      <c r="IT806"/>
      <c r="IU806"/>
      <c r="IV806"/>
    </row>
    <row r="807" spans="2:256" s="6" customFormat="1" ht="16.5" customHeight="1" hidden="1" outlineLevel="1">
      <c r="B807" s="115">
        <v>14</v>
      </c>
      <c r="C807" s="192" t="s">
        <v>1115</v>
      </c>
      <c r="D807" s="74" t="s">
        <v>1116</v>
      </c>
      <c r="E807" s="70" t="s">
        <v>69</v>
      </c>
      <c r="F807" s="75"/>
      <c r="G807" s="75" t="s">
        <v>24</v>
      </c>
      <c r="H807" s="75" t="s">
        <v>302</v>
      </c>
      <c r="I807" s="193" t="s">
        <v>1117</v>
      </c>
      <c r="IK807"/>
      <c r="IL807"/>
      <c r="IM807"/>
      <c r="IN807"/>
      <c r="IO807"/>
      <c r="IP807"/>
      <c r="IQ807"/>
      <c r="IR807"/>
      <c r="IS807"/>
      <c r="IT807"/>
      <c r="IU807"/>
      <c r="IV807"/>
    </row>
    <row r="808" spans="2:256" s="6" customFormat="1" ht="16.5" customHeight="1" hidden="1" outlineLevel="1">
      <c r="B808" s="115">
        <v>15</v>
      </c>
      <c r="C808" s="192" t="s">
        <v>1118</v>
      </c>
      <c r="D808" s="74" t="s">
        <v>1119</v>
      </c>
      <c r="E808" s="70" t="s">
        <v>69</v>
      </c>
      <c r="F808" s="75"/>
      <c r="G808" s="75" t="s">
        <v>24</v>
      </c>
      <c r="H808" s="229" t="s">
        <v>302</v>
      </c>
      <c r="I808" s="193" t="s">
        <v>1120</v>
      </c>
      <c r="IK808"/>
      <c r="IL808"/>
      <c r="IM808"/>
      <c r="IN808"/>
      <c r="IO808"/>
      <c r="IP808"/>
      <c r="IQ808"/>
      <c r="IR808"/>
      <c r="IS808"/>
      <c r="IT808"/>
      <c r="IU808"/>
      <c r="IV808"/>
    </row>
    <row r="809" spans="2:256" s="6" customFormat="1" ht="16.5" customHeight="1" hidden="1" outlineLevel="1">
      <c r="B809" s="115">
        <v>16</v>
      </c>
      <c r="C809" s="192" t="s">
        <v>1121</v>
      </c>
      <c r="D809" s="74" t="s">
        <v>1122</v>
      </c>
      <c r="E809" s="70" t="s">
        <v>69</v>
      </c>
      <c r="F809" s="75"/>
      <c r="G809" s="75" t="s">
        <v>24</v>
      </c>
      <c r="H809" s="75" t="s">
        <v>302</v>
      </c>
      <c r="I809" s="193" t="s">
        <v>1123</v>
      </c>
      <c r="IK809"/>
      <c r="IL809"/>
      <c r="IM809"/>
      <c r="IN809"/>
      <c r="IO809"/>
      <c r="IP809"/>
      <c r="IQ809"/>
      <c r="IR809"/>
      <c r="IS809"/>
      <c r="IT809"/>
      <c r="IU809"/>
      <c r="IV809"/>
    </row>
    <row r="810" spans="2:256" s="6" customFormat="1" ht="16.5" customHeight="1" hidden="1" outlineLevel="1">
      <c r="B810" s="115">
        <v>17</v>
      </c>
      <c r="C810" s="192" t="s">
        <v>1124</v>
      </c>
      <c r="D810" s="74" t="s">
        <v>1125</v>
      </c>
      <c r="E810" s="70" t="s">
        <v>69</v>
      </c>
      <c r="F810" s="75"/>
      <c r="G810" s="75" t="s">
        <v>24</v>
      </c>
      <c r="H810" s="229" t="s">
        <v>1012</v>
      </c>
      <c r="I810" s="193" t="s">
        <v>1126</v>
      </c>
      <c r="IK810"/>
      <c r="IL810"/>
      <c r="IM810"/>
      <c r="IN810"/>
      <c r="IO810"/>
      <c r="IP810"/>
      <c r="IQ810"/>
      <c r="IR810"/>
      <c r="IS810"/>
      <c r="IT810"/>
      <c r="IU810"/>
      <c r="IV810"/>
    </row>
    <row r="811" spans="2:256" s="6" customFormat="1" ht="16.5" customHeight="1" hidden="1" outlineLevel="1">
      <c r="B811" s="115">
        <v>18</v>
      </c>
      <c r="C811" s="192" t="s">
        <v>1127</v>
      </c>
      <c r="D811" s="74" t="s">
        <v>1128</v>
      </c>
      <c r="E811" s="70" t="s">
        <v>69</v>
      </c>
      <c r="F811" s="75"/>
      <c r="G811" s="75" t="s">
        <v>24</v>
      </c>
      <c r="H811" s="229" t="s">
        <v>1012</v>
      </c>
      <c r="I811" s="193" t="s">
        <v>1129</v>
      </c>
      <c r="IK811"/>
      <c r="IL811"/>
      <c r="IM811"/>
      <c r="IN811"/>
      <c r="IO811"/>
      <c r="IP811"/>
      <c r="IQ811"/>
      <c r="IR811"/>
      <c r="IS811"/>
      <c r="IT811"/>
      <c r="IU811"/>
      <c r="IV811"/>
    </row>
    <row r="812" spans="2:256" s="6" customFormat="1" ht="16.5" customHeight="1" hidden="1" outlineLevel="1">
      <c r="B812" s="115">
        <v>19</v>
      </c>
      <c r="C812" s="192" t="s">
        <v>1130</v>
      </c>
      <c r="D812" s="74" t="s">
        <v>1131</v>
      </c>
      <c r="E812" s="70" t="s">
        <v>69</v>
      </c>
      <c r="F812" s="75"/>
      <c r="G812" s="75" t="s">
        <v>24</v>
      </c>
      <c r="H812" s="75" t="s">
        <v>1012</v>
      </c>
      <c r="I812" s="193" t="s">
        <v>1132</v>
      </c>
      <c r="IK812"/>
      <c r="IL812"/>
      <c r="IM812"/>
      <c r="IN812"/>
      <c r="IO812"/>
      <c r="IP812"/>
      <c r="IQ812"/>
      <c r="IR812"/>
      <c r="IS812"/>
      <c r="IT812"/>
      <c r="IU812"/>
      <c r="IV812"/>
    </row>
    <row r="813" spans="2:256" s="6" customFormat="1" ht="16.5" customHeight="1" hidden="1" outlineLevel="1">
      <c r="B813" s="115">
        <v>20</v>
      </c>
      <c r="C813" s="192" t="s">
        <v>802</v>
      </c>
      <c r="D813" s="74" t="s">
        <v>803</v>
      </c>
      <c r="E813" s="70" t="s">
        <v>69</v>
      </c>
      <c r="F813" s="75"/>
      <c r="G813" s="75" t="s">
        <v>34</v>
      </c>
      <c r="H813" s="229" t="s">
        <v>70</v>
      </c>
      <c r="I813" s="193" t="s">
        <v>1133</v>
      </c>
      <c r="IK813"/>
      <c r="IL813"/>
      <c r="IM813"/>
      <c r="IN813"/>
      <c r="IO813"/>
      <c r="IP813"/>
      <c r="IQ813"/>
      <c r="IR813"/>
      <c r="IS813"/>
      <c r="IT813"/>
      <c r="IU813"/>
      <c r="IV813"/>
    </row>
    <row r="814" spans="2:256" s="6" customFormat="1" ht="16.5" customHeight="1" hidden="1" outlineLevel="1">
      <c r="B814" s="115">
        <v>21</v>
      </c>
      <c r="C814" s="192" t="s">
        <v>800</v>
      </c>
      <c r="D814" s="74" t="s">
        <v>801</v>
      </c>
      <c r="E814" s="70" t="s">
        <v>69</v>
      </c>
      <c r="F814" s="75"/>
      <c r="G814" s="75" t="s">
        <v>34</v>
      </c>
      <c r="H814" s="75" t="s">
        <v>70</v>
      </c>
      <c r="I814" s="193" t="s">
        <v>1134</v>
      </c>
      <c r="IK814"/>
      <c r="IL814"/>
      <c r="IM814"/>
      <c r="IN814"/>
      <c r="IO814"/>
      <c r="IP814"/>
      <c r="IQ814"/>
      <c r="IR814"/>
      <c r="IS814"/>
      <c r="IT814"/>
      <c r="IU814"/>
      <c r="IV814"/>
    </row>
    <row r="815" spans="2:256" s="6" customFormat="1" ht="16.5" customHeight="1" hidden="1" outlineLevel="1">
      <c r="B815" s="115">
        <v>22</v>
      </c>
      <c r="C815" s="192" t="s">
        <v>1135</v>
      </c>
      <c r="D815" s="74" t="s">
        <v>1136</v>
      </c>
      <c r="E815" s="70" t="s">
        <v>69</v>
      </c>
      <c r="F815" s="75"/>
      <c r="G815" s="75" t="s">
        <v>34</v>
      </c>
      <c r="H815" s="75" t="s">
        <v>70</v>
      </c>
      <c r="I815" s="193" t="s">
        <v>1137</v>
      </c>
      <c r="IK815"/>
      <c r="IL815"/>
      <c r="IM815"/>
      <c r="IN815"/>
      <c r="IO815"/>
      <c r="IP815"/>
      <c r="IQ815"/>
      <c r="IR815"/>
      <c r="IS815"/>
      <c r="IT815"/>
      <c r="IU815"/>
      <c r="IV815"/>
    </row>
    <row r="816" spans="2:256" s="6" customFormat="1" ht="16.5" customHeight="1" hidden="1" outlineLevel="1">
      <c r="B816" s="115">
        <v>23</v>
      </c>
      <c r="C816" s="192" t="s">
        <v>1138</v>
      </c>
      <c r="D816" s="74" t="s">
        <v>1139</v>
      </c>
      <c r="E816" s="70" t="s">
        <v>69</v>
      </c>
      <c r="F816" s="75"/>
      <c r="G816" s="75" t="s">
        <v>34</v>
      </c>
      <c r="H816" s="75" t="s">
        <v>227</v>
      </c>
      <c r="I816" s="193" t="s">
        <v>1140</v>
      </c>
      <c r="IK816"/>
      <c r="IL816"/>
      <c r="IM816"/>
      <c r="IN816"/>
      <c r="IO816"/>
      <c r="IP816"/>
      <c r="IQ816"/>
      <c r="IR816"/>
      <c r="IS816"/>
      <c r="IT816"/>
      <c r="IU816"/>
      <c r="IV816"/>
    </row>
    <row r="817" spans="2:256" s="6" customFormat="1" ht="16.5" customHeight="1" hidden="1" outlineLevel="1">
      <c r="B817" s="115">
        <v>24</v>
      </c>
      <c r="C817" s="192" t="s">
        <v>1141</v>
      </c>
      <c r="D817" s="74" t="s">
        <v>1142</v>
      </c>
      <c r="E817" s="70" t="s">
        <v>28</v>
      </c>
      <c r="F817" s="75"/>
      <c r="G817" s="75" t="s">
        <v>34</v>
      </c>
      <c r="H817" s="75" t="s">
        <v>232</v>
      </c>
      <c r="I817" s="193" t="s">
        <v>1143</v>
      </c>
      <c r="IK817"/>
      <c r="IL817"/>
      <c r="IM817"/>
      <c r="IN817"/>
      <c r="IO817"/>
      <c r="IP817"/>
      <c r="IQ817"/>
      <c r="IR817"/>
      <c r="IS817"/>
      <c r="IT817"/>
      <c r="IU817"/>
      <c r="IV817"/>
    </row>
    <row r="818" spans="2:256" s="6" customFormat="1" ht="16.5" customHeight="1" hidden="1" outlineLevel="1">
      <c r="B818" s="115">
        <v>25</v>
      </c>
      <c r="C818" s="192" t="s">
        <v>1144</v>
      </c>
      <c r="D818" s="74" t="s">
        <v>1145</v>
      </c>
      <c r="E818" s="70" t="s">
        <v>211</v>
      </c>
      <c r="F818" s="75"/>
      <c r="G818" s="75" t="s">
        <v>34</v>
      </c>
      <c r="H818" s="75" t="s">
        <v>1025</v>
      </c>
      <c r="I818" s="193" t="s">
        <v>1146</v>
      </c>
      <c r="IK818"/>
      <c r="IL818"/>
      <c r="IM818"/>
      <c r="IN818"/>
      <c r="IO818"/>
      <c r="IP818"/>
      <c r="IQ818"/>
      <c r="IR818"/>
      <c r="IS818"/>
      <c r="IT818"/>
      <c r="IU818"/>
      <c r="IV818"/>
    </row>
    <row r="819" spans="2:256" s="6" customFormat="1" ht="16.5" customHeight="1" hidden="1" outlineLevel="1">
      <c r="B819" s="115">
        <v>26</v>
      </c>
      <c r="C819" s="192" t="s">
        <v>480</v>
      </c>
      <c r="D819" s="74" t="s">
        <v>1147</v>
      </c>
      <c r="E819" s="70" t="s">
        <v>69</v>
      </c>
      <c r="F819" s="75"/>
      <c r="G819" s="75" t="s">
        <v>34</v>
      </c>
      <c r="H819" s="75" t="s">
        <v>1029</v>
      </c>
      <c r="I819" s="193" t="s">
        <v>1148</v>
      </c>
      <c r="IK819"/>
      <c r="IL819"/>
      <c r="IM819"/>
      <c r="IN819"/>
      <c r="IO819"/>
      <c r="IP819"/>
      <c r="IQ819"/>
      <c r="IR819"/>
      <c r="IS819"/>
      <c r="IT819"/>
      <c r="IU819"/>
      <c r="IV819"/>
    </row>
    <row r="820" spans="2:256" s="6" customFormat="1" ht="16.5" customHeight="1" hidden="1" outlineLevel="1">
      <c r="B820" s="115">
        <v>27</v>
      </c>
      <c r="C820" s="192" t="s">
        <v>1027</v>
      </c>
      <c r="D820" s="74" t="s">
        <v>1028</v>
      </c>
      <c r="E820" s="70" t="s">
        <v>69</v>
      </c>
      <c r="F820" s="75"/>
      <c r="G820" s="75" t="s">
        <v>34</v>
      </c>
      <c r="H820" s="75" t="s">
        <v>1029</v>
      </c>
      <c r="I820" s="193" t="s">
        <v>1149</v>
      </c>
      <c r="IK820"/>
      <c r="IL820"/>
      <c r="IM820"/>
      <c r="IN820"/>
      <c r="IO820"/>
      <c r="IP820"/>
      <c r="IQ820"/>
      <c r="IR820"/>
      <c r="IS820"/>
      <c r="IT820"/>
      <c r="IU820"/>
      <c r="IV820"/>
    </row>
    <row r="821" spans="2:256" s="6" customFormat="1" ht="16.5" customHeight="1" hidden="1" outlineLevel="1">
      <c r="B821" s="115">
        <v>28</v>
      </c>
      <c r="C821" s="230" t="s">
        <v>193</v>
      </c>
      <c r="D821" s="85" t="s">
        <v>194</v>
      </c>
      <c r="E821" s="70" t="s">
        <v>69</v>
      </c>
      <c r="F821" s="75"/>
      <c r="G821" s="75" t="s">
        <v>34</v>
      </c>
      <c r="H821" s="75" t="s">
        <v>925</v>
      </c>
      <c r="I821" s="193" t="s">
        <v>1150</v>
      </c>
      <c r="IK821"/>
      <c r="IL821"/>
      <c r="IM821"/>
      <c r="IN821"/>
      <c r="IO821"/>
      <c r="IP821"/>
      <c r="IQ821"/>
      <c r="IR821"/>
      <c r="IS821"/>
      <c r="IT821"/>
      <c r="IU821"/>
      <c r="IV821"/>
    </row>
    <row r="822" spans="2:256" s="6" customFormat="1" ht="16.5" customHeight="1" hidden="1" outlineLevel="1">
      <c r="B822" s="115">
        <v>29</v>
      </c>
      <c r="C822" s="192" t="s">
        <v>1042</v>
      </c>
      <c r="D822" s="221" t="s">
        <v>1043</v>
      </c>
      <c r="E822" s="70" t="s">
        <v>53</v>
      </c>
      <c r="F822" s="75"/>
      <c r="G822" s="75" t="s">
        <v>34</v>
      </c>
      <c r="H822" s="75" t="s">
        <v>1036</v>
      </c>
      <c r="I822" s="193" t="s">
        <v>1151</v>
      </c>
      <c r="IK822"/>
      <c r="IL822"/>
      <c r="IM822"/>
      <c r="IN822"/>
      <c r="IO822"/>
      <c r="IP822"/>
      <c r="IQ822"/>
      <c r="IR822"/>
      <c r="IS822"/>
      <c r="IT822"/>
      <c r="IU822"/>
      <c r="IV822"/>
    </row>
    <row r="823" spans="2:256" s="6" customFormat="1" ht="16.5" customHeight="1" hidden="1" outlineLevel="1">
      <c r="B823" s="115">
        <v>30</v>
      </c>
      <c r="C823" s="192" t="s">
        <v>1152</v>
      </c>
      <c r="D823" s="221" t="s">
        <v>1153</v>
      </c>
      <c r="E823" s="70" t="s">
        <v>69</v>
      </c>
      <c r="F823" s="75"/>
      <c r="G823" s="75" t="s">
        <v>34</v>
      </c>
      <c r="H823" s="75" t="s">
        <v>1154</v>
      </c>
      <c r="I823" s="193"/>
      <c r="IK823"/>
      <c r="IL823"/>
      <c r="IM823"/>
      <c r="IN823"/>
      <c r="IO823"/>
      <c r="IP823"/>
      <c r="IQ823"/>
      <c r="IR823"/>
      <c r="IS823"/>
      <c r="IT823"/>
      <c r="IU823"/>
      <c r="IV823"/>
    </row>
    <row r="824" spans="2:256" s="6" customFormat="1" ht="16.5" customHeight="1" hidden="1" outlineLevel="1">
      <c r="B824" s="115">
        <v>31</v>
      </c>
      <c r="C824" s="192" t="s">
        <v>1155</v>
      </c>
      <c r="D824" s="221" t="s">
        <v>1156</v>
      </c>
      <c r="E824" s="70" t="s">
        <v>69</v>
      </c>
      <c r="F824" s="75"/>
      <c r="G824" s="75" t="s">
        <v>34</v>
      </c>
      <c r="H824" s="75" t="s">
        <v>319</v>
      </c>
      <c r="I824" s="193" t="s">
        <v>1157</v>
      </c>
      <c r="IK824"/>
      <c r="IL824"/>
      <c r="IM824"/>
      <c r="IN824"/>
      <c r="IO824"/>
      <c r="IP824"/>
      <c r="IQ824"/>
      <c r="IR824"/>
      <c r="IS824"/>
      <c r="IT824"/>
      <c r="IU824"/>
      <c r="IV824"/>
    </row>
    <row r="825" spans="2:256" s="6" customFormat="1" ht="16.5" customHeight="1" hidden="1" outlineLevel="1">
      <c r="B825" s="115">
        <v>32</v>
      </c>
      <c r="C825" s="192" t="s">
        <v>1049</v>
      </c>
      <c r="D825" s="221" t="s">
        <v>1050</v>
      </c>
      <c r="E825" s="70" t="s">
        <v>69</v>
      </c>
      <c r="F825" s="75"/>
      <c r="G825" s="75" t="s">
        <v>34</v>
      </c>
      <c r="H825" s="75" t="s">
        <v>382</v>
      </c>
      <c r="I825" s="193" t="s">
        <v>1158</v>
      </c>
      <c r="IK825"/>
      <c r="IL825"/>
      <c r="IM825"/>
      <c r="IN825"/>
      <c r="IO825"/>
      <c r="IP825"/>
      <c r="IQ825"/>
      <c r="IR825"/>
      <c r="IS825"/>
      <c r="IT825"/>
      <c r="IU825"/>
      <c r="IV825"/>
    </row>
    <row r="826" spans="2:256" s="6" customFormat="1" ht="16.5" customHeight="1" hidden="1" outlineLevel="1">
      <c r="B826" s="115">
        <v>33</v>
      </c>
      <c r="C826" s="192" t="s">
        <v>1159</v>
      </c>
      <c r="D826" s="221" t="s">
        <v>1160</v>
      </c>
      <c r="E826" s="70" t="s">
        <v>69</v>
      </c>
      <c r="F826" s="75"/>
      <c r="G826" s="75" t="s">
        <v>34</v>
      </c>
      <c r="H826" s="75" t="s">
        <v>178</v>
      </c>
      <c r="I826" s="231" t="s">
        <v>1161</v>
      </c>
      <c r="IK826"/>
      <c r="IL826"/>
      <c r="IM826"/>
      <c r="IN826"/>
      <c r="IO826"/>
      <c r="IP826"/>
      <c r="IQ826"/>
      <c r="IR826"/>
      <c r="IS826"/>
      <c r="IT826"/>
      <c r="IU826"/>
      <c r="IV826"/>
    </row>
    <row r="827" spans="2:256" s="6" customFormat="1" ht="16.5" customHeight="1" hidden="1" outlineLevel="1">
      <c r="B827" s="115">
        <v>34</v>
      </c>
      <c r="C827" s="192" t="s">
        <v>241</v>
      </c>
      <c r="D827" s="221" t="s">
        <v>242</v>
      </c>
      <c r="E827" s="70" t="s">
        <v>243</v>
      </c>
      <c r="F827" s="75"/>
      <c r="G827" s="75" t="s">
        <v>34</v>
      </c>
      <c r="H827" s="75" t="s">
        <v>123</v>
      </c>
      <c r="I827" s="193" t="s">
        <v>1162</v>
      </c>
      <c r="IK827"/>
      <c r="IL827"/>
      <c r="IM827"/>
      <c r="IN827"/>
      <c r="IO827"/>
      <c r="IP827"/>
      <c r="IQ827"/>
      <c r="IR827"/>
      <c r="IS827"/>
      <c r="IT827"/>
      <c r="IU827"/>
      <c r="IV827"/>
    </row>
    <row r="828" spans="2:256" s="6" customFormat="1" ht="16.5" customHeight="1" hidden="1" outlineLevel="1">
      <c r="B828" s="115">
        <v>35</v>
      </c>
      <c r="C828" s="192" t="s">
        <v>245</v>
      </c>
      <c r="D828" s="221" t="s">
        <v>246</v>
      </c>
      <c r="E828" s="70" t="s">
        <v>243</v>
      </c>
      <c r="F828" s="75"/>
      <c r="G828" s="75" t="s">
        <v>34</v>
      </c>
      <c r="H828" s="75" t="s">
        <v>123</v>
      </c>
      <c r="I828" s="193" t="s">
        <v>1163</v>
      </c>
      <c r="IK828"/>
      <c r="IL828"/>
      <c r="IM828"/>
      <c r="IN828"/>
      <c r="IO828"/>
      <c r="IP828"/>
      <c r="IQ828"/>
      <c r="IR828"/>
      <c r="IS828"/>
      <c r="IT828"/>
      <c r="IU828"/>
      <c r="IV828"/>
    </row>
    <row r="829" spans="2:256" s="6" customFormat="1" ht="16.5" customHeight="1" hidden="1" outlineLevel="1">
      <c r="B829" s="115">
        <v>36</v>
      </c>
      <c r="C829" s="192" t="s">
        <v>248</v>
      </c>
      <c r="D829" s="221" t="s">
        <v>249</v>
      </c>
      <c r="E829" s="70" t="s">
        <v>243</v>
      </c>
      <c r="F829" s="75"/>
      <c r="G829" s="75" t="s">
        <v>34</v>
      </c>
      <c r="H829" s="75" t="s">
        <v>123</v>
      </c>
      <c r="I829" s="231" t="s">
        <v>1164</v>
      </c>
      <c r="IK829"/>
      <c r="IL829"/>
      <c r="IM829"/>
      <c r="IN829"/>
      <c r="IO829"/>
      <c r="IP829"/>
      <c r="IQ829"/>
      <c r="IR829"/>
      <c r="IS829"/>
      <c r="IT829"/>
      <c r="IU829"/>
      <c r="IV829"/>
    </row>
    <row r="830" spans="2:256" s="6" customFormat="1" ht="16.5" customHeight="1" hidden="1" outlineLevel="1">
      <c r="B830" s="115">
        <v>37</v>
      </c>
      <c r="C830" s="192" t="s">
        <v>988</v>
      </c>
      <c r="D830" s="221" t="s">
        <v>989</v>
      </c>
      <c r="E830" s="70" t="s">
        <v>243</v>
      </c>
      <c r="F830" s="75"/>
      <c r="G830" s="75" t="s">
        <v>34</v>
      </c>
      <c r="H830" s="75" t="s">
        <v>152</v>
      </c>
      <c r="I830" s="231" t="s">
        <v>1165</v>
      </c>
      <c r="IK830"/>
      <c r="IL830"/>
      <c r="IM830"/>
      <c r="IN830"/>
      <c r="IO830"/>
      <c r="IP830"/>
      <c r="IQ830"/>
      <c r="IR830"/>
      <c r="IS830"/>
      <c r="IT830"/>
      <c r="IU830"/>
      <c r="IV830"/>
    </row>
    <row r="831" spans="2:256" s="6" customFormat="1" ht="16.5" customHeight="1" hidden="1" outlineLevel="1">
      <c r="B831" s="115">
        <v>38</v>
      </c>
      <c r="C831" s="192" t="s">
        <v>1166</v>
      </c>
      <c r="D831" s="221" t="s">
        <v>1167</v>
      </c>
      <c r="E831" s="70" t="s">
        <v>243</v>
      </c>
      <c r="F831" s="75"/>
      <c r="G831" s="75" t="s">
        <v>34</v>
      </c>
      <c r="H831" s="75" t="s">
        <v>170</v>
      </c>
      <c r="I831" s="231"/>
      <c r="IK831"/>
      <c r="IL831"/>
      <c r="IM831"/>
      <c r="IN831"/>
      <c r="IO831"/>
      <c r="IP831"/>
      <c r="IQ831"/>
      <c r="IR831"/>
      <c r="IS831"/>
      <c r="IT831"/>
      <c r="IU831"/>
      <c r="IV831"/>
    </row>
    <row r="832" spans="2:256" s="6" customFormat="1" ht="16.5" customHeight="1" hidden="1" outlineLevel="1">
      <c r="B832" s="115">
        <v>39</v>
      </c>
      <c r="C832" s="192" t="s">
        <v>1168</v>
      </c>
      <c r="D832" s="221" t="s">
        <v>947</v>
      </c>
      <c r="E832" s="70" t="s">
        <v>69</v>
      </c>
      <c r="F832" s="75"/>
      <c r="G832" s="75" t="s">
        <v>34</v>
      </c>
      <c r="H832" s="75" t="s">
        <v>170</v>
      </c>
      <c r="I832" s="231"/>
      <c r="IK832"/>
      <c r="IL832"/>
      <c r="IM832"/>
      <c r="IN832"/>
      <c r="IO832"/>
      <c r="IP832"/>
      <c r="IQ832"/>
      <c r="IR832"/>
      <c r="IS832"/>
      <c r="IT832"/>
      <c r="IU832"/>
      <c r="IV832"/>
    </row>
    <row r="833" spans="2:256" s="6" customFormat="1" ht="16.5" customHeight="1" hidden="1" outlineLevel="1">
      <c r="B833" s="115">
        <v>40</v>
      </c>
      <c r="C833" s="192" t="s">
        <v>1068</v>
      </c>
      <c r="D833" s="221" t="s">
        <v>1069</v>
      </c>
      <c r="E833" s="70" t="s">
        <v>69</v>
      </c>
      <c r="F833" s="75"/>
      <c r="G833" s="75" t="s">
        <v>34</v>
      </c>
      <c r="H833" s="75" t="s">
        <v>170</v>
      </c>
      <c r="I833" s="231"/>
      <c r="IK833"/>
      <c r="IL833"/>
      <c r="IM833"/>
      <c r="IN833"/>
      <c r="IO833"/>
      <c r="IP833"/>
      <c r="IQ833"/>
      <c r="IR833"/>
      <c r="IS833"/>
      <c r="IT833"/>
      <c r="IU833"/>
      <c r="IV833"/>
    </row>
    <row r="834" spans="2:256" s="6" customFormat="1" ht="16.5" customHeight="1" hidden="1" outlineLevel="1">
      <c r="B834" s="115">
        <v>41</v>
      </c>
      <c r="C834" s="232" t="s">
        <v>1169</v>
      </c>
      <c r="D834" s="233" t="s">
        <v>1170</v>
      </c>
      <c r="E834" s="234" t="s">
        <v>69</v>
      </c>
      <c r="F834" s="75"/>
      <c r="G834" s="235" t="s">
        <v>34</v>
      </c>
      <c r="H834" s="223" t="s">
        <v>1171</v>
      </c>
      <c r="I834" s="231"/>
      <c r="IK834"/>
      <c r="IL834"/>
      <c r="IM834"/>
      <c r="IN834"/>
      <c r="IO834"/>
      <c r="IP834"/>
      <c r="IQ834"/>
      <c r="IR834"/>
      <c r="IS834"/>
      <c r="IT834"/>
      <c r="IU834"/>
      <c r="IV834"/>
    </row>
    <row r="835" spans="2:256" s="6" customFormat="1" ht="16.5" customHeight="1" hidden="1" outlineLevel="1">
      <c r="B835" s="115">
        <v>42</v>
      </c>
      <c r="C835" s="192" t="s">
        <v>1172</v>
      </c>
      <c r="D835" s="221" t="s">
        <v>1173</v>
      </c>
      <c r="E835" s="70" t="s">
        <v>69</v>
      </c>
      <c r="F835" s="75"/>
      <c r="G835" s="75" t="s">
        <v>34</v>
      </c>
      <c r="H835" s="223" t="s">
        <v>809</v>
      </c>
      <c r="I835" s="231"/>
      <c r="IK835"/>
      <c r="IL835"/>
      <c r="IM835"/>
      <c r="IN835"/>
      <c r="IO835"/>
      <c r="IP835"/>
      <c r="IQ835"/>
      <c r="IR835"/>
      <c r="IS835"/>
      <c r="IT835"/>
      <c r="IU835"/>
      <c r="IV835"/>
    </row>
    <row r="836" spans="2:256" s="6" customFormat="1" ht="16.5" customHeight="1">
      <c r="B836" s="7"/>
      <c r="C836" s="236" t="s">
        <v>1174</v>
      </c>
      <c r="D836" s="237"/>
      <c r="E836" s="238"/>
      <c r="F836" s="237"/>
      <c r="G836" s="237"/>
      <c r="H836" s="239"/>
      <c r="I836" s="240"/>
      <c r="IK836"/>
      <c r="IL836"/>
      <c r="IM836"/>
      <c r="IN836"/>
      <c r="IO836"/>
      <c r="IP836"/>
      <c r="IQ836"/>
      <c r="IR836"/>
      <c r="IS836"/>
      <c r="IT836"/>
      <c r="IU836"/>
      <c r="IV836"/>
    </row>
    <row r="837" spans="2:256" s="6" customFormat="1" ht="16.5" customHeight="1" hidden="1" outlineLevel="1">
      <c r="B837" s="110" t="s">
        <v>13</v>
      </c>
      <c r="C837" s="111" t="s">
        <v>14</v>
      </c>
      <c r="D837" s="111" t="s">
        <v>15</v>
      </c>
      <c r="E837" s="112" t="s">
        <v>16</v>
      </c>
      <c r="F837" s="111" t="s">
        <v>17</v>
      </c>
      <c r="G837" s="111" t="s">
        <v>18</v>
      </c>
      <c r="H837" s="113" t="s">
        <v>19</v>
      </c>
      <c r="I837" s="114" t="s">
        <v>20</v>
      </c>
      <c r="IK837"/>
      <c r="IL837"/>
      <c r="IM837"/>
      <c r="IN837"/>
      <c r="IO837"/>
      <c r="IP837"/>
      <c r="IQ837"/>
      <c r="IR837"/>
      <c r="IS837"/>
      <c r="IT837"/>
      <c r="IU837"/>
      <c r="IV837"/>
    </row>
    <row r="838" spans="2:256" s="6" customFormat="1" ht="16.5" customHeight="1" hidden="1" outlineLevel="1">
      <c r="B838" s="115">
        <v>1</v>
      </c>
      <c r="C838" s="192" t="s">
        <v>21</v>
      </c>
      <c r="D838" s="74" t="s">
        <v>22</v>
      </c>
      <c r="E838" s="70" t="s">
        <v>1175</v>
      </c>
      <c r="F838" s="75">
        <v>2</v>
      </c>
      <c r="G838" s="75" t="s">
        <v>24</v>
      </c>
      <c r="H838" s="75" t="s">
        <v>65</v>
      </c>
      <c r="I838" s="193"/>
      <c r="IK838"/>
      <c r="IL838"/>
      <c r="IM838"/>
      <c r="IN838"/>
      <c r="IO838"/>
      <c r="IP838"/>
      <c r="IQ838"/>
      <c r="IR838"/>
      <c r="IS838"/>
      <c r="IT838"/>
      <c r="IU838"/>
      <c r="IV838"/>
    </row>
    <row r="839" spans="2:256" s="6" customFormat="1" ht="16.5" customHeight="1" hidden="1" outlineLevel="1">
      <c r="B839" s="115">
        <v>2</v>
      </c>
      <c r="C839" s="192" t="s">
        <v>1176</v>
      </c>
      <c r="D839" s="74" t="s">
        <v>1177</v>
      </c>
      <c r="E839" s="70"/>
      <c r="F839" s="75"/>
      <c r="G839" s="75"/>
      <c r="H839" s="75"/>
      <c r="I839" s="193" t="s">
        <v>1178</v>
      </c>
      <c r="IK839"/>
      <c r="IL839"/>
      <c r="IM839"/>
      <c r="IN839"/>
      <c r="IO839"/>
      <c r="IP839"/>
      <c r="IQ839"/>
      <c r="IR839"/>
      <c r="IS839"/>
      <c r="IT839"/>
      <c r="IU839"/>
      <c r="IV839"/>
    </row>
    <row r="840" spans="2:256" s="6" customFormat="1" ht="16.5" customHeight="1" hidden="1" outlineLevel="1">
      <c r="B840" s="115">
        <v>3</v>
      </c>
      <c r="C840" s="192" t="s">
        <v>1091</v>
      </c>
      <c r="D840" s="74" t="s">
        <v>1179</v>
      </c>
      <c r="E840" s="70" t="s">
        <v>28</v>
      </c>
      <c r="F840" s="75"/>
      <c r="G840" s="75" t="s">
        <v>34</v>
      </c>
      <c r="H840" s="75" t="s">
        <v>65</v>
      </c>
      <c r="I840" s="193" t="s">
        <v>1180</v>
      </c>
      <c r="IK840"/>
      <c r="IL840"/>
      <c r="IM840"/>
      <c r="IN840"/>
      <c r="IO840"/>
      <c r="IP840"/>
      <c r="IQ840"/>
      <c r="IR840"/>
      <c r="IS840"/>
      <c r="IT840"/>
      <c r="IU840"/>
      <c r="IV840"/>
    </row>
    <row r="841" spans="2:256" s="6" customFormat="1" ht="16.5" customHeight="1" hidden="1" outlineLevel="1">
      <c r="B841" s="115">
        <v>4</v>
      </c>
      <c r="C841" s="192" t="s">
        <v>186</v>
      </c>
      <c r="D841" s="74" t="s">
        <v>187</v>
      </c>
      <c r="E841" s="70" t="s">
        <v>31</v>
      </c>
      <c r="F841" s="75">
        <v>30</v>
      </c>
      <c r="G841" s="75" t="s">
        <v>24</v>
      </c>
      <c r="H841" s="75" t="s">
        <v>65</v>
      </c>
      <c r="I841" s="193"/>
      <c r="IK841"/>
      <c r="IL841"/>
      <c r="IM841"/>
      <c r="IN841"/>
      <c r="IO841"/>
      <c r="IP841"/>
      <c r="IQ841"/>
      <c r="IR841"/>
      <c r="IS841"/>
      <c r="IT841"/>
      <c r="IU841"/>
      <c r="IV841"/>
    </row>
    <row r="842" spans="2:256" s="6" customFormat="1" ht="16.5" customHeight="1" hidden="1" outlineLevel="1">
      <c r="B842" s="115">
        <v>5</v>
      </c>
      <c r="C842" s="192" t="s">
        <v>377</v>
      </c>
      <c r="D842" s="74" t="s">
        <v>378</v>
      </c>
      <c r="E842" s="70" t="s">
        <v>28</v>
      </c>
      <c r="F842" s="75"/>
      <c r="G842" s="75" t="s">
        <v>24</v>
      </c>
      <c r="H842" s="75" t="s">
        <v>65</v>
      </c>
      <c r="I842" s="193"/>
      <c r="IK842"/>
      <c r="IL842"/>
      <c r="IM842"/>
      <c r="IN842"/>
      <c r="IO842"/>
      <c r="IP842"/>
      <c r="IQ842"/>
      <c r="IR842"/>
      <c r="IS842"/>
      <c r="IT842"/>
      <c r="IU842"/>
      <c r="IV842"/>
    </row>
    <row r="843" spans="2:256" s="6" customFormat="1" ht="16.5" customHeight="1" hidden="1" outlineLevel="1">
      <c r="B843" s="115">
        <v>6</v>
      </c>
      <c r="C843" s="192" t="s">
        <v>1181</v>
      </c>
      <c r="D843" s="74" t="s">
        <v>407</v>
      </c>
      <c r="E843" s="70" t="s">
        <v>31</v>
      </c>
      <c r="F843" s="75">
        <v>30</v>
      </c>
      <c r="G843" s="75" t="s">
        <v>34</v>
      </c>
      <c r="H843" s="75" t="s">
        <v>65</v>
      </c>
      <c r="I843" s="193"/>
      <c r="IK843"/>
      <c r="IL843"/>
      <c r="IM843"/>
      <c r="IN843"/>
      <c r="IO843"/>
      <c r="IP843"/>
      <c r="IQ843"/>
      <c r="IR843"/>
      <c r="IS843"/>
      <c r="IT843"/>
      <c r="IU843"/>
      <c r="IV843"/>
    </row>
    <row r="844" spans="2:256" s="6" customFormat="1" ht="16.5" customHeight="1" hidden="1" outlineLevel="1">
      <c r="B844" s="115">
        <v>7</v>
      </c>
      <c r="C844" s="192" t="s">
        <v>1182</v>
      </c>
      <c r="D844" s="74" t="s">
        <v>817</v>
      </c>
      <c r="E844" s="70" t="s">
        <v>69</v>
      </c>
      <c r="F844" s="75"/>
      <c r="G844" s="75" t="s">
        <v>34</v>
      </c>
      <c r="H844" s="75" t="s">
        <v>65</v>
      </c>
      <c r="I844" s="193"/>
      <c r="IK844"/>
      <c r="IL844"/>
      <c r="IM844"/>
      <c r="IN844"/>
      <c r="IO844"/>
      <c r="IP844"/>
      <c r="IQ844"/>
      <c r="IR844"/>
      <c r="IS844"/>
      <c r="IT844"/>
      <c r="IU844"/>
      <c r="IV844"/>
    </row>
    <row r="845" spans="2:256" s="6" customFormat="1" ht="16.5" customHeight="1">
      <c r="B845" s="7"/>
      <c r="C845" s="241" t="s">
        <v>1183</v>
      </c>
      <c r="D845" s="242"/>
      <c r="E845" s="243"/>
      <c r="F845" s="242"/>
      <c r="G845" s="242"/>
      <c r="H845" s="244"/>
      <c r="I845" s="245"/>
      <c r="IK845"/>
      <c r="IL845"/>
      <c r="IM845"/>
      <c r="IN845"/>
      <c r="IO845"/>
      <c r="IP845"/>
      <c r="IQ845"/>
      <c r="IR845"/>
      <c r="IS845"/>
      <c r="IT845"/>
      <c r="IU845"/>
      <c r="IV845"/>
    </row>
    <row r="846" spans="2:256" s="6" customFormat="1" ht="16.5" customHeight="1" hidden="1" outlineLevel="1">
      <c r="B846" s="110" t="s">
        <v>13</v>
      </c>
      <c r="C846" s="111" t="s">
        <v>14</v>
      </c>
      <c r="D846" s="111" t="s">
        <v>15</v>
      </c>
      <c r="E846" s="112" t="s">
        <v>16</v>
      </c>
      <c r="F846" s="111" t="s">
        <v>17</v>
      </c>
      <c r="G846" s="111" t="s">
        <v>18</v>
      </c>
      <c r="H846" s="113" t="s">
        <v>19</v>
      </c>
      <c r="I846" s="114" t="s">
        <v>20</v>
      </c>
      <c r="IK846"/>
      <c r="IL846"/>
      <c r="IM846"/>
      <c r="IN846"/>
      <c r="IO846"/>
      <c r="IP846"/>
      <c r="IQ846"/>
      <c r="IR846"/>
      <c r="IS846"/>
      <c r="IT846"/>
      <c r="IU846"/>
      <c r="IV846"/>
    </row>
    <row r="847" spans="2:256" s="6" customFormat="1" ht="16.5" customHeight="1" hidden="1" outlineLevel="1">
      <c r="B847" s="115">
        <v>1</v>
      </c>
      <c r="C847" s="194" t="s">
        <v>21</v>
      </c>
      <c r="D847" s="74" t="s">
        <v>22</v>
      </c>
      <c r="E847" s="70" t="s">
        <v>1184</v>
      </c>
      <c r="F847" s="75">
        <v>2</v>
      </c>
      <c r="G847" s="75" t="s">
        <v>24</v>
      </c>
      <c r="H847" s="246" t="s">
        <v>650</v>
      </c>
      <c r="I847" s="193"/>
      <c r="IK847"/>
      <c r="IL847"/>
      <c r="IM847"/>
      <c r="IN847"/>
      <c r="IO847"/>
      <c r="IP847"/>
      <c r="IQ847"/>
      <c r="IR847"/>
      <c r="IS847"/>
      <c r="IT847"/>
      <c r="IU847"/>
      <c r="IV847"/>
    </row>
    <row r="848" spans="2:256" s="6" customFormat="1" ht="16.5" customHeight="1" hidden="1" outlineLevel="1">
      <c r="B848" s="115">
        <v>2</v>
      </c>
      <c r="C848" s="194" t="s">
        <v>1185</v>
      </c>
      <c r="D848" s="74" t="s">
        <v>1186</v>
      </c>
      <c r="E848" s="70" t="s">
        <v>28</v>
      </c>
      <c r="F848" s="75"/>
      <c r="G848" s="75"/>
      <c r="H848" s="246"/>
      <c r="I848" s="193"/>
      <c r="IK848"/>
      <c r="IL848"/>
      <c r="IM848"/>
      <c r="IN848"/>
      <c r="IO848"/>
      <c r="IP848"/>
      <c r="IQ848"/>
      <c r="IR848"/>
      <c r="IS848"/>
      <c r="IT848"/>
      <c r="IU848"/>
      <c r="IV848"/>
    </row>
    <row r="849" spans="2:256" s="6" customFormat="1" ht="16.5" customHeight="1" hidden="1" outlineLevel="1">
      <c r="B849" s="115">
        <v>3</v>
      </c>
      <c r="C849" s="192" t="s">
        <v>898</v>
      </c>
      <c r="D849" s="74" t="s">
        <v>488</v>
      </c>
      <c r="E849" s="70" t="s">
        <v>31</v>
      </c>
      <c r="F849" s="75">
        <v>20</v>
      </c>
      <c r="G849" s="75"/>
      <c r="H849" s="246" t="s">
        <v>650</v>
      </c>
      <c r="I849" s="193"/>
      <c r="IK849"/>
      <c r="IL849"/>
      <c r="IM849"/>
      <c r="IN849"/>
      <c r="IO849"/>
      <c r="IP849"/>
      <c r="IQ849"/>
      <c r="IR849"/>
      <c r="IS849"/>
      <c r="IT849"/>
      <c r="IU849"/>
      <c r="IV849"/>
    </row>
    <row r="850" spans="2:256" s="6" customFormat="1" ht="16.5" customHeight="1" hidden="1" outlineLevel="1">
      <c r="B850" s="115">
        <v>4</v>
      </c>
      <c r="C850" s="192" t="s">
        <v>489</v>
      </c>
      <c r="D850" s="74" t="s">
        <v>238</v>
      </c>
      <c r="E850" s="70" t="s">
        <v>28</v>
      </c>
      <c r="F850" s="75"/>
      <c r="G850" s="75" t="s">
        <v>24</v>
      </c>
      <c r="H850" s="246" t="s">
        <v>650</v>
      </c>
      <c r="I850" s="193"/>
      <c r="IK850"/>
      <c r="IL850"/>
      <c r="IM850"/>
      <c r="IN850"/>
      <c r="IO850"/>
      <c r="IP850"/>
      <c r="IQ850"/>
      <c r="IR850"/>
      <c r="IS850"/>
      <c r="IT850"/>
      <c r="IU850"/>
      <c r="IV850"/>
    </row>
    <row r="851" spans="2:256" s="6" customFormat="1" ht="16.5" customHeight="1" hidden="1" outlineLevel="1">
      <c r="B851" s="115">
        <v>5</v>
      </c>
      <c r="C851" s="192" t="s">
        <v>1187</v>
      </c>
      <c r="D851" s="74" t="s">
        <v>1188</v>
      </c>
      <c r="E851" s="70" t="s">
        <v>31</v>
      </c>
      <c r="F851" s="75">
        <v>20</v>
      </c>
      <c r="G851" s="75" t="s">
        <v>24</v>
      </c>
      <c r="H851" s="246" t="s">
        <v>650</v>
      </c>
      <c r="I851" s="193"/>
      <c r="IK851"/>
      <c r="IL851"/>
      <c r="IM851"/>
      <c r="IN851"/>
      <c r="IO851"/>
      <c r="IP851"/>
      <c r="IQ851"/>
      <c r="IR851"/>
      <c r="IS851"/>
      <c r="IT851"/>
      <c r="IU851"/>
      <c r="IV851"/>
    </row>
    <row r="852" spans="2:256" s="6" customFormat="1" ht="16.5" customHeight="1" hidden="1" outlineLevel="1">
      <c r="B852" s="115">
        <v>6</v>
      </c>
      <c r="C852" s="192" t="s">
        <v>1189</v>
      </c>
      <c r="D852" s="74" t="s">
        <v>1190</v>
      </c>
      <c r="E852" s="70" t="s">
        <v>28</v>
      </c>
      <c r="F852" s="75"/>
      <c r="G852" s="75" t="s">
        <v>24</v>
      </c>
      <c r="H852" s="246" t="s">
        <v>650</v>
      </c>
      <c r="I852" s="193" t="s">
        <v>1191</v>
      </c>
      <c r="IK852"/>
      <c r="IL852"/>
      <c r="IM852"/>
      <c r="IN852"/>
      <c r="IO852"/>
      <c r="IP852"/>
      <c r="IQ852"/>
      <c r="IR852"/>
      <c r="IS852"/>
      <c r="IT852"/>
      <c r="IU852"/>
      <c r="IV852"/>
    </row>
    <row r="853" spans="2:256" s="6" customFormat="1" ht="16.5" customHeight="1" hidden="1" outlineLevel="1">
      <c r="B853" s="115">
        <v>7</v>
      </c>
      <c r="C853" s="192" t="s">
        <v>1192</v>
      </c>
      <c r="D853" s="74" t="s">
        <v>1193</v>
      </c>
      <c r="E853" s="70" t="s">
        <v>28</v>
      </c>
      <c r="F853" s="75"/>
      <c r="G853" s="75" t="s">
        <v>24</v>
      </c>
      <c r="H853" s="246" t="s">
        <v>650</v>
      </c>
      <c r="I853" s="193"/>
      <c r="IK853"/>
      <c r="IL853"/>
      <c r="IM853"/>
      <c r="IN853"/>
      <c r="IO853"/>
      <c r="IP853"/>
      <c r="IQ853"/>
      <c r="IR853"/>
      <c r="IS853"/>
      <c r="IT853"/>
      <c r="IU853"/>
      <c r="IV853"/>
    </row>
    <row r="854" spans="2:256" s="6" customFormat="1" ht="16.5" customHeight="1" hidden="1" outlineLevel="1">
      <c r="B854" s="115">
        <v>8</v>
      </c>
      <c r="C854" s="192" t="s">
        <v>1194</v>
      </c>
      <c r="D854" s="74" t="s">
        <v>1195</v>
      </c>
      <c r="E854" s="70" t="s">
        <v>1196</v>
      </c>
      <c r="F854" s="75"/>
      <c r="G854" s="75"/>
      <c r="H854" s="246" t="s">
        <v>650</v>
      </c>
      <c r="I854" s="193"/>
      <c r="IK854"/>
      <c r="IL854"/>
      <c r="IM854"/>
      <c r="IN854"/>
      <c r="IO854"/>
      <c r="IP854"/>
      <c r="IQ854"/>
      <c r="IR854"/>
      <c r="IS854"/>
      <c r="IT854"/>
      <c r="IU854"/>
      <c r="IV854"/>
    </row>
    <row r="855" spans="2:256" s="6" customFormat="1" ht="16.5" customHeight="1" hidden="1" outlineLevel="1">
      <c r="B855" s="115">
        <v>9</v>
      </c>
      <c r="C855" s="192" t="s">
        <v>1197</v>
      </c>
      <c r="D855" s="74" t="s">
        <v>1198</v>
      </c>
      <c r="E855" s="70" t="s">
        <v>1196</v>
      </c>
      <c r="F855" s="75"/>
      <c r="G855" s="75" t="s">
        <v>24</v>
      </c>
      <c r="H855" s="246" t="s">
        <v>650</v>
      </c>
      <c r="I855" s="193"/>
      <c r="IK855"/>
      <c r="IL855"/>
      <c r="IM855"/>
      <c r="IN855"/>
      <c r="IO855"/>
      <c r="IP855"/>
      <c r="IQ855"/>
      <c r="IR855"/>
      <c r="IS855"/>
      <c r="IT855"/>
      <c r="IU855"/>
      <c r="IV855"/>
    </row>
    <row r="856" spans="2:256" s="6" customFormat="1" ht="16.5" customHeight="1" hidden="1" outlineLevel="1">
      <c r="B856" s="115">
        <v>10</v>
      </c>
      <c r="C856" s="192" t="s">
        <v>1199</v>
      </c>
      <c r="D856" s="74" t="s">
        <v>1200</v>
      </c>
      <c r="E856" s="70" t="s">
        <v>1196</v>
      </c>
      <c r="F856" s="75"/>
      <c r="G856" s="75"/>
      <c r="H856" s="246" t="s">
        <v>650</v>
      </c>
      <c r="I856" s="193"/>
      <c r="IK856"/>
      <c r="IL856"/>
      <c r="IM856"/>
      <c r="IN856"/>
      <c r="IO856"/>
      <c r="IP856"/>
      <c r="IQ856"/>
      <c r="IR856"/>
      <c r="IS856"/>
      <c r="IT856"/>
      <c r="IU856"/>
      <c r="IV856"/>
    </row>
    <row r="857" spans="2:256" s="6" customFormat="1" ht="16.5" customHeight="1" hidden="1" outlineLevel="1">
      <c r="B857" s="115">
        <v>11</v>
      </c>
      <c r="C857" s="192" t="s">
        <v>1201</v>
      </c>
      <c r="D857" s="74" t="s">
        <v>491</v>
      </c>
      <c r="E857" s="70" t="s">
        <v>31</v>
      </c>
      <c r="F857" s="75"/>
      <c r="G857" s="75"/>
      <c r="H857" s="246" t="s">
        <v>650</v>
      </c>
      <c r="I857" s="193"/>
      <c r="IK857"/>
      <c r="IL857"/>
      <c r="IM857"/>
      <c r="IN857"/>
      <c r="IO857"/>
      <c r="IP857"/>
      <c r="IQ857"/>
      <c r="IR857"/>
      <c r="IS857"/>
      <c r="IT857"/>
      <c r="IU857"/>
      <c r="IV857"/>
    </row>
    <row r="858" spans="2:256" s="6" customFormat="1" ht="16.5" customHeight="1" hidden="1" outlineLevel="1">
      <c r="B858" s="115">
        <v>12</v>
      </c>
      <c r="C858" s="192" t="s">
        <v>100</v>
      </c>
      <c r="D858" s="74" t="s">
        <v>101</v>
      </c>
      <c r="E858" s="70" t="s">
        <v>31</v>
      </c>
      <c r="F858" s="75"/>
      <c r="G858" s="75"/>
      <c r="H858" s="246" t="s">
        <v>650</v>
      </c>
      <c r="I858" s="193"/>
      <c r="IK858"/>
      <c r="IL858"/>
      <c r="IM858"/>
      <c r="IN858"/>
      <c r="IO858"/>
      <c r="IP858"/>
      <c r="IQ858"/>
      <c r="IR858"/>
      <c r="IS858"/>
      <c r="IT858"/>
      <c r="IU858"/>
      <c r="IV858"/>
    </row>
    <row r="859" spans="2:256" s="6" customFormat="1" ht="16.5" customHeight="1" hidden="1" outlineLevel="1">
      <c r="B859" s="115">
        <v>13</v>
      </c>
      <c r="C859" s="192" t="s">
        <v>1202</v>
      </c>
      <c r="D859" s="74" t="s">
        <v>1203</v>
      </c>
      <c r="E859" s="70" t="s">
        <v>31</v>
      </c>
      <c r="F859" s="75"/>
      <c r="G859" s="75"/>
      <c r="H859" s="246" t="s">
        <v>650</v>
      </c>
      <c r="I859" s="193"/>
      <c r="IK859"/>
      <c r="IL859"/>
      <c r="IM859"/>
      <c r="IN859"/>
      <c r="IO859"/>
      <c r="IP859"/>
      <c r="IQ859"/>
      <c r="IR859"/>
      <c r="IS859"/>
      <c r="IT859"/>
      <c r="IU859"/>
      <c r="IV859"/>
    </row>
    <row r="860" spans="2:256" s="6" customFormat="1" ht="16.5" customHeight="1" hidden="1" outlineLevel="1">
      <c r="B860" s="115">
        <v>14</v>
      </c>
      <c r="C860" s="192" t="s">
        <v>1204</v>
      </c>
      <c r="D860" s="74" t="s">
        <v>1205</v>
      </c>
      <c r="E860" s="70" t="s">
        <v>53</v>
      </c>
      <c r="F860" s="75">
        <v>20</v>
      </c>
      <c r="G860" s="75"/>
      <c r="H860" s="246" t="s">
        <v>650</v>
      </c>
      <c r="I860" s="193" t="s">
        <v>1206</v>
      </c>
      <c r="IK860"/>
      <c r="IL860"/>
      <c r="IM860"/>
      <c r="IN860"/>
      <c r="IO860"/>
      <c r="IP860"/>
      <c r="IQ860"/>
      <c r="IR860"/>
      <c r="IS860"/>
      <c r="IT860"/>
      <c r="IU860"/>
      <c r="IV860"/>
    </row>
    <row r="861" spans="2:256" s="6" customFormat="1" ht="16.5" customHeight="1" hidden="1" outlineLevel="1">
      <c r="B861" s="115">
        <v>15</v>
      </c>
      <c r="C861" s="192" t="s">
        <v>437</v>
      </c>
      <c r="D861" s="74" t="s">
        <v>364</v>
      </c>
      <c r="E861" s="70" t="s">
        <v>28</v>
      </c>
      <c r="F861" s="75"/>
      <c r="G861" s="75" t="s">
        <v>24</v>
      </c>
      <c r="H861" s="246" t="s">
        <v>650</v>
      </c>
      <c r="I861" s="193"/>
      <c r="IK861"/>
      <c r="IL861"/>
      <c r="IM861"/>
      <c r="IN861"/>
      <c r="IO861"/>
      <c r="IP861"/>
      <c r="IQ861"/>
      <c r="IR861"/>
      <c r="IS861"/>
      <c r="IT861"/>
      <c r="IU861"/>
      <c r="IV861"/>
    </row>
    <row r="862" spans="2:256" s="6" customFormat="1" ht="16.5" customHeight="1" hidden="1" outlineLevel="1">
      <c r="B862" s="115">
        <v>16</v>
      </c>
      <c r="C862" s="192" t="s">
        <v>1207</v>
      </c>
      <c r="D862" s="74" t="s">
        <v>487</v>
      </c>
      <c r="E862" s="70" t="s">
        <v>394</v>
      </c>
      <c r="F862" s="75">
        <v>50</v>
      </c>
      <c r="G862" s="75" t="s">
        <v>24</v>
      </c>
      <c r="H862" s="246" t="s">
        <v>1208</v>
      </c>
      <c r="I862" s="193"/>
      <c r="IK862"/>
      <c r="IL862"/>
      <c r="IM862"/>
      <c r="IN862"/>
      <c r="IO862"/>
      <c r="IP862"/>
      <c r="IQ862"/>
      <c r="IR862"/>
      <c r="IS862"/>
      <c r="IT862"/>
      <c r="IU862"/>
      <c r="IV862"/>
    </row>
    <row r="863" spans="2:256" s="6" customFormat="1" ht="16.5" customHeight="1" hidden="1" outlineLevel="1">
      <c r="B863" s="115">
        <v>17</v>
      </c>
      <c r="C863" s="192" t="s">
        <v>1209</v>
      </c>
      <c r="D863" s="74" t="s">
        <v>1210</v>
      </c>
      <c r="E863" s="70" t="s">
        <v>394</v>
      </c>
      <c r="F863" s="75">
        <v>50</v>
      </c>
      <c r="G863" s="75" t="s">
        <v>24</v>
      </c>
      <c r="H863" s="246" t="s">
        <v>659</v>
      </c>
      <c r="I863" s="193" t="s">
        <v>1211</v>
      </c>
      <c r="IK863"/>
      <c r="IL863"/>
      <c r="IM863"/>
      <c r="IN863"/>
      <c r="IO863"/>
      <c r="IP863"/>
      <c r="IQ863"/>
      <c r="IR863"/>
      <c r="IS863"/>
      <c r="IT863"/>
      <c r="IU863"/>
      <c r="IV863"/>
    </row>
    <row r="864" spans="2:256" s="6" customFormat="1" ht="16.5" customHeight="1" hidden="1" outlineLevel="1">
      <c r="B864" s="115">
        <v>18</v>
      </c>
      <c r="C864" s="192" t="s">
        <v>878</v>
      </c>
      <c r="D864" s="74" t="s">
        <v>879</v>
      </c>
      <c r="E864" s="70" t="s">
        <v>394</v>
      </c>
      <c r="F864" s="75"/>
      <c r="G864" s="75" t="s">
        <v>34</v>
      </c>
      <c r="H864" s="246" t="s">
        <v>654</v>
      </c>
      <c r="I864" s="193"/>
      <c r="IK864"/>
      <c r="IL864"/>
      <c r="IM864"/>
      <c r="IN864"/>
      <c r="IO864"/>
      <c r="IP864"/>
      <c r="IQ864"/>
      <c r="IR864"/>
      <c r="IS864"/>
      <c r="IT864"/>
      <c r="IU864"/>
      <c r="IV864"/>
    </row>
    <row r="865" spans="2:256" s="6" customFormat="1" ht="16.5" customHeight="1" hidden="1" outlineLevel="1">
      <c r="B865" s="115">
        <v>19</v>
      </c>
      <c r="C865" s="192" t="s">
        <v>881</v>
      </c>
      <c r="D865" s="74" t="s">
        <v>882</v>
      </c>
      <c r="E865" s="70" t="s">
        <v>394</v>
      </c>
      <c r="F865" s="75"/>
      <c r="G865" s="75" t="s">
        <v>34</v>
      </c>
      <c r="H865" s="246" t="s">
        <v>654</v>
      </c>
      <c r="I865" s="193"/>
      <c r="IK865"/>
      <c r="IL865"/>
      <c r="IM865"/>
      <c r="IN865"/>
      <c r="IO865"/>
      <c r="IP865"/>
      <c r="IQ865"/>
      <c r="IR865"/>
      <c r="IS865"/>
      <c r="IT865"/>
      <c r="IU865"/>
      <c r="IV865"/>
    </row>
    <row r="866" spans="1:256" s="34" customFormat="1" ht="16.5" customHeight="1" hidden="1" outlineLevel="1">
      <c r="A866" s="6"/>
      <c r="B866" s="7"/>
      <c r="C866" s="165" t="s">
        <v>94</v>
      </c>
      <c r="D866" s="166" t="s">
        <v>1212</v>
      </c>
      <c r="E866" s="167"/>
      <c r="F866" s="166"/>
      <c r="G866" s="166"/>
      <c r="H866" s="168"/>
      <c r="I866" s="169"/>
      <c r="M866" s="35"/>
      <c r="N866" s="36"/>
      <c r="T866" s="35"/>
      <c r="U866" s="36"/>
      <c r="AA866" s="35"/>
      <c r="AB866" s="36"/>
      <c r="AH866" s="35"/>
      <c r="AI866" s="36"/>
      <c r="AO866" s="35"/>
      <c r="AP866" s="36"/>
      <c r="AV866" s="35"/>
      <c r="AW866" s="36"/>
      <c r="BC866" s="35"/>
      <c r="BD866" s="36"/>
      <c r="BJ866" s="35"/>
      <c r="BK866" s="36"/>
      <c r="BQ866" s="35"/>
      <c r="BR866" s="36"/>
      <c r="BX866" s="35"/>
      <c r="BY866" s="36"/>
      <c r="CE866" s="35"/>
      <c r="CF866" s="36"/>
      <c r="CL866" s="35"/>
      <c r="CM866" s="36"/>
      <c r="CS866" s="35"/>
      <c r="CT866" s="36"/>
      <c r="CZ866" s="35"/>
      <c r="DA866" s="36"/>
      <c r="DG866" s="35"/>
      <c r="DH866" s="36"/>
      <c r="DN866" s="35"/>
      <c r="DO866" s="36"/>
      <c r="DU866" s="35"/>
      <c r="DV866" s="36"/>
      <c r="EB866" s="35"/>
      <c r="EC866" s="36"/>
      <c r="EI866" s="35"/>
      <c r="EJ866" s="36"/>
      <c r="EP866" s="35"/>
      <c r="EQ866" s="36"/>
      <c r="EW866" s="35"/>
      <c r="EX866" s="36"/>
      <c r="FD866" s="35"/>
      <c r="FE866" s="36"/>
      <c r="FK866" s="35"/>
      <c r="FL866" s="36"/>
      <c r="FR866" s="35"/>
      <c r="FS866" s="36"/>
      <c r="FY866" s="35"/>
      <c r="FZ866" s="36"/>
      <c r="GF866" s="35"/>
      <c r="GG866" s="36"/>
      <c r="GM866" s="35"/>
      <c r="GN866" s="36"/>
      <c r="GT866" s="35"/>
      <c r="GU866" s="36"/>
      <c r="HA866" s="35"/>
      <c r="HB866" s="36"/>
      <c r="HH866" s="35"/>
      <c r="HI866" s="36"/>
      <c r="HO866" s="35"/>
      <c r="HP866" s="36"/>
      <c r="HV866" s="35"/>
      <c r="HW866" s="36"/>
      <c r="IC866" s="35"/>
      <c r="ID866" s="36"/>
      <c r="IJ866" s="35"/>
      <c r="IK866" s="36"/>
      <c r="IP866"/>
      <c r="IQ866"/>
      <c r="IR866"/>
      <c r="IS866"/>
      <c r="IT866"/>
      <c r="IU866"/>
      <c r="IV866"/>
    </row>
    <row r="867" spans="1:256" s="6" customFormat="1" ht="16.5" customHeight="1">
      <c r="A867" s="40"/>
      <c r="B867" s="7"/>
      <c r="C867" s="247" t="s">
        <v>1213</v>
      </c>
      <c r="D867" s="242"/>
      <c r="E867" s="243"/>
      <c r="F867" s="242"/>
      <c r="G867" s="242"/>
      <c r="H867" s="244"/>
      <c r="I867" s="245"/>
      <c r="IK867"/>
      <c r="IL867"/>
      <c r="IM867"/>
      <c r="IN867"/>
      <c r="IO867"/>
      <c r="IP867"/>
      <c r="IQ867"/>
      <c r="IR867"/>
      <c r="IS867"/>
      <c r="IT867"/>
      <c r="IU867"/>
      <c r="IV867"/>
    </row>
    <row r="868" spans="2:256" s="6" customFormat="1" ht="16.5" customHeight="1" hidden="1" outlineLevel="1">
      <c r="B868" s="110" t="s">
        <v>13</v>
      </c>
      <c r="C868" s="111" t="s">
        <v>14</v>
      </c>
      <c r="D868" s="111" t="s">
        <v>15</v>
      </c>
      <c r="E868" s="112" t="s">
        <v>16</v>
      </c>
      <c r="F868" s="111" t="s">
        <v>17</v>
      </c>
      <c r="G868" s="111" t="s">
        <v>18</v>
      </c>
      <c r="H868" s="113" t="s">
        <v>19</v>
      </c>
      <c r="I868" s="114" t="s">
        <v>20</v>
      </c>
      <c r="IK868"/>
      <c r="IL868"/>
      <c r="IM868"/>
      <c r="IN868"/>
      <c r="IO868"/>
      <c r="IP868"/>
      <c r="IQ868"/>
      <c r="IR868"/>
      <c r="IS868"/>
      <c r="IT868"/>
      <c r="IU868"/>
      <c r="IV868"/>
    </row>
    <row r="869" spans="1:256" s="6" customFormat="1" ht="16.5" customHeight="1" hidden="1" outlineLevel="1">
      <c r="A869" s="80"/>
      <c r="B869" s="115">
        <v>1</v>
      </c>
      <c r="C869" s="130" t="s">
        <v>21</v>
      </c>
      <c r="D869" s="131" t="s">
        <v>22</v>
      </c>
      <c r="E869" s="127" t="s">
        <v>1214</v>
      </c>
      <c r="F869" s="128">
        <v>2</v>
      </c>
      <c r="G869" s="128" t="s">
        <v>24</v>
      </c>
      <c r="H869" s="128" t="s">
        <v>74</v>
      </c>
      <c r="I869" s="129" t="s">
        <v>1215</v>
      </c>
      <c r="IK869"/>
      <c r="IL869"/>
      <c r="IM869"/>
      <c r="IN869"/>
      <c r="IO869"/>
      <c r="IP869"/>
      <c r="IQ869"/>
      <c r="IR869"/>
      <c r="IS869"/>
      <c r="IT869"/>
      <c r="IU869"/>
      <c r="IV869"/>
    </row>
    <row r="870" spans="1:256" s="6" customFormat="1" ht="16.5" customHeight="1" hidden="1" outlineLevel="1">
      <c r="A870" s="80"/>
      <c r="B870" s="115">
        <v>2</v>
      </c>
      <c r="C870" s="116" t="s">
        <v>1040</v>
      </c>
      <c r="D870" s="81" t="s">
        <v>1040</v>
      </c>
      <c r="E870" s="82" t="s">
        <v>28</v>
      </c>
      <c r="F870" s="51">
        <v>11</v>
      </c>
      <c r="G870" s="51" t="s">
        <v>24</v>
      </c>
      <c r="H870" s="51" t="s">
        <v>74</v>
      </c>
      <c r="I870" s="117" t="s">
        <v>1216</v>
      </c>
      <c r="IK870"/>
      <c r="IL870"/>
      <c r="IM870"/>
      <c r="IN870"/>
      <c r="IO870"/>
      <c r="IP870"/>
      <c r="IQ870"/>
      <c r="IR870"/>
      <c r="IS870"/>
      <c r="IT870"/>
      <c r="IU870"/>
      <c r="IV870"/>
    </row>
    <row r="871" spans="1:256" s="6" customFormat="1" ht="16.5" customHeight="1" hidden="1" outlineLevel="1">
      <c r="A871" s="80"/>
      <c r="B871" s="115">
        <v>3</v>
      </c>
      <c r="C871" s="116" t="s">
        <v>237</v>
      </c>
      <c r="D871" s="81" t="s">
        <v>238</v>
      </c>
      <c r="E871" s="82" t="s">
        <v>28</v>
      </c>
      <c r="F871" s="51">
        <v>11</v>
      </c>
      <c r="G871" s="51" t="s">
        <v>24</v>
      </c>
      <c r="H871" s="51" t="s">
        <v>74</v>
      </c>
      <c r="I871" s="117" t="s">
        <v>1217</v>
      </c>
      <c r="IK871"/>
      <c r="IL871"/>
      <c r="IM871"/>
      <c r="IN871"/>
      <c r="IO871"/>
      <c r="IP871"/>
      <c r="IQ871"/>
      <c r="IR871"/>
      <c r="IS871"/>
      <c r="IT871"/>
      <c r="IU871"/>
      <c r="IV871"/>
    </row>
    <row r="872" spans="1:256" s="6" customFormat="1" ht="16.5" customHeight="1" hidden="1" outlineLevel="1">
      <c r="A872" s="80"/>
      <c r="B872" s="115">
        <v>4</v>
      </c>
      <c r="C872" s="116" t="s">
        <v>100</v>
      </c>
      <c r="D872" s="81" t="s">
        <v>101</v>
      </c>
      <c r="E872" s="82" t="s">
        <v>394</v>
      </c>
      <c r="F872" s="51">
        <v>255</v>
      </c>
      <c r="G872" s="51" t="s">
        <v>24</v>
      </c>
      <c r="H872" s="51" t="s">
        <v>74</v>
      </c>
      <c r="I872" s="117" t="s">
        <v>1218</v>
      </c>
      <c r="IK872"/>
      <c r="IL872"/>
      <c r="IM872"/>
      <c r="IN872"/>
      <c r="IO872"/>
      <c r="IP872"/>
      <c r="IQ872"/>
      <c r="IR872"/>
      <c r="IS872"/>
      <c r="IT872"/>
      <c r="IU872"/>
      <c r="IV872"/>
    </row>
    <row r="873" spans="1:256" s="6" customFormat="1" ht="16.5" customHeight="1" hidden="1" outlineLevel="1">
      <c r="A873" s="80"/>
      <c r="B873" s="115">
        <v>5</v>
      </c>
      <c r="C873" s="116" t="s">
        <v>1219</v>
      </c>
      <c r="D873" s="81" t="s">
        <v>1220</v>
      </c>
      <c r="E873" s="82" t="s">
        <v>394</v>
      </c>
      <c r="F873" s="51">
        <v>255</v>
      </c>
      <c r="G873" s="51" t="s">
        <v>24</v>
      </c>
      <c r="H873" s="51"/>
      <c r="I873" s="117"/>
      <c r="IK873"/>
      <c r="IL873"/>
      <c r="IM873"/>
      <c r="IN873"/>
      <c r="IO873"/>
      <c r="IP873"/>
      <c r="IQ873"/>
      <c r="IR873"/>
      <c r="IS873"/>
      <c r="IT873"/>
      <c r="IU873"/>
      <c r="IV873"/>
    </row>
    <row r="874" spans="1:256" s="6" customFormat="1" ht="16.5" customHeight="1" hidden="1" outlineLevel="1">
      <c r="A874" s="80"/>
      <c r="B874" s="115">
        <v>6</v>
      </c>
      <c r="C874" s="116" t="s">
        <v>873</v>
      </c>
      <c r="D874" s="81" t="s">
        <v>874</v>
      </c>
      <c r="E874" s="82" t="s">
        <v>394</v>
      </c>
      <c r="F874" s="51">
        <v>255</v>
      </c>
      <c r="G874" s="51" t="s">
        <v>24</v>
      </c>
      <c r="H874" s="51"/>
      <c r="I874" s="117"/>
      <c r="IK874"/>
      <c r="IL874"/>
      <c r="IM874"/>
      <c r="IN874"/>
      <c r="IO874"/>
      <c r="IP874"/>
      <c r="IQ874"/>
      <c r="IR874"/>
      <c r="IS874"/>
      <c r="IT874"/>
      <c r="IU874"/>
      <c r="IV874"/>
    </row>
    <row r="875" spans="1:256" s="6" customFormat="1" ht="16.5" customHeight="1" hidden="1" outlineLevel="1">
      <c r="A875" s="80"/>
      <c r="B875" s="115">
        <v>7</v>
      </c>
      <c r="C875" s="116" t="s">
        <v>863</v>
      </c>
      <c r="D875" s="81" t="s">
        <v>864</v>
      </c>
      <c r="E875" s="82" t="s">
        <v>394</v>
      </c>
      <c r="F875" s="51">
        <v>255</v>
      </c>
      <c r="G875" s="51" t="s">
        <v>24</v>
      </c>
      <c r="H875" s="51"/>
      <c r="I875" s="117"/>
      <c r="IK875"/>
      <c r="IL875"/>
      <c r="IM875"/>
      <c r="IN875"/>
      <c r="IO875"/>
      <c r="IP875"/>
      <c r="IQ875"/>
      <c r="IR875"/>
      <c r="IS875"/>
      <c r="IT875"/>
      <c r="IU875"/>
      <c r="IV875"/>
    </row>
    <row r="876" spans="1:256" s="6" customFormat="1" ht="16.5" customHeight="1" hidden="1" outlineLevel="1">
      <c r="A876" s="80"/>
      <c r="B876" s="115">
        <v>8</v>
      </c>
      <c r="C876" s="116" t="s">
        <v>457</v>
      </c>
      <c r="D876" s="81" t="s">
        <v>458</v>
      </c>
      <c r="E876" s="82" t="s">
        <v>28</v>
      </c>
      <c r="F876" s="51">
        <v>11</v>
      </c>
      <c r="G876" s="51" t="s">
        <v>24</v>
      </c>
      <c r="H876" s="51"/>
      <c r="I876" s="117"/>
      <c r="IK876"/>
      <c r="IL876"/>
      <c r="IM876"/>
      <c r="IN876"/>
      <c r="IO876"/>
      <c r="IP876"/>
      <c r="IQ876"/>
      <c r="IR876"/>
      <c r="IS876"/>
      <c r="IT876"/>
      <c r="IU876"/>
      <c r="IV876"/>
    </row>
    <row r="877" spans="1:256" s="6" customFormat="1" ht="16.5" customHeight="1" hidden="1" outlineLevel="1">
      <c r="A877" s="80"/>
      <c r="B877" s="115">
        <v>9</v>
      </c>
      <c r="C877" s="116" t="s">
        <v>865</v>
      </c>
      <c r="D877" s="81" t="s">
        <v>866</v>
      </c>
      <c r="E877" s="82" t="s">
        <v>394</v>
      </c>
      <c r="F877" s="51">
        <v>255</v>
      </c>
      <c r="G877" s="51" t="s">
        <v>24</v>
      </c>
      <c r="H877" s="51"/>
      <c r="I877" s="117"/>
      <c r="IK877"/>
      <c r="IL877"/>
      <c r="IM877"/>
      <c r="IN877"/>
      <c r="IO877"/>
      <c r="IP877"/>
      <c r="IQ877"/>
      <c r="IR877"/>
      <c r="IS877"/>
      <c r="IT877"/>
      <c r="IU877"/>
      <c r="IV877"/>
    </row>
    <row r="878" spans="1:256" s="6" customFormat="1" ht="16.5" customHeight="1" hidden="1" outlineLevel="1">
      <c r="A878" s="80"/>
      <c r="B878" s="115">
        <v>10</v>
      </c>
      <c r="C878" s="116" t="s">
        <v>293</v>
      </c>
      <c r="D878" s="81" t="s">
        <v>294</v>
      </c>
      <c r="E878" s="82" t="s">
        <v>394</v>
      </c>
      <c r="F878" s="51">
        <v>255</v>
      </c>
      <c r="G878" s="51" t="s">
        <v>34</v>
      </c>
      <c r="H878" s="51"/>
      <c r="I878" s="117" t="s">
        <v>1221</v>
      </c>
      <c r="IK878"/>
      <c r="IL878"/>
      <c r="IM878"/>
      <c r="IN878"/>
      <c r="IO878"/>
      <c r="IP878"/>
      <c r="IQ878"/>
      <c r="IR878"/>
      <c r="IS878"/>
      <c r="IT878"/>
      <c r="IU878"/>
      <c r="IV878"/>
    </row>
    <row r="879" spans="1:256" s="6" customFormat="1" ht="16.5" customHeight="1" hidden="1" outlineLevel="1">
      <c r="A879" s="80"/>
      <c r="B879" s="115">
        <v>11</v>
      </c>
      <c r="C879" s="116" t="s">
        <v>52</v>
      </c>
      <c r="D879" s="81" t="s">
        <v>52</v>
      </c>
      <c r="E879" s="82" t="s">
        <v>53</v>
      </c>
      <c r="F879" s="51">
        <v>11</v>
      </c>
      <c r="G879" s="51" t="s">
        <v>24</v>
      </c>
      <c r="H879" s="51" t="s">
        <v>74</v>
      </c>
      <c r="I879" s="117" t="s">
        <v>621</v>
      </c>
      <c r="IK879"/>
      <c r="IL879"/>
      <c r="IM879"/>
      <c r="IN879"/>
      <c r="IO879"/>
      <c r="IP879"/>
      <c r="IQ879"/>
      <c r="IR879"/>
      <c r="IS879"/>
      <c r="IT879"/>
      <c r="IU879"/>
      <c r="IV879"/>
    </row>
    <row r="880" spans="1:256" s="6" customFormat="1" ht="16.5" customHeight="1" hidden="1" outlineLevel="1">
      <c r="A880" s="80"/>
      <c r="B880" s="115">
        <v>12</v>
      </c>
      <c r="C880" s="130" t="s">
        <v>1222</v>
      </c>
      <c r="D880" s="131" t="s">
        <v>1223</v>
      </c>
      <c r="E880" s="127" t="s">
        <v>28</v>
      </c>
      <c r="F880" s="128">
        <v>11</v>
      </c>
      <c r="G880" s="128" t="s">
        <v>34</v>
      </c>
      <c r="H880" s="128" t="s">
        <v>1036</v>
      </c>
      <c r="I880" s="129" t="s">
        <v>1224</v>
      </c>
      <c r="IK880"/>
      <c r="IL880"/>
      <c r="IM880"/>
      <c r="IN880"/>
      <c r="IO880"/>
      <c r="IP880"/>
      <c r="IQ880"/>
      <c r="IR880"/>
      <c r="IS880"/>
      <c r="IT880"/>
      <c r="IU880"/>
      <c r="IV880"/>
    </row>
    <row r="881" spans="1:256" s="6" customFormat="1" ht="16.5" customHeight="1" hidden="1" outlineLevel="1">
      <c r="A881" s="80"/>
      <c r="B881" s="115">
        <v>13</v>
      </c>
      <c r="C881" s="130" t="s">
        <v>850</v>
      </c>
      <c r="D881" s="131" t="s">
        <v>851</v>
      </c>
      <c r="E881" s="127" t="s">
        <v>394</v>
      </c>
      <c r="F881" s="128">
        <v>255</v>
      </c>
      <c r="G881" s="128" t="s">
        <v>34</v>
      </c>
      <c r="H881" s="128" t="s">
        <v>1036</v>
      </c>
      <c r="I881" s="129"/>
      <c r="IK881"/>
      <c r="IL881"/>
      <c r="IM881"/>
      <c r="IN881"/>
      <c r="IO881"/>
      <c r="IP881"/>
      <c r="IQ881"/>
      <c r="IR881"/>
      <c r="IS881"/>
      <c r="IT881"/>
      <c r="IU881"/>
      <c r="IV881"/>
    </row>
    <row r="882" spans="1:256" s="6" customFormat="1" ht="16.5" customHeight="1" hidden="1" outlineLevel="1">
      <c r="A882" s="80"/>
      <c r="B882" s="115">
        <v>14</v>
      </c>
      <c r="C882" s="130" t="s">
        <v>853</v>
      </c>
      <c r="D882" s="131" t="s">
        <v>854</v>
      </c>
      <c r="E882" s="127" t="s">
        <v>394</v>
      </c>
      <c r="F882" s="128">
        <v>255</v>
      </c>
      <c r="G882" s="128" t="s">
        <v>34</v>
      </c>
      <c r="H882" s="128" t="s">
        <v>1036</v>
      </c>
      <c r="I882" s="129"/>
      <c r="IK882"/>
      <c r="IL882"/>
      <c r="IM882"/>
      <c r="IN882"/>
      <c r="IO882"/>
      <c r="IP882"/>
      <c r="IQ882"/>
      <c r="IR882"/>
      <c r="IS882"/>
      <c r="IT882"/>
      <c r="IU882"/>
      <c r="IV882"/>
    </row>
    <row r="883" spans="1:256" s="6" customFormat="1" ht="16.5" customHeight="1" hidden="1" outlineLevel="1">
      <c r="A883" s="80"/>
      <c r="B883" s="115">
        <v>15</v>
      </c>
      <c r="C883" s="130" t="s">
        <v>1225</v>
      </c>
      <c r="D883" s="131" t="s">
        <v>1226</v>
      </c>
      <c r="E883" s="127" t="s">
        <v>394</v>
      </c>
      <c r="F883" s="128">
        <v>255</v>
      </c>
      <c r="G883" s="128" t="s">
        <v>34</v>
      </c>
      <c r="H883" s="128" t="s">
        <v>1036</v>
      </c>
      <c r="I883" s="129"/>
      <c r="IK883"/>
      <c r="IL883"/>
      <c r="IM883"/>
      <c r="IN883"/>
      <c r="IO883"/>
      <c r="IP883"/>
      <c r="IQ883"/>
      <c r="IR883"/>
      <c r="IS883"/>
      <c r="IT883"/>
      <c r="IU883"/>
      <c r="IV883"/>
    </row>
    <row r="884" spans="1:256" s="6" customFormat="1" ht="16.5" customHeight="1" hidden="1" outlineLevel="1">
      <c r="A884" s="80"/>
      <c r="B884" s="115">
        <v>16</v>
      </c>
      <c r="C884" s="130" t="s">
        <v>1227</v>
      </c>
      <c r="D884" s="131" t="s">
        <v>1228</v>
      </c>
      <c r="E884" s="127" t="s">
        <v>394</v>
      </c>
      <c r="F884" s="128">
        <v>255</v>
      </c>
      <c r="G884" s="128" t="s">
        <v>34</v>
      </c>
      <c r="H884" s="128" t="s">
        <v>1036</v>
      </c>
      <c r="I884" s="129"/>
      <c r="IK884"/>
      <c r="IL884"/>
      <c r="IM884"/>
      <c r="IN884"/>
      <c r="IO884"/>
      <c r="IP884"/>
      <c r="IQ884"/>
      <c r="IR884"/>
      <c r="IS884"/>
      <c r="IT884"/>
      <c r="IU884"/>
      <c r="IV884"/>
    </row>
    <row r="885" spans="1:256" s="6" customFormat="1" ht="16.5" customHeight="1" hidden="1" outlineLevel="1">
      <c r="A885" s="80"/>
      <c r="B885" s="115">
        <v>17</v>
      </c>
      <c r="C885" s="130" t="s">
        <v>1229</v>
      </c>
      <c r="D885" s="131" t="s">
        <v>1230</v>
      </c>
      <c r="E885" s="127" t="s">
        <v>394</v>
      </c>
      <c r="F885" s="128">
        <v>255</v>
      </c>
      <c r="G885" s="128" t="s">
        <v>34</v>
      </c>
      <c r="H885" s="128" t="s">
        <v>1036</v>
      </c>
      <c r="I885" s="129" t="s">
        <v>1231</v>
      </c>
      <c r="IK885"/>
      <c r="IL885"/>
      <c r="IM885"/>
      <c r="IN885"/>
      <c r="IO885"/>
      <c r="IP885"/>
      <c r="IQ885"/>
      <c r="IR885"/>
      <c r="IS885"/>
      <c r="IT885"/>
      <c r="IU885"/>
      <c r="IV885"/>
    </row>
    <row r="886" spans="1:256" s="6" customFormat="1" ht="16.5" customHeight="1" hidden="1" outlineLevel="1">
      <c r="A886" s="80"/>
      <c r="B886" s="115">
        <v>18</v>
      </c>
      <c r="C886" s="207" t="s">
        <v>898</v>
      </c>
      <c r="D886" s="208" t="s">
        <v>507</v>
      </c>
      <c r="E886" s="209" t="s">
        <v>28</v>
      </c>
      <c r="F886" s="210"/>
      <c r="G886" s="210" t="s">
        <v>34</v>
      </c>
      <c r="H886" s="210" t="s">
        <v>298</v>
      </c>
      <c r="I886" s="212" t="s">
        <v>1232</v>
      </c>
      <c r="IK886"/>
      <c r="IL886"/>
      <c r="IM886"/>
      <c r="IN886"/>
      <c r="IO886"/>
      <c r="IP886"/>
      <c r="IQ886"/>
      <c r="IR886"/>
      <c r="IS886"/>
      <c r="IT886"/>
      <c r="IU886"/>
      <c r="IV886"/>
    </row>
    <row r="887" spans="1:256" s="6" customFormat="1" ht="16.5" customHeight="1" hidden="1" outlineLevel="1">
      <c r="A887" s="80"/>
      <c r="B887" s="115">
        <v>19</v>
      </c>
      <c r="C887" s="192" t="s">
        <v>878</v>
      </c>
      <c r="D887" s="204" t="s">
        <v>879</v>
      </c>
      <c r="E887" s="70" t="s">
        <v>31</v>
      </c>
      <c r="F887" s="75">
        <v>50</v>
      </c>
      <c r="G887" s="75" t="s">
        <v>34</v>
      </c>
      <c r="H887" s="75" t="s">
        <v>382</v>
      </c>
      <c r="I887" s="193"/>
      <c r="IK887"/>
      <c r="IL887"/>
      <c r="IM887"/>
      <c r="IN887"/>
      <c r="IO887"/>
      <c r="IP887"/>
      <c r="IQ887"/>
      <c r="IR887"/>
      <c r="IS887"/>
      <c r="IT887"/>
      <c r="IU887"/>
      <c r="IV887"/>
    </row>
    <row r="888" spans="1:256" s="6" customFormat="1" ht="16.5" customHeight="1" hidden="1" outlineLevel="1">
      <c r="A888" s="205"/>
      <c r="B888" s="115">
        <v>20</v>
      </c>
      <c r="C888" s="192" t="s">
        <v>881</v>
      </c>
      <c r="D888" s="204" t="s">
        <v>882</v>
      </c>
      <c r="E888" s="70" t="s">
        <v>31</v>
      </c>
      <c r="F888" s="75">
        <v>50</v>
      </c>
      <c r="G888" s="75" t="s">
        <v>34</v>
      </c>
      <c r="H888" s="75" t="s">
        <v>382</v>
      </c>
      <c r="I888" s="193"/>
      <c r="IK888"/>
      <c r="IL888"/>
      <c r="IM888"/>
      <c r="IN888"/>
      <c r="IO888"/>
      <c r="IP888"/>
      <c r="IQ888"/>
      <c r="IR888"/>
      <c r="IS888"/>
      <c r="IT888"/>
      <c r="IU888"/>
      <c r="IV888"/>
    </row>
    <row r="889" spans="1:256" s="6" customFormat="1" ht="16.5" customHeight="1" hidden="1" outlineLevel="1">
      <c r="A889" s="80"/>
      <c r="B889" s="115">
        <v>21</v>
      </c>
      <c r="C889" s="192" t="s">
        <v>343</v>
      </c>
      <c r="D889" s="204" t="s">
        <v>1233</v>
      </c>
      <c r="E889" s="70" t="s">
        <v>31</v>
      </c>
      <c r="F889" s="75">
        <v>50</v>
      </c>
      <c r="G889" s="75" t="s">
        <v>34</v>
      </c>
      <c r="H889" s="75" t="s">
        <v>654</v>
      </c>
      <c r="I889" s="193"/>
      <c r="IK889"/>
      <c r="IL889"/>
      <c r="IM889"/>
      <c r="IN889"/>
      <c r="IO889"/>
      <c r="IP889"/>
      <c r="IQ889"/>
      <c r="IR889"/>
      <c r="IS889"/>
      <c r="IT889"/>
      <c r="IU889"/>
      <c r="IV889"/>
    </row>
    <row r="890" spans="1:256" s="6" customFormat="1" ht="16.5" customHeight="1" hidden="1" outlineLevel="1">
      <c r="A890" s="80"/>
      <c r="B890" s="7"/>
      <c r="C890" s="83" t="s">
        <v>94</v>
      </c>
      <c r="D890" s="84" t="s">
        <v>1234</v>
      </c>
      <c r="E890" s="84"/>
      <c r="F890" s="84"/>
      <c r="G890" s="84"/>
      <c r="H890" s="84"/>
      <c r="I890" s="84"/>
      <c r="IK890"/>
      <c r="IL890"/>
      <c r="IM890"/>
      <c r="IN890"/>
      <c r="IO890"/>
      <c r="IP890"/>
      <c r="IQ890"/>
      <c r="IR890"/>
      <c r="IS890"/>
      <c r="IT890"/>
      <c r="IU890"/>
      <c r="IV890"/>
    </row>
    <row r="891" spans="1:256" s="6" customFormat="1" ht="16.5" customHeight="1">
      <c r="A891" s="80"/>
      <c r="B891" s="7"/>
      <c r="C891" s="241" t="s">
        <v>1235</v>
      </c>
      <c r="D891" s="242"/>
      <c r="E891" s="243"/>
      <c r="F891" s="242"/>
      <c r="G891" s="242"/>
      <c r="H891" s="244"/>
      <c r="I891" s="245"/>
      <c r="IK891"/>
      <c r="IL891"/>
      <c r="IM891"/>
      <c r="IN891"/>
      <c r="IO891"/>
      <c r="IP891"/>
      <c r="IQ891"/>
      <c r="IR891"/>
      <c r="IS891"/>
      <c r="IT891"/>
      <c r="IU891"/>
      <c r="IV891"/>
    </row>
    <row r="892" spans="2:256" s="6" customFormat="1" ht="16.5" customHeight="1" hidden="1" outlineLevel="1">
      <c r="B892" s="110" t="s">
        <v>13</v>
      </c>
      <c r="C892" s="111" t="s">
        <v>14</v>
      </c>
      <c r="D892" s="111" t="s">
        <v>15</v>
      </c>
      <c r="E892" s="112" t="s">
        <v>16</v>
      </c>
      <c r="F892" s="111" t="s">
        <v>17</v>
      </c>
      <c r="G892" s="111" t="s">
        <v>18</v>
      </c>
      <c r="H892" s="113" t="s">
        <v>19</v>
      </c>
      <c r="I892" s="114" t="s">
        <v>20</v>
      </c>
      <c r="IK892"/>
      <c r="IL892"/>
      <c r="IM892"/>
      <c r="IN892"/>
      <c r="IO892"/>
      <c r="IP892"/>
      <c r="IQ892"/>
      <c r="IR892"/>
      <c r="IS892"/>
      <c r="IT892"/>
      <c r="IU892"/>
      <c r="IV892"/>
    </row>
    <row r="893" spans="1:256" s="6" customFormat="1" ht="16.5" customHeight="1" hidden="1" outlineLevel="1">
      <c r="A893" s="80"/>
      <c r="B893" s="115">
        <v>1</v>
      </c>
      <c r="C893" s="130" t="s">
        <v>21</v>
      </c>
      <c r="D893" s="131" t="s">
        <v>22</v>
      </c>
      <c r="E893" s="127" t="s">
        <v>1236</v>
      </c>
      <c r="F893" s="128">
        <v>3</v>
      </c>
      <c r="G893" s="128" t="s">
        <v>24</v>
      </c>
      <c r="H893" s="128" t="s">
        <v>74</v>
      </c>
      <c r="I893" s="129" t="s">
        <v>1237</v>
      </c>
      <c r="IK893"/>
      <c r="IL893"/>
      <c r="IM893"/>
      <c r="IN893"/>
      <c r="IO893"/>
      <c r="IP893"/>
      <c r="IQ893"/>
      <c r="IR893"/>
      <c r="IS893"/>
      <c r="IT893"/>
      <c r="IU893"/>
      <c r="IV893"/>
    </row>
    <row r="894" spans="1:256" s="6" customFormat="1" ht="16.5" customHeight="1" hidden="1" outlineLevel="1">
      <c r="A894" s="80"/>
      <c r="B894" s="115">
        <v>2</v>
      </c>
      <c r="C894" s="116" t="s">
        <v>98</v>
      </c>
      <c r="D894" s="81" t="s">
        <v>99</v>
      </c>
      <c r="E894" s="82" t="s">
        <v>28</v>
      </c>
      <c r="F894" s="51">
        <v>11</v>
      </c>
      <c r="G894" s="51" t="s">
        <v>24</v>
      </c>
      <c r="H894" s="51" t="s">
        <v>74</v>
      </c>
      <c r="I894" s="117" t="s">
        <v>1216</v>
      </c>
      <c r="IK894"/>
      <c r="IL894"/>
      <c r="IM894"/>
      <c r="IN894"/>
      <c r="IO894"/>
      <c r="IP894"/>
      <c r="IQ894"/>
      <c r="IR894"/>
      <c r="IS894"/>
      <c r="IT894"/>
      <c r="IU894"/>
      <c r="IV894"/>
    </row>
    <row r="895" spans="1:256" s="6" customFormat="1" ht="16.5" customHeight="1" hidden="1" outlineLevel="1">
      <c r="A895" s="80"/>
      <c r="B895" s="115">
        <v>3</v>
      </c>
      <c r="C895" s="116" t="s">
        <v>100</v>
      </c>
      <c r="D895" s="81" t="s">
        <v>101</v>
      </c>
      <c r="E895" s="82" t="s">
        <v>394</v>
      </c>
      <c r="F895" s="51">
        <v>255</v>
      </c>
      <c r="G895" s="51" t="s">
        <v>24</v>
      </c>
      <c r="H895" s="51" t="s">
        <v>74</v>
      </c>
      <c r="I895" s="117" t="s">
        <v>1238</v>
      </c>
      <c r="IK895"/>
      <c r="IL895"/>
      <c r="IM895"/>
      <c r="IN895"/>
      <c r="IO895"/>
      <c r="IP895"/>
      <c r="IQ895"/>
      <c r="IR895"/>
      <c r="IS895"/>
      <c r="IT895"/>
      <c r="IU895"/>
      <c r="IV895"/>
    </row>
    <row r="896" spans="1:256" s="6" customFormat="1" ht="16.5" customHeight="1" hidden="1" outlineLevel="1">
      <c r="A896" s="80"/>
      <c r="B896" s="7"/>
      <c r="C896" s="83" t="s">
        <v>94</v>
      </c>
      <c r="D896" s="84" t="s">
        <v>1239</v>
      </c>
      <c r="E896" s="84"/>
      <c r="F896" s="84"/>
      <c r="G896" s="84"/>
      <c r="H896" s="84"/>
      <c r="I896" s="84"/>
      <c r="IK896"/>
      <c r="IL896"/>
      <c r="IM896"/>
      <c r="IN896"/>
      <c r="IO896"/>
      <c r="IP896"/>
      <c r="IQ896"/>
      <c r="IR896"/>
      <c r="IS896"/>
      <c r="IT896"/>
      <c r="IU896"/>
      <c r="IV896"/>
    </row>
    <row r="897" spans="1:256" s="6" customFormat="1" ht="16.5" customHeight="1">
      <c r="A897" s="80"/>
      <c r="B897" s="7"/>
      <c r="C897" s="248" t="s">
        <v>1240</v>
      </c>
      <c r="D897" s="249"/>
      <c r="E897" s="250"/>
      <c r="F897" s="249"/>
      <c r="G897" s="249"/>
      <c r="H897" s="251"/>
      <c r="I897" s="252"/>
      <c r="IK897"/>
      <c r="IL897"/>
      <c r="IM897"/>
      <c r="IN897"/>
      <c r="IO897"/>
      <c r="IP897"/>
      <c r="IQ897"/>
      <c r="IR897"/>
      <c r="IS897"/>
      <c r="IT897"/>
      <c r="IU897"/>
      <c r="IV897"/>
    </row>
    <row r="898" spans="1:256" s="6" customFormat="1" ht="16.5" customHeight="1">
      <c r="A898" s="80"/>
      <c r="B898" s="7"/>
      <c r="C898" s="253" t="s">
        <v>1241</v>
      </c>
      <c r="D898" s="254"/>
      <c r="E898" s="255"/>
      <c r="F898" s="254"/>
      <c r="G898" s="254"/>
      <c r="H898" s="256"/>
      <c r="I898" s="257"/>
      <c r="IK898"/>
      <c r="IL898"/>
      <c r="IM898"/>
      <c r="IN898"/>
      <c r="IO898"/>
      <c r="IP898"/>
      <c r="IQ898"/>
      <c r="IR898"/>
      <c r="IS898"/>
      <c r="IT898"/>
      <c r="IU898"/>
      <c r="IV898"/>
    </row>
    <row r="899" spans="1:256" s="6" customFormat="1" ht="16.5" customHeight="1" hidden="1" outlineLevel="1">
      <c r="A899" s="80"/>
      <c r="B899" s="110" t="s">
        <v>13</v>
      </c>
      <c r="C899" s="111" t="s">
        <v>14</v>
      </c>
      <c r="D899" s="111" t="s">
        <v>15</v>
      </c>
      <c r="E899" s="112" t="s">
        <v>16</v>
      </c>
      <c r="F899" s="111" t="s">
        <v>17</v>
      </c>
      <c r="G899" s="111" t="s">
        <v>18</v>
      </c>
      <c r="H899" s="113" t="s">
        <v>19</v>
      </c>
      <c r="I899" s="114" t="s">
        <v>20</v>
      </c>
      <c r="IK899"/>
      <c r="IL899"/>
      <c r="IM899"/>
      <c r="IN899"/>
      <c r="IO899"/>
      <c r="IP899"/>
      <c r="IQ899"/>
      <c r="IR899"/>
      <c r="IS899"/>
      <c r="IT899"/>
      <c r="IU899"/>
      <c r="IV899"/>
    </row>
    <row r="900" spans="1:256" s="6" customFormat="1" ht="16.5" customHeight="1" hidden="1" outlineLevel="1">
      <c r="A900" s="80"/>
      <c r="B900" s="115">
        <v>1</v>
      </c>
      <c r="C900" s="194" t="s">
        <v>21</v>
      </c>
      <c r="D900" s="74" t="s">
        <v>22</v>
      </c>
      <c r="E900" s="70" t="s">
        <v>1242</v>
      </c>
      <c r="F900" s="75">
        <v>2</v>
      </c>
      <c r="G900" s="75" t="s">
        <v>24</v>
      </c>
      <c r="H900" s="75" t="s">
        <v>25</v>
      </c>
      <c r="I900" s="193"/>
      <c r="IK900"/>
      <c r="IL900"/>
      <c r="IM900"/>
      <c r="IN900"/>
      <c r="IO900"/>
      <c r="IP900"/>
      <c r="IQ900"/>
      <c r="IR900"/>
      <c r="IS900"/>
      <c r="IT900"/>
      <c r="IU900"/>
      <c r="IV900"/>
    </row>
    <row r="901" spans="1:256" s="6" customFormat="1" ht="16.5" customHeight="1" hidden="1" outlineLevel="1">
      <c r="A901" s="80"/>
      <c r="B901" s="115">
        <v>2</v>
      </c>
      <c r="C901" s="192" t="s">
        <v>1243</v>
      </c>
      <c r="D901" s="74" t="s">
        <v>99</v>
      </c>
      <c r="E901" s="70" t="s">
        <v>28</v>
      </c>
      <c r="F901" s="75"/>
      <c r="G901" s="75" t="s">
        <v>24</v>
      </c>
      <c r="H901" s="75" t="s">
        <v>25</v>
      </c>
      <c r="I901" s="193" t="s">
        <v>1244</v>
      </c>
      <c r="IK901"/>
      <c r="IL901"/>
      <c r="IM901"/>
      <c r="IN901"/>
      <c r="IO901"/>
      <c r="IP901"/>
      <c r="IQ901"/>
      <c r="IR901"/>
      <c r="IS901"/>
      <c r="IT901"/>
      <c r="IU901"/>
      <c r="IV901"/>
    </row>
    <row r="902" spans="1:256" s="6" customFormat="1" ht="16.5" customHeight="1" hidden="1" outlineLevel="1">
      <c r="A902" s="80"/>
      <c r="B902" s="115">
        <v>3</v>
      </c>
      <c r="C902" s="192" t="s">
        <v>237</v>
      </c>
      <c r="D902" s="74" t="s">
        <v>238</v>
      </c>
      <c r="E902" s="70" t="s">
        <v>28</v>
      </c>
      <c r="F902" s="75"/>
      <c r="G902" s="75" t="s">
        <v>24</v>
      </c>
      <c r="H902" s="75" t="s">
        <v>25</v>
      </c>
      <c r="I902" s="193"/>
      <c r="IK902"/>
      <c r="IL902"/>
      <c r="IM902"/>
      <c r="IN902"/>
      <c r="IO902"/>
      <c r="IP902"/>
      <c r="IQ902"/>
      <c r="IR902"/>
      <c r="IS902"/>
      <c r="IT902"/>
      <c r="IU902"/>
      <c r="IV902"/>
    </row>
    <row r="903" spans="1:256" s="6" customFormat="1" ht="16.5" customHeight="1" hidden="1" outlineLevel="1">
      <c r="A903" s="80"/>
      <c r="B903" s="115">
        <v>4</v>
      </c>
      <c r="C903" s="192" t="s">
        <v>1245</v>
      </c>
      <c r="D903" s="74" t="s">
        <v>1246</v>
      </c>
      <c r="E903" s="70" t="s">
        <v>28</v>
      </c>
      <c r="F903" s="75"/>
      <c r="G903" s="75" t="s">
        <v>24</v>
      </c>
      <c r="H903" s="75" t="s">
        <v>25</v>
      </c>
      <c r="I903" s="193"/>
      <c r="IK903"/>
      <c r="IL903"/>
      <c r="IM903"/>
      <c r="IN903"/>
      <c r="IO903"/>
      <c r="IP903"/>
      <c r="IQ903"/>
      <c r="IR903"/>
      <c r="IS903"/>
      <c r="IT903"/>
      <c r="IU903"/>
      <c r="IV903"/>
    </row>
    <row r="904" spans="1:256" s="6" customFormat="1" ht="16.5" customHeight="1" hidden="1" outlineLevel="1">
      <c r="A904" s="80"/>
      <c r="B904" s="115">
        <v>5</v>
      </c>
      <c r="C904" s="192" t="s">
        <v>26</v>
      </c>
      <c r="D904" s="74" t="s">
        <v>364</v>
      </c>
      <c r="E904" s="70" t="s">
        <v>28</v>
      </c>
      <c r="F904" s="75"/>
      <c r="G904" s="75" t="s">
        <v>24</v>
      </c>
      <c r="H904" s="75" t="s">
        <v>25</v>
      </c>
      <c r="I904" s="193"/>
      <c r="IK904"/>
      <c r="IL904"/>
      <c r="IM904"/>
      <c r="IN904"/>
      <c r="IO904"/>
      <c r="IP904"/>
      <c r="IQ904"/>
      <c r="IR904"/>
      <c r="IS904"/>
      <c r="IT904"/>
      <c r="IU904"/>
      <c r="IV904"/>
    </row>
    <row r="905" spans="1:256" s="6" customFormat="1" ht="16.5" customHeight="1" hidden="1" outlineLevel="1">
      <c r="A905" s="80"/>
      <c r="B905" s="115">
        <v>6</v>
      </c>
      <c r="C905" s="192" t="s">
        <v>1247</v>
      </c>
      <c r="D905" s="74" t="s">
        <v>1248</v>
      </c>
      <c r="E905" s="70" t="s">
        <v>211</v>
      </c>
      <c r="F905" s="75"/>
      <c r="G905" s="75" t="s">
        <v>34</v>
      </c>
      <c r="H905" s="75" t="s">
        <v>25</v>
      </c>
      <c r="I905" s="193"/>
      <c r="IK905"/>
      <c r="IL905"/>
      <c r="IM905"/>
      <c r="IN905"/>
      <c r="IO905"/>
      <c r="IP905"/>
      <c r="IQ905"/>
      <c r="IR905"/>
      <c r="IS905"/>
      <c r="IT905"/>
      <c r="IU905"/>
      <c r="IV905"/>
    </row>
    <row r="906" spans="1:256" s="6" customFormat="1" ht="16.5" customHeight="1" hidden="1" outlineLevel="1">
      <c r="A906" s="80"/>
      <c r="B906" s="115">
        <v>7</v>
      </c>
      <c r="C906" s="192" t="s">
        <v>1249</v>
      </c>
      <c r="D906" s="74" t="s">
        <v>307</v>
      </c>
      <c r="E906" s="70" t="s">
        <v>31</v>
      </c>
      <c r="F906" s="75">
        <v>200</v>
      </c>
      <c r="G906" s="75" t="s">
        <v>34</v>
      </c>
      <c r="H906" s="75" t="s">
        <v>25</v>
      </c>
      <c r="I906" s="193"/>
      <c r="IK906"/>
      <c r="IL906"/>
      <c r="IM906"/>
      <c r="IN906"/>
      <c r="IO906"/>
      <c r="IP906"/>
      <c r="IQ906"/>
      <c r="IR906"/>
      <c r="IS906"/>
      <c r="IT906"/>
      <c r="IU906"/>
      <c r="IV906"/>
    </row>
    <row r="907" spans="1:256" s="6" customFormat="1" ht="16.5" customHeight="1" hidden="1" outlineLevel="1">
      <c r="A907" s="80"/>
      <c r="B907" s="115">
        <v>8</v>
      </c>
      <c r="C907" s="192" t="s">
        <v>878</v>
      </c>
      <c r="D907" s="74" t="s">
        <v>879</v>
      </c>
      <c r="E907" s="70" t="s">
        <v>31</v>
      </c>
      <c r="F907" s="75"/>
      <c r="G907" s="75" t="s">
        <v>34</v>
      </c>
      <c r="H907" s="75" t="s">
        <v>1025</v>
      </c>
      <c r="I907" s="193"/>
      <c r="IK907"/>
      <c r="IL907"/>
      <c r="IM907"/>
      <c r="IN907"/>
      <c r="IO907"/>
      <c r="IP907"/>
      <c r="IQ907"/>
      <c r="IR907"/>
      <c r="IS907"/>
      <c r="IT907"/>
      <c r="IU907"/>
      <c r="IV907"/>
    </row>
    <row r="908" spans="1:256" s="6" customFormat="1" ht="16.5" customHeight="1" hidden="1" outlineLevel="1">
      <c r="A908" s="80"/>
      <c r="B908" s="115">
        <v>9</v>
      </c>
      <c r="C908" s="192" t="s">
        <v>881</v>
      </c>
      <c r="D908" s="74" t="s">
        <v>882</v>
      </c>
      <c r="E908" s="70" t="s">
        <v>31</v>
      </c>
      <c r="F908" s="75"/>
      <c r="G908" s="75" t="s">
        <v>34</v>
      </c>
      <c r="H908" s="75" t="s">
        <v>1025</v>
      </c>
      <c r="I908" s="193"/>
      <c r="IK908"/>
      <c r="IL908"/>
      <c r="IM908"/>
      <c r="IN908"/>
      <c r="IO908"/>
      <c r="IP908"/>
      <c r="IQ908"/>
      <c r="IR908"/>
      <c r="IS908"/>
      <c r="IT908"/>
      <c r="IU908"/>
      <c r="IV908"/>
    </row>
    <row r="909" spans="1:256" s="6" customFormat="1" ht="16.5" customHeight="1" hidden="1" outlineLevel="1">
      <c r="A909" s="80"/>
      <c r="B909" s="115">
        <v>10</v>
      </c>
      <c r="C909" s="192" t="s">
        <v>1023</v>
      </c>
      <c r="D909" s="74" t="s">
        <v>1024</v>
      </c>
      <c r="E909" s="70" t="s">
        <v>31</v>
      </c>
      <c r="F909" s="75"/>
      <c r="G909" s="75" t="s">
        <v>34</v>
      </c>
      <c r="H909" s="75" t="s">
        <v>1025</v>
      </c>
      <c r="I909" s="193"/>
      <c r="IK909"/>
      <c r="IL909"/>
      <c r="IM909"/>
      <c r="IN909"/>
      <c r="IO909"/>
      <c r="IP909"/>
      <c r="IQ909"/>
      <c r="IR909"/>
      <c r="IS909"/>
      <c r="IT909"/>
      <c r="IU909"/>
      <c r="IV909"/>
    </row>
    <row r="910" spans="1:256" s="6" customFormat="1" ht="16.5" customHeight="1" hidden="1" outlineLevel="1">
      <c r="A910" s="80"/>
      <c r="B910" s="115">
        <v>11</v>
      </c>
      <c r="C910" s="192" t="s">
        <v>1250</v>
      </c>
      <c r="D910" s="74" t="s">
        <v>488</v>
      </c>
      <c r="E910" s="70" t="s">
        <v>31</v>
      </c>
      <c r="F910" s="75"/>
      <c r="G910" s="75" t="s">
        <v>34</v>
      </c>
      <c r="H910" s="75" t="s">
        <v>382</v>
      </c>
      <c r="I910" s="193"/>
      <c r="IK910"/>
      <c r="IL910"/>
      <c r="IM910"/>
      <c r="IN910"/>
      <c r="IO910"/>
      <c r="IP910"/>
      <c r="IQ910"/>
      <c r="IR910"/>
      <c r="IS910"/>
      <c r="IT910"/>
      <c r="IU910"/>
      <c r="IV910"/>
    </row>
    <row r="911" spans="1:256" s="6" customFormat="1" ht="16.5" customHeight="1" hidden="1" outlineLevel="1">
      <c r="A911" s="80"/>
      <c r="B911" s="115">
        <v>12</v>
      </c>
      <c r="C911" s="192" t="s">
        <v>1251</v>
      </c>
      <c r="D911" s="74" t="s">
        <v>1252</v>
      </c>
      <c r="E911" s="70" t="s">
        <v>28</v>
      </c>
      <c r="F911" s="75"/>
      <c r="G911" s="75" t="s">
        <v>34</v>
      </c>
      <c r="H911" s="75" t="s">
        <v>382</v>
      </c>
      <c r="I911" s="193"/>
      <c r="IK911"/>
      <c r="IL911"/>
      <c r="IM911"/>
      <c r="IN911"/>
      <c r="IO911"/>
      <c r="IP911"/>
      <c r="IQ911"/>
      <c r="IR911"/>
      <c r="IS911"/>
      <c r="IT911"/>
      <c r="IU911"/>
      <c r="IV911"/>
    </row>
    <row r="912" spans="1:256" s="6" customFormat="1" ht="16.5" customHeight="1" hidden="1" outlineLevel="1">
      <c r="A912" s="80"/>
      <c r="B912" s="115">
        <v>13</v>
      </c>
      <c r="C912" s="207" t="s">
        <v>1253</v>
      </c>
      <c r="D912" s="74" t="s">
        <v>1254</v>
      </c>
      <c r="E912" s="70" t="s">
        <v>31</v>
      </c>
      <c r="F912" s="75"/>
      <c r="G912" s="75" t="s">
        <v>34</v>
      </c>
      <c r="H912" s="75" t="s">
        <v>314</v>
      </c>
      <c r="I912" s="258" t="s">
        <v>1255</v>
      </c>
      <c r="IK912"/>
      <c r="IL912"/>
      <c r="IM912"/>
      <c r="IN912"/>
      <c r="IO912"/>
      <c r="IP912"/>
      <c r="IQ912"/>
      <c r="IR912"/>
      <c r="IS912"/>
      <c r="IT912"/>
      <c r="IU912"/>
      <c r="IV912"/>
    </row>
    <row r="913" spans="1:256" s="6" customFormat="1" ht="16.5" customHeight="1" hidden="1" outlineLevel="1">
      <c r="A913" s="80"/>
      <c r="B913" s="115">
        <v>14</v>
      </c>
      <c r="C913" s="207" t="s">
        <v>343</v>
      </c>
      <c r="D913" s="74" t="s">
        <v>1256</v>
      </c>
      <c r="E913" s="70" t="s">
        <v>31</v>
      </c>
      <c r="F913" s="75"/>
      <c r="G913" s="75" t="s">
        <v>34</v>
      </c>
      <c r="H913" s="75" t="s">
        <v>382</v>
      </c>
      <c r="I913" s="258"/>
      <c r="IK913"/>
      <c r="IL913"/>
      <c r="IM913"/>
      <c r="IN913"/>
      <c r="IO913"/>
      <c r="IP913"/>
      <c r="IQ913"/>
      <c r="IR913"/>
      <c r="IS913"/>
      <c r="IT913"/>
      <c r="IU913"/>
      <c r="IV913"/>
    </row>
    <row r="914" spans="1:256" s="6" customFormat="1" ht="16.5" customHeight="1">
      <c r="A914" s="80"/>
      <c r="B914" s="7"/>
      <c r="C914" s="253" t="s">
        <v>1257</v>
      </c>
      <c r="D914" s="254"/>
      <c r="E914" s="255"/>
      <c r="F914" s="254"/>
      <c r="G914" s="254"/>
      <c r="H914" s="256"/>
      <c r="I914" s="257"/>
      <c r="IK914"/>
      <c r="IL914"/>
      <c r="IM914"/>
      <c r="IN914"/>
      <c r="IO914"/>
      <c r="IP914"/>
      <c r="IQ914"/>
      <c r="IR914"/>
      <c r="IS914"/>
      <c r="IT914"/>
      <c r="IU914"/>
      <c r="IV914"/>
    </row>
    <row r="915" spans="1:256" s="6" customFormat="1" ht="16.5" customHeight="1" hidden="1" outlineLevel="1">
      <c r="A915" s="80"/>
      <c r="B915" s="110" t="s">
        <v>13</v>
      </c>
      <c r="C915" s="111" t="s">
        <v>14</v>
      </c>
      <c r="D915" s="111" t="s">
        <v>15</v>
      </c>
      <c r="E915" s="112" t="s">
        <v>16</v>
      </c>
      <c r="F915" s="111" t="s">
        <v>17</v>
      </c>
      <c r="G915" s="111" t="s">
        <v>18</v>
      </c>
      <c r="H915" s="113" t="s">
        <v>19</v>
      </c>
      <c r="I915" s="114" t="s">
        <v>20</v>
      </c>
      <c r="IK915"/>
      <c r="IL915"/>
      <c r="IM915"/>
      <c r="IN915"/>
      <c r="IO915"/>
      <c r="IP915"/>
      <c r="IQ915"/>
      <c r="IR915"/>
      <c r="IS915"/>
      <c r="IT915"/>
      <c r="IU915"/>
      <c r="IV915"/>
    </row>
    <row r="916" spans="1:256" s="6" customFormat="1" ht="16.5" customHeight="1" hidden="1" outlineLevel="1">
      <c r="A916" s="80"/>
      <c r="B916" s="115">
        <v>1</v>
      </c>
      <c r="C916" s="194" t="s">
        <v>21</v>
      </c>
      <c r="D916" s="74" t="s">
        <v>22</v>
      </c>
      <c r="E916" s="70" t="s">
        <v>1258</v>
      </c>
      <c r="F916" s="75">
        <v>2</v>
      </c>
      <c r="G916" s="75" t="s">
        <v>24</v>
      </c>
      <c r="H916" s="75" t="s">
        <v>119</v>
      </c>
      <c r="I916" s="193"/>
      <c r="IK916"/>
      <c r="IL916"/>
      <c r="IM916"/>
      <c r="IN916"/>
      <c r="IO916"/>
      <c r="IP916"/>
      <c r="IQ916"/>
      <c r="IR916"/>
      <c r="IS916"/>
      <c r="IT916"/>
      <c r="IU916"/>
      <c r="IV916"/>
    </row>
    <row r="917" spans="1:256" s="6" customFormat="1" ht="16.5" customHeight="1" hidden="1" outlineLevel="1">
      <c r="A917" s="80"/>
      <c r="B917" s="115">
        <v>2</v>
      </c>
      <c r="C917" s="192" t="s">
        <v>1259</v>
      </c>
      <c r="D917" s="74" t="s">
        <v>1260</v>
      </c>
      <c r="E917" s="70" t="s">
        <v>28</v>
      </c>
      <c r="F917" s="75"/>
      <c r="G917" s="75" t="s">
        <v>24</v>
      </c>
      <c r="H917" s="75" t="s">
        <v>119</v>
      </c>
      <c r="I917" s="193" t="s">
        <v>1261</v>
      </c>
      <c r="IK917"/>
      <c r="IL917"/>
      <c r="IM917"/>
      <c r="IN917"/>
      <c r="IO917"/>
      <c r="IP917"/>
      <c r="IQ917"/>
      <c r="IR917"/>
      <c r="IS917"/>
      <c r="IT917"/>
      <c r="IU917"/>
      <c r="IV917"/>
    </row>
    <row r="918" spans="1:256" s="6" customFormat="1" ht="16.5" customHeight="1" hidden="1" outlineLevel="1">
      <c r="A918" s="80"/>
      <c r="B918" s="115">
        <v>3</v>
      </c>
      <c r="C918" s="192" t="s">
        <v>1262</v>
      </c>
      <c r="D918" s="74" t="s">
        <v>1223</v>
      </c>
      <c r="E918" s="70" t="s">
        <v>31</v>
      </c>
      <c r="F918" s="75">
        <v>50</v>
      </c>
      <c r="G918" s="75" t="s">
        <v>24</v>
      </c>
      <c r="H918" s="75" t="s">
        <v>119</v>
      </c>
      <c r="I918" s="193" t="s">
        <v>1263</v>
      </c>
      <c r="IK918"/>
      <c r="IL918"/>
      <c r="IM918"/>
      <c r="IN918"/>
      <c r="IO918"/>
      <c r="IP918"/>
      <c r="IQ918"/>
      <c r="IR918"/>
      <c r="IS918"/>
      <c r="IT918"/>
      <c r="IU918"/>
      <c r="IV918"/>
    </row>
    <row r="919" spans="1:9" s="259" customFormat="1" ht="16.5" customHeight="1" hidden="1" outlineLevel="1">
      <c r="A919" s="80"/>
      <c r="B919" s="115">
        <v>4</v>
      </c>
      <c r="C919" s="192" t="s">
        <v>1264</v>
      </c>
      <c r="D919" s="74" t="s">
        <v>385</v>
      </c>
      <c r="E919" s="70" t="s">
        <v>28</v>
      </c>
      <c r="F919" s="75"/>
      <c r="G919" s="75" t="s">
        <v>34</v>
      </c>
      <c r="H919" s="75" t="s">
        <v>382</v>
      </c>
      <c r="I919" s="193" t="s">
        <v>1265</v>
      </c>
    </row>
    <row r="920" spans="1:256" s="6" customFormat="1" ht="16.5" customHeight="1" hidden="1" outlineLevel="1">
      <c r="A920" s="260"/>
      <c r="B920" s="115">
        <v>5</v>
      </c>
      <c r="C920" s="192" t="s">
        <v>26</v>
      </c>
      <c r="D920" s="74" t="s">
        <v>364</v>
      </c>
      <c r="E920" s="70" t="s">
        <v>28</v>
      </c>
      <c r="F920" s="75"/>
      <c r="G920" s="75" t="s">
        <v>24</v>
      </c>
      <c r="H920" s="75" t="s">
        <v>119</v>
      </c>
      <c r="I920" s="193"/>
      <c r="IK920"/>
      <c r="IL920"/>
      <c r="IM920"/>
      <c r="IN920"/>
      <c r="IO920"/>
      <c r="IP920"/>
      <c r="IQ920"/>
      <c r="IR920"/>
      <c r="IS920"/>
      <c r="IT920"/>
      <c r="IU920"/>
      <c r="IV920"/>
    </row>
    <row r="921" spans="1:256" s="6" customFormat="1" ht="16.5" customHeight="1" hidden="1" outlineLevel="1">
      <c r="A921" s="80"/>
      <c r="B921" s="115">
        <v>6</v>
      </c>
      <c r="C921" s="192" t="s">
        <v>1247</v>
      </c>
      <c r="D921" s="74" t="s">
        <v>1248</v>
      </c>
      <c r="E921" s="70" t="s">
        <v>211</v>
      </c>
      <c r="F921" s="75"/>
      <c r="G921" s="75" t="s">
        <v>24</v>
      </c>
      <c r="H921" s="75" t="s">
        <v>119</v>
      </c>
      <c r="I921" s="193"/>
      <c r="IK921"/>
      <c r="IL921"/>
      <c r="IM921"/>
      <c r="IN921"/>
      <c r="IO921"/>
      <c r="IP921"/>
      <c r="IQ921"/>
      <c r="IR921"/>
      <c r="IS921"/>
      <c r="IT921"/>
      <c r="IU921"/>
      <c r="IV921"/>
    </row>
    <row r="922" spans="1:256" s="6" customFormat="1" ht="16.5" customHeight="1" hidden="1" outlineLevel="1">
      <c r="A922" s="80"/>
      <c r="B922" s="115">
        <v>7</v>
      </c>
      <c r="C922" s="192" t="s">
        <v>343</v>
      </c>
      <c r="D922" s="74" t="s">
        <v>1256</v>
      </c>
      <c r="E922" s="70" t="s">
        <v>31</v>
      </c>
      <c r="F922" s="75">
        <v>20</v>
      </c>
      <c r="G922" s="75" t="s">
        <v>24</v>
      </c>
      <c r="H922" s="75" t="s">
        <v>119</v>
      </c>
      <c r="I922" s="193"/>
      <c r="IK922"/>
      <c r="IL922"/>
      <c r="IM922"/>
      <c r="IN922"/>
      <c r="IO922"/>
      <c r="IP922"/>
      <c r="IQ922"/>
      <c r="IR922"/>
      <c r="IS922"/>
      <c r="IT922"/>
      <c r="IU922"/>
      <c r="IV922"/>
    </row>
    <row r="923" spans="1:256" s="6" customFormat="1" ht="16.5" customHeight="1" hidden="1" outlineLevel="1">
      <c r="A923" s="80"/>
      <c r="B923" s="115">
        <v>8</v>
      </c>
      <c r="C923" s="192" t="s">
        <v>237</v>
      </c>
      <c r="D923" s="74" t="s">
        <v>238</v>
      </c>
      <c r="E923" s="70" t="s">
        <v>28</v>
      </c>
      <c r="F923" s="75"/>
      <c r="G923" s="75" t="s">
        <v>24</v>
      </c>
      <c r="H923" s="75" t="s">
        <v>119</v>
      </c>
      <c r="I923" s="193" t="s">
        <v>1266</v>
      </c>
      <c r="IK923"/>
      <c r="IL923"/>
      <c r="IM923"/>
      <c r="IN923"/>
      <c r="IO923"/>
      <c r="IP923"/>
      <c r="IQ923"/>
      <c r="IR923"/>
      <c r="IS923"/>
      <c r="IT923"/>
      <c r="IU923"/>
      <c r="IV923"/>
    </row>
    <row r="924" spans="1:256" s="6" customFormat="1" ht="16.5" customHeight="1" hidden="1" outlineLevel="1">
      <c r="A924" s="80"/>
      <c r="B924" s="115">
        <v>9</v>
      </c>
      <c r="C924" s="192" t="s">
        <v>1267</v>
      </c>
      <c r="D924" s="74" t="s">
        <v>1268</v>
      </c>
      <c r="E924" s="70" t="s">
        <v>53</v>
      </c>
      <c r="F924" s="75"/>
      <c r="G924" s="75" t="s">
        <v>24</v>
      </c>
      <c r="H924" s="75" t="s">
        <v>119</v>
      </c>
      <c r="I924" s="193" t="s">
        <v>1269</v>
      </c>
      <c r="IK924"/>
      <c r="IL924"/>
      <c r="IM924"/>
      <c r="IN924"/>
      <c r="IO924"/>
      <c r="IP924"/>
      <c r="IQ924"/>
      <c r="IR924"/>
      <c r="IS924"/>
      <c r="IT924"/>
      <c r="IU924"/>
      <c r="IV924"/>
    </row>
    <row r="925" spans="1:256" s="6" customFormat="1" ht="16.5" customHeight="1" hidden="1" outlineLevel="1">
      <c r="A925" s="80"/>
      <c r="B925" s="115">
        <v>10</v>
      </c>
      <c r="C925" s="192" t="s">
        <v>1270</v>
      </c>
      <c r="D925" s="74" t="s">
        <v>488</v>
      </c>
      <c r="E925" s="70" t="s">
        <v>31</v>
      </c>
      <c r="F925" s="75">
        <v>50</v>
      </c>
      <c r="G925" s="75" t="s">
        <v>24</v>
      </c>
      <c r="H925" s="75" t="s">
        <v>119</v>
      </c>
      <c r="I925" s="193" t="s">
        <v>898</v>
      </c>
      <c r="IK925"/>
      <c r="IL925"/>
      <c r="IM925"/>
      <c r="IN925"/>
      <c r="IO925"/>
      <c r="IP925"/>
      <c r="IQ925"/>
      <c r="IR925"/>
      <c r="IS925"/>
      <c r="IT925"/>
      <c r="IU925"/>
      <c r="IV925"/>
    </row>
    <row r="926" spans="1:256" s="6" customFormat="1" ht="16.5" customHeight="1" hidden="1" outlineLevel="1">
      <c r="A926" s="80"/>
      <c r="B926" s="115">
        <v>11</v>
      </c>
      <c r="C926" s="192" t="s">
        <v>955</v>
      </c>
      <c r="D926" s="74" t="s">
        <v>413</v>
      </c>
      <c r="E926" s="70" t="s">
        <v>28</v>
      </c>
      <c r="F926" s="75"/>
      <c r="G926" s="75" t="s">
        <v>34</v>
      </c>
      <c r="H926" s="75" t="s">
        <v>382</v>
      </c>
      <c r="I926" s="193"/>
      <c r="IK926"/>
      <c r="IL926"/>
      <c r="IM926"/>
      <c r="IN926"/>
      <c r="IO926"/>
      <c r="IP926"/>
      <c r="IQ926"/>
      <c r="IR926"/>
      <c r="IS926"/>
      <c r="IT926"/>
      <c r="IU926"/>
      <c r="IV926"/>
    </row>
    <row r="927" spans="1:256" s="6" customFormat="1" ht="16.5" customHeight="1">
      <c r="A927" s="80"/>
      <c r="B927" s="11"/>
      <c r="C927" s="261" t="s">
        <v>1271</v>
      </c>
      <c r="D927" s="262"/>
      <c r="E927" s="263"/>
      <c r="F927" s="262"/>
      <c r="G927" s="262"/>
      <c r="H927" s="264"/>
      <c r="I927" s="265"/>
      <c r="IK927"/>
      <c r="IL927"/>
      <c r="IM927"/>
      <c r="IN927"/>
      <c r="IO927"/>
      <c r="IP927"/>
      <c r="IQ927"/>
      <c r="IR927"/>
      <c r="IS927"/>
      <c r="IT927"/>
      <c r="IU927"/>
      <c r="IV927"/>
    </row>
    <row r="928" spans="1:256" s="6" customFormat="1" ht="16.5" customHeight="1" hidden="1" outlineLevel="1">
      <c r="A928" s="80"/>
      <c r="B928" s="110" t="s">
        <v>13</v>
      </c>
      <c r="C928" s="111" t="s">
        <v>14</v>
      </c>
      <c r="D928" s="111" t="s">
        <v>15</v>
      </c>
      <c r="E928" s="112" t="s">
        <v>16</v>
      </c>
      <c r="F928" s="111" t="s">
        <v>17</v>
      </c>
      <c r="G928" s="111" t="s">
        <v>18</v>
      </c>
      <c r="H928" s="113" t="s">
        <v>19</v>
      </c>
      <c r="I928" s="114" t="s">
        <v>20</v>
      </c>
      <c r="IK928"/>
      <c r="IL928"/>
      <c r="IM928"/>
      <c r="IN928"/>
      <c r="IO928"/>
      <c r="IP928"/>
      <c r="IQ928"/>
      <c r="IR928"/>
      <c r="IS928"/>
      <c r="IT928"/>
      <c r="IU928"/>
      <c r="IV928"/>
    </row>
    <row r="929" spans="1:256" s="6" customFormat="1" ht="16.5" customHeight="1" hidden="1" outlineLevel="1">
      <c r="A929" s="80"/>
      <c r="B929" s="115">
        <v>1</v>
      </c>
      <c r="C929" s="194" t="s">
        <v>21</v>
      </c>
      <c r="D929" s="74" t="s">
        <v>22</v>
      </c>
      <c r="E929" s="70" t="s">
        <v>1272</v>
      </c>
      <c r="F929" s="75">
        <v>2</v>
      </c>
      <c r="G929" s="75" t="s">
        <v>24</v>
      </c>
      <c r="H929" s="75" t="s">
        <v>119</v>
      </c>
      <c r="I929" s="193"/>
      <c r="IK929"/>
      <c r="IL929"/>
      <c r="IM929"/>
      <c r="IN929"/>
      <c r="IO929"/>
      <c r="IP929"/>
      <c r="IQ929"/>
      <c r="IR929"/>
      <c r="IS929"/>
      <c r="IT929"/>
      <c r="IU929"/>
      <c r="IV929"/>
    </row>
    <row r="930" spans="1:256" s="6" customFormat="1" ht="16.5" customHeight="1" hidden="1" outlineLevel="1">
      <c r="A930" s="80"/>
      <c r="B930" s="115">
        <v>2</v>
      </c>
      <c r="C930" s="192" t="s">
        <v>1273</v>
      </c>
      <c r="D930" s="74" t="s">
        <v>1274</v>
      </c>
      <c r="E930" s="70" t="s">
        <v>28</v>
      </c>
      <c r="F930" s="75"/>
      <c r="G930" s="75" t="s">
        <v>24</v>
      </c>
      <c r="H930" s="75" t="s">
        <v>119</v>
      </c>
      <c r="I930" s="193" t="s">
        <v>1261</v>
      </c>
      <c r="IK930"/>
      <c r="IL930"/>
      <c r="IM930"/>
      <c r="IN930"/>
      <c r="IO930"/>
      <c r="IP930"/>
      <c r="IQ930"/>
      <c r="IR930"/>
      <c r="IS930"/>
      <c r="IT930"/>
      <c r="IU930"/>
      <c r="IV930"/>
    </row>
    <row r="931" spans="1:256" s="6" customFormat="1" ht="16.5" customHeight="1" hidden="1" outlineLevel="1">
      <c r="A931" s="80"/>
      <c r="B931" s="115">
        <v>3</v>
      </c>
      <c r="C931" s="192" t="s">
        <v>1262</v>
      </c>
      <c r="D931" s="74" t="s">
        <v>1275</v>
      </c>
      <c r="E931" s="70" t="s">
        <v>31</v>
      </c>
      <c r="F931" s="75"/>
      <c r="G931" s="75" t="s">
        <v>24</v>
      </c>
      <c r="H931" s="75" t="s">
        <v>119</v>
      </c>
      <c r="I931" s="193" t="s">
        <v>1276</v>
      </c>
      <c r="IK931"/>
      <c r="IL931"/>
      <c r="IM931"/>
      <c r="IN931"/>
      <c r="IO931"/>
      <c r="IP931"/>
      <c r="IQ931"/>
      <c r="IR931"/>
      <c r="IS931"/>
      <c r="IT931"/>
      <c r="IU931"/>
      <c r="IV931"/>
    </row>
    <row r="932" spans="1:256" s="6" customFormat="1" ht="16.5" customHeight="1" hidden="1" outlineLevel="1">
      <c r="A932" s="80"/>
      <c r="B932" s="115">
        <v>4</v>
      </c>
      <c r="C932" s="207" t="s">
        <v>1277</v>
      </c>
      <c r="D932" s="208" t="s">
        <v>1278</v>
      </c>
      <c r="E932" s="209" t="s">
        <v>28</v>
      </c>
      <c r="F932" s="210"/>
      <c r="G932" s="210" t="s">
        <v>24</v>
      </c>
      <c r="H932" s="210" t="s">
        <v>119</v>
      </c>
      <c r="I932" s="201"/>
      <c r="IK932"/>
      <c r="IL932"/>
      <c r="IM932"/>
      <c r="IN932"/>
      <c r="IO932"/>
      <c r="IP932"/>
      <c r="IQ932"/>
      <c r="IR932"/>
      <c r="IS932"/>
      <c r="IT932"/>
      <c r="IU932"/>
      <c r="IV932"/>
    </row>
    <row r="933" spans="1:256" s="6" customFormat="1" ht="16.5" customHeight="1" hidden="1" outlineLevel="1">
      <c r="A933" s="80"/>
      <c r="B933" s="115">
        <v>5</v>
      </c>
      <c r="C933" s="207" t="s">
        <v>1279</v>
      </c>
      <c r="D933" s="208" t="s">
        <v>1223</v>
      </c>
      <c r="E933" s="70" t="s">
        <v>31</v>
      </c>
      <c r="F933" s="210"/>
      <c r="G933" s="210" t="s">
        <v>24</v>
      </c>
      <c r="H933" s="210" t="s">
        <v>119</v>
      </c>
      <c r="I933" s="201" t="s">
        <v>1280</v>
      </c>
      <c r="IK933"/>
      <c r="IL933"/>
      <c r="IM933"/>
      <c r="IN933"/>
      <c r="IO933"/>
      <c r="IP933"/>
      <c r="IQ933"/>
      <c r="IR933"/>
      <c r="IS933"/>
      <c r="IT933"/>
      <c r="IU933"/>
      <c r="IV933"/>
    </row>
    <row r="934" spans="1:256" s="6" customFormat="1" ht="16.5" customHeight="1">
      <c r="A934" s="80"/>
      <c r="B934" s="7"/>
      <c r="C934" s="266" t="s">
        <v>1281</v>
      </c>
      <c r="D934" s="267"/>
      <c r="E934" s="268"/>
      <c r="F934" s="267"/>
      <c r="G934" s="267"/>
      <c r="H934" s="269"/>
      <c r="I934" s="270"/>
      <c r="IK934"/>
      <c r="IL934"/>
      <c r="IM934"/>
      <c r="IN934"/>
      <c r="IO934"/>
      <c r="IP934"/>
      <c r="IQ934"/>
      <c r="IR934"/>
      <c r="IS934"/>
      <c r="IT934"/>
      <c r="IU934"/>
      <c r="IV934"/>
    </row>
    <row r="935" spans="1:256" s="6" customFormat="1" ht="16.5" customHeight="1" hidden="1" outlineLevel="1">
      <c r="A935" s="80"/>
      <c r="B935" s="110" t="s">
        <v>13</v>
      </c>
      <c r="C935" s="111" t="s">
        <v>14</v>
      </c>
      <c r="D935" s="111" t="s">
        <v>15</v>
      </c>
      <c r="E935" s="112" t="s">
        <v>16</v>
      </c>
      <c r="F935" s="111" t="s">
        <v>17</v>
      </c>
      <c r="G935" s="111" t="s">
        <v>18</v>
      </c>
      <c r="H935" s="113" t="s">
        <v>19</v>
      </c>
      <c r="I935" s="114" t="s">
        <v>20</v>
      </c>
      <c r="IK935"/>
      <c r="IL935"/>
      <c r="IM935"/>
      <c r="IN935"/>
      <c r="IO935"/>
      <c r="IP935"/>
      <c r="IQ935"/>
      <c r="IR935"/>
      <c r="IS935"/>
      <c r="IT935"/>
      <c r="IU935"/>
      <c r="IV935"/>
    </row>
    <row r="936" spans="1:256" s="6" customFormat="1" ht="16.5" customHeight="1" hidden="1" outlineLevel="1">
      <c r="A936" s="80"/>
      <c r="B936" s="115">
        <v>1</v>
      </c>
      <c r="C936" s="194" t="s">
        <v>21</v>
      </c>
      <c r="D936" s="74" t="s">
        <v>22</v>
      </c>
      <c r="E936" s="70" t="s">
        <v>1282</v>
      </c>
      <c r="F936" s="75">
        <v>2</v>
      </c>
      <c r="G936" s="75" t="s">
        <v>24</v>
      </c>
      <c r="H936" s="246" t="s">
        <v>1283</v>
      </c>
      <c r="I936" s="193"/>
      <c r="IK936"/>
      <c r="IL936"/>
      <c r="IM936"/>
      <c r="IN936"/>
      <c r="IO936"/>
      <c r="IP936"/>
      <c r="IQ936"/>
      <c r="IR936"/>
      <c r="IS936"/>
      <c r="IT936"/>
      <c r="IU936"/>
      <c r="IV936"/>
    </row>
    <row r="937" spans="1:256" s="6" customFormat="1" ht="16.5" customHeight="1" hidden="1" outlineLevel="1">
      <c r="A937" s="80"/>
      <c r="B937" s="115">
        <v>2</v>
      </c>
      <c r="C937" s="192" t="s">
        <v>1284</v>
      </c>
      <c r="D937" s="74" t="s">
        <v>1285</v>
      </c>
      <c r="E937" s="70" t="s">
        <v>31</v>
      </c>
      <c r="F937" s="75">
        <v>20</v>
      </c>
      <c r="G937" s="75" t="s">
        <v>24</v>
      </c>
      <c r="H937" s="246" t="s">
        <v>1283</v>
      </c>
      <c r="I937" s="193" t="s">
        <v>1286</v>
      </c>
      <c r="IK937"/>
      <c r="IL937"/>
      <c r="IM937"/>
      <c r="IN937"/>
      <c r="IO937"/>
      <c r="IP937"/>
      <c r="IQ937"/>
      <c r="IR937"/>
      <c r="IS937"/>
      <c r="IT937"/>
      <c r="IU937"/>
      <c r="IV937"/>
    </row>
    <row r="938" spans="1:256" s="6" customFormat="1" ht="16.5" customHeight="1" hidden="1" outlineLevel="1">
      <c r="A938" s="80"/>
      <c r="B938" s="115">
        <v>3</v>
      </c>
      <c r="C938" s="192" t="s">
        <v>437</v>
      </c>
      <c r="D938" s="74" t="s">
        <v>364</v>
      </c>
      <c r="E938" s="70" t="s">
        <v>28</v>
      </c>
      <c r="F938" s="75"/>
      <c r="G938" s="75" t="s">
        <v>24</v>
      </c>
      <c r="H938" s="246" t="s">
        <v>1283</v>
      </c>
      <c r="I938" s="193" t="s">
        <v>1287</v>
      </c>
      <c r="IK938"/>
      <c r="IL938"/>
      <c r="IM938"/>
      <c r="IN938"/>
      <c r="IO938"/>
      <c r="IP938"/>
      <c r="IQ938"/>
      <c r="IR938"/>
      <c r="IS938"/>
      <c r="IT938"/>
      <c r="IU938"/>
      <c r="IV938"/>
    </row>
    <row r="939" spans="1:256" s="6" customFormat="1" ht="16.5" customHeight="1" hidden="1" outlineLevel="1">
      <c r="A939" s="80"/>
      <c r="B939" s="115">
        <v>4</v>
      </c>
      <c r="C939" s="192" t="s">
        <v>1288</v>
      </c>
      <c r="D939" s="74" t="s">
        <v>1289</v>
      </c>
      <c r="E939" s="70" t="s">
        <v>28</v>
      </c>
      <c r="F939" s="75"/>
      <c r="G939" s="75" t="s">
        <v>24</v>
      </c>
      <c r="H939" s="246" t="s">
        <v>1283</v>
      </c>
      <c r="I939" s="193" t="s">
        <v>1287</v>
      </c>
      <c r="IK939"/>
      <c r="IL939"/>
      <c r="IM939"/>
      <c r="IN939"/>
      <c r="IO939"/>
      <c r="IP939"/>
      <c r="IQ939"/>
      <c r="IR939"/>
      <c r="IS939"/>
      <c r="IT939"/>
      <c r="IU939"/>
      <c r="IV939"/>
    </row>
    <row r="940" spans="1:256" s="6" customFormat="1" ht="16.5" customHeight="1" hidden="1" outlineLevel="1">
      <c r="A940" s="80"/>
      <c r="B940" s="115">
        <v>5</v>
      </c>
      <c r="C940" s="192" t="s">
        <v>1290</v>
      </c>
      <c r="D940" s="74" t="s">
        <v>1291</v>
      </c>
      <c r="E940" s="70" t="s">
        <v>1292</v>
      </c>
      <c r="F940" s="75"/>
      <c r="G940" s="75"/>
      <c r="H940" s="246" t="s">
        <v>1283</v>
      </c>
      <c r="I940" s="193" t="s">
        <v>1293</v>
      </c>
      <c r="IK940"/>
      <c r="IL940"/>
      <c r="IM940"/>
      <c r="IN940"/>
      <c r="IO940"/>
      <c r="IP940"/>
      <c r="IQ940"/>
      <c r="IR940"/>
      <c r="IS940"/>
      <c r="IT940"/>
      <c r="IU940"/>
      <c r="IV940"/>
    </row>
    <row r="941" spans="1:256" s="6" customFormat="1" ht="16.5" customHeight="1" hidden="1" outlineLevel="1">
      <c r="A941" s="80"/>
      <c r="B941" s="115">
        <v>6</v>
      </c>
      <c r="C941" s="192" t="s">
        <v>878</v>
      </c>
      <c r="D941" s="74" t="s">
        <v>879</v>
      </c>
      <c r="E941" s="70" t="s">
        <v>31</v>
      </c>
      <c r="F941" s="75">
        <v>20</v>
      </c>
      <c r="G941" s="75" t="s">
        <v>24</v>
      </c>
      <c r="H941" s="246" t="s">
        <v>1283</v>
      </c>
      <c r="I941" s="193"/>
      <c r="IK941"/>
      <c r="IL941"/>
      <c r="IM941"/>
      <c r="IN941"/>
      <c r="IO941"/>
      <c r="IP941"/>
      <c r="IQ941"/>
      <c r="IR941"/>
      <c r="IS941"/>
      <c r="IT941"/>
      <c r="IU941"/>
      <c r="IV941"/>
    </row>
    <row r="942" spans="1:256" s="6" customFormat="1" ht="16.5" customHeight="1" hidden="1" outlineLevel="1">
      <c r="A942" s="80"/>
      <c r="B942" s="115">
        <v>7</v>
      </c>
      <c r="C942" s="192" t="s">
        <v>881</v>
      </c>
      <c r="D942" s="74" t="s">
        <v>882</v>
      </c>
      <c r="E942" s="70" t="s">
        <v>31</v>
      </c>
      <c r="F942" s="75">
        <v>20</v>
      </c>
      <c r="G942" s="75" t="s">
        <v>24</v>
      </c>
      <c r="H942" s="246" t="s">
        <v>1283</v>
      </c>
      <c r="I942" s="193"/>
      <c r="IK942"/>
      <c r="IL942"/>
      <c r="IM942"/>
      <c r="IN942"/>
      <c r="IO942"/>
      <c r="IP942"/>
      <c r="IQ942"/>
      <c r="IR942"/>
      <c r="IS942"/>
      <c r="IT942"/>
      <c r="IU942"/>
      <c r="IV942"/>
    </row>
    <row r="943" spans="1:256" s="6" customFormat="1" ht="16.5" customHeight="1" hidden="1" outlineLevel="1">
      <c r="A943" s="80"/>
      <c r="B943" s="271">
        <v>8</v>
      </c>
      <c r="C943" s="207" t="s">
        <v>1253</v>
      </c>
      <c r="D943" s="208" t="s">
        <v>1294</v>
      </c>
      <c r="E943" s="209" t="s">
        <v>69</v>
      </c>
      <c r="F943" s="210"/>
      <c r="G943" s="210" t="s">
        <v>24</v>
      </c>
      <c r="H943" s="272" t="s">
        <v>1283</v>
      </c>
      <c r="I943" s="201" t="s">
        <v>1295</v>
      </c>
      <c r="IK943"/>
      <c r="IL943"/>
      <c r="IM943"/>
      <c r="IN943"/>
      <c r="IO943"/>
      <c r="IP943"/>
      <c r="IQ943"/>
      <c r="IR943"/>
      <c r="IS943"/>
      <c r="IT943"/>
      <c r="IU943"/>
      <c r="IV943"/>
    </row>
    <row r="944" spans="1:256" s="6" customFormat="1" ht="16.5" customHeight="1" hidden="1" outlineLevel="1">
      <c r="A944" s="80"/>
      <c r="B944" s="115">
        <v>9</v>
      </c>
      <c r="C944" s="192" t="s">
        <v>1296</v>
      </c>
      <c r="D944" s="74" t="s">
        <v>1024</v>
      </c>
      <c r="E944" s="70" t="s">
        <v>31</v>
      </c>
      <c r="F944" s="75">
        <v>20</v>
      </c>
      <c r="G944" s="75" t="s">
        <v>24</v>
      </c>
      <c r="H944" s="75" t="s">
        <v>1283</v>
      </c>
      <c r="I944" s="193" t="s">
        <v>1297</v>
      </c>
      <c r="IK944"/>
      <c r="IL944"/>
      <c r="IM944"/>
      <c r="IN944"/>
      <c r="IO944"/>
      <c r="IP944"/>
      <c r="IQ944"/>
      <c r="IR944"/>
      <c r="IS944"/>
      <c r="IT944"/>
      <c r="IU944"/>
      <c r="IV944"/>
    </row>
    <row r="945" spans="1:256" s="6" customFormat="1" ht="16.5" customHeight="1">
      <c r="A945" s="80"/>
      <c r="B945" s="7"/>
      <c r="C945" s="266" t="s">
        <v>1298</v>
      </c>
      <c r="D945" s="267"/>
      <c r="E945" s="268"/>
      <c r="F945" s="267"/>
      <c r="G945" s="267"/>
      <c r="H945" s="269"/>
      <c r="I945" s="270"/>
      <c r="IK945"/>
      <c r="IL945"/>
      <c r="IM945"/>
      <c r="IN945"/>
      <c r="IO945"/>
      <c r="IP945"/>
      <c r="IQ945"/>
      <c r="IR945"/>
      <c r="IS945"/>
      <c r="IT945"/>
      <c r="IU945"/>
      <c r="IV945"/>
    </row>
    <row r="946" spans="1:256" s="6" customFormat="1" ht="16.5" customHeight="1" hidden="1" outlineLevel="1">
      <c r="A946" s="80"/>
      <c r="B946" s="110" t="s">
        <v>13</v>
      </c>
      <c r="C946" s="111" t="s">
        <v>14</v>
      </c>
      <c r="D946" s="111" t="s">
        <v>15</v>
      </c>
      <c r="E946" s="112" t="s">
        <v>16</v>
      </c>
      <c r="F946" s="111" t="s">
        <v>17</v>
      </c>
      <c r="G946" s="111" t="s">
        <v>18</v>
      </c>
      <c r="H946" s="113" t="s">
        <v>19</v>
      </c>
      <c r="I946" s="114" t="s">
        <v>20</v>
      </c>
      <c r="IK946"/>
      <c r="IL946"/>
      <c r="IM946"/>
      <c r="IN946"/>
      <c r="IO946"/>
      <c r="IP946"/>
      <c r="IQ946"/>
      <c r="IR946"/>
      <c r="IS946"/>
      <c r="IT946"/>
      <c r="IU946"/>
      <c r="IV946"/>
    </row>
    <row r="947" spans="1:256" s="6" customFormat="1" ht="16.5" customHeight="1" hidden="1" outlineLevel="1">
      <c r="A947" s="80"/>
      <c r="B947" s="115">
        <v>1</v>
      </c>
      <c r="C947" s="194" t="s">
        <v>21</v>
      </c>
      <c r="D947" s="74" t="s">
        <v>22</v>
      </c>
      <c r="E947" s="70" t="s">
        <v>1299</v>
      </c>
      <c r="F947" s="75">
        <v>2</v>
      </c>
      <c r="G947" s="75" t="s">
        <v>24</v>
      </c>
      <c r="H947" s="246" t="s">
        <v>1036</v>
      </c>
      <c r="I947" s="193"/>
      <c r="IK947"/>
      <c r="IL947"/>
      <c r="IM947"/>
      <c r="IN947"/>
      <c r="IO947"/>
      <c r="IP947"/>
      <c r="IQ947"/>
      <c r="IR947"/>
      <c r="IS947"/>
      <c r="IT947"/>
      <c r="IU947"/>
      <c r="IV947"/>
    </row>
    <row r="948" spans="1:256" s="6" customFormat="1" ht="16.5" customHeight="1" hidden="1" outlineLevel="1">
      <c r="A948" s="80"/>
      <c r="B948" s="115">
        <v>2</v>
      </c>
      <c r="C948" s="192" t="s">
        <v>1300</v>
      </c>
      <c r="D948" s="74" t="s">
        <v>1300</v>
      </c>
      <c r="E948" s="70" t="s">
        <v>31</v>
      </c>
      <c r="F948" s="75">
        <v>20</v>
      </c>
      <c r="G948" s="75" t="s">
        <v>24</v>
      </c>
      <c r="H948" s="246" t="s">
        <v>1036</v>
      </c>
      <c r="I948" s="193" t="s">
        <v>1301</v>
      </c>
      <c r="IK948"/>
      <c r="IL948"/>
      <c r="IM948"/>
      <c r="IN948"/>
      <c r="IO948"/>
      <c r="IP948"/>
      <c r="IQ948"/>
      <c r="IR948"/>
      <c r="IS948"/>
      <c r="IT948"/>
      <c r="IU948"/>
      <c r="IV948"/>
    </row>
    <row r="949" spans="1:256" s="6" customFormat="1" ht="16.5" customHeight="1" hidden="1" outlineLevel="1">
      <c r="A949" s="80"/>
      <c r="B949" s="115">
        <v>3</v>
      </c>
      <c r="C949" s="192" t="s">
        <v>682</v>
      </c>
      <c r="D949" s="74" t="s">
        <v>99</v>
      </c>
      <c r="E949" s="70" t="s">
        <v>28</v>
      </c>
      <c r="F949" s="75"/>
      <c r="G949" s="75" t="s">
        <v>24</v>
      </c>
      <c r="H949" s="246"/>
      <c r="I949" s="193"/>
      <c r="IK949"/>
      <c r="IL949"/>
      <c r="IM949"/>
      <c r="IN949"/>
      <c r="IO949"/>
      <c r="IP949"/>
      <c r="IQ949"/>
      <c r="IR949"/>
      <c r="IS949"/>
      <c r="IT949"/>
      <c r="IU949"/>
      <c r="IV949"/>
    </row>
    <row r="950" spans="1:256" s="6" customFormat="1" ht="16.5" customHeight="1" hidden="1" outlineLevel="1">
      <c r="A950" s="80"/>
      <c r="B950" s="115">
        <v>4</v>
      </c>
      <c r="C950" s="192" t="s">
        <v>1302</v>
      </c>
      <c r="D950" s="74" t="s">
        <v>364</v>
      </c>
      <c r="E950" s="70" t="s">
        <v>28</v>
      </c>
      <c r="F950" s="75"/>
      <c r="G950" s="75" t="s">
        <v>24</v>
      </c>
      <c r="H950" s="246"/>
      <c r="I950" s="193"/>
      <c r="IK950"/>
      <c r="IL950"/>
      <c r="IM950"/>
      <c r="IN950"/>
      <c r="IO950"/>
      <c r="IP950"/>
      <c r="IQ950"/>
      <c r="IR950"/>
      <c r="IS950"/>
      <c r="IT950"/>
      <c r="IU950"/>
      <c r="IV950"/>
    </row>
    <row r="951" spans="1:256" s="6" customFormat="1" ht="16.5" customHeight="1" hidden="1" outlineLevel="1">
      <c r="A951" s="80"/>
      <c r="B951" s="115">
        <v>5</v>
      </c>
      <c r="C951" s="192" t="s">
        <v>1303</v>
      </c>
      <c r="D951" s="74" t="s">
        <v>1304</v>
      </c>
      <c r="E951" s="70" t="s">
        <v>31</v>
      </c>
      <c r="F951" s="75">
        <v>255</v>
      </c>
      <c r="G951" s="75" t="s">
        <v>24</v>
      </c>
      <c r="H951" s="246" t="s">
        <v>1036</v>
      </c>
      <c r="I951" s="193" t="s">
        <v>1305</v>
      </c>
      <c r="IK951"/>
      <c r="IL951"/>
      <c r="IM951"/>
      <c r="IN951"/>
      <c r="IO951"/>
      <c r="IP951"/>
      <c r="IQ951"/>
      <c r="IR951"/>
      <c r="IS951"/>
      <c r="IT951"/>
      <c r="IU951"/>
      <c r="IV951"/>
    </row>
    <row r="952" spans="1:256" s="6" customFormat="1" ht="16.5" customHeight="1" hidden="1" outlineLevel="1">
      <c r="A952" s="80"/>
      <c r="B952" s="115">
        <v>6</v>
      </c>
      <c r="C952" s="192" t="s">
        <v>1306</v>
      </c>
      <c r="D952" s="74" t="s">
        <v>1307</v>
      </c>
      <c r="E952" s="70" t="s">
        <v>31</v>
      </c>
      <c r="F952" s="75"/>
      <c r="G952" s="75" t="s">
        <v>24</v>
      </c>
      <c r="H952" s="246" t="s">
        <v>1036</v>
      </c>
      <c r="I952" s="193" t="s">
        <v>1308</v>
      </c>
      <c r="IK952"/>
      <c r="IL952"/>
      <c r="IM952"/>
      <c r="IN952"/>
      <c r="IO952"/>
      <c r="IP952"/>
      <c r="IQ952"/>
      <c r="IR952"/>
      <c r="IS952"/>
      <c r="IT952"/>
      <c r="IU952"/>
      <c r="IV952"/>
    </row>
    <row r="953" spans="1:256" s="6" customFormat="1" ht="16.5" customHeight="1" hidden="1" outlineLevel="1">
      <c r="A953" s="80"/>
      <c r="B953" s="115">
        <v>7</v>
      </c>
      <c r="C953" s="192" t="s">
        <v>1187</v>
      </c>
      <c r="D953" s="74" t="s">
        <v>385</v>
      </c>
      <c r="E953" s="70" t="s">
        <v>28</v>
      </c>
      <c r="F953" s="75"/>
      <c r="G953" s="75" t="s">
        <v>24</v>
      </c>
      <c r="H953" s="246" t="s">
        <v>1036</v>
      </c>
      <c r="I953" s="193" t="s">
        <v>954</v>
      </c>
      <c r="IK953"/>
      <c r="IL953"/>
      <c r="IM953"/>
      <c r="IN953"/>
      <c r="IO953"/>
      <c r="IP953"/>
      <c r="IQ953"/>
      <c r="IR953"/>
      <c r="IS953"/>
      <c r="IT953"/>
      <c r="IU953"/>
      <c r="IV953"/>
    </row>
    <row r="954" spans="1:256" s="6" customFormat="1" ht="16.5" customHeight="1" hidden="1" outlineLevel="1">
      <c r="A954" s="80"/>
      <c r="B954" s="7"/>
      <c r="C954" s="83" t="s">
        <v>94</v>
      </c>
      <c r="D954" s="273" t="s">
        <v>1309</v>
      </c>
      <c r="E954" s="273"/>
      <c r="F954" s="273"/>
      <c r="G954" s="273"/>
      <c r="H954" s="273"/>
      <c r="I954" s="273"/>
      <c r="IK954"/>
      <c r="IL954"/>
      <c r="IM954"/>
      <c r="IN954"/>
      <c r="IO954"/>
      <c r="IP954"/>
      <c r="IQ954"/>
      <c r="IR954"/>
      <c r="IS954"/>
      <c r="IT954"/>
      <c r="IU954"/>
      <c r="IV954"/>
    </row>
    <row r="955" spans="1:256" s="6" customFormat="1" ht="16.5" customHeight="1">
      <c r="A955" s="80"/>
      <c r="B955" s="7"/>
      <c r="C955" s="266" t="s">
        <v>1310</v>
      </c>
      <c r="D955" s="267"/>
      <c r="E955" s="268"/>
      <c r="F955" s="267"/>
      <c r="G955" s="267"/>
      <c r="H955" s="269"/>
      <c r="I955" s="270"/>
      <c r="IK955"/>
      <c r="IL955"/>
      <c r="IM955"/>
      <c r="IN955"/>
      <c r="IO955"/>
      <c r="IP955"/>
      <c r="IQ955"/>
      <c r="IR955"/>
      <c r="IS955"/>
      <c r="IT955"/>
      <c r="IU955"/>
      <c r="IV955"/>
    </row>
    <row r="956" spans="1:256" s="6" customFormat="1" ht="16.5" customHeight="1" hidden="1" outlineLevel="1">
      <c r="A956" s="80"/>
      <c r="B956" s="110" t="s">
        <v>13</v>
      </c>
      <c r="C956" s="111" t="s">
        <v>14</v>
      </c>
      <c r="D956" s="111" t="s">
        <v>15</v>
      </c>
      <c r="E956" s="112" t="s">
        <v>16</v>
      </c>
      <c r="F956" s="111" t="s">
        <v>17</v>
      </c>
      <c r="G956" s="111" t="s">
        <v>18</v>
      </c>
      <c r="H956" s="113" t="s">
        <v>19</v>
      </c>
      <c r="I956" s="114" t="s">
        <v>20</v>
      </c>
      <c r="IK956"/>
      <c r="IL956"/>
      <c r="IM956"/>
      <c r="IN956"/>
      <c r="IO956"/>
      <c r="IP956"/>
      <c r="IQ956"/>
      <c r="IR956"/>
      <c r="IS956"/>
      <c r="IT956"/>
      <c r="IU956"/>
      <c r="IV956"/>
    </row>
    <row r="957" spans="1:256" s="6" customFormat="1" ht="16.5" customHeight="1" hidden="1" outlineLevel="1">
      <c r="A957" s="80"/>
      <c r="B957" s="115">
        <v>1</v>
      </c>
      <c r="C957" s="194" t="s">
        <v>21</v>
      </c>
      <c r="D957" s="74" t="s">
        <v>22</v>
      </c>
      <c r="E957" s="70" t="s">
        <v>1311</v>
      </c>
      <c r="F957" s="75">
        <v>2</v>
      </c>
      <c r="G957" s="75" t="s">
        <v>24</v>
      </c>
      <c r="H957" s="246" t="s">
        <v>1036</v>
      </c>
      <c r="I957" s="193"/>
      <c r="IK957"/>
      <c r="IL957"/>
      <c r="IM957"/>
      <c r="IN957"/>
      <c r="IO957"/>
      <c r="IP957"/>
      <c r="IQ957"/>
      <c r="IR957"/>
      <c r="IS957"/>
      <c r="IT957"/>
      <c r="IU957"/>
      <c r="IV957"/>
    </row>
    <row r="958" spans="1:256" s="6" customFormat="1" ht="16.5" customHeight="1" hidden="1" outlineLevel="1">
      <c r="A958" s="80"/>
      <c r="B958" s="115">
        <v>2</v>
      </c>
      <c r="C958" s="192" t="s">
        <v>1300</v>
      </c>
      <c r="D958" s="74" t="s">
        <v>1300</v>
      </c>
      <c r="E958" s="70" t="s">
        <v>31</v>
      </c>
      <c r="F958" s="75">
        <v>20</v>
      </c>
      <c r="G958" s="75" t="s">
        <v>24</v>
      </c>
      <c r="H958" s="246" t="s">
        <v>1036</v>
      </c>
      <c r="I958" s="193" t="s">
        <v>1312</v>
      </c>
      <c r="IK958"/>
      <c r="IL958"/>
      <c r="IM958"/>
      <c r="IN958"/>
      <c r="IO958"/>
      <c r="IP958"/>
      <c r="IQ958"/>
      <c r="IR958"/>
      <c r="IS958"/>
      <c r="IT958"/>
      <c r="IU958"/>
      <c r="IV958"/>
    </row>
    <row r="959" spans="1:256" s="6" customFormat="1" ht="16.5" customHeight="1" hidden="1" outlineLevel="1">
      <c r="A959" s="80"/>
      <c r="B959" s="115">
        <v>3</v>
      </c>
      <c r="C959" s="192" t="s">
        <v>237</v>
      </c>
      <c r="D959" s="74" t="s">
        <v>99</v>
      </c>
      <c r="E959" s="70" t="s">
        <v>28</v>
      </c>
      <c r="F959" s="75"/>
      <c r="G959" s="75" t="s">
        <v>24</v>
      </c>
      <c r="H959" s="246" t="s">
        <v>1036</v>
      </c>
      <c r="I959" s="193"/>
      <c r="IK959"/>
      <c r="IL959"/>
      <c r="IM959"/>
      <c r="IN959"/>
      <c r="IO959"/>
      <c r="IP959"/>
      <c r="IQ959"/>
      <c r="IR959"/>
      <c r="IS959"/>
      <c r="IT959"/>
      <c r="IU959"/>
      <c r="IV959"/>
    </row>
    <row r="960" spans="1:256" s="6" customFormat="1" ht="16.5" customHeight="1" hidden="1" outlineLevel="1">
      <c r="A960" s="80"/>
      <c r="B960" s="115">
        <v>4</v>
      </c>
      <c r="C960" s="192" t="s">
        <v>1313</v>
      </c>
      <c r="D960" s="74" t="s">
        <v>509</v>
      </c>
      <c r="E960" s="70"/>
      <c r="F960" s="75"/>
      <c r="G960" s="75"/>
      <c r="H960" s="246"/>
      <c r="I960" s="193"/>
      <c r="IK960"/>
      <c r="IL960"/>
      <c r="IM960"/>
      <c r="IN960"/>
      <c r="IO960"/>
      <c r="IP960"/>
      <c r="IQ960"/>
      <c r="IR960"/>
      <c r="IS960"/>
      <c r="IT960"/>
      <c r="IU960"/>
      <c r="IV960"/>
    </row>
    <row r="961" spans="1:256" s="6" customFormat="1" ht="16.5" customHeight="1" hidden="1" outlineLevel="1">
      <c r="A961" s="80"/>
      <c r="B961" s="115">
        <v>5</v>
      </c>
      <c r="C961" s="192" t="s">
        <v>1314</v>
      </c>
      <c r="D961" s="74" t="s">
        <v>1223</v>
      </c>
      <c r="E961" s="70"/>
      <c r="F961" s="75"/>
      <c r="G961" s="75"/>
      <c r="H961" s="246"/>
      <c r="I961" s="193"/>
      <c r="IK961"/>
      <c r="IL961"/>
      <c r="IM961"/>
      <c r="IN961"/>
      <c r="IO961"/>
      <c r="IP961"/>
      <c r="IQ961"/>
      <c r="IR961"/>
      <c r="IS961"/>
      <c r="IT961"/>
      <c r="IU961"/>
      <c r="IV961"/>
    </row>
    <row r="962" spans="1:256" s="6" customFormat="1" ht="16.5" customHeight="1" hidden="1" outlineLevel="1">
      <c r="A962" s="80"/>
      <c r="B962" s="115">
        <v>6</v>
      </c>
      <c r="C962" s="192" t="s">
        <v>1303</v>
      </c>
      <c r="D962" s="74" t="s">
        <v>1304</v>
      </c>
      <c r="E962" s="70" t="s">
        <v>31</v>
      </c>
      <c r="F962" s="75">
        <v>255</v>
      </c>
      <c r="G962" s="75" t="s">
        <v>24</v>
      </c>
      <c r="H962" s="246" t="s">
        <v>1036</v>
      </c>
      <c r="I962" s="193" t="s">
        <v>1305</v>
      </c>
      <c r="IK962"/>
      <c r="IL962"/>
      <c r="IM962"/>
      <c r="IN962"/>
      <c r="IO962"/>
      <c r="IP962"/>
      <c r="IQ962"/>
      <c r="IR962"/>
      <c r="IS962"/>
      <c r="IT962"/>
      <c r="IU962"/>
      <c r="IV962"/>
    </row>
    <row r="963" spans="1:256" s="6" customFormat="1" ht="16.5" customHeight="1" hidden="1" outlineLevel="1">
      <c r="A963" s="80"/>
      <c r="B963" s="115">
        <v>7</v>
      </c>
      <c r="C963" s="192" t="s">
        <v>1306</v>
      </c>
      <c r="D963" s="74" t="s">
        <v>1307</v>
      </c>
      <c r="E963" s="70" t="s">
        <v>31</v>
      </c>
      <c r="F963" s="75"/>
      <c r="G963" s="75" t="s">
        <v>24</v>
      </c>
      <c r="H963" s="246" t="s">
        <v>1036</v>
      </c>
      <c r="I963" s="193" t="s">
        <v>1308</v>
      </c>
      <c r="IK963"/>
      <c r="IL963"/>
      <c r="IM963"/>
      <c r="IN963"/>
      <c r="IO963"/>
      <c r="IP963"/>
      <c r="IQ963"/>
      <c r="IR963"/>
      <c r="IS963"/>
      <c r="IT963"/>
      <c r="IU963"/>
      <c r="IV963"/>
    </row>
    <row r="964" spans="1:256" s="6" customFormat="1" ht="16.5" customHeight="1" hidden="1" outlineLevel="1">
      <c r="A964" s="80"/>
      <c r="B964" s="115">
        <v>8</v>
      </c>
      <c r="C964" s="192" t="s">
        <v>898</v>
      </c>
      <c r="D964" s="74" t="s">
        <v>507</v>
      </c>
      <c r="E964" s="70" t="s">
        <v>28</v>
      </c>
      <c r="F964" s="75"/>
      <c r="G964" s="75" t="s">
        <v>24</v>
      </c>
      <c r="H964" s="246" t="s">
        <v>1036</v>
      </c>
      <c r="I964" s="193" t="s">
        <v>898</v>
      </c>
      <c r="IK964"/>
      <c r="IL964"/>
      <c r="IM964"/>
      <c r="IN964"/>
      <c r="IO964"/>
      <c r="IP964"/>
      <c r="IQ964"/>
      <c r="IR964"/>
      <c r="IS964"/>
      <c r="IT964"/>
      <c r="IU964"/>
      <c r="IV964"/>
    </row>
    <row r="965" spans="1:256" s="6" customFormat="1" ht="16.5" customHeight="1" hidden="1" outlineLevel="1">
      <c r="A965" s="80"/>
      <c r="B965" s="7"/>
      <c r="C965" s="83" t="s">
        <v>94</v>
      </c>
      <c r="D965" s="273" t="s">
        <v>1315</v>
      </c>
      <c r="E965" s="273"/>
      <c r="F965" s="273"/>
      <c r="G965" s="273"/>
      <c r="H965" s="273"/>
      <c r="I965" s="273"/>
      <c r="IK965"/>
      <c r="IL965"/>
      <c r="IM965"/>
      <c r="IN965"/>
      <c r="IO965"/>
      <c r="IP965"/>
      <c r="IQ965"/>
      <c r="IR965"/>
      <c r="IS965"/>
      <c r="IT965"/>
      <c r="IU965"/>
      <c r="IV965"/>
    </row>
    <row r="966" spans="1:256" s="6" customFormat="1" ht="16.5" customHeight="1">
      <c r="A966" s="80"/>
      <c r="B966" s="7"/>
      <c r="C966" s="266" t="s">
        <v>1316</v>
      </c>
      <c r="D966" s="267"/>
      <c r="E966" s="268"/>
      <c r="F966" s="267"/>
      <c r="G966" s="267"/>
      <c r="H966" s="269"/>
      <c r="I966" s="270"/>
      <c r="IK966"/>
      <c r="IL966"/>
      <c r="IM966"/>
      <c r="IN966"/>
      <c r="IO966"/>
      <c r="IP966"/>
      <c r="IQ966"/>
      <c r="IR966"/>
      <c r="IS966"/>
      <c r="IT966"/>
      <c r="IU966"/>
      <c r="IV966"/>
    </row>
    <row r="967" spans="1:256" s="6" customFormat="1" ht="16.5" customHeight="1" hidden="1" outlineLevel="1">
      <c r="A967" s="80"/>
      <c r="B967" s="110" t="s">
        <v>13</v>
      </c>
      <c r="C967" s="111" t="s">
        <v>14</v>
      </c>
      <c r="D967" s="111" t="s">
        <v>15</v>
      </c>
      <c r="E967" s="112" t="s">
        <v>16</v>
      </c>
      <c r="F967" s="111" t="s">
        <v>17</v>
      </c>
      <c r="G967" s="111" t="s">
        <v>18</v>
      </c>
      <c r="H967" s="113" t="s">
        <v>19</v>
      </c>
      <c r="I967" s="114" t="s">
        <v>20</v>
      </c>
      <c r="IK967"/>
      <c r="IL967"/>
      <c r="IM967"/>
      <c r="IN967"/>
      <c r="IO967"/>
      <c r="IP967"/>
      <c r="IQ967"/>
      <c r="IR967"/>
      <c r="IS967"/>
      <c r="IT967"/>
      <c r="IU967"/>
      <c r="IV967"/>
    </row>
    <row r="968" spans="1:256" s="6" customFormat="1" ht="16.5" customHeight="1" hidden="1" outlineLevel="1">
      <c r="A968" s="80"/>
      <c r="B968" s="115">
        <v>1</v>
      </c>
      <c r="C968" s="194" t="s">
        <v>21</v>
      </c>
      <c r="D968" s="74" t="s">
        <v>22</v>
      </c>
      <c r="E968" s="70" t="s">
        <v>1317</v>
      </c>
      <c r="F968" s="75">
        <v>2</v>
      </c>
      <c r="G968" s="75" t="s">
        <v>24</v>
      </c>
      <c r="H968" s="246"/>
      <c r="I968" s="193"/>
      <c r="IK968"/>
      <c r="IL968"/>
      <c r="IM968"/>
      <c r="IN968"/>
      <c r="IO968"/>
      <c r="IP968"/>
      <c r="IQ968"/>
      <c r="IR968"/>
      <c r="IS968"/>
      <c r="IT968"/>
      <c r="IU968"/>
      <c r="IV968"/>
    </row>
    <row r="969" spans="1:256" s="6" customFormat="1" ht="16.5" customHeight="1" hidden="1" outlineLevel="1">
      <c r="A969" s="80"/>
      <c r="B969" s="115">
        <v>2</v>
      </c>
      <c r="C969" s="192" t="s">
        <v>1300</v>
      </c>
      <c r="D969" s="74" t="s">
        <v>1300</v>
      </c>
      <c r="E969" s="70" t="s">
        <v>31</v>
      </c>
      <c r="F969" s="75">
        <v>20</v>
      </c>
      <c r="G969" s="75" t="s">
        <v>24</v>
      </c>
      <c r="H969" s="246"/>
      <c r="I969" s="193" t="s">
        <v>1318</v>
      </c>
      <c r="IK969"/>
      <c r="IL969"/>
      <c r="IM969"/>
      <c r="IN969"/>
      <c r="IO969"/>
      <c r="IP969"/>
      <c r="IQ969"/>
      <c r="IR969"/>
      <c r="IS969"/>
      <c r="IT969"/>
      <c r="IU969"/>
      <c r="IV969"/>
    </row>
    <row r="970" spans="1:256" s="6" customFormat="1" ht="16.5" customHeight="1" hidden="1" outlineLevel="1">
      <c r="A970" s="80"/>
      <c r="B970" s="115">
        <v>3</v>
      </c>
      <c r="C970" s="192" t="s">
        <v>1319</v>
      </c>
      <c r="D970" s="74" t="s">
        <v>1186</v>
      </c>
      <c r="E970" s="70" t="s">
        <v>28</v>
      </c>
      <c r="F970" s="75"/>
      <c r="G970" s="75" t="s">
        <v>24</v>
      </c>
      <c r="H970" s="246"/>
      <c r="I970" s="193"/>
      <c r="IK970"/>
      <c r="IL970"/>
      <c r="IM970"/>
      <c r="IN970"/>
      <c r="IO970"/>
      <c r="IP970"/>
      <c r="IQ970"/>
      <c r="IR970"/>
      <c r="IS970"/>
      <c r="IT970"/>
      <c r="IU970"/>
      <c r="IV970"/>
    </row>
    <row r="971" spans="1:256" s="6" customFormat="1" ht="16.5" customHeight="1" hidden="1" outlineLevel="1">
      <c r="A971" s="80"/>
      <c r="B971" s="115">
        <v>4</v>
      </c>
      <c r="C971" s="192" t="s">
        <v>1189</v>
      </c>
      <c r="D971" s="74" t="s">
        <v>1190</v>
      </c>
      <c r="E971" s="70" t="s">
        <v>28</v>
      </c>
      <c r="F971" s="75"/>
      <c r="G971" s="75" t="s">
        <v>24</v>
      </c>
      <c r="H971" s="246"/>
      <c r="I971" s="193"/>
      <c r="IK971"/>
      <c r="IL971"/>
      <c r="IM971"/>
      <c r="IN971"/>
      <c r="IO971"/>
      <c r="IP971"/>
      <c r="IQ971"/>
      <c r="IR971"/>
      <c r="IS971"/>
      <c r="IT971"/>
      <c r="IU971"/>
      <c r="IV971"/>
    </row>
    <row r="972" spans="1:256" s="6" customFormat="1" ht="16.5" customHeight="1" hidden="1" outlineLevel="1">
      <c r="A972" s="80"/>
      <c r="B972" s="115">
        <v>5</v>
      </c>
      <c r="C972" s="192" t="s">
        <v>1306</v>
      </c>
      <c r="D972" s="74" t="s">
        <v>1307</v>
      </c>
      <c r="E972" s="70" t="s">
        <v>31</v>
      </c>
      <c r="F972" s="75"/>
      <c r="G972" s="75"/>
      <c r="H972" s="246"/>
      <c r="I972" s="193"/>
      <c r="IK972"/>
      <c r="IL972"/>
      <c r="IM972"/>
      <c r="IN972"/>
      <c r="IO972"/>
      <c r="IP972"/>
      <c r="IQ972"/>
      <c r="IR972"/>
      <c r="IS972"/>
      <c r="IT972"/>
      <c r="IU972"/>
      <c r="IV972"/>
    </row>
    <row r="973" spans="1:256" s="6" customFormat="1" ht="16.5" customHeight="1" hidden="1" outlineLevel="1">
      <c r="A973" s="80"/>
      <c r="B973" s="115">
        <v>6</v>
      </c>
      <c r="C973" s="192" t="s">
        <v>1320</v>
      </c>
      <c r="D973" s="74" t="s">
        <v>1223</v>
      </c>
      <c r="E973" s="70" t="s">
        <v>31</v>
      </c>
      <c r="F973" s="75">
        <v>255</v>
      </c>
      <c r="G973" s="75" t="s">
        <v>24</v>
      </c>
      <c r="H973" s="246"/>
      <c r="I973" s="193"/>
      <c r="IK973"/>
      <c r="IL973"/>
      <c r="IM973"/>
      <c r="IN973"/>
      <c r="IO973"/>
      <c r="IP973"/>
      <c r="IQ973"/>
      <c r="IR973"/>
      <c r="IS973"/>
      <c r="IT973"/>
      <c r="IU973"/>
      <c r="IV973"/>
    </row>
    <row r="974" spans="1:256" s="6" customFormat="1" ht="16.5" customHeight="1" hidden="1" outlineLevel="1">
      <c r="A974" s="80"/>
      <c r="B974" s="7"/>
      <c r="C974" s="83" t="s">
        <v>94</v>
      </c>
      <c r="D974" s="273" t="s">
        <v>1315</v>
      </c>
      <c r="E974" s="273"/>
      <c r="F974" s="273"/>
      <c r="G974" s="273"/>
      <c r="H974" s="273"/>
      <c r="I974" s="273"/>
      <c r="IK974"/>
      <c r="IL974"/>
      <c r="IM974"/>
      <c r="IN974"/>
      <c r="IO974"/>
      <c r="IP974"/>
      <c r="IQ974"/>
      <c r="IR974"/>
      <c r="IS974"/>
      <c r="IT974"/>
      <c r="IU974"/>
      <c r="IV974"/>
    </row>
    <row r="975" spans="1:256" s="6" customFormat="1" ht="16.5" customHeight="1">
      <c r="A975" s="80"/>
      <c r="B975" s="7"/>
      <c r="C975" s="266" t="s">
        <v>1321</v>
      </c>
      <c r="D975" s="267"/>
      <c r="E975" s="268"/>
      <c r="F975" s="267"/>
      <c r="G975" s="267"/>
      <c r="H975" s="269"/>
      <c r="I975" s="270"/>
      <c r="IK975"/>
      <c r="IL975"/>
      <c r="IM975"/>
      <c r="IN975"/>
      <c r="IO975"/>
      <c r="IP975"/>
      <c r="IQ975"/>
      <c r="IR975"/>
      <c r="IS975"/>
      <c r="IT975"/>
      <c r="IU975"/>
      <c r="IV975"/>
    </row>
    <row r="976" spans="1:256" s="6" customFormat="1" ht="16.5" customHeight="1" hidden="1" outlineLevel="1">
      <c r="A976" s="80"/>
      <c r="B976" s="110" t="s">
        <v>13</v>
      </c>
      <c r="C976" s="111" t="s">
        <v>14</v>
      </c>
      <c r="D976" s="111" t="s">
        <v>15</v>
      </c>
      <c r="E976" s="112" t="s">
        <v>16</v>
      </c>
      <c r="F976" s="111" t="s">
        <v>17</v>
      </c>
      <c r="G976" s="111" t="s">
        <v>18</v>
      </c>
      <c r="H976" s="113" t="s">
        <v>19</v>
      </c>
      <c r="I976" s="114" t="s">
        <v>20</v>
      </c>
      <c r="IK976"/>
      <c r="IL976"/>
      <c r="IM976"/>
      <c r="IN976"/>
      <c r="IO976"/>
      <c r="IP976"/>
      <c r="IQ976"/>
      <c r="IR976"/>
      <c r="IS976"/>
      <c r="IT976"/>
      <c r="IU976"/>
      <c r="IV976"/>
    </row>
    <row r="977" spans="1:256" s="6" customFormat="1" ht="16.5" customHeight="1" hidden="1" outlineLevel="1">
      <c r="A977" s="80"/>
      <c r="B977" s="51">
        <v>1</v>
      </c>
      <c r="C977" s="195" t="s">
        <v>21</v>
      </c>
      <c r="D977" s="74" t="s">
        <v>22</v>
      </c>
      <c r="E977" s="70" t="s">
        <v>1322</v>
      </c>
      <c r="F977" s="75">
        <v>2</v>
      </c>
      <c r="G977" s="75" t="s">
        <v>24</v>
      </c>
      <c r="H977" s="246" t="s">
        <v>1036</v>
      </c>
      <c r="I977" s="76"/>
      <c r="IK977"/>
      <c r="IL977"/>
      <c r="IM977"/>
      <c r="IN977"/>
      <c r="IO977"/>
      <c r="IP977"/>
      <c r="IQ977"/>
      <c r="IR977"/>
      <c r="IS977"/>
      <c r="IT977"/>
      <c r="IU977"/>
      <c r="IV977"/>
    </row>
    <row r="978" spans="1:256" s="6" customFormat="1" ht="16.5" customHeight="1" hidden="1" outlineLevel="1">
      <c r="A978" s="80"/>
      <c r="B978" s="51">
        <v>2</v>
      </c>
      <c r="C978" s="74" t="s">
        <v>1300</v>
      </c>
      <c r="D978" s="74" t="s">
        <v>1300</v>
      </c>
      <c r="E978" s="70" t="s">
        <v>31</v>
      </c>
      <c r="F978" s="75">
        <v>20</v>
      </c>
      <c r="G978" s="75" t="s">
        <v>24</v>
      </c>
      <c r="H978" s="246" t="s">
        <v>1036</v>
      </c>
      <c r="I978" s="76" t="s">
        <v>1312</v>
      </c>
      <c r="IK978"/>
      <c r="IL978"/>
      <c r="IM978"/>
      <c r="IN978"/>
      <c r="IO978"/>
      <c r="IP978"/>
      <c r="IQ978"/>
      <c r="IR978"/>
      <c r="IS978"/>
      <c r="IT978"/>
      <c r="IU978"/>
      <c r="IV978"/>
    </row>
    <row r="979" spans="1:256" s="6" customFormat="1" ht="16.5" customHeight="1" hidden="1" outlineLevel="1">
      <c r="A979" s="80"/>
      <c r="B979" s="51">
        <v>3</v>
      </c>
      <c r="C979" s="74" t="s">
        <v>237</v>
      </c>
      <c r="D979" s="74" t="s">
        <v>99</v>
      </c>
      <c r="E979" s="70" t="s">
        <v>28</v>
      </c>
      <c r="F979" s="75"/>
      <c r="G979" s="75" t="s">
        <v>24</v>
      </c>
      <c r="H979" s="246" t="s">
        <v>1036</v>
      </c>
      <c r="I979" s="76"/>
      <c r="IK979"/>
      <c r="IL979"/>
      <c r="IM979"/>
      <c r="IN979"/>
      <c r="IO979"/>
      <c r="IP979"/>
      <c r="IQ979"/>
      <c r="IR979"/>
      <c r="IS979"/>
      <c r="IT979"/>
      <c r="IU979"/>
      <c r="IV979"/>
    </row>
    <row r="980" spans="1:256" s="6" customFormat="1" ht="16.5" customHeight="1" hidden="1" outlineLevel="1">
      <c r="A980" s="80"/>
      <c r="B980" s="51">
        <v>4</v>
      </c>
      <c r="C980" s="74" t="s">
        <v>1313</v>
      </c>
      <c r="D980" s="74" t="s">
        <v>509</v>
      </c>
      <c r="E980" s="70"/>
      <c r="F980" s="75"/>
      <c r="G980" s="75"/>
      <c r="H980" s="246"/>
      <c r="I980" s="76"/>
      <c r="IK980"/>
      <c r="IL980"/>
      <c r="IM980"/>
      <c r="IN980"/>
      <c r="IO980"/>
      <c r="IP980"/>
      <c r="IQ980"/>
      <c r="IR980"/>
      <c r="IS980"/>
      <c r="IT980"/>
      <c r="IU980"/>
      <c r="IV980"/>
    </row>
    <row r="981" spans="1:256" s="6" customFormat="1" ht="16.5" customHeight="1" hidden="1" outlineLevel="1">
      <c r="A981" s="80"/>
      <c r="B981" s="51">
        <v>5</v>
      </c>
      <c r="C981" s="74" t="s">
        <v>1314</v>
      </c>
      <c r="D981" s="74" t="s">
        <v>1223</v>
      </c>
      <c r="E981" s="70"/>
      <c r="F981" s="75"/>
      <c r="G981" s="75"/>
      <c r="H981" s="246"/>
      <c r="I981" s="76"/>
      <c r="IK981"/>
      <c r="IL981"/>
      <c r="IM981"/>
      <c r="IN981"/>
      <c r="IO981"/>
      <c r="IP981"/>
      <c r="IQ981"/>
      <c r="IR981"/>
      <c r="IS981"/>
      <c r="IT981"/>
      <c r="IU981"/>
      <c r="IV981"/>
    </row>
    <row r="982" spans="1:256" s="6" customFormat="1" ht="16.5" customHeight="1" hidden="1" outlineLevel="1">
      <c r="A982" s="80"/>
      <c r="B982" s="51">
        <v>6</v>
      </c>
      <c r="C982" s="74" t="s">
        <v>1303</v>
      </c>
      <c r="D982" s="74" t="s">
        <v>1304</v>
      </c>
      <c r="E982" s="70" t="s">
        <v>31</v>
      </c>
      <c r="F982" s="75">
        <v>255</v>
      </c>
      <c r="G982" s="75" t="s">
        <v>24</v>
      </c>
      <c r="H982" s="246" t="s">
        <v>1036</v>
      </c>
      <c r="I982" s="76" t="s">
        <v>1305</v>
      </c>
      <c r="IK982"/>
      <c r="IL982"/>
      <c r="IM982"/>
      <c r="IN982"/>
      <c r="IO982"/>
      <c r="IP982"/>
      <c r="IQ982"/>
      <c r="IR982"/>
      <c r="IS982"/>
      <c r="IT982"/>
      <c r="IU982"/>
      <c r="IV982"/>
    </row>
    <row r="983" spans="1:256" s="6" customFormat="1" ht="16.5" customHeight="1" hidden="1" outlineLevel="1">
      <c r="A983" s="80"/>
      <c r="B983" s="51">
        <v>7</v>
      </c>
      <c r="C983" s="74" t="s">
        <v>1323</v>
      </c>
      <c r="D983" s="74" t="s">
        <v>1018</v>
      </c>
      <c r="E983" s="70" t="s">
        <v>31</v>
      </c>
      <c r="F983" s="75"/>
      <c r="G983" s="75" t="s">
        <v>24</v>
      </c>
      <c r="H983" s="246" t="s">
        <v>1036</v>
      </c>
      <c r="I983" s="76"/>
      <c r="IK983"/>
      <c r="IL983"/>
      <c r="IM983"/>
      <c r="IN983"/>
      <c r="IO983"/>
      <c r="IP983"/>
      <c r="IQ983"/>
      <c r="IR983"/>
      <c r="IS983"/>
      <c r="IT983"/>
      <c r="IU983"/>
      <c r="IV983"/>
    </row>
    <row r="984" spans="1:256" s="6" customFormat="1" ht="16.5" customHeight="1" hidden="1" outlineLevel="1">
      <c r="A984" s="80"/>
      <c r="B984" s="51">
        <v>8</v>
      </c>
      <c r="C984" s="74" t="s">
        <v>898</v>
      </c>
      <c r="D984" s="74" t="s">
        <v>507</v>
      </c>
      <c r="E984" s="70" t="s">
        <v>28</v>
      </c>
      <c r="F984" s="75"/>
      <c r="G984" s="75" t="s">
        <v>24</v>
      </c>
      <c r="H984" s="246" t="s">
        <v>1036</v>
      </c>
      <c r="I984" s="76" t="s">
        <v>898</v>
      </c>
      <c r="IK984"/>
      <c r="IL984"/>
      <c r="IM984"/>
      <c r="IN984"/>
      <c r="IO984"/>
      <c r="IP984"/>
      <c r="IQ984"/>
      <c r="IR984"/>
      <c r="IS984"/>
      <c r="IT984"/>
      <c r="IU984"/>
      <c r="IV984"/>
    </row>
    <row r="985" spans="1:256" s="6" customFormat="1" ht="16.5" customHeight="1" hidden="1" outlineLevel="1">
      <c r="A985" s="80"/>
      <c r="B985" s="7"/>
      <c r="C985" s="83" t="s">
        <v>94</v>
      </c>
      <c r="D985" s="274" t="s">
        <v>1324</v>
      </c>
      <c r="E985" s="274"/>
      <c r="F985" s="274"/>
      <c r="G985" s="274"/>
      <c r="H985" s="274"/>
      <c r="I985" s="274"/>
      <c r="IK985"/>
      <c r="IL985"/>
      <c r="IM985"/>
      <c r="IN985"/>
      <c r="IO985"/>
      <c r="IP985"/>
      <c r="IQ985"/>
      <c r="IR985"/>
      <c r="IS985"/>
      <c r="IT985"/>
      <c r="IU985"/>
      <c r="IV985"/>
    </row>
    <row r="986" ht="12.75" customHeight="1"/>
    <row r="1087" ht="15"/>
    <row r="1088" ht="15"/>
    <row r="1089" ht="15"/>
  </sheetData>
  <sheetProtection selectLockedCells="1" selectUnlockedCells="1"/>
  <mergeCells count="61">
    <mergeCell ref="C2:C4"/>
    <mergeCell ref="D2:I3"/>
    <mergeCell ref="D4:I4"/>
    <mergeCell ref="C5:D5"/>
    <mergeCell ref="E6:F6"/>
    <mergeCell ref="G6:I6"/>
    <mergeCell ref="C7:I12"/>
    <mergeCell ref="C14:I17"/>
    <mergeCell ref="C20:I22"/>
    <mergeCell ref="C23:C24"/>
    <mergeCell ref="D23:I23"/>
    <mergeCell ref="D24:I24"/>
    <mergeCell ref="D48:I48"/>
    <mergeCell ref="D198:G198"/>
    <mergeCell ref="D239:I239"/>
    <mergeCell ref="D250:I250"/>
    <mergeCell ref="D258:I258"/>
    <mergeCell ref="D270:I270"/>
    <mergeCell ref="D276:I276"/>
    <mergeCell ref="D283:I283"/>
    <mergeCell ref="B288:B302"/>
    <mergeCell ref="C288:C302"/>
    <mergeCell ref="D288:D302"/>
    <mergeCell ref="E288:E302"/>
    <mergeCell ref="F288:F302"/>
    <mergeCell ref="G288:G302"/>
    <mergeCell ref="H288:H302"/>
    <mergeCell ref="C303:I303"/>
    <mergeCell ref="D304:I304"/>
    <mergeCell ref="D327:I327"/>
    <mergeCell ref="D346:I346"/>
    <mergeCell ref="D353:I353"/>
    <mergeCell ref="D360:I360"/>
    <mergeCell ref="D416:I416"/>
    <mergeCell ref="D426:I426"/>
    <mergeCell ref="D434:I434"/>
    <mergeCell ref="B446:B454"/>
    <mergeCell ref="C446:C454"/>
    <mergeCell ref="D446:D454"/>
    <mergeCell ref="E446:E454"/>
    <mergeCell ref="F446:F454"/>
    <mergeCell ref="G446:G454"/>
    <mergeCell ref="H446:H454"/>
    <mergeCell ref="D481:I481"/>
    <mergeCell ref="D489:I489"/>
    <mergeCell ref="D496:I496"/>
    <mergeCell ref="D504:I504"/>
    <mergeCell ref="D511:I511"/>
    <mergeCell ref="D517:I517"/>
    <mergeCell ref="G564:G565"/>
    <mergeCell ref="H564:H565"/>
    <mergeCell ref="I564:I565"/>
    <mergeCell ref="G566:G567"/>
    <mergeCell ref="H566:H567"/>
    <mergeCell ref="D791:I791"/>
    <mergeCell ref="D890:I890"/>
    <mergeCell ref="D896:I896"/>
    <mergeCell ref="D954:I954"/>
    <mergeCell ref="D965:I965"/>
    <mergeCell ref="D974:I974"/>
    <mergeCell ref="D985:I985"/>
  </mergeCells>
  <conditionalFormatting sqref="G114:H114">
    <cfRule type="cellIs" priority="1" dxfId="0" operator="equal" stopIfTrue="1">
      <formula>"S"</formula>
    </cfRule>
  </conditionalFormatting>
  <conditionalFormatting sqref="G115:H115">
    <cfRule type="cellIs" priority="2" dxfId="0" operator="equal" stopIfTrue="1">
      <formula>"S"</formula>
    </cfRule>
  </conditionalFormatting>
  <conditionalFormatting sqref="G1:H1 L19:M19 S19:T19 Z19:AA19 AG19:AH19 AN19:AO19 AU19:AV19 BB19:BC19 BI19:BJ19 BP19:BQ19 BW19:BX19 CD19:CE19 CK19:CL19 CR19:CS19 CY19:CZ19 DF19:DG19 DM19:DN19 DT19:DU19 EA19:EB19 EH19:EI19 EO19:EP19 EV19:EW19 FC19:FD19 FJ19:FK19 FQ19:FR19 FX19:FY19 GE19:GF19 GL19:GM19 GS19:GT19 GZ19:HA19 HG19:HH19 HN19:HO19 HU19:HV19 IB19:IC19 II19:IJ19 L25:M37 S25:T37 Z25:AA37 AG25:AH37 AN25:AO37 AU25:AV37 BB25:BC37 BI25:BJ37 BP25:BQ37 BW25:BX37 CD25:CE37 CK25:CL37 CR25:CS37 CY25:CZ37 DF25:DG37 DM25:DN37 DT25:DU37 EA25:EB37 EH25:EI37 EO25:EP37 EV25:EW37 FC25:FD37 FJ25:FK37 FQ25:FR37 FX25:FY37 GE25:GF37 GL25:GM37 GS25:GT37 GZ25:HA37 HG25:HH37 HN25:HO37 HU25:HV37 IB25:IC37 II25:IJ37 G27:H37 L40:M42 S40:T42 Z40:AA42 AG40:AH42 AN40:AO42 AU40:AV42 BB40:BC42 BI40:BJ42 BP40:BQ42 BW40:BX42 CD40:CE42 CK40:CL42 CR40:CS42 CY40:CZ42 DF40:DG42 DM40:DN42 DT40:DU42 EA40:EB42 EH40:EI42 EO40:EP42 EV40:EW42 FC40:FD42 FJ40:FK42 FQ40:FR42 FX40:FY42 GE40:GF42 GL40:GM42 GS40:GT42 GZ40:HA42 HG40:HH42 HN40:HO42 HU40:HV42 IB40:IC42 II40:IJ42 L48:M63 S48:T63 Z48:AA63 AG48:AH63 AN48:AO63 AU48:AV63 BB48:BC63 BI48:BJ63 BP48:BQ63 BW48:BX63 CD48:CE63 CK48:CL63 CR48:CS63 CY48:CZ63 DF48:DG63 DM48:DN63 DT48:DU63 EA48:EB63 EH48:EI63 EO48:EP63 EV48:EW63 FC48:FD63 FJ48:FK63 FQ48:FR63 FX48:FY63 GE48:GF63 GL48:GM63 GS48:GT63 GZ48:HA63 HG48:HH63 HN48:HO63 HU48:HV63 IB48:IC63 II48:IJ63 L69:M77 S69:T77 Z69:AA77 AG69:AH77 AN69:AO77 AU69:AV77 BB69:BC77 BI69:BJ77 BP69:BQ77 BW69:BX77 CD69:CE77 CK69:CL77 CR69:CS77 CY69:CZ77 DF69:DG77 DM69:DN77 DT69:DU77 EA69:EB77 EH69:EI77 EO69:EP77 EV69:EW77 FC69:FD77 FJ69:FK77 FQ69:FR77 FX69:FY77 GE69:GF77 GL69:GM77 GS69:GT77 GZ69:HA77 HG69:HH77 HN69:HO77 HU69:HV77 IB69:IC77 II69:IJ77 HG79:HH85 HN79:HO85 HU79:HV85 IB79:IC85 II79:IJ85 EA89:EB96 EH89:EI96 EO89:EP96 EV89:EW96 FC89:FD96 FJ89:FK96 FQ89:FR96 FX89:FY96 GE89:GF96 GL89:GM96 GS89:GT96 GZ89:HA96 HG89:HH96 HN89:HO96 HU89:HV96 IB89:IC96 II89:IJ96 EA98:EB111 EH98:EI111 EO98:EP111 EV98:EW111 FC98:FD111 FJ98:FK111 FQ98:FR111 FX98:FY111 GE98:GF111 GL98:GM111 GS98:GT111 GZ98:HA111 HG98:HH111 HN98:HO111 HU98:HV111 IB98:IC111 II98:IJ111 L113:M123 S113:T123 Z113:AA123 AG113:AH123 AN113:AO123 AU113:AV123 BB113:BC123 BI113:BJ123 BP113:BQ123 BW113:BX123 CD113:CE123 CK113:CL123 CR113:CS123 CY113:CZ123 DF113:DG123 DM113:DN123 DT113:DU123 EA113:EB123 EH113:EI123 EO113:EP123 EV113:EW123 FC113:FD123 FJ113:FK123 FQ113:FR123 FX113:FY123 GE113:GF123 GL113:GM123 GS113:GT123 GZ113:HA123 HG113:HH123 HN113:HO123 HU113:HV123 IB113:IC123 II113:IJ123 AU125:AV132 L149:M149 S149:T149 Z149:AA149 AG149:AH149 AN149:AO149 AU149:AV149 BB149:BC149 BI149:BJ149 BP149:BQ149 BW149:BX149 CD149:CE149 CK149:CL149 CR149:CS149 CY149:CZ149 DF149:DG149 DM149:DN149 DT149:DU149 EA149:EB149 EH149:EI149 EO149:EP149 EV149:EW149 FC149:FD149 FJ149:FK149 FQ149:FR149 FX149:FY149 GE149:GF149 GL149:GM149 GS149:GT149 GZ149:HA149 HG149:HH149 HN149:HO149 HU149:HV149 IB149:IC149 II149:IJ149 EA154:EB154 EH154:EI154 EO154:EP154 EV154:EW154 FC154:FD154 FJ154:FK154 FQ154:FR154 FX154:FY154 GE154:GF154 GL154:GM154 GS154:GT154 GZ154:HA154 HG154:HH154 HN154:HO154 HU154:HV154 IB154:IC154 II154:IJ154 EA158:EB185 EH158:EI185 EO158:EP185 EV158:EW185 FC158:FD185 FJ158:FK185 FQ158:FR185 FX158:FY185 GE158:GF185 GL158:GM185 GS158:GT185 GZ158:HA185 HG158:HH185 HN158:HO185 HU158:HV185 IB158:IC185 II158:IJ185 L189:M189 S189:T189 Z189:AA189 AG189:AH189 AN189:AO189 AU189:AV189 BB189:BC189 BI189:BJ189 BP189:BQ189 BW189:BX189 CD189:CE189 CK189:CL189 CR189:CS189 CY189:CZ189 DF189:DG189 DM189:DN189 DT189:DU189 EA189:EB189 EH189:EI189 EO189:EP189 EV189:EW189 FC189:FD189 FJ189:FK189 FQ189:FR189 FX189:FY189 GE189:GF189 GL189:GM189 GS189:GT189 GZ189:HA189 HG189:HH189 HN189:HO189 HU189:HV189 IB189:IC189 II189:IJ189 L198:M210 S198:T210 Z198:AA210 AG198:AH210 AN198:AO210 AU198:AV210 BB198:BC210 BI198:BJ210 BP198:BQ210 BW198:BX210 CD198:CE210 CK198:CL210 CR198:CS210 CY198:CZ210 DF198:DG210 DM198:DN210 DT198:DU210 EA198:EB210 EH198:EI210 EO198:EP210 EV198:EW210 FC198:FD210 FJ198:FK210 FQ198:FR210 FX198:FY210 GE198:GF210 GL198:GM210 GS198:GT210 GZ198:HA210 HG198:HH210 HN198:HO210 HU198:HV210 IB198:IC210 II198:IJ210 BI212:BJ222 BP212:BQ222 BW212:BX222 CD212:CE222 CK212:CL222 CR212:CS222 CY212:CZ222 DF212:DG222 DM212:DN222 DT212:DU222 EA212:EB222 EH212:EI222 EO212:EP222 EV212:EW222 FC212:FD222 FJ212:FK222 FQ212:FR222 FX212:FY222 GE212:GF222 GL212:GM222 GS212:GT222 GZ212:HA222 HG212:HH222 HN212:HO222 HU212:HV222 IB212:IC222 II212:IJ222 L212:M239 S212:T239 Z212:AA239 AG212:AH239 AN212:AO239 AU212:AV239 BB212:BC239 BI232:BJ232 BP232:BQ232 BW232:BX232 CD232:CE232 CK232:CL232 CR232:CS232 CY232:CZ232 DF232:DG232 DM232:DN232 DT232:DU232 EA232:EB232 EH232:EI232 EO232:EP232 EV232:EW232 FC232:FD232 FJ232:FK232 FQ232:FR232 FX232:FY232 GE232:GF232 GL232:GM232 GS232:GT232 GZ232:HA232 HG232:HH232 HN232:HO232 HU232:HV232 IB232:IC232 II232:IJ232 L256:M258 S256:T258 Z256:AA258 AG256:AH258 AN256:AO258 AU256:AV258 BB256:BC258 L271:M276 S271:T276 Z271:AA276 AG271:AH276 AN271:AO276 AU271:AV276 BB271:BC276 G273:H276 L409:M413 S409:T413 Z409:AA413 AG409:AH413 AN409:AO413 AU409:AV413 BB409:BC413 G416:H416 L416:M416 S416:T416 Z416:AA416 AG416:AH416 AN416:AO416 AU416:AV416 BB416:BC416 H424:H425 L604:M604 S604:T604 Z604:AA604 AG604:AH604 AN604:AO604 AU604:AV604 BB604:BC604 BI604:BJ604 BP604:BQ604 BW604:BX604 CD604:CE604 CK604:CL604 CR604:CS604 CY604:CZ604 DF604:DG604 DM604:DN604 DT604:DU604 EA604:EB604 EH604:EI604 EO604:EP604 EV604:EW604 FC604:FD604 FJ604:FK604 FQ604:FR604 FX604:FY604 GE604:GF604 GL604:GM604 GS604:GT604 GZ604:HA604 HG604:HH604 HN604:HO604 HU604:HV604 IB604:IC604 II604:IJ604 G821:H821 G900:H905 G947:H952 G957:H963">
    <cfRule type="cellIs" priority="3" dxfId="0" operator="equal" stopIfTrue="1">
      <formula>"S"</formula>
    </cfRule>
  </conditionalFormatting>
  <conditionalFormatting sqref="L64:M64 S64:T64 Z64:AA64 AG64:AH64 AN64:AO64 AU64:AV64 BB64:BC64 BI64:BJ64 BP64:BQ64 BW64:BX64 CD64:CE64 CK64:CL64 CR64:CS64 CY64:CZ64 DF64:DG64 DM64:DN64 DT64:DU64 EA64:EB64 EH64:EI64 EO64:EP64 EV64:EW64 FC64:FD64 FJ64:FK64 FQ64:FR64 FX64:FY64 GE64:GF64 GL64:GM64 GS64:GT64 GZ64:HA64 HG64:HH64 HN64:HO64 HU64:HV64 IB64:IC64 II64:IJ64">
    <cfRule type="cellIs" priority="4" dxfId="0" operator="equal" stopIfTrue="1">
      <formula>"S"</formula>
    </cfRule>
  </conditionalFormatting>
  <conditionalFormatting sqref="BI251:BJ251 BP251:BQ251 BW251:BX251 CD251:CE251 CK251:CL251 CR251:CS251 CY251:CZ251 DF251:DG251 DM251:DN251 DT251:DU251 EA251:EB251 EH251:EI251 EO251:EP251 EV251:EW251 FC251:FD251 FJ251:FK251 FQ251:FR251 FX251:FY251 GE251:GF251 GL251:GM251 GS251:GT251 GZ251:HA251 HG251:HH251 HN251:HO251 HU251:HV251 IB251:IC251 II251:IJ251 L251:M254 S251:T254 Z251:AA254 AG251:AH254 AN251:AO254 AU251:AV254 BB251:BC254">
    <cfRule type="cellIs" priority="5" dxfId="0" operator="equal" stopIfTrue="1">
      <formula>"S"</formula>
    </cfRule>
  </conditionalFormatting>
  <conditionalFormatting sqref="L255:M255 S255:T255 Z255:AA255 AG255:AH255 AN255:AO255 AU255:AV255 BB255:BC255">
    <cfRule type="cellIs" priority="6" dxfId="0" operator="equal" stopIfTrue="1">
      <formula>"S"</formula>
    </cfRule>
  </conditionalFormatting>
  <conditionalFormatting sqref="L354:M359 S354:T359 Z354:AA359 AG354:AH359 AN354:AO359 AU354:AV359 BB354:BC359">
    <cfRule type="cellIs" priority="7" dxfId="0" operator="equal" stopIfTrue="1">
      <formula>"S"</formula>
    </cfRule>
  </conditionalFormatting>
  <conditionalFormatting sqref="L361:M363 S361:T363 Z361:AA363 AG361:AH363 AN361:AO363 AU361:AV363 BB361:BC363 L373:M376 S373:T376 Z373:AA376 AG373:AH376 AN373:AO376 AU373:AV376 BB373:BC376">
    <cfRule type="cellIs" priority="8" dxfId="0" operator="equal" stopIfTrue="1">
      <formula>"S"</formula>
    </cfRule>
  </conditionalFormatting>
  <conditionalFormatting sqref="BI361:BJ361 BP361:BQ361 BW361:BX361 CD361:CE361 CK361:CL361 CR361:CS361 CY361:CZ361 DF361:DG361 DM361:DN361 DT361:DU361 EA361:EB361 EH361:EI361 EO361:EP361 EV361:EW361 FC361:FD361 FJ361:FK361 FQ361:FR361 FX361:FY361 GE361:GF361 GL361:GM361 GS361:GT361 GZ361:HA361 HG361:HH361 HN361:HO361 HU361:HV361 IB361:IC361 II361:IJ361">
    <cfRule type="cellIs" priority="9" dxfId="0" operator="equal" stopIfTrue="1">
      <formula>"S"</formula>
    </cfRule>
  </conditionalFormatting>
  <conditionalFormatting sqref="L364:M369 S364:T369 Z364:AA369 AG364:AH369 AN364:AO369 AU364:AV369 BB364:BC369">
    <cfRule type="cellIs" priority="10" dxfId="0" operator="equal" stopIfTrue="1">
      <formula>"S"</formula>
    </cfRule>
  </conditionalFormatting>
  <conditionalFormatting sqref="L370:M372 S370:T372 Z370:AA372 AG370:AH372 AN370:AO372 AU370:AV372 BB370:BC372">
    <cfRule type="cellIs" priority="11" dxfId="0" operator="equal" stopIfTrue="1">
      <formula>"S"</formula>
    </cfRule>
  </conditionalFormatting>
  <conditionalFormatting sqref="L383:M385 S383:T385 Z383:AA385 AG383:AH385 AN383:AO385 AU383:AV385 BB383:BC385">
    <cfRule type="cellIs" priority="12" dxfId="0" operator="equal" stopIfTrue="1">
      <formula>"S"</formula>
    </cfRule>
  </conditionalFormatting>
  <conditionalFormatting sqref="BI383:BJ383 BP383:BQ383 BW383:BX383 CD383:CE383 CK383:CL383 CR383:CS383 CY383:CZ383 DF383:DG383 DM383:DN383 DT383:DU383 EA383:EB383 EH383:EI383 EO383:EP383 EV383:EW383 FC383:FD383 FJ383:FK383 FQ383:FR383 FX383:FY383 GE383:GF383 GL383:GM383 GS383:GT383 GZ383:HA383 HG383:HH383 HN383:HO383 HU383:HV383 IB383:IC383 II383:IJ383">
    <cfRule type="cellIs" priority="13" dxfId="0" operator="equal" stopIfTrue="1">
      <formula>"S"</formula>
    </cfRule>
  </conditionalFormatting>
  <conditionalFormatting sqref="L386:M388 S386:T388 Z386:AA388 AG386:AH388 AN386:AO388 AU386:AV388 BB386:BC388">
    <cfRule type="cellIs" priority="14" dxfId="0" operator="equal" stopIfTrue="1">
      <formula>"S"</formula>
    </cfRule>
  </conditionalFormatting>
  <conditionalFormatting sqref="BI389:BJ389 BP389:BQ389 BW389:BX389 CD389:CE389 CK389:CL389 CR389:CS389 CY389:CZ389 DF389:DG389 DM389:DN389 DT389:DU389 EA389:EB389 EH389:EI389 EO389:EP389 EV389:EW389 FC389:FD389 FJ389:FK389 FQ389:FR389 FX389:FY389 GE389:GF389 GL389:GM389 GS389:GT389 GZ389:HA389 HG389:HH389 HN389:HO389 HU389:HV389 IB389:IC389 II389:IJ389">
    <cfRule type="cellIs" priority="15" dxfId="0" operator="equal" stopIfTrue="1">
      <formula>"S"</formula>
    </cfRule>
  </conditionalFormatting>
  <conditionalFormatting sqref="L389:M391 S389:T391 Z389:AA391 AG389:AH391 AN389:AO391 AU389:AV391 BB389:BC391">
    <cfRule type="cellIs" priority="16" dxfId="0" operator="equal" stopIfTrue="1">
      <formula>"S"</formula>
    </cfRule>
  </conditionalFormatting>
  <conditionalFormatting sqref="L392:M394 S392:T394 Z392:AA394 AG392:AH394 AN392:AO394 AU392:AV394 BB392:BC394">
    <cfRule type="cellIs" priority="17" dxfId="0" operator="equal" stopIfTrue="1">
      <formula>"S"</formula>
    </cfRule>
  </conditionalFormatting>
  <conditionalFormatting sqref="BI240:BJ240 BP240:BQ240 BW240:BX240 CD240:CE240 CK240:CL240 CR240:CS240 CY240:CZ240 DF240:DG240 DM240:DN240 DT240:DU240 EA240:EB240 EH240:EI240 EO240:EP240 EV240:EW240 FC240:FD240 FJ240:FK240 FQ240:FR240 FX240:FY240 GE240:GF240 GL240:GM240 GS240:GT240 GZ240:HA240 HG240:HH240 HN240:HO240 HU240:HV240 IB240:IC240 II240:IJ240 L240:M243 S240:T243 Z240:AA243 AG240:AH243 AN240:AO243 AU240:AV243 BB240:BC243 L245:M250 S245:T250 Z245:AA250 AG245:AH250 AN245:AO250 AU245:AV250 BB245:BC250">
    <cfRule type="cellIs" priority="18" dxfId="0" operator="equal" stopIfTrue="1">
      <formula>"S"</formula>
    </cfRule>
  </conditionalFormatting>
  <conditionalFormatting sqref="L244:M244 S244:T244 Z244:AA244 AG244:AH244 AN244:AO244 AU244:AV244 BB244:BC244">
    <cfRule type="cellIs" priority="19" dxfId="0" operator="equal" stopIfTrue="1">
      <formula>"S"</formula>
    </cfRule>
  </conditionalFormatting>
  <conditionalFormatting sqref="L395:M396 S395:T396 Z395:AA396 AG395:AH396 AN395:AO396 AU395:AV396 BB395:BC396">
    <cfRule type="cellIs" priority="20" dxfId="0" operator="equal" stopIfTrue="1">
      <formula>"S"</formula>
    </cfRule>
  </conditionalFormatting>
  <conditionalFormatting sqref="BI395:BJ395 BP395:BQ395 BW395:BX395 CD395:CE395 CK395:CL395 CR395:CS395 CY395:CZ395 DF395:DG395 DM395:DN395 DT395:DU395 EA395:EB395 EH395:EI395 EO395:EP395 EV395:EW395 FC395:FD395 FJ395:FK395 FQ395:FR395 FX395:FY395 GE395:GF395 GL395:GM395 GS395:GT395 GZ395:HA395 HG395:HH395 HN395:HO395 HU395:HV395 IB395:IC395 II395:IJ395">
    <cfRule type="cellIs" priority="21" dxfId="0" operator="equal" stopIfTrue="1">
      <formula>"S"</formula>
    </cfRule>
  </conditionalFormatting>
  <conditionalFormatting sqref="L397:M397 S397:T397 Z397:AA397 AG397:AH397 AN397:AO397 AU397:AV397 BB397:BC397">
    <cfRule type="cellIs" priority="22" dxfId="0" operator="equal" stopIfTrue="1">
      <formula>"S"</formula>
    </cfRule>
  </conditionalFormatting>
  <conditionalFormatting sqref="L398:M400 S398:T400 Z398:AA400 AG398:AH400 AN398:AO400 AU398:AV400 BB398:BC400">
    <cfRule type="cellIs" priority="23" dxfId="0" operator="equal" stopIfTrue="1">
      <formula>"S"</formula>
    </cfRule>
  </conditionalFormatting>
  <conditionalFormatting sqref="L38:M38 S38:T38 Z38:AA38 AG38:AH38 AN38:AO38 AU38:AV38 BB38:BC38 BI38:BJ38 BP38:BQ38 BW38:BX38 CD38:CE38 CK38:CL38 CR38:CS38 CY38:CZ38 DF38:DG38 DM38:DN38 DT38:DU38 EA38:EB38 EH38:EI38 EO38:EP38 EV38:EW38 FC38:FD38 FJ38:FK38 FQ38:FR38 FX38:FY38 GE38:GF38 GL38:GM38 GS38:GT38 GZ38:HA38 HG38:HH38 HN38:HO38 HU38:HV38 IB38:IC38 II38:IJ38">
    <cfRule type="cellIs" priority="24" dxfId="0" operator="equal" stopIfTrue="1">
      <formula>"S"</formula>
    </cfRule>
  </conditionalFormatting>
  <conditionalFormatting sqref="L211:M211 S211:T211 Z211:AA211 AG211:AH211 AN211:AO211 AU211:AV211 BB211:BC211 BI211:BJ211 BP211:BQ211 BW211:BX211 CD211:CE211 CK211:CL211 CR211:CS211 CY211:CZ211 DF211:DG211 DM211:DN211 DT211:DU211 EA211:EB211 EH211:EI211 EO211:EP211 EV211:EW211 FC211:FD211 FJ211:FK211 FQ211:FR211 FX211:FY211 GE211:GF211 GL211:GM211 GS211:GT211 GZ211:HA211 HG211:HH211 HN211:HO211 HU211:HV211 IB211:IC211 II211:IJ211">
    <cfRule type="cellIs" priority="25" dxfId="0" operator="equal" stopIfTrue="1">
      <formula>"S"</formula>
    </cfRule>
  </conditionalFormatting>
  <conditionalFormatting sqref="L186:M186 S186:T186 Z186:AA186 AG186:AH186 AN186:AO186 AU186:AV186 BB186:BC186 BI186:BJ186 BP186:BQ186 BW186:BX186 CD186:CE186 CK186:CL186 CR186:CS186 CY186:CZ186 DF186:DG186 DM186:DN186 DT186:DU186 EA186:EB186 EH186:EI186 EO186:EP186 EV186:EW186 FC186:FD186 FJ186:FK186 FQ186:FR186 FX186:FY186 GE186:GF186 GL186:GM186 GS186:GT186 GZ186:HA186 HG186:HH186 HN186:HO186 HU186:HV186 IB186:IC186 II186:IJ186">
    <cfRule type="cellIs" priority="26" dxfId="0" operator="equal" stopIfTrue="1">
      <formula>"S"</formula>
    </cfRule>
  </conditionalFormatting>
  <conditionalFormatting sqref="G40:H42 G48:H49 G51:H57 G59:H63 G72:H73 G75:H77 G79:H80 G82:H85 G89:H90 G92:H95 G113:H113 G116:H117 G119:H123 G125:H126 G128:H132 G158:H159 G161:H182 G184:H184 G198:H199 G201:H209 G212:H214 G216:H222 G224:H232 G234:H239 H254:H257 H648:H652 G648:G653 G653:H653 G655:H656 G658:H693 G720:H749 G751:H751 G757:H757 G791:H791 G838:H844 G907:H907">
    <cfRule type="cellIs" priority="27" dxfId="0" operator="equal" stopIfTrue="1">
      <formula>"S"</formula>
    </cfRule>
  </conditionalFormatting>
  <conditionalFormatting sqref="G64:H64">
    <cfRule type="cellIs" priority="28" dxfId="0" operator="equal" stopIfTrue="1">
      <formula>"S"</formula>
    </cfRule>
  </conditionalFormatting>
  <conditionalFormatting sqref="G718">
    <cfRule type="cellIs" priority="29" dxfId="0" operator="equal" stopIfTrue="1">
      <formula>"S"</formula>
    </cfRule>
  </conditionalFormatting>
  <conditionalFormatting sqref="G836:H836">
    <cfRule type="cellIs" priority="30" dxfId="0" operator="equal" stopIfTrue="1">
      <formula>"S"</formula>
    </cfRule>
  </conditionalFormatting>
  <conditionalFormatting sqref="G694:H694">
    <cfRule type="cellIs" priority="31" dxfId="0" operator="equal" stopIfTrue="1">
      <formula>"S"</formula>
    </cfRule>
  </conditionalFormatting>
  <conditionalFormatting sqref="G210:H210">
    <cfRule type="cellIs" priority="32" dxfId="0" operator="equal" stopIfTrue="1">
      <formula>"S"</formula>
    </cfRule>
  </conditionalFormatting>
  <conditionalFormatting sqref="G183:H183">
    <cfRule type="cellIs" priority="33" dxfId="0" operator="equal" stopIfTrue="1">
      <formula>"S"</formula>
    </cfRule>
  </conditionalFormatting>
  <conditionalFormatting sqref="G254">
    <cfRule type="cellIs" priority="34" dxfId="0" operator="equal" stopIfTrue="1">
      <formula>"S"</formula>
    </cfRule>
  </conditionalFormatting>
  <conditionalFormatting sqref="G750:H750">
    <cfRule type="cellIs" priority="35" dxfId="0" operator="equal" stopIfTrue="1">
      <formula>"S"</formula>
    </cfRule>
  </conditionalFormatting>
  <conditionalFormatting sqref="G251:H251 G253:H253 G256:G257">
    <cfRule type="cellIs" priority="36" dxfId="0" operator="equal" stopIfTrue="1">
      <formula>"S"</formula>
    </cfRule>
  </conditionalFormatting>
  <conditionalFormatting sqref="G255">
    <cfRule type="cellIs" priority="37" dxfId="0" operator="equal" stopIfTrue="1">
      <formula>"S"</formula>
    </cfRule>
  </conditionalFormatting>
  <conditionalFormatting sqref="G326:H326">
    <cfRule type="cellIs" priority="38" dxfId="0" operator="equal" stopIfTrue="1">
      <formula>"S"</formula>
    </cfRule>
  </conditionalFormatting>
  <conditionalFormatting sqref="G753:H753">
    <cfRule type="cellIs" priority="39" dxfId="0" operator="equal" stopIfTrue="1">
      <formula>"S"</formula>
    </cfRule>
  </conditionalFormatting>
  <conditionalFormatting sqref="G111:H111">
    <cfRule type="cellIs" priority="40" dxfId="0" operator="equal" stopIfTrue="1">
      <formula>"S"</formula>
    </cfRule>
  </conditionalFormatting>
  <conditionalFormatting sqref="G361:H361 G363:H363 H365 H367 H369 H371 H373 G373:G376 H375">
    <cfRule type="cellIs" priority="41" dxfId="0" operator="equal" stopIfTrue="1">
      <formula>"S"</formula>
    </cfRule>
  </conditionalFormatting>
  <conditionalFormatting sqref="G366:G369">
    <cfRule type="cellIs" priority="42" dxfId="0" operator="equal" stopIfTrue="1">
      <formula>"S"</formula>
    </cfRule>
  </conditionalFormatting>
  <conditionalFormatting sqref="G752:H752 G754:H754">
    <cfRule type="cellIs" priority="43" dxfId="0" operator="equal" stopIfTrue="1">
      <formula>"S"</formula>
    </cfRule>
  </conditionalFormatting>
  <conditionalFormatting sqref="G695:H695">
    <cfRule type="cellIs" priority="44" dxfId="0" operator="equal" stopIfTrue="1">
      <formula>"S"</formula>
    </cfRule>
  </conditionalFormatting>
  <conditionalFormatting sqref="G698:H698">
    <cfRule type="cellIs" priority="45" dxfId="0" operator="equal" stopIfTrue="1">
      <formula>"S"</formula>
    </cfRule>
  </conditionalFormatting>
  <conditionalFormatting sqref="G189:H189">
    <cfRule type="cellIs" priority="46" dxfId="0" operator="equal" stopIfTrue="1">
      <formula>"S"</formula>
    </cfRule>
  </conditionalFormatting>
  <conditionalFormatting sqref="G185:H185">
    <cfRule type="cellIs" priority="47" dxfId="0" operator="equal" stopIfTrue="1">
      <formula>"S"</formula>
    </cfRule>
  </conditionalFormatting>
  <conditionalFormatting sqref="G305:H305 G307:H325">
    <cfRule type="cellIs" priority="48" dxfId="0" operator="equal" stopIfTrue="1">
      <formula>"S"</formula>
    </cfRule>
  </conditionalFormatting>
  <conditionalFormatting sqref="G354:H359">
    <cfRule type="cellIs" priority="49" dxfId="0" operator="equal" stopIfTrue="1">
      <formula>"S"</formula>
    </cfRule>
  </conditionalFormatting>
  <conditionalFormatting sqref="G370:G372">
    <cfRule type="cellIs" priority="50" dxfId="0" operator="equal" stopIfTrue="1">
      <formula>"S"</formula>
    </cfRule>
  </conditionalFormatting>
  <conditionalFormatting sqref="H364 H366 H368 H370 H372 H374 H376">
    <cfRule type="cellIs" priority="51" dxfId="0" operator="equal" stopIfTrue="1">
      <formula>"S"</formula>
    </cfRule>
  </conditionalFormatting>
  <conditionalFormatting sqref="G364">
    <cfRule type="cellIs" priority="52" dxfId="0" operator="equal" stopIfTrue="1">
      <formula>"S"</formula>
    </cfRule>
  </conditionalFormatting>
  <conditionalFormatting sqref="G365">
    <cfRule type="cellIs" priority="53" dxfId="0" operator="equal" stopIfTrue="1">
      <formula>"S"</formula>
    </cfRule>
  </conditionalFormatting>
  <conditionalFormatting sqref="G383:H383 G385:H385 H387">
    <cfRule type="cellIs" priority="54" dxfId="0" operator="equal" stopIfTrue="1">
      <formula>"S"</formula>
    </cfRule>
  </conditionalFormatting>
  <conditionalFormatting sqref="G388">
    <cfRule type="cellIs" priority="55" dxfId="0" operator="equal" stopIfTrue="1">
      <formula>"S"</formula>
    </cfRule>
  </conditionalFormatting>
  <conditionalFormatting sqref="G387">
    <cfRule type="cellIs" priority="56" dxfId="0" operator="equal" stopIfTrue="1">
      <formula>"S"</formula>
    </cfRule>
  </conditionalFormatting>
  <conditionalFormatting sqref="G389:H389 G391:H391 H393">
    <cfRule type="cellIs" priority="57" dxfId="0" operator="equal" stopIfTrue="1">
      <formula>"S"</formula>
    </cfRule>
  </conditionalFormatting>
  <conditionalFormatting sqref="G386">
    <cfRule type="cellIs" priority="58" dxfId="0" operator="equal" stopIfTrue="1">
      <formula>"S"</formula>
    </cfRule>
  </conditionalFormatting>
  <conditionalFormatting sqref="G393">
    <cfRule type="cellIs" priority="59" dxfId="0" operator="equal" stopIfTrue="1">
      <formula>"S"</formula>
    </cfRule>
  </conditionalFormatting>
  <conditionalFormatting sqref="H386">
    <cfRule type="cellIs" priority="60" dxfId="0" operator="equal" stopIfTrue="1">
      <formula>"S"</formula>
    </cfRule>
  </conditionalFormatting>
  <conditionalFormatting sqref="G394">
    <cfRule type="cellIs" priority="61" dxfId="0" operator="equal" stopIfTrue="1">
      <formula>"S"</formula>
    </cfRule>
  </conditionalFormatting>
  <conditionalFormatting sqref="H394">
    <cfRule type="cellIs" priority="62" dxfId="0" operator="equal" stopIfTrue="1">
      <formula>"S"</formula>
    </cfRule>
  </conditionalFormatting>
  <conditionalFormatting sqref="G392">
    <cfRule type="cellIs" priority="63" dxfId="0" operator="equal" stopIfTrue="1">
      <formula>"S"</formula>
    </cfRule>
  </conditionalFormatting>
  <conditionalFormatting sqref="H388">
    <cfRule type="cellIs" priority="64" dxfId="0" operator="equal" stopIfTrue="1">
      <formula>"S"</formula>
    </cfRule>
  </conditionalFormatting>
  <conditionalFormatting sqref="H392">
    <cfRule type="cellIs" priority="65" dxfId="0" operator="equal" stopIfTrue="1">
      <formula>"S"</formula>
    </cfRule>
  </conditionalFormatting>
  <conditionalFormatting sqref="G247">
    <cfRule type="cellIs" priority="66" dxfId="0" operator="equal" stopIfTrue="1">
      <formula>"S"</formula>
    </cfRule>
  </conditionalFormatting>
  <conditionalFormatting sqref="G149:H149 G154:H154">
    <cfRule type="cellIs" priority="67" dxfId="0" operator="equal" stopIfTrue="1">
      <formula>"S"</formula>
    </cfRule>
  </conditionalFormatting>
  <conditionalFormatting sqref="G755:H755">
    <cfRule type="cellIs" priority="68" dxfId="0" operator="equal" stopIfTrue="1">
      <formula>"S"</formula>
    </cfRule>
  </conditionalFormatting>
  <conditionalFormatting sqref="G696:H696">
    <cfRule type="cellIs" priority="69" dxfId="0" operator="equal" stopIfTrue="1">
      <formula>"S"</formula>
    </cfRule>
  </conditionalFormatting>
  <conditionalFormatting sqref="G240:H240 G242:H242 G245:H245 G249:H250">
    <cfRule type="cellIs" priority="70" dxfId="0" operator="equal" stopIfTrue="1">
      <formula>"S"</formula>
    </cfRule>
  </conditionalFormatting>
  <conditionalFormatting sqref="G244">
    <cfRule type="cellIs" priority="71" dxfId="0" operator="equal" stopIfTrue="1">
      <formula>"S"</formula>
    </cfRule>
  </conditionalFormatting>
  <conditionalFormatting sqref="G246:H246">
    <cfRule type="cellIs" priority="72" dxfId="0" operator="equal" stopIfTrue="1">
      <formula>"S"</formula>
    </cfRule>
  </conditionalFormatting>
  <conditionalFormatting sqref="H244">
    <cfRule type="cellIs" priority="73" dxfId="0" operator="equal" stopIfTrue="1">
      <formula>"S"</formula>
    </cfRule>
  </conditionalFormatting>
  <conditionalFormatting sqref="H247">
    <cfRule type="cellIs" priority="74" dxfId="0" operator="equal" stopIfTrue="1">
      <formula>"S"</formula>
    </cfRule>
  </conditionalFormatting>
  <conditionalFormatting sqref="H243">
    <cfRule type="cellIs" priority="75" dxfId="0" operator="equal" stopIfTrue="1">
      <formula>"S"</formula>
    </cfRule>
  </conditionalFormatting>
  <conditionalFormatting sqref="G794:H795 G796:G802 H796:H804 G804">
    <cfRule type="cellIs" priority="76" dxfId="0" operator="equal" stopIfTrue="1">
      <formula>"S"</formula>
    </cfRule>
  </conditionalFormatting>
  <conditionalFormatting sqref="G248:H248">
    <cfRule type="cellIs" priority="77" dxfId="0" operator="equal" stopIfTrue="1">
      <formula>"S"</formula>
    </cfRule>
  </conditionalFormatting>
  <conditionalFormatting sqref="G243">
    <cfRule type="cellIs" priority="78" dxfId="0" operator="equal" stopIfTrue="1">
      <formula>"S"</formula>
    </cfRule>
  </conditionalFormatting>
  <conditionalFormatting sqref="G803">
    <cfRule type="cellIs" priority="79" dxfId="0" operator="equal" stopIfTrue="1">
      <formula>"S"</formula>
    </cfRule>
  </conditionalFormatting>
  <conditionalFormatting sqref="G792:H792">
    <cfRule type="cellIs" priority="80" dxfId="0" operator="equal" stopIfTrue="1">
      <formula>"S"</formula>
    </cfRule>
  </conditionalFormatting>
  <conditionalFormatting sqref="G805:H805 H806 H808 H810:H811 H813 H818:H819">
    <cfRule type="cellIs" priority="81" dxfId="0" operator="equal" stopIfTrue="1">
      <formula>"S"</formula>
    </cfRule>
  </conditionalFormatting>
  <conditionalFormatting sqref="G806">
    <cfRule type="cellIs" priority="82" dxfId="0" operator="equal" stopIfTrue="1">
      <formula>"S"</formula>
    </cfRule>
  </conditionalFormatting>
  <conditionalFormatting sqref="G807">
    <cfRule type="cellIs" priority="83" dxfId="0" operator="equal" stopIfTrue="1">
      <formula>"S"</formula>
    </cfRule>
  </conditionalFormatting>
  <conditionalFormatting sqref="G808">
    <cfRule type="cellIs" priority="84" dxfId="0" operator="equal" stopIfTrue="1">
      <formula>"S"</formula>
    </cfRule>
  </conditionalFormatting>
  <conditionalFormatting sqref="G395:H395">
    <cfRule type="cellIs" priority="85" dxfId="0" operator="equal" stopIfTrue="1">
      <formula>"S"</formula>
    </cfRule>
  </conditionalFormatting>
  <conditionalFormatting sqref="G397:H397">
    <cfRule type="cellIs" priority="86" dxfId="0" operator="equal" stopIfTrue="1">
      <formula>"S"</formula>
    </cfRule>
  </conditionalFormatting>
  <conditionalFormatting sqref="G398">
    <cfRule type="cellIs" priority="87" dxfId="0" operator="equal" stopIfTrue="1">
      <formula>"S"</formula>
    </cfRule>
  </conditionalFormatting>
  <conditionalFormatting sqref="H398">
    <cfRule type="cellIs" priority="88" dxfId="0" operator="equal" stopIfTrue="1">
      <formula>"S"</formula>
    </cfRule>
  </conditionalFormatting>
  <conditionalFormatting sqref="G38:H38">
    <cfRule type="cellIs" priority="89" dxfId="0" operator="equal" stopIfTrue="1">
      <formula>"S"</formula>
    </cfRule>
  </conditionalFormatting>
  <conditionalFormatting sqref="G211:H211">
    <cfRule type="cellIs" priority="90" dxfId="0" operator="equal" stopIfTrue="1">
      <formula>"S"</formula>
    </cfRule>
  </conditionalFormatting>
  <conditionalFormatting sqref="G186:H186">
    <cfRule type="cellIs" priority="91" dxfId="0" operator="equal" stopIfTrue="1">
      <formula>"S"</formula>
    </cfRule>
  </conditionalFormatting>
  <conditionalFormatting sqref="G756:H756">
    <cfRule type="cellIs" priority="92" dxfId="0" operator="equal" stopIfTrue="1">
      <formula>"S"</formula>
    </cfRule>
  </conditionalFormatting>
  <conditionalFormatting sqref="G758:H759">
    <cfRule type="cellIs" priority="93" dxfId="0" operator="equal" stopIfTrue="1">
      <formula>"S"</formula>
    </cfRule>
  </conditionalFormatting>
  <conditionalFormatting sqref="H809">
    <cfRule type="cellIs" priority="94" dxfId="0" operator="equal" stopIfTrue="1">
      <formula>"S"</formula>
    </cfRule>
  </conditionalFormatting>
  <conditionalFormatting sqref="G809">
    <cfRule type="cellIs" priority="95" dxfId="0" operator="equal" stopIfTrue="1">
      <formula>"S"</formula>
    </cfRule>
  </conditionalFormatting>
  <conditionalFormatting sqref="G810">
    <cfRule type="cellIs" priority="96" dxfId="0" operator="equal" stopIfTrue="1">
      <formula>"S"</formula>
    </cfRule>
  </conditionalFormatting>
  <conditionalFormatting sqref="G811 G813">
    <cfRule type="cellIs" priority="97" dxfId="0" operator="equal" stopIfTrue="1">
      <formula>"S"</formula>
    </cfRule>
  </conditionalFormatting>
  <conditionalFormatting sqref="G818:G819">
    <cfRule type="cellIs" priority="98" dxfId="0" operator="equal" stopIfTrue="1">
      <formula>"S"</formula>
    </cfRule>
  </conditionalFormatting>
  <conditionalFormatting sqref="L39:M39 S39:T39 Z39:AA39 AG39:AH39 AN39:AO39 AU39:AV39 BB39:BC39 BI39:BJ39 BP39:BQ39 BW39:BX39 CD39:CE39 CK39:CL39 CR39:CS39 CY39:CZ39 DF39:DG39 DM39:DN39 DT39:DU39 EA39:EB39 EH39:EI39 EO39:EP39 EV39:EW39 FC39:FD39 FJ39:FK39 FQ39:FR39 FX39:FY39 GE39:GF39 GL39:GM39 GS39:GT39 GZ39:HA39 HG39:HH39 HN39:HO39 HU39:HV39 IB39:IC39 II39:IJ39">
    <cfRule type="cellIs" priority="99" dxfId="0" operator="equal" stopIfTrue="1">
      <formula>"S"</formula>
    </cfRule>
  </conditionalFormatting>
  <conditionalFormatting sqref="G39:H39">
    <cfRule type="cellIs" priority="100" dxfId="0" operator="equal" stopIfTrue="1">
      <formula>"S"</formula>
    </cfRule>
  </conditionalFormatting>
  <conditionalFormatting sqref="H812">
    <cfRule type="cellIs" priority="101" dxfId="0" operator="equal" stopIfTrue="1">
      <formula>"S"</formula>
    </cfRule>
  </conditionalFormatting>
  <conditionalFormatting sqref="G812">
    <cfRule type="cellIs" priority="102" dxfId="0" operator="equal" stopIfTrue="1">
      <formula>"S"</formula>
    </cfRule>
  </conditionalFormatting>
  <conditionalFormatting sqref="H814">
    <cfRule type="cellIs" priority="103" dxfId="0" operator="equal" stopIfTrue="1">
      <formula>"S"</formula>
    </cfRule>
  </conditionalFormatting>
  <conditionalFormatting sqref="G814">
    <cfRule type="cellIs" priority="104" dxfId="0" operator="equal" stopIfTrue="1">
      <formula>"S"</formula>
    </cfRule>
  </conditionalFormatting>
  <conditionalFormatting sqref="L379:M382 S379:T382 Z379:AA382 AG379:AH382 AN379:AO382 AU379:AV382 BB379:BC382">
    <cfRule type="cellIs" priority="105" dxfId="0" operator="equal" stopIfTrue="1">
      <formula>"S"</formula>
    </cfRule>
  </conditionalFormatting>
  <conditionalFormatting sqref="G379:G382">
    <cfRule type="cellIs" priority="106" dxfId="0" operator="equal" stopIfTrue="1">
      <formula>"S"</formula>
    </cfRule>
  </conditionalFormatting>
  <conditionalFormatting sqref="H379:H382">
    <cfRule type="cellIs" priority="107" dxfId="0" operator="equal" stopIfTrue="1">
      <formula>"S"</formula>
    </cfRule>
  </conditionalFormatting>
  <conditionalFormatting sqref="L377:M377 S377:T377 Z377:AA377 AG377:AH377 AN377:AO377 AU377:AV377 BB377:BC377">
    <cfRule type="cellIs" priority="108" dxfId="0" operator="equal" stopIfTrue="1">
      <formula>"S"</formula>
    </cfRule>
  </conditionalFormatting>
  <conditionalFormatting sqref="G377">
    <cfRule type="cellIs" priority="109" dxfId="0" operator="equal" stopIfTrue="1">
      <formula>"S"</formula>
    </cfRule>
  </conditionalFormatting>
  <conditionalFormatting sqref="H377">
    <cfRule type="cellIs" priority="110" dxfId="0" operator="equal" stopIfTrue="1">
      <formula>"S"</formula>
    </cfRule>
  </conditionalFormatting>
  <conditionalFormatting sqref="L441:M443 S441:T443 Z441:AA443 AG441:AH443 AN441:AO443 AU441:AV443 BB441:BC443">
    <cfRule type="cellIs" priority="111" dxfId="0" operator="equal" stopIfTrue="1">
      <formula>"S"</formula>
    </cfRule>
  </conditionalFormatting>
  <conditionalFormatting sqref="BI441:BJ441 BP441:BQ441 BW441:BX441 CD441:CE441 CK441:CL441 CR441:CS441 CY441:CZ441 DF441:DG441 DM441:DN441 DT441:DU441 EA441:EB441 EH441:EI441 EO441:EP441 EV441:EW441 FC441:FD441 FJ441:FK441 FQ441:FR441 FX441:FY441 GE441:GF441 GL441:GM441 GS441:GT441 GZ441:HA441 HG441:HH441 HN441:HO441 HU441:HV441 IB441:IC441 II441:IJ441">
    <cfRule type="cellIs" priority="112" dxfId="0" operator="equal" stopIfTrue="1">
      <formula>"S"</formula>
    </cfRule>
  </conditionalFormatting>
  <conditionalFormatting sqref="L444:M445 S444:T445 Z444:AA445 AG444:AH445 AN444:AO445 AU444:AV445 BB444:BC445">
    <cfRule type="cellIs" priority="113" dxfId="0" operator="equal" stopIfTrue="1">
      <formula>"S"</formula>
    </cfRule>
  </conditionalFormatting>
  <conditionalFormatting sqref="L446:M454 S446:T454 Z446:AA454 AG446:AH454 AN446:AO454 AU446:AV454 BB446:BC454">
    <cfRule type="cellIs" priority="114" dxfId="0" operator="equal" stopIfTrue="1">
      <formula>"S"</formula>
    </cfRule>
  </conditionalFormatting>
  <conditionalFormatting sqref="G441:H441 G443:H443">
    <cfRule type="cellIs" priority="115" dxfId="0" operator="equal" stopIfTrue="1">
      <formula>"S"</formula>
    </cfRule>
  </conditionalFormatting>
  <conditionalFormatting sqref="G444">
    <cfRule type="cellIs" priority="116" dxfId="0" operator="equal" stopIfTrue="1">
      <formula>"S"</formula>
    </cfRule>
  </conditionalFormatting>
  <conditionalFormatting sqref="G445">
    <cfRule type="cellIs" priority="117" dxfId="0" operator="equal" stopIfTrue="1">
      <formula>"S"</formula>
    </cfRule>
  </conditionalFormatting>
  <conditionalFormatting sqref="H444">
    <cfRule type="cellIs" priority="118" dxfId="0" operator="equal" stopIfTrue="1">
      <formula>"S"</formula>
    </cfRule>
  </conditionalFormatting>
  <conditionalFormatting sqref="G446">
    <cfRule type="cellIs" priority="119" dxfId="0" operator="equal" stopIfTrue="1">
      <formula>"S"</formula>
    </cfRule>
  </conditionalFormatting>
  <conditionalFormatting sqref="H446">
    <cfRule type="cellIs" priority="120" dxfId="0" operator="equal" stopIfTrue="1">
      <formula>"S"</formula>
    </cfRule>
  </conditionalFormatting>
  <conditionalFormatting sqref="H445">
    <cfRule type="cellIs" priority="121" dxfId="0" operator="equal" stopIfTrue="1">
      <formula>"S"</formula>
    </cfRule>
  </conditionalFormatting>
  <conditionalFormatting sqref="G464:G466 G468:G470">
    <cfRule type="cellIs" priority="122" dxfId="0" operator="equal" stopIfTrue="1">
      <formula>"S"</formula>
    </cfRule>
  </conditionalFormatting>
  <conditionalFormatting sqref="H460 H462 H464 H466 H468 H470 H472">
    <cfRule type="cellIs" priority="123" dxfId="0" operator="equal" stopIfTrue="1">
      <formula>"S"</formula>
    </cfRule>
  </conditionalFormatting>
  <conditionalFormatting sqref="G934:H934 G936:H937 H938:H944">
    <cfRule type="cellIs" priority="124" dxfId="0" operator="equal" stopIfTrue="1">
      <formula>"S"</formula>
    </cfRule>
  </conditionalFormatting>
  <conditionalFormatting sqref="G938:G944">
    <cfRule type="cellIs" priority="125" dxfId="0" operator="equal" stopIfTrue="1">
      <formula>"S"</formula>
    </cfRule>
  </conditionalFormatting>
  <conditionalFormatting sqref="G920:H921 G924:H924">
    <cfRule type="cellIs" priority="126" dxfId="0" operator="equal" stopIfTrue="1">
      <formula>"S"</formula>
    </cfRule>
  </conditionalFormatting>
  <conditionalFormatting sqref="G914:H914 G916:H917">
    <cfRule type="cellIs" priority="127" dxfId="0" operator="equal" stopIfTrue="1">
      <formula>"S"</formula>
    </cfRule>
  </conditionalFormatting>
  <conditionalFormatting sqref="G918:H918">
    <cfRule type="cellIs" priority="128" dxfId="0" operator="equal" stopIfTrue="1">
      <formula>"S"</formula>
    </cfRule>
  </conditionalFormatting>
  <conditionalFormatting sqref="L456:M457 S456:T457 Z456:AA457 AG456:AH457 AN456:AO457 AU456:AV457 BB456:BC457 G457:H457 L464:M466 S464:T466 Z464:AA466 AG464:AH466 AN464:AO466 AU464:AV466 BB464:BC466 L468:M470 S468:T470 Z468:AA470 AG468:AH470 AN468:AO470 AU468:AV470 BB468:BC470 L472:M472 S472:T472 Z472:AA472 AG472:AH472 AN472:AO472 AU472:AV472 BB472:BC472">
    <cfRule type="cellIs" priority="129" dxfId="0" operator="equal" stopIfTrue="1">
      <formula>"S"</formula>
    </cfRule>
  </conditionalFormatting>
  <conditionalFormatting sqref="L458:M462 S458:T462 Z458:AA462 AG458:AH462 AN458:AO462 AU458:AV462 BB458:BC462">
    <cfRule type="cellIs" priority="130" dxfId="0" operator="equal" stopIfTrue="1">
      <formula>"S"</formula>
    </cfRule>
  </conditionalFormatting>
  <conditionalFormatting sqref="L463:M463 S463:T463 Z463:AA463 AG463:AH463 AN463:AO463 AU463:AV463 BB463:BC463">
    <cfRule type="cellIs" priority="131" dxfId="0" operator="equal" stopIfTrue="1">
      <formula>"S"</formula>
    </cfRule>
  </conditionalFormatting>
  <conditionalFormatting sqref="L467:M467 S467:T467 Z467:AA467 AG467:AH467 AN467:AO467 AU467:AV467 BB467:BC467">
    <cfRule type="cellIs" priority="132" dxfId="0" operator="equal" stopIfTrue="1">
      <formula>"S"</formula>
    </cfRule>
  </conditionalFormatting>
  <conditionalFormatting sqref="G458:G462">
    <cfRule type="cellIs" priority="133" dxfId="0" operator="equal" stopIfTrue="1">
      <formula>"S"</formula>
    </cfRule>
  </conditionalFormatting>
  <conditionalFormatting sqref="H458:H459 H461 H463 H465 H467 H469">
    <cfRule type="cellIs" priority="134" dxfId="0" operator="equal" stopIfTrue="1">
      <formula>"S"</formula>
    </cfRule>
  </conditionalFormatting>
  <conditionalFormatting sqref="G463">
    <cfRule type="cellIs" priority="135" dxfId="0" operator="equal" stopIfTrue="1">
      <formula>"S"</formula>
    </cfRule>
  </conditionalFormatting>
  <conditionalFormatting sqref="G467">
    <cfRule type="cellIs" priority="136" dxfId="0" operator="equal" stopIfTrue="1">
      <formula>"S"</formula>
    </cfRule>
  </conditionalFormatting>
  <conditionalFormatting sqref="L455:M455 S455:T455 Z455:AA455 AG455:AH455 AN455:AO455 AU455:AV455 BB455:BC455">
    <cfRule type="cellIs" priority="137" dxfId="0" operator="equal" stopIfTrue="1">
      <formula>"S"</formula>
    </cfRule>
  </conditionalFormatting>
  <conditionalFormatting sqref="BI455:BJ455 BP455:BQ455 BW455:BX455 CD455:CE455 CK455:CL455 CR455:CS455 CY455:CZ455 DF455:DG455 DM455:DN455 DT455:DU455 EA455:EB455 EH455:EI455 EO455:EP455 EV455:EW455 FC455:FD455 FJ455:FK455 FQ455:FR455 FX455:FY455 GE455:GF455 GL455:GM455 GS455:GT455 GZ455:HA455 HG455:HH455 HN455:HO455 HU455:HV455 IB455:IC455 II455:IJ455">
    <cfRule type="cellIs" priority="138" dxfId="0" operator="equal" stopIfTrue="1">
      <formula>"S"</formula>
    </cfRule>
  </conditionalFormatting>
  <conditionalFormatting sqref="G455:H455">
    <cfRule type="cellIs" priority="139" dxfId="0" operator="equal" stopIfTrue="1">
      <formula>"S"</formula>
    </cfRule>
  </conditionalFormatting>
  <conditionalFormatting sqref="L65:M65 S65:T65 Z65:AA65 AG65:AH65 AN65:AO65 AU65:AV65 BB65:BC65 BI65:BJ65 BP65:BQ65 BW65:BX65 CD65:CE65 CK65:CL65 CR65:CS65 CY65:CZ65 DF65:DG65 DM65:DN65 DT65:DU65 EA65:EB65 EH65:EI65 EO65:EP65 EV65:EW65 FC65:FD65 FJ65:FK65 FQ65:FR65 FX65:FY65 GE65:GF65 GL65:GM65 GS65:GT65 GZ65:HA65 HG65:HH65 HN65:HO65 HU65:HV65 IB65:IC65 II65:IJ65">
    <cfRule type="cellIs" priority="140" dxfId="0" operator="equal" stopIfTrue="1">
      <formula>"S"</formula>
    </cfRule>
  </conditionalFormatting>
  <conditionalFormatting sqref="G65:H65">
    <cfRule type="cellIs" priority="141" dxfId="0" operator="equal" stopIfTrue="1">
      <formula>"S"</formula>
    </cfRule>
  </conditionalFormatting>
  <conditionalFormatting sqref="H815">
    <cfRule type="cellIs" priority="142" dxfId="0" operator="equal" stopIfTrue="1">
      <formula>"S"</formula>
    </cfRule>
  </conditionalFormatting>
  <conditionalFormatting sqref="G760:H760">
    <cfRule type="cellIs" priority="143" dxfId="0" operator="equal" stopIfTrue="1">
      <formula>"S"</formula>
    </cfRule>
  </conditionalFormatting>
  <conditionalFormatting sqref="G815">
    <cfRule type="cellIs" priority="144" dxfId="0" operator="equal" stopIfTrue="1">
      <formula>"S"</formula>
    </cfRule>
  </conditionalFormatting>
  <conditionalFormatting sqref="L378:M378 S378:T378 Z378:AA378 AG378:AH378 AN378:AO378 AU378:AV378 BB378:BC378">
    <cfRule type="cellIs" priority="145" dxfId="0" operator="equal" stopIfTrue="1">
      <formula>"S"</formula>
    </cfRule>
  </conditionalFormatting>
  <conditionalFormatting sqref="G378">
    <cfRule type="cellIs" priority="146" dxfId="0" operator="equal" stopIfTrue="1">
      <formula>"S"</formula>
    </cfRule>
  </conditionalFormatting>
  <conditionalFormatting sqref="H378">
    <cfRule type="cellIs" priority="147" dxfId="0" operator="equal" stopIfTrue="1">
      <formula>"S"</formula>
    </cfRule>
  </conditionalFormatting>
  <conditionalFormatting sqref="L147:M147 S147:T147 Z147:AA147 AG147:AH147 AN147:AO147 AU147:AV147 BB147:BC147 BI147:BJ147 BP147:BQ147 BW147:BX147 CD147:CE147 CK147:CL147 CR147:CS147 CY147:CZ147 DF147:DG147 DM147:DN147 DT147:DU147 EA147:EB147 EH147:EI147 EO147:EP147 EV147:EW147 FC147:FD147 FJ147:FK147 FQ147:FR147 FX147:FY147 GE147:GF147 GL147:GM147 GS147:GT147 GZ147:HA147 HG147:HH147 HN147:HO147 HU147:HV147 IB147:IC147 II147:IJ147">
    <cfRule type="cellIs" priority="148" dxfId="0" operator="equal" stopIfTrue="1">
      <formula>"S"</formula>
    </cfRule>
  </conditionalFormatting>
  <conditionalFormatting sqref="G147:H147">
    <cfRule type="cellIs" priority="149" dxfId="0" operator="equal" stopIfTrue="1">
      <formula>"S"</formula>
    </cfRule>
  </conditionalFormatting>
  <conditionalFormatting sqref="L148:M148 S148:T148 Z148:AA148 AG148:AH148 AN148:AO148 AU148:AV148 BB148:BC148 BI148:BJ148 BP148:BQ148 BW148:BX148 CD148:CE148 CK148:CL148 CR148:CS148 CY148:CZ148 DF148:DG148 DM148:DN148 DT148:DU148 EA148:EB148 EH148:EI148 EO148:EP148 EV148:EW148 FC148:FD148 FJ148:FK148 FQ148:FR148 FX148:FY148 GE148:GF148 GL148:GM148 GS148:GT148 GZ148:HA148 HG148:HH148 HN148:HO148 HU148:HV148 IB148:IC148 II148:IJ148">
    <cfRule type="cellIs" priority="150" dxfId="0" operator="equal" stopIfTrue="1">
      <formula>"S"</formula>
    </cfRule>
  </conditionalFormatting>
  <conditionalFormatting sqref="G148:H148">
    <cfRule type="cellIs" priority="151" dxfId="0" operator="equal" stopIfTrue="1">
      <formula>"S"</formula>
    </cfRule>
  </conditionalFormatting>
  <conditionalFormatting sqref="H816">
    <cfRule type="cellIs" priority="152" dxfId="0" operator="equal" stopIfTrue="1">
      <formula>"S"</formula>
    </cfRule>
  </conditionalFormatting>
  <conditionalFormatting sqref="G816">
    <cfRule type="cellIs" priority="153" dxfId="0" operator="equal" stopIfTrue="1">
      <formula>"S"</formula>
    </cfRule>
  </conditionalFormatting>
  <conditionalFormatting sqref="H817">
    <cfRule type="cellIs" priority="154" dxfId="0" operator="equal" stopIfTrue="1">
      <formula>"S"</formula>
    </cfRule>
  </conditionalFormatting>
  <conditionalFormatting sqref="G817">
    <cfRule type="cellIs" priority="155" dxfId="0" operator="equal" stopIfTrue="1">
      <formula>"S"</formula>
    </cfRule>
  </conditionalFormatting>
  <conditionalFormatting sqref="G761:H761">
    <cfRule type="cellIs" priority="156" dxfId="0" operator="equal" stopIfTrue="1">
      <formula>"S"</formula>
    </cfRule>
  </conditionalFormatting>
  <conditionalFormatting sqref="H765">
    <cfRule type="cellIs" priority="157" dxfId="0" operator="equal" stopIfTrue="1">
      <formula>"S"</formula>
    </cfRule>
  </conditionalFormatting>
  <conditionalFormatting sqref="G765">
    <cfRule type="cellIs" priority="158" dxfId="0" operator="equal" stopIfTrue="1">
      <formula>"S"</formula>
    </cfRule>
  </conditionalFormatting>
  <conditionalFormatting sqref="G906:H906">
    <cfRule type="cellIs" priority="159" dxfId="0" operator="equal" stopIfTrue="1">
      <formula>"S"</formula>
    </cfRule>
  </conditionalFormatting>
  <conditionalFormatting sqref="G908:H908">
    <cfRule type="cellIs" priority="160" dxfId="0" operator="equal" stopIfTrue="1">
      <formula>"S"</formula>
    </cfRule>
  </conditionalFormatting>
  <conditionalFormatting sqref="G912:H913">
    <cfRule type="cellIs" priority="161" dxfId="0" operator="equal" stopIfTrue="1">
      <formula>"S"</formula>
    </cfRule>
  </conditionalFormatting>
  <conditionalFormatting sqref="H399">
    <cfRule type="cellIs" priority="162" dxfId="0" operator="equal" stopIfTrue="1">
      <formula>"S"</formula>
    </cfRule>
  </conditionalFormatting>
  <conditionalFormatting sqref="G399">
    <cfRule type="cellIs" priority="163" dxfId="0" operator="equal" stopIfTrue="1">
      <formula>"S"</formula>
    </cfRule>
  </conditionalFormatting>
  <conditionalFormatting sqref="G400">
    <cfRule type="cellIs" priority="164" dxfId="0" operator="equal" stopIfTrue="1">
      <formula>"S"</formula>
    </cfRule>
  </conditionalFormatting>
  <conditionalFormatting sqref="H400">
    <cfRule type="cellIs" priority="165" dxfId="0" operator="equal" stopIfTrue="1">
      <formula>"S"</formula>
    </cfRule>
  </conditionalFormatting>
  <conditionalFormatting sqref="G932:H933">
    <cfRule type="cellIs" priority="166" dxfId="0" operator="equal" stopIfTrue="1">
      <formula>"S"</formula>
    </cfRule>
  </conditionalFormatting>
  <conditionalFormatting sqref="G927:H927 G929:H930">
    <cfRule type="cellIs" priority="167" dxfId="0" operator="equal" stopIfTrue="1">
      <formula>"S"</formula>
    </cfRule>
  </conditionalFormatting>
  <conditionalFormatting sqref="G931:H931">
    <cfRule type="cellIs" priority="168" dxfId="0" operator="equal" stopIfTrue="1">
      <formula>"S"</formula>
    </cfRule>
  </conditionalFormatting>
  <conditionalFormatting sqref="G697:H697">
    <cfRule type="cellIs" priority="169" dxfId="0" operator="equal" stopIfTrue="1">
      <formula>"S"</formula>
    </cfRule>
  </conditionalFormatting>
  <conditionalFormatting sqref="G474:H474">
    <cfRule type="cellIs" priority="170" dxfId="0" operator="equal" stopIfTrue="1">
      <formula>"S"</formula>
    </cfRule>
  </conditionalFormatting>
  <conditionalFormatting sqref="G476:H477 H477:H479">
    <cfRule type="cellIs" priority="171" dxfId="0" operator="equal" stopIfTrue="1">
      <formula>"S"</formula>
    </cfRule>
  </conditionalFormatting>
  <conditionalFormatting sqref="G478:G479">
    <cfRule type="cellIs" priority="172" dxfId="0" operator="equal" stopIfTrue="1">
      <formula>"S"</formula>
    </cfRule>
  </conditionalFormatting>
  <conditionalFormatting sqref="H762">
    <cfRule type="cellIs" priority="173" dxfId="0" operator="equal" stopIfTrue="1">
      <formula>"S"</formula>
    </cfRule>
  </conditionalFormatting>
  <conditionalFormatting sqref="G762">
    <cfRule type="cellIs" priority="174" dxfId="0" operator="equal" stopIfTrue="1">
      <formula>"S"</formula>
    </cfRule>
  </conditionalFormatting>
  <conditionalFormatting sqref="G699:H699">
    <cfRule type="cellIs" priority="175" dxfId="0" operator="equal" stopIfTrue="1">
      <formula>"S"</formula>
    </cfRule>
  </conditionalFormatting>
  <conditionalFormatting sqref="H849:H855 H860">
    <cfRule type="cellIs" priority="176" dxfId="0" operator="equal" stopIfTrue="1">
      <formula>"S"</formula>
    </cfRule>
  </conditionalFormatting>
  <conditionalFormatting sqref="H856">
    <cfRule type="cellIs" priority="177" dxfId="0" operator="equal" stopIfTrue="1">
      <formula>"S"</formula>
    </cfRule>
  </conditionalFormatting>
  <conditionalFormatting sqref="H859">
    <cfRule type="cellIs" priority="178" dxfId="0" operator="equal" stopIfTrue="1">
      <formula>"S"</formula>
    </cfRule>
  </conditionalFormatting>
  <conditionalFormatting sqref="G845:H845 G847:H848 G849:G850">
    <cfRule type="cellIs" priority="179" dxfId="0" operator="equal" stopIfTrue="1">
      <formula>"S"</formula>
    </cfRule>
  </conditionalFormatting>
  <conditionalFormatting sqref="G851:G855 G860">
    <cfRule type="cellIs" priority="180" dxfId="0" operator="equal" stopIfTrue="1">
      <formula>"S"</formula>
    </cfRule>
  </conditionalFormatting>
  <conditionalFormatting sqref="G856">
    <cfRule type="cellIs" priority="181" dxfId="0" operator="equal" stopIfTrue="1">
      <formula>"S"</formula>
    </cfRule>
  </conditionalFormatting>
  <conditionalFormatting sqref="H857">
    <cfRule type="cellIs" priority="182" dxfId="0" operator="equal" stopIfTrue="1">
      <formula>"S"</formula>
    </cfRule>
  </conditionalFormatting>
  <conditionalFormatting sqref="H858">
    <cfRule type="cellIs" priority="183" dxfId="0" operator="equal" stopIfTrue="1">
      <formula>"S"</formula>
    </cfRule>
  </conditionalFormatting>
  <conditionalFormatting sqref="G857">
    <cfRule type="cellIs" priority="184" dxfId="0" operator="equal" stopIfTrue="1">
      <formula>"S"</formula>
    </cfRule>
  </conditionalFormatting>
  <conditionalFormatting sqref="G858">
    <cfRule type="cellIs" priority="185" dxfId="0" operator="equal" stopIfTrue="1">
      <formula>"S"</formula>
    </cfRule>
  </conditionalFormatting>
  <conditionalFormatting sqref="G859">
    <cfRule type="cellIs" priority="186" dxfId="0" operator="equal" stopIfTrue="1">
      <formula>"S"</formula>
    </cfRule>
  </conditionalFormatting>
  <conditionalFormatting sqref="H861">
    <cfRule type="cellIs" priority="187" dxfId="0" operator="equal" stopIfTrue="1">
      <formula>"S"</formula>
    </cfRule>
  </conditionalFormatting>
  <conditionalFormatting sqref="G861">
    <cfRule type="cellIs" priority="188" dxfId="0" operator="equal" stopIfTrue="1">
      <formula>"S"</formula>
    </cfRule>
  </conditionalFormatting>
  <conditionalFormatting sqref="H862">
    <cfRule type="cellIs" priority="189" dxfId="0" operator="equal" stopIfTrue="1">
      <formula>"S"</formula>
    </cfRule>
  </conditionalFormatting>
  <conditionalFormatting sqref="G862">
    <cfRule type="cellIs" priority="190" dxfId="0" operator="equal" stopIfTrue="1">
      <formula>"S"</formula>
    </cfRule>
  </conditionalFormatting>
  <conditionalFormatting sqref="L187:M187 S187:T187 Z187:AA187 AG187:AH187 AN187:AO187 AU187:AV187 BB187:BC187 BI187:BJ187 BP187:BQ187 BW187:BX187 CD187:CE187 CK187:CL187 CR187:CS187 CY187:CZ187 DF187:DG187 DM187:DN187 DT187:DU187 EA187:EB187 EH187:EI187 EO187:EP187 EV187:EW187 FC187:FD187 FJ187:FK187 FQ187:FR187 FX187:FY187 GE187:GF187 GL187:GM187 GS187:GT187 GZ187:HA187 HG187:HH187 HN187:HO187 HU187:HV187 IB187:IC187 II187:IJ187">
    <cfRule type="cellIs" priority="191" dxfId="0" operator="equal" stopIfTrue="1">
      <formula>"S"</formula>
    </cfRule>
  </conditionalFormatting>
  <conditionalFormatting sqref="G187:H187">
    <cfRule type="cellIs" priority="192" dxfId="0" operator="equal" stopIfTrue="1">
      <formula>"S"</formula>
    </cfRule>
  </conditionalFormatting>
  <conditionalFormatting sqref="G258:H258">
    <cfRule type="cellIs" priority="193" dxfId="0" operator="equal" stopIfTrue="1">
      <formula>"S"</formula>
    </cfRule>
  </conditionalFormatting>
  <conditionalFormatting sqref="L263:M263 S263:T263 Z263:AA263 AG263:AH263 AN263:AO263 AU263:AV263 BB263:BC263">
    <cfRule type="cellIs" priority="194" dxfId="0" operator="equal" stopIfTrue="1">
      <formula>"S"</formula>
    </cfRule>
  </conditionalFormatting>
  <conditionalFormatting sqref="BI259:BJ259 BP259:BQ259 BW259:BX259 CD259:CE259 CK259:CL259 CR259:CS259 CY259:CZ259 DF259:DG259 DM259:DN259 DT259:DU259 EA259:EB259 EH259:EI259 EO259:EP259 EV259:EW259 FC259:FD259 FJ259:FK259 FQ259:FR259 FX259:FY259 GE259:GF259 GL259:GM259 GS259:GT259 GZ259:HA259 HG259:HH259 HN259:HO259 HU259:HV259 IB259:IC259 II259:IJ259 L259:M262 S259:T262 Z259:AA262 AG259:AH262 AN259:AO262 AU259:AV262 BB259:BC262">
    <cfRule type="cellIs" priority="195" dxfId="0" operator="equal" stopIfTrue="1">
      <formula>"S"</formula>
    </cfRule>
  </conditionalFormatting>
  <conditionalFormatting sqref="H262:H263">
    <cfRule type="cellIs" priority="196" dxfId="0" operator="equal" stopIfTrue="1">
      <formula>"S"</formula>
    </cfRule>
  </conditionalFormatting>
  <conditionalFormatting sqref="G262">
    <cfRule type="cellIs" priority="197" dxfId="0" operator="equal" stopIfTrue="1">
      <formula>"S"</formula>
    </cfRule>
  </conditionalFormatting>
  <conditionalFormatting sqref="G259:H259 G261:H261">
    <cfRule type="cellIs" priority="198" dxfId="0" operator="equal" stopIfTrue="1">
      <formula>"S"</formula>
    </cfRule>
  </conditionalFormatting>
  <conditionalFormatting sqref="G263">
    <cfRule type="cellIs" priority="199" dxfId="0" operator="equal" stopIfTrue="1">
      <formula>"S"</formula>
    </cfRule>
  </conditionalFormatting>
  <conditionalFormatting sqref="L264:M269 S264:T269 Z264:AA269 AG264:AH269 AN264:AO269 AU264:AV269 BB264:BC269">
    <cfRule type="cellIs" priority="200" dxfId="0" operator="equal" stopIfTrue="1">
      <formula>"S"</formula>
    </cfRule>
  </conditionalFormatting>
  <conditionalFormatting sqref="G264:G269">
    <cfRule type="cellIs" priority="201" dxfId="0" operator="equal" stopIfTrue="1">
      <formula>"S"</formula>
    </cfRule>
  </conditionalFormatting>
  <conditionalFormatting sqref="BI271:BJ271 BP271:BQ271 BW271:BX271 CD271:CE271 CK271:CL271 CR271:CS271 CY271:CZ271 DF271:DG271 DM271:DN271 DT271:DU271 EA271:EB271 EH271:EI271 EO271:EP271 EV271:EW271 FC271:FD271 FJ271:FK271 FQ271:FR271 FX271:FY271 GE271:GF271 GL271:GM271 GS271:GT271 GZ271:HA271 HG271:HH271 HN271:HO271 HU271:HV271 IB271:IC271 II271:IJ271">
    <cfRule type="cellIs" priority="202" dxfId="0" operator="equal" stopIfTrue="1">
      <formula>"S"</formula>
    </cfRule>
  </conditionalFormatting>
  <conditionalFormatting sqref="G409:H409 G411:H411 H412:H414">
    <cfRule type="cellIs" priority="203" dxfId="0" operator="equal" stopIfTrue="1">
      <formula>"S"</formula>
    </cfRule>
  </conditionalFormatting>
  <conditionalFormatting sqref="BI409:BJ409 BP409:BQ409 BW409:BX409 CD409:CE409 CK409:CL409 CR409:CS409 CY409:CZ409 DF409:DG409 DM409:DN409 DT409:DU409 EA409:EB409 EH409:EI409 EO409:EP409 EV409:EW409 FC409:FD409 FJ409:FK409 FQ409:FR409 FX409:FY409 GE409:GF409 GL409:GM409 GS409:GT409 GZ409:HA409 HG409:HH409 HN409:HO409 HU409:HV409 IB409:IC409 II409:IJ409">
    <cfRule type="cellIs" priority="204" dxfId="0" operator="equal" stopIfTrue="1">
      <formula>"S"</formula>
    </cfRule>
  </conditionalFormatting>
  <conditionalFormatting sqref="G412:G413">
    <cfRule type="cellIs" priority="205" dxfId="0" operator="equal" stopIfTrue="1">
      <formula>"S"</formula>
    </cfRule>
  </conditionalFormatting>
  <conditionalFormatting sqref="H763">
    <cfRule type="cellIs" priority="206" dxfId="0" operator="equal" stopIfTrue="1">
      <formula>"S"</formula>
    </cfRule>
  </conditionalFormatting>
  <conditionalFormatting sqref="G763">
    <cfRule type="cellIs" priority="207" dxfId="0" operator="equal" stopIfTrue="1">
      <formula>"S"</formula>
    </cfRule>
  </conditionalFormatting>
  <conditionalFormatting sqref="L284:M303 S284:T303 Z284:AA303 AG284:AH303 AN284:AO303 AU284:AV303 BB284:BC303 BI284:BJ303 BP284:BQ303 BW284:BX303 CD284:CE303 CK284:CL303 CR284:CS303 CY284:CZ303 DF284:DG303 DM284:DN303 DT284:DU303 EA284:EB303 EH284:EI303 EO284:EP303 EV284:EW303 FC284:FD303 FJ284:FK303 FQ284:FR303 FX284:FY303 GE284:GF303 GL284:GM303 GS284:GT303 GZ284:HA303 HG284:HH303 HN284:HO303 HU284:HV303 IB284:IC303 II284:IJ303 L305:M326 S305:T326 Z305:AA326 AG305:AH326 AN305:AO326 AU305:AV326 BB305:BC326 BI305:BJ326 BP305:BQ326 BW305:BX326 CD305:CE326 CK305:CL326 CR305:CS326 CY305:CZ326 DF305:DG326 DM305:DN326 DT305:DU326 EA305:EB326 EH305:EI326 EO305:EP326 EV305:EW326 FC305:FD326 FJ305:FK326 FQ305:FR326 FX305:FY326 GE305:GF326 GL305:GM326 GS305:GT326 GZ305:HA326 HG305:HH326 HN305:HO326 HU305:HV326 IB305:IC326 II305:IJ326">
    <cfRule type="cellIs" priority="208" dxfId="0" operator="equal" stopIfTrue="1">
      <formula>"S"</formula>
    </cfRule>
  </conditionalFormatting>
  <conditionalFormatting sqref="G284:H284 G286:H286">
    <cfRule type="cellIs" priority="209" dxfId="0" operator="equal" stopIfTrue="1">
      <formula>"S"</formula>
    </cfRule>
  </conditionalFormatting>
  <conditionalFormatting sqref="G287">
    <cfRule type="cellIs" priority="210" dxfId="0" operator="equal" stopIfTrue="1">
      <formula>"S"</formula>
    </cfRule>
  </conditionalFormatting>
  <conditionalFormatting sqref="H287">
    <cfRule type="cellIs" priority="211" dxfId="0" operator="equal" stopIfTrue="1">
      <formula>"S"</formula>
    </cfRule>
  </conditionalFormatting>
  <conditionalFormatting sqref="G288">
    <cfRule type="cellIs" priority="212" dxfId="0" operator="equal" stopIfTrue="1">
      <formula>"S"</formula>
    </cfRule>
  </conditionalFormatting>
  <conditionalFormatting sqref="H288">
    <cfRule type="cellIs" priority="213" dxfId="0" operator="equal" stopIfTrue="1">
      <formula>"S"</formula>
    </cfRule>
  </conditionalFormatting>
  <conditionalFormatting sqref="L277:M283 S277:T283 Z277:AA283 AG277:AH283 AN277:AO283 AU277:AV283 BB277:BC283 G282:H283">
    <cfRule type="cellIs" priority="214" dxfId="0" operator="equal" stopIfTrue="1">
      <formula>"S"</formula>
    </cfRule>
  </conditionalFormatting>
  <conditionalFormatting sqref="G277:H277 G279:H279">
    <cfRule type="cellIs" priority="215" dxfId="0" operator="equal" stopIfTrue="1">
      <formula>"S"</formula>
    </cfRule>
  </conditionalFormatting>
  <conditionalFormatting sqref="BI277:BJ277 BP277:BQ277 BW277:BX277 CD277:CE277 CK277:CL277 CR277:CS277 CY277:CZ277 DF277:DG277 DM277:DN277 DT277:DU277 EA277:EB277 EH277:EI277 EO277:EP277 EV277:EW277 FC277:FD277 FJ277:FK277 FQ277:FR277 FX277:FY277 GE277:GF277 GL277:GM277 GS277:GT277 GZ277:HA277 HG277:HH277 HN277:HO277 HU277:HV277 IB277:IC277 II277:IJ277">
    <cfRule type="cellIs" priority="216" dxfId="0" operator="equal" stopIfTrue="1">
      <formula>"S"</formula>
    </cfRule>
  </conditionalFormatting>
  <conditionalFormatting sqref="G280:H281">
    <cfRule type="cellIs" priority="217" dxfId="0" operator="equal" stopIfTrue="1">
      <formula>"S"</formula>
    </cfRule>
  </conditionalFormatting>
  <conditionalFormatting sqref="G414 L414:M414 S414:T414 Z414:AA414 AG414:AH414 AN414:AO414 AU414:AV414 BB414:BC414">
    <cfRule type="cellIs" priority="218" dxfId="0" operator="equal" stopIfTrue="1">
      <formula>"S"</formula>
    </cfRule>
  </conditionalFormatting>
  <conditionalFormatting sqref="H764">
    <cfRule type="cellIs" priority="219" dxfId="0" operator="equal" stopIfTrue="1">
      <formula>"S"</formula>
    </cfRule>
  </conditionalFormatting>
  <conditionalFormatting sqref="G764">
    <cfRule type="cellIs" priority="220" dxfId="0" operator="equal" stopIfTrue="1">
      <formula>"S"</formula>
    </cfRule>
  </conditionalFormatting>
  <conditionalFormatting sqref="G700:H700">
    <cfRule type="cellIs" priority="221" dxfId="0" operator="equal" stopIfTrue="1">
      <formula>"S"</formula>
    </cfRule>
  </conditionalFormatting>
  <conditionalFormatting sqref="G701:H701">
    <cfRule type="cellIs" priority="222" dxfId="0" operator="equal" stopIfTrue="1">
      <formula>"S"</formula>
    </cfRule>
  </conditionalFormatting>
  <conditionalFormatting sqref="G909:H911">
    <cfRule type="cellIs" priority="223" dxfId="0" operator="equal" stopIfTrue="1">
      <formula>"S"</formula>
    </cfRule>
  </conditionalFormatting>
  <conditionalFormatting sqref="L401:M405 S401:T405 Z401:AA405 AG401:AH405 AN401:AO405 AU401:AV405 BB401:BC405 L407:M408 S407:T408 Z407:AA408 AG407:AH408 AN407:AO408 AU407:AV408 BB407:BC408 G408">
    <cfRule type="cellIs" priority="224" dxfId="0" operator="equal" stopIfTrue="1">
      <formula>"S"</formula>
    </cfRule>
  </conditionalFormatting>
  <conditionalFormatting sqref="G401:H401 G403:H403">
    <cfRule type="cellIs" priority="225" dxfId="0" operator="equal" stopIfTrue="1">
      <formula>"S"</formula>
    </cfRule>
  </conditionalFormatting>
  <conditionalFormatting sqref="BI401:BJ401 BP401:BQ401 BW401:BX401 CD401:CE401 CK401:CL401 CR401:CS401 CY401:CZ401 DF401:DG401 DM401:DN401 DT401:DU401 EA401:EB401 EH401:EI401 EO401:EP401 EV401:EW401 FC401:FD401 FJ401:FK401 FQ401:FR401 FX401:FY401 GE401:GF401 GL401:GM401 GS401:GT401 GZ401:HA401 HG401:HH401 HN401:HO401 HU401:HV401 IB401:IC401 II401:IJ401">
    <cfRule type="cellIs" priority="226" dxfId="0" operator="equal" stopIfTrue="1">
      <formula>"S"</formula>
    </cfRule>
  </conditionalFormatting>
  <conditionalFormatting sqref="G404:G405">
    <cfRule type="cellIs" priority="227" dxfId="0" operator="equal" stopIfTrue="1">
      <formula>"S"</formula>
    </cfRule>
  </conditionalFormatting>
  <conditionalFormatting sqref="H404">
    <cfRule type="cellIs" priority="228" dxfId="0" operator="equal" stopIfTrue="1">
      <formula>"S"</formula>
    </cfRule>
  </conditionalFormatting>
  <conditionalFormatting sqref="H405">
    <cfRule type="cellIs" priority="229" dxfId="0" operator="equal" stopIfTrue="1">
      <formula>"S"</formula>
    </cfRule>
  </conditionalFormatting>
  <conditionalFormatting sqref="H408">
    <cfRule type="cellIs" priority="230" dxfId="0" operator="equal" stopIfTrue="1">
      <formula>"S"</formula>
    </cfRule>
  </conditionalFormatting>
  <conditionalFormatting sqref="G406 L406:M406 S406:T406 Z406:AA406 AG406:AH406 AN406:AO406 AU406:AV406 BB406:BC406">
    <cfRule type="cellIs" priority="231" dxfId="0" operator="equal" stopIfTrue="1">
      <formula>"S"</formula>
    </cfRule>
  </conditionalFormatting>
  <conditionalFormatting sqref="H406">
    <cfRule type="cellIs" priority="232" dxfId="0" operator="equal" stopIfTrue="1">
      <formula>"S"</formula>
    </cfRule>
  </conditionalFormatting>
  <conditionalFormatting sqref="H407">
    <cfRule type="cellIs" priority="233" dxfId="0" operator="equal" stopIfTrue="1">
      <formula>"S"</formula>
    </cfRule>
  </conditionalFormatting>
  <conditionalFormatting sqref="G407">
    <cfRule type="cellIs" priority="234" dxfId="0" operator="equal" stopIfTrue="1">
      <formula>"S"</formula>
    </cfRule>
  </conditionalFormatting>
  <conditionalFormatting sqref="H415">
    <cfRule type="cellIs" priority="235" dxfId="0" operator="equal" stopIfTrue="1">
      <formula>"S"</formula>
    </cfRule>
  </conditionalFormatting>
  <conditionalFormatting sqref="G415 L415:M415 S415:T415 Z415:AA415 AG415:AH415 AN415:AO415 AU415:AV415 BB415:BC415">
    <cfRule type="cellIs" priority="236" dxfId="0" operator="equal" stopIfTrue="1">
      <formula>"S"</formula>
    </cfRule>
  </conditionalFormatting>
  <conditionalFormatting sqref="L188:M188 S188:T188 Z188:AA188 AG188:AH188 AN188:AO188 AU188:AV188 BB188:BC188 BI188:BJ188 BP188:BQ188 BW188:BX188 CD188:CE188 CK188:CL188 CR188:CS188 CY188:CZ188 DF188:DG188 DM188:DN188 DT188:DU188 EA188:EB188 EH188:EI188 EO188:EP188 EV188:EW188 FC188:FD188 FJ188:FK188 FQ188:FR188 FX188:FY188 GE188:GF188 GL188:GM188 GS188:GT188 GZ188:HA188 HG188:HH188 HN188:HO188 HU188:HV188 IB188:IC188 II188:IJ188">
    <cfRule type="cellIs" priority="237" dxfId="0" operator="equal" stopIfTrue="1">
      <formula>"S"</formula>
    </cfRule>
  </conditionalFormatting>
  <conditionalFormatting sqref="G188:H188">
    <cfRule type="cellIs" priority="238" dxfId="0" operator="equal" stopIfTrue="1">
      <formula>"S"</formula>
    </cfRule>
  </conditionalFormatting>
  <conditionalFormatting sqref="L417:M424 S417:T424 Z417:AA424 AG417:AH424 AN417:AO424 AU417:AV424 BB417:BC424 G426:H426 L426:M426 S426:T426 Z426:AA426 AG426:AH426 AN426:AO426 AU426:AV426 BB426:BC426">
    <cfRule type="cellIs" priority="239" dxfId="0" operator="equal" stopIfTrue="1">
      <formula>"S"</formula>
    </cfRule>
  </conditionalFormatting>
  <conditionalFormatting sqref="G417:H417 G419:H423">
    <cfRule type="cellIs" priority="240" dxfId="0" operator="equal" stopIfTrue="1">
      <formula>"S"</formula>
    </cfRule>
  </conditionalFormatting>
  <conditionalFormatting sqref="BI417:BJ417 BP417:BQ417 BW417:BX417 CD417:CE417 CK417:CL417 CR417:CS417 CY417:CZ417 DF417:DG417 DM417:DN417 DT417:DU417 EA417:EB417 EH417:EI417 EO417:EP417 EV417:EW417 FC417:FD417 FJ417:FK417 FQ417:FR417 FX417:FY417 GE417:GF417 GL417:GM417 GS417:GT417 GZ417:HA417 HG417:HH417 HN417:HO417 HU417:HV417 IB417:IC417 II417:IJ417">
    <cfRule type="cellIs" priority="241" dxfId="0" operator="equal" stopIfTrue="1">
      <formula>"S"</formula>
    </cfRule>
  </conditionalFormatting>
  <conditionalFormatting sqref="G424">
    <cfRule type="cellIs" priority="242" dxfId="0" operator="equal" stopIfTrue="1">
      <formula>"S"</formula>
    </cfRule>
  </conditionalFormatting>
  <conditionalFormatting sqref="G425 L425:M425 S425:T425 Z425:AA425 AG425:AH425 AN425:AO425 AU425:AV425 BB425:BC425">
    <cfRule type="cellIs" priority="243" dxfId="0" operator="equal" stopIfTrue="1">
      <formula>"S"</formula>
    </cfRule>
  </conditionalFormatting>
  <conditionalFormatting sqref="H820">
    <cfRule type="cellIs" priority="244" dxfId="0" operator="equal" stopIfTrue="1">
      <formula>"S"</formula>
    </cfRule>
  </conditionalFormatting>
  <conditionalFormatting sqref="G820">
    <cfRule type="cellIs" priority="245" dxfId="0" operator="equal" stopIfTrue="1">
      <formula>"S"</formula>
    </cfRule>
  </conditionalFormatting>
  <conditionalFormatting sqref="G427:H427 L427:M427 S427:T427 Z427:AA427 AG427:AH427 AN427:AO427 AU427:AV427 BB427:BC427">
    <cfRule type="cellIs" priority="246" dxfId="0" operator="equal" stopIfTrue="1">
      <formula>"S"</formula>
    </cfRule>
  </conditionalFormatting>
  <conditionalFormatting sqref="BI427:BJ427 BP427:BQ427 BW427:BX427 CD427:CE427 CK427:CL427 CR427:CS427 CY427:CZ427 DF427:DG427 DM427:DN427 DT427:DU427 EA427:EB427 EH427:EI427 EO427:EP427 EV427:EW427 FC427:FD427 FJ427:FK427 FQ427:FR427 FX427:FY427 GE427:GF427 GL427:GM427 GS427:GT427 GZ427:HA427 HG427:HH427 HN427:HO427 HU427:HV427 IB427:IC427 II427:IJ427">
    <cfRule type="cellIs" priority="247" dxfId="0" operator="equal" stopIfTrue="1">
      <formula>"S"</formula>
    </cfRule>
  </conditionalFormatting>
  <conditionalFormatting sqref="L435:M437 S435:T437 Z435:AA437 AG435:AH437 AN435:AO437 AU435:AV437 BB435:BC437">
    <cfRule type="cellIs" priority="248" dxfId="0" operator="equal" stopIfTrue="1">
      <formula>"S"</formula>
    </cfRule>
  </conditionalFormatting>
  <conditionalFormatting sqref="BI435:BJ435 BP435:BQ435 BW435:BX435 CD435:CE435 CK435:CL435 CR435:CS435 CY435:CZ435 DF435:DG435 DM435:DN435 DT435:DU435 EA435:EB435 EH435:EI435 EO435:EP435 EV435:EW435 FC435:FD435 FJ435:FK435 FQ435:FR435 FX435:FY435 GE435:GF435 GL435:GM435 GS435:GT435 GZ435:HA435 HG435:HH435 HN435:HO435 HU435:HV435 IB435:IC435 II435:IJ435">
    <cfRule type="cellIs" priority="249" dxfId="0" operator="equal" stopIfTrue="1">
      <formula>"S"</formula>
    </cfRule>
  </conditionalFormatting>
  <conditionalFormatting sqref="L438:M440 S438:T440 Z438:AA440 AG438:AH440 AN438:AO440 AU438:AV440 BB438:BC440">
    <cfRule type="cellIs" priority="250" dxfId="0" operator="equal" stopIfTrue="1">
      <formula>"S"</formula>
    </cfRule>
  </conditionalFormatting>
  <conditionalFormatting sqref="G440">
    <cfRule type="cellIs" priority="251" dxfId="0" operator="equal" stopIfTrue="1">
      <formula>"S"</formula>
    </cfRule>
  </conditionalFormatting>
  <conditionalFormatting sqref="G439">
    <cfRule type="cellIs" priority="252" dxfId="0" operator="equal" stopIfTrue="1">
      <formula>"S"</formula>
    </cfRule>
  </conditionalFormatting>
  <conditionalFormatting sqref="G435:H435 G437:H437 H439">
    <cfRule type="cellIs" priority="253" dxfId="0" operator="equal" stopIfTrue="1">
      <formula>"S"</formula>
    </cfRule>
  </conditionalFormatting>
  <conditionalFormatting sqref="G438">
    <cfRule type="cellIs" priority="254" dxfId="0" operator="equal" stopIfTrue="1">
      <formula>"S"</formula>
    </cfRule>
  </conditionalFormatting>
  <conditionalFormatting sqref="H438 H440">
    <cfRule type="cellIs" priority="255" dxfId="0" operator="equal" stopIfTrue="1">
      <formula>"S"</formula>
    </cfRule>
  </conditionalFormatting>
  <conditionalFormatting sqref="L428:M434 S428:T434 Z428:AA434 AG428:AH434 AN428:AO434 AU428:AV434 BB428:BC434 G429:H433">
    <cfRule type="cellIs" priority="256" dxfId="0" operator="equal" stopIfTrue="1">
      <formula>"S"</formula>
    </cfRule>
  </conditionalFormatting>
  <conditionalFormatting sqref="G434:H434">
    <cfRule type="cellIs" priority="257" dxfId="0" operator="equal" stopIfTrue="1">
      <formula>"S"</formula>
    </cfRule>
  </conditionalFormatting>
  <conditionalFormatting sqref="G867:H867">
    <cfRule type="cellIs" priority="258" dxfId="0" operator="equal" stopIfTrue="1">
      <formula>"S"</formula>
    </cfRule>
  </conditionalFormatting>
  <conditionalFormatting sqref="G869:H879 G890:H890 G893:H895">
    <cfRule type="cellIs" priority="259" dxfId="0" operator="equal" stopIfTrue="1">
      <formula>"S"</formula>
    </cfRule>
  </conditionalFormatting>
  <conditionalFormatting sqref="L868:M879 S868:T879 Z868:AA879 AG868:AH879 AN868:AO879 AU868:AV879 BB868:BC879 L890:M890 S890:T890 Z890:AA890 AG890:AH890 AN890:AO890 AU890:AV890 BB890:BC890 L893:M895 S893:T895 Z893:AA895 AG893:AH895 AN893:AO895 AU893:AV895 BB893:BC895">
    <cfRule type="cellIs" priority="260" dxfId="0" operator="equal" stopIfTrue="1">
      <formula>"S"</formula>
    </cfRule>
  </conditionalFormatting>
  <conditionalFormatting sqref="G891:H891">
    <cfRule type="cellIs" priority="261" dxfId="0" operator="equal" stopIfTrue="1">
      <formula>"S"</formula>
    </cfRule>
  </conditionalFormatting>
  <conditionalFormatting sqref="L892:M892 S892:T892 Z892:AA892 AG892:AH892 AN892:AO892 AU892:AV892 BB892:BC892">
    <cfRule type="cellIs" priority="262" dxfId="0" operator="equal" stopIfTrue="1">
      <formula>"S"</formula>
    </cfRule>
  </conditionalFormatting>
  <conditionalFormatting sqref="G896:H896">
    <cfRule type="cellIs" priority="263" dxfId="0" operator="equal" stopIfTrue="1">
      <formula>"S"</formula>
    </cfRule>
    <cfRule type="cellIs" priority="264" dxfId="0" operator="equal" stopIfTrue="1">
      <formula>"S"</formula>
    </cfRule>
  </conditionalFormatting>
  <conditionalFormatting sqref="L896:M896 S896:T896 Z896:AA896 AG896:AH896 AN896:AO896 AU896:AV896 BB896:BC896">
    <cfRule type="cellIs" priority="265" dxfId="0" operator="equal" stopIfTrue="1">
      <formula>"S"</formula>
    </cfRule>
  </conditionalFormatting>
  <conditionalFormatting sqref="L190:M197 S190:T197 Z190:AA197 AG190:AH197 AN190:AO197 AU190:AV197 BB190:BC197 BI190:BJ197 BP190:BQ197 BW190:BX197 CD190:CE197 CK190:CL197 CR190:CS197 CY190:CZ197 DF190:DG197 DM190:DN197 DT190:DU197 EA190:EB197 EH190:EI197 EO190:EP197 EV190:EW197 FC190:FD197 FJ190:FK197 FQ190:FR197 FX190:FY197 GE190:GF197 GL190:GM197 GS190:GT197 GZ190:HA197 HG190:HH197 HN190:HO197 HU190:HV197 IB190:IC197 II190:IJ197">
    <cfRule type="cellIs" priority="266" dxfId="0" operator="equal" stopIfTrue="1">
      <formula>"S"</formula>
    </cfRule>
  </conditionalFormatting>
  <conditionalFormatting sqref="H190:H191 G190:G197">
    <cfRule type="cellIs" priority="267" dxfId="0" operator="equal" stopIfTrue="1">
      <formula>"S"</formula>
    </cfRule>
  </conditionalFormatting>
  <conditionalFormatting sqref="G707:H707">
    <cfRule type="cellIs" priority="268" dxfId="0" operator="equal" stopIfTrue="1">
      <formula>"S"</formula>
    </cfRule>
  </conditionalFormatting>
  <conditionalFormatting sqref="H766:H769">
    <cfRule type="cellIs" priority="269" dxfId="0" operator="equal" stopIfTrue="1">
      <formula>"S"</formula>
    </cfRule>
  </conditionalFormatting>
  <conditionalFormatting sqref="G766:G769">
    <cfRule type="cellIs" priority="270" dxfId="0" operator="equal" stopIfTrue="1">
      <formula>"S"</formula>
    </cfRule>
  </conditionalFormatting>
  <conditionalFormatting sqref="L514:M517 S514:T517 Z514:AA517 AG514:AH517 AN514:AO517 AU514:AV517 BB514:BC517 BI514:BJ517 BP514:BQ517 BW514:BX517 CD514:CE517 CK514:CL517 CR514:CS517 CY514:CZ517 DF514:DG517 DM514:DN517 DT514:DU517 EA514:EB517 EH514:EI517 EO514:EP517 EV514:EW517 FC514:FD517 FJ514:FK517 FQ514:FR517 FX514:FY517 GE514:GF517 GL514:GM517 GS514:GT517 GZ514:HA517 HG514:HH517 HN514:HO517 HU514:HV517 IB514:IC517 II514:IJ517">
    <cfRule type="cellIs" priority="271" dxfId="0" operator="equal" stopIfTrue="1">
      <formula>"S"</formula>
    </cfRule>
  </conditionalFormatting>
  <conditionalFormatting sqref="G945:H945">
    <cfRule type="cellIs" priority="272" dxfId="0" operator="equal" stopIfTrue="1">
      <formula>"S"</formula>
    </cfRule>
  </conditionalFormatting>
  <conditionalFormatting sqref="G954:H954">
    <cfRule type="cellIs" priority="273" dxfId="0" operator="equal" stopIfTrue="1">
      <formula>"S"</formula>
    </cfRule>
    <cfRule type="cellIs" priority="274" dxfId="0" operator="equal" stopIfTrue="1">
      <formula>"S"</formula>
    </cfRule>
  </conditionalFormatting>
  <conditionalFormatting sqref="L954:M954 S954:T954 Z954:AA954 AG954:AH954 AN954:AO954 AU954:AV954 BB954:BC954">
    <cfRule type="cellIs" priority="275" dxfId="0" operator="equal" stopIfTrue="1">
      <formula>"S"</formula>
    </cfRule>
  </conditionalFormatting>
  <conditionalFormatting sqref="G955:H955">
    <cfRule type="cellIs" priority="276" dxfId="0" operator="equal" stopIfTrue="1">
      <formula>"S"</formula>
    </cfRule>
  </conditionalFormatting>
  <conditionalFormatting sqref="L965:M966 S965:T966 Z965:AA966 AG965:AH966 AN965:AO966 AU965:AV966 BB965:BC966">
    <cfRule type="cellIs" priority="277" dxfId="0" operator="equal" stopIfTrue="1">
      <formula>"S"</formula>
    </cfRule>
  </conditionalFormatting>
  <conditionalFormatting sqref="H880 G880:G885">
    <cfRule type="cellIs" priority="278" dxfId="0" operator="equal" stopIfTrue="1">
      <formula>"S"</formula>
    </cfRule>
  </conditionalFormatting>
  <conditionalFormatting sqref="L880:M885 S880:T885 Z880:AA885 AG880:AH885 AN880:AO885 AU880:AV885 BB880:BC885">
    <cfRule type="cellIs" priority="279" dxfId="0" operator="equal" stopIfTrue="1">
      <formula>"S"</formula>
    </cfRule>
  </conditionalFormatting>
  <conditionalFormatting sqref="G977:H982 G985:H985">
    <cfRule type="cellIs" priority="280" dxfId="0" operator="equal" stopIfTrue="1">
      <formula>"S"</formula>
    </cfRule>
  </conditionalFormatting>
  <conditionalFormatting sqref="L974:M974 S974:T974 Z974:AA974 AG974:AH974 AN974:AO974 AU974:AV974 BB974:BC974">
    <cfRule type="cellIs" priority="281" dxfId="0" operator="equal" stopIfTrue="1">
      <formula>"S"</formula>
    </cfRule>
  </conditionalFormatting>
  <conditionalFormatting sqref="G975:H975">
    <cfRule type="cellIs" priority="282" dxfId="0" operator="equal" stopIfTrue="1">
      <formula>"S"</formula>
    </cfRule>
  </conditionalFormatting>
  <conditionalFormatting sqref="L985:M985 S985:T985 Z985:AA985 AG985:AH985 AN985:AO985 AU985:AV985 BB985:BC985">
    <cfRule type="cellIs" priority="283" dxfId="0" operator="equal" stopIfTrue="1">
      <formula>"S"</formula>
    </cfRule>
  </conditionalFormatting>
  <conditionalFormatting sqref="G983:H984">
    <cfRule type="cellIs" priority="284" dxfId="0" operator="equal" stopIfTrue="1">
      <formula>"S"</formula>
    </cfRule>
  </conditionalFormatting>
  <conditionalFormatting sqref="G964:H964">
    <cfRule type="cellIs" priority="285" dxfId="0" operator="equal" stopIfTrue="1">
      <formula>"S"</formula>
    </cfRule>
  </conditionalFormatting>
  <conditionalFormatting sqref="G953:H953">
    <cfRule type="cellIs" priority="286" dxfId="0" operator="equal" stopIfTrue="1">
      <formula>"S"</formula>
    </cfRule>
  </conditionalFormatting>
  <conditionalFormatting sqref="H881">
    <cfRule type="cellIs" priority="287" dxfId="0" operator="equal" stopIfTrue="1">
      <formula>"S"</formula>
    </cfRule>
    <cfRule type="cellIs" priority="288" dxfId="0" operator="equal" stopIfTrue="1">
      <formula>"S"</formula>
    </cfRule>
  </conditionalFormatting>
  <conditionalFormatting sqref="H882">
    <cfRule type="cellIs" priority="289" dxfId="0" operator="equal" stopIfTrue="1">
      <formula>"S"</formula>
    </cfRule>
    <cfRule type="cellIs" priority="290" dxfId="0" operator="equal" stopIfTrue="1">
      <formula>"S"</formula>
    </cfRule>
  </conditionalFormatting>
  <conditionalFormatting sqref="H883">
    <cfRule type="cellIs" priority="291" dxfId="0" operator="equal" stopIfTrue="1">
      <formula>"S"</formula>
    </cfRule>
    <cfRule type="cellIs" priority="292" dxfId="0" operator="equal" stopIfTrue="1">
      <formula>"S"</formula>
    </cfRule>
  </conditionalFormatting>
  <conditionalFormatting sqref="H884">
    <cfRule type="cellIs" priority="293" dxfId="0" operator="equal" stopIfTrue="1">
      <formula>"S"</formula>
    </cfRule>
    <cfRule type="cellIs" priority="294" dxfId="0" operator="equal" stopIfTrue="1">
      <formula>"S"</formula>
    </cfRule>
  </conditionalFormatting>
  <conditionalFormatting sqref="H885">
    <cfRule type="cellIs" priority="295" dxfId="0" operator="equal" stopIfTrue="1">
      <formula>"S"</formula>
    </cfRule>
    <cfRule type="cellIs" priority="296" dxfId="0" operator="equal" stopIfTrue="1">
      <formula>"S"</formula>
    </cfRule>
  </conditionalFormatting>
  <conditionalFormatting sqref="H822">
    <cfRule type="cellIs" priority="297" dxfId="0" operator="equal" stopIfTrue="1">
      <formula>"S"</formula>
    </cfRule>
  </conditionalFormatting>
  <conditionalFormatting sqref="G822">
    <cfRule type="cellIs" priority="298" dxfId="0" operator="equal" stopIfTrue="1">
      <formula>"S"</formula>
    </cfRule>
  </conditionalFormatting>
  <conditionalFormatting sqref="H823">
    <cfRule type="cellIs" priority="299" dxfId="0" operator="equal" stopIfTrue="1">
      <formula>"S"</formula>
    </cfRule>
  </conditionalFormatting>
  <conditionalFormatting sqref="G823">
    <cfRule type="cellIs" priority="300" dxfId="0" operator="equal" stopIfTrue="1">
      <formula>"S"</formula>
    </cfRule>
  </conditionalFormatting>
  <conditionalFormatting sqref="G886:H886">
    <cfRule type="cellIs" priority="301" dxfId="0" operator="equal" stopIfTrue="1">
      <formula>"S"</formula>
    </cfRule>
  </conditionalFormatting>
  <conditionalFormatting sqref="H770">
    <cfRule type="cellIs" priority="302" dxfId="0" operator="equal" stopIfTrue="1">
      <formula>"S"</formula>
    </cfRule>
  </conditionalFormatting>
  <conditionalFormatting sqref="G770">
    <cfRule type="cellIs" priority="303" dxfId="0" operator="equal" stopIfTrue="1">
      <formula>"S"</formula>
    </cfRule>
  </conditionalFormatting>
  <conditionalFormatting sqref="H771">
    <cfRule type="cellIs" priority="304" dxfId="0" operator="equal" stopIfTrue="1">
      <formula>"S"</formula>
    </cfRule>
  </conditionalFormatting>
  <conditionalFormatting sqref="G771">
    <cfRule type="cellIs" priority="305" dxfId="0" operator="equal" stopIfTrue="1">
      <formula>"S"</formula>
    </cfRule>
  </conditionalFormatting>
  <conditionalFormatting sqref="H824">
    <cfRule type="cellIs" priority="306" dxfId="0" operator="equal" stopIfTrue="1">
      <formula>"S"</formula>
    </cfRule>
  </conditionalFormatting>
  <conditionalFormatting sqref="G824">
    <cfRule type="cellIs" priority="307" dxfId="0" operator="equal" stopIfTrue="1">
      <formula>"S"</formula>
    </cfRule>
  </conditionalFormatting>
  <conditionalFormatting sqref="G518:H518">
    <cfRule type="cellIs" priority="308" dxfId="0" operator="equal" stopIfTrue="1">
      <formula>"S"</formula>
    </cfRule>
  </conditionalFormatting>
  <conditionalFormatting sqref="L519:M519 S519:T519 Z519:AA519 AG519:AH519 AN519:AO519 AU519:AV519 BB519:BC519 BI519:BJ519 BP519:BQ519 BW519:BX519 CD519:CE519 CK519:CL519 CR519:CS519 CY519:CZ519 DF519:DG519 DM519:DN519 DT519:DU519 EA519:EB519 EH519:EI519 EO519:EP519 EV519:EW519 FC519:FD519 FJ519:FK519 FQ519:FR519 FX519:FY519 GE519:GF519 GL519:GM519 GS519:GT519 GZ519:HA519 HG519:HH519 HN519:HO519 HU519:HV519 IB519:IC519 II519:IJ519">
    <cfRule type="cellIs" priority="309" dxfId="0" operator="equal" stopIfTrue="1">
      <formula>"S"</formula>
    </cfRule>
  </conditionalFormatting>
  <conditionalFormatting sqref="L523:M523 S523:T523 Z523:AA523 AG523:AH523 AN523:AO523 AU523:AV523 BB523:BC523 BI523:BJ523 BP523:BQ523 BW523:BX523 CD523:CE523 CK523:CL523 CR523:CS523 CY523:CZ523 DF523:DG523 DM523:DN523 DT523:DU523 EA523:EB523 EH523:EI523 EO523:EP523 EV523:EW523 FC523:FD523 FJ523:FK523 FQ523:FR523 FX523:FY523 GE523:GF523 GL523:GM523 GS523:GT523 GZ523:HA523 HG523:HH523 HN523:HO523 HU523:HV523 IB523:IC523 II523:IJ523">
    <cfRule type="cellIs" priority="310" dxfId="0" operator="equal" stopIfTrue="1">
      <formula>"S"</formula>
    </cfRule>
  </conditionalFormatting>
  <conditionalFormatting sqref="G523:H523">
    <cfRule type="cellIs" priority="311" dxfId="0" operator="equal" stopIfTrue="1">
      <formula>"S"</formula>
    </cfRule>
  </conditionalFormatting>
  <conditionalFormatting sqref="L520:M520 S520:T520 Z520:AA520 AG520:AH520 AN520:AO520 AU520:AV520 BB520:BC520 BI520:BJ520 BP520:BQ520 BW520:BX520 CD520:CE520 CK520:CL520 CR520:CS520 CY520:CZ520 DF520:DG520 DM520:DN520 DT520:DU520 EA520:EB520 EH520:EI520 EO520:EP520 EV520:EW520 FC520:FD520 FJ520:FK520 FQ520:FR520 FX520:FY520 GE520:GF520 GL520:GM520 GS520:GT520 GZ520:HA520 HG520:HH520 HN520:HO520 HU520:HV520 IB520:IC520 II520:IJ520">
    <cfRule type="cellIs" priority="312" dxfId="0" operator="equal" stopIfTrue="1">
      <formula>"S"</formula>
    </cfRule>
  </conditionalFormatting>
  <conditionalFormatting sqref="G520:H520">
    <cfRule type="cellIs" priority="313" dxfId="0" operator="equal" stopIfTrue="1">
      <formula>"S"</formula>
    </cfRule>
  </conditionalFormatting>
  <conditionalFormatting sqref="L521:M522 S521:T522 Z521:AA522 AG521:AH522 AN521:AO522 AU521:AV522 BB521:BC522 BI521:BJ522 BP521:BQ522 BW521:BX522 CD521:CE522 CK521:CL522 CR521:CS522 CY521:CZ522 DF521:DG522 DM521:DN522 DT521:DU522 EA521:EB522 EH521:EI522 EO521:EP522 EV521:EW522 FC521:FD522 FJ521:FK522 FQ521:FR522 FX521:FY522 GE521:GF522 GL521:GM522 GS521:GT522 GZ521:HA522 HG521:HH522 HN521:HO522 HU521:HV522 IB521:IC522 II521:IJ522">
    <cfRule type="cellIs" priority="314" dxfId="0" operator="equal" stopIfTrue="1">
      <formula>"S"</formula>
    </cfRule>
  </conditionalFormatting>
  <conditionalFormatting sqref="G521:H522">
    <cfRule type="cellIs" priority="315" dxfId="0" operator="equal" stopIfTrue="1">
      <formula>"S"</formula>
    </cfRule>
  </conditionalFormatting>
  <conditionalFormatting sqref="H192">
    <cfRule type="cellIs" priority="316" dxfId="0" operator="equal" stopIfTrue="1">
      <formula>"S"</formula>
    </cfRule>
  </conditionalFormatting>
  <conditionalFormatting sqref="H193">
    <cfRule type="cellIs" priority="317" dxfId="0" operator="equal" stopIfTrue="1">
      <formula>"S"</formula>
    </cfRule>
  </conditionalFormatting>
  <conditionalFormatting sqref="H194">
    <cfRule type="cellIs" priority="318" dxfId="0" operator="equal" stopIfTrue="1">
      <formula>"S"</formula>
    </cfRule>
  </conditionalFormatting>
  <conditionalFormatting sqref="H195">
    <cfRule type="cellIs" priority="319" dxfId="0" operator="equal" stopIfTrue="1">
      <formula>"S"</formula>
    </cfRule>
  </conditionalFormatting>
  <conditionalFormatting sqref="H196">
    <cfRule type="cellIs" priority="320" dxfId="0" operator="equal" stopIfTrue="1">
      <formula>"S"</formula>
    </cfRule>
  </conditionalFormatting>
  <conditionalFormatting sqref="H197">
    <cfRule type="cellIs" priority="321" dxfId="0" operator="equal" stopIfTrue="1">
      <formula>"S"</formula>
    </cfRule>
  </conditionalFormatting>
  <conditionalFormatting sqref="G544:H544">
    <cfRule type="cellIs" priority="322" dxfId="0" operator="equal" stopIfTrue="1">
      <formula>"S"</formula>
    </cfRule>
  </conditionalFormatting>
  <conditionalFormatting sqref="L555:M557 S555:T557 Z555:AA557 AG555:AH557 AN555:AO557 AU555:AV557 BB555:BC557 BI555:BJ557 BP555:BQ557 BW555:BX557 CD555:CE557 CK555:CL557 CR555:CS557 CY555:CZ557 DF555:DG557 DM555:DN557 DT555:DU557 EA555:EB557 EH555:EI557 EO555:EP557 EV555:EW557 FC555:FD557 FJ555:FK557 FQ555:FR557 FX555:FY557 GE555:GF557 GL555:GM557 GS555:GT557 GZ555:HA557 HG555:HH557 HN555:HO557 HU555:HV557 IB555:IC557 II555:IJ557 L563:M567 S563:T567 Z563:AA567 AG563:AH567 AN563:AO567 AU563:AV567 BB563:BC567 BI563:BJ567 BP563:BQ567 BW563:BX567 CD563:CE567 CK563:CL567 CR563:CS567 CY563:CZ567 DF563:DG567 DM563:DN567 DT563:DU567 EA563:EB567 EH563:EI567 EO563:EP567 EV563:EW567 FC563:FD567 FJ563:FK567 FQ563:FR567 FX563:FY567 GE563:GF567 GL563:GM567 GS563:GT567 GZ563:HA567 HG563:HH567 HN563:HO567 HU563:HV567 IB563:IC567 II563:IJ567">
    <cfRule type="cellIs" priority="323" dxfId="0" operator="equal" stopIfTrue="1">
      <formula>"S"</formula>
    </cfRule>
  </conditionalFormatting>
  <conditionalFormatting sqref="G555:G557 G563:G567">
    <cfRule type="cellIs" priority="324" dxfId="0" operator="equal" stopIfTrue="1">
      <formula>"S"</formula>
    </cfRule>
  </conditionalFormatting>
  <conditionalFormatting sqref="L545:M545 S545:T545 Z545:AA545 AG545:AH545 AN545:AO545 AU545:AV545 BB545:BC545 BI545:BJ545 BP545:BQ545 BW545:BX545 CD545:CE545 CK545:CL545 CR545:CS545 CY545:CZ545 DF545:DG545 DM545:DN545 DT545:DU545 EA545:EB545 EH545:EI545 EO545:EP545 EV545:EW545 FC545:FD545 FJ545:FK545 FQ545:FR545 FX545:FY545 GE545:GF545 GL545:GM545 GS545:GT545 GZ545:HA545 HG545:HH545 HN545:HO545 HU545:HV545 IB545:IC545 II545:IJ545">
    <cfRule type="cellIs" priority="325" dxfId="0" operator="equal" stopIfTrue="1">
      <formula>"S"</formula>
    </cfRule>
  </conditionalFormatting>
  <conditionalFormatting sqref="L546:M546 S546:T546 Z546:AA546 AG546:AH546 AN546:AO546 AU546:AV546 BB546:BC546 BI546:BJ546 BP546:BQ546 BW546:BX546 CD546:CE546 CK546:CL546 CR546:CS546 CY546:CZ546 DF546:DG546 DM546:DN546 DT546:DU546 EA546:EB546 EH546:EI546 EO546:EP546 EV546:EW546 FC546:FD546 FJ546:FK546 FQ546:FR546 FX546:FY546 GE546:GF546 GL546:GM546 GS546:GT546 GZ546:HA546 HG546:HH546 HN546:HO546 HU546:HV546 IB546:IC546 II546:IJ546">
    <cfRule type="cellIs" priority="326" dxfId="0" operator="equal" stopIfTrue="1">
      <formula>"S"</formula>
    </cfRule>
  </conditionalFormatting>
  <conditionalFormatting sqref="G546:H546">
    <cfRule type="cellIs" priority="327" dxfId="0" operator="equal" stopIfTrue="1">
      <formula>"S"</formula>
    </cfRule>
  </conditionalFormatting>
  <conditionalFormatting sqref="L549:M550 S549:T550 Z549:AA550 AG549:AH550 AN549:AO550 AU549:AV550 BB549:BC550 BI549:BJ550 BP549:BQ550 BW549:BX550 CD549:CE550 CK549:CL550 CR549:CS550 CY549:CZ550 DF549:DG550 DM549:DN550 DT549:DU550 EA549:EB550 EH549:EI550 EO549:EP550 EV549:EW550 FC549:FD550 FJ549:FK550 FQ549:FR550 FX549:FY550 GE549:GF550 GL549:GM550 GS549:GT550 GZ549:HA550 HG549:HH550 HN549:HO550 HU549:HV550 IB549:IC550 II549:IJ550">
    <cfRule type="cellIs" priority="328" dxfId="0" operator="equal" stopIfTrue="1">
      <formula>"S"</formula>
    </cfRule>
  </conditionalFormatting>
  <conditionalFormatting sqref="G549:H550">
    <cfRule type="cellIs" priority="329" dxfId="0" operator="equal" stopIfTrue="1">
      <formula>"S"</formula>
    </cfRule>
  </conditionalFormatting>
  <conditionalFormatting sqref="G538:H538">
    <cfRule type="cellIs" priority="330" dxfId="0" operator="equal" stopIfTrue="1">
      <formula>"S"</formula>
    </cfRule>
  </conditionalFormatting>
  <conditionalFormatting sqref="L543:M543 S543:T543 Z543:AA543 AG543:AH543 AN543:AO543 AU543:AV543 BB543:BC543 BI543:BJ543 BP543:BQ543 BW543:BX543 CD543:CE543 CK543:CL543 CR543:CS543 CY543:CZ543 DF543:DG543 DM543:DN543 DT543:DU543 EA543:EB543 EH543:EI543 EO543:EP543 EV543:EW543 FC543:FD543 FJ543:FK543 FQ543:FR543 FX543:FY543 GE543:GF543 GL543:GM543 GS543:GT543 GZ543:HA543 HG543:HH543 HN543:HO543 HU543:HV543 IB543:IC543 II543:IJ543">
    <cfRule type="cellIs" priority="331" dxfId="0" operator="equal" stopIfTrue="1">
      <formula>"S"</formula>
    </cfRule>
  </conditionalFormatting>
  <conditionalFormatting sqref="G543:H543">
    <cfRule type="cellIs" priority="332" dxfId="0" operator="equal" stopIfTrue="1">
      <formula>"S"</formula>
    </cfRule>
  </conditionalFormatting>
  <conditionalFormatting sqref="L539:M539 S539:T539 Z539:AA539 AG539:AH539 AN539:AO539 AU539:AV539 BB539:BC539 BI539:BJ539 BP539:BQ539 BW539:BX539 CD539:CE539 CK539:CL539 CR539:CS539 CY539:CZ539 DF539:DG539 DM539:DN539 DT539:DU539 EA539:EB539 EH539:EI539 EO539:EP539 EV539:EW539 FC539:FD539 FJ539:FK539 FQ539:FR539 FX539:FY539 GE539:GF539 GL539:GM539 GS539:GT539 GZ539:HA539 HG539:HH539 HN539:HO539 HU539:HV539 IB539:IC539 II539:IJ539">
    <cfRule type="cellIs" priority="333" dxfId="0" operator="equal" stopIfTrue="1">
      <formula>"S"</formula>
    </cfRule>
  </conditionalFormatting>
  <conditionalFormatting sqref="L540:M540 S540:T540 Z540:AA540 AG540:AH540 AN540:AO540 AU540:AV540 BB540:BC540 BI540:BJ540 BP540:BQ540 BW540:BX540 CD540:CE540 CK540:CL540 CR540:CS540 CY540:CZ540 DF540:DG540 DM540:DN540 DT540:DU540 EA540:EB540 EH540:EI540 EO540:EP540 EV540:EW540 FC540:FD540 FJ540:FK540 FQ540:FR540 FX540:FY540 GE540:GF540 GL540:GM540 GS540:GT540 GZ540:HA540 HG540:HH540 HN540:HO540 HU540:HV540 IB540:IC540 II540:IJ540">
    <cfRule type="cellIs" priority="334" dxfId="0" operator="equal" stopIfTrue="1">
      <formula>"S"</formula>
    </cfRule>
  </conditionalFormatting>
  <conditionalFormatting sqref="G540:H540">
    <cfRule type="cellIs" priority="335" dxfId="0" operator="equal" stopIfTrue="1">
      <formula>"S"</formula>
    </cfRule>
  </conditionalFormatting>
  <conditionalFormatting sqref="L541:M542 S541:T542 Z541:AA542 AG541:AH542 AN541:AO542 AU541:AV542 BB541:BC542 BI541:BJ542 BP541:BQ542 BW541:BX542 CD541:CE542 CK541:CL542 CR541:CS542 CY541:CZ542 DF541:DG542 DM541:DN542 DT541:DU542 EA541:EB542 EH541:EI542 EO541:EP542 EV541:EW542 FC541:FD542 FJ541:FK542 FQ541:FR542 FX541:FY542 GE541:GF542 GL541:GM542 GS541:GT542 GZ541:HA542 HG541:HH542 HN541:HO542 HU541:HV542 IB541:IC542 II541:IJ542">
    <cfRule type="cellIs" priority="336" dxfId="0" operator="equal" stopIfTrue="1">
      <formula>"S"</formula>
    </cfRule>
  </conditionalFormatting>
  <conditionalFormatting sqref="G541:H542">
    <cfRule type="cellIs" priority="337" dxfId="0" operator="equal" stopIfTrue="1">
      <formula>"S"</formula>
    </cfRule>
  </conditionalFormatting>
  <conditionalFormatting sqref="G530:H530">
    <cfRule type="cellIs" priority="338" dxfId="0" operator="equal" stopIfTrue="1">
      <formula>"S"</formula>
    </cfRule>
  </conditionalFormatting>
  <conditionalFormatting sqref="L537:M537 S537:T537 Z537:AA537 AG537:AH537 AN537:AO537 AU537:AV537 BB537:BC537 BI537:BJ537 BP537:BQ537 BW537:BX537 CD537:CE537 CK537:CL537 CR537:CS537 CY537:CZ537 DF537:DG537 DM537:DN537 DT537:DU537 EA537:EB537 EH537:EI537 EO537:EP537 EV537:EW537 FC537:FD537 FJ537:FK537 FQ537:FR537 FX537:FY537 GE537:GF537 GL537:GM537 GS537:GT537 GZ537:HA537 HG537:HH537 HN537:HO537 HU537:HV537 IB537:IC537 II537:IJ537">
    <cfRule type="cellIs" priority="339" dxfId="0" operator="equal" stopIfTrue="1">
      <formula>"S"</formula>
    </cfRule>
  </conditionalFormatting>
  <conditionalFormatting sqref="G537:H537">
    <cfRule type="cellIs" priority="340" dxfId="0" operator="equal" stopIfTrue="1">
      <formula>"S"</formula>
    </cfRule>
  </conditionalFormatting>
  <conditionalFormatting sqref="L531:M531 S531:T531 Z531:AA531 AG531:AH531 AN531:AO531 AU531:AV531 BB531:BC531 BI531:BJ531 BP531:BQ531 BW531:BX531 CD531:CE531 CK531:CL531 CR531:CS531 CY531:CZ531 DF531:DG531 DM531:DN531 DT531:DU531 EA531:EB531 EH531:EI531 EO531:EP531 EV531:EW531 FC531:FD531 FJ531:FK531 FQ531:FR531 FX531:FY531 GE531:GF531 GL531:GM531 GS531:GT531 GZ531:HA531 HG531:HH531 HN531:HO531 HU531:HV531 IB531:IC531 II531:IJ531">
    <cfRule type="cellIs" priority="341" dxfId="0" operator="equal" stopIfTrue="1">
      <formula>"S"</formula>
    </cfRule>
  </conditionalFormatting>
  <conditionalFormatting sqref="L532:M532 S532:T532 Z532:AA532 AG532:AH532 AN532:AO532 AU532:AV532 BB532:BC532 BI532:BJ532 BP532:BQ532 BW532:BX532 CD532:CE532 CK532:CL532 CR532:CS532 CY532:CZ532 DF532:DG532 DM532:DN532 DT532:DU532 EA532:EB532 EH532:EI532 EO532:EP532 EV532:EW532 FC532:FD532 FJ532:FK532 FQ532:FR532 FX532:FY532 GE532:GF532 GL532:GM532 GS532:GT532 GZ532:HA532 HG532:HH532 HN532:HO532 HU532:HV532 IB532:IC532 II532:IJ532">
    <cfRule type="cellIs" priority="342" dxfId="0" operator="equal" stopIfTrue="1">
      <formula>"S"</formula>
    </cfRule>
  </conditionalFormatting>
  <conditionalFormatting sqref="G532:H532">
    <cfRule type="cellIs" priority="343" dxfId="0" operator="equal" stopIfTrue="1">
      <formula>"S"</formula>
    </cfRule>
  </conditionalFormatting>
  <conditionalFormatting sqref="L533:M536 S533:T536 Z533:AA536 AG533:AH536 AN533:AO536 AU533:AV536 BB533:BC536 BI533:BJ536 BP533:BQ536 BW533:BX536 CD533:CE536 CK533:CL536 CR533:CS536 CY533:CZ536 DF533:DG536 DM533:DN536 DT533:DU536 EA533:EB536 EH533:EI536 EO533:EP536 EV533:EW536 FC533:FD536 FJ533:FK536 FQ533:FR536 FX533:FY536 GE533:GF536 GL533:GM536 GS533:GT536 GZ533:HA536 HG533:HH536 HN533:HO536 HU533:HV536 IB533:IC536 II533:IJ536">
    <cfRule type="cellIs" priority="344" dxfId="0" operator="equal" stopIfTrue="1">
      <formula>"S"</formula>
    </cfRule>
  </conditionalFormatting>
  <conditionalFormatting sqref="G533:H536">
    <cfRule type="cellIs" priority="345" dxfId="0" operator="equal" stopIfTrue="1">
      <formula>"S"</formula>
    </cfRule>
  </conditionalFormatting>
  <conditionalFormatting sqref="G524:H524">
    <cfRule type="cellIs" priority="346" dxfId="0" operator="equal" stopIfTrue="1">
      <formula>"S"</formula>
    </cfRule>
  </conditionalFormatting>
  <conditionalFormatting sqref="L529:M529 S529:T529 Z529:AA529 AG529:AH529 AN529:AO529 AU529:AV529 BB529:BC529 BI529:BJ529 BP529:BQ529 BW529:BX529 CD529:CE529 CK529:CL529 CR529:CS529 CY529:CZ529 DF529:DG529 DM529:DN529 DT529:DU529 EA529:EB529 EH529:EI529 EO529:EP529 EV529:EW529 FC529:FD529 FJ529:FK529 FQ529:FR529 FX529:FY529 GE529:GF529 GL529:GM529 GS529:GT529 GZ529:HA529 HG529:HH529 HN529:HO529 HU529:HV529 IB529:IC529 II529:IJ529">
    <cfRule type="cellIs" priority="347" dxfId="0" operator="equal" stopIfTrue="1">
      <formula>"S"</formula>
    </cfRule>
  </conditionalFormatting>
  <conditionalFormatting sqref="G529:H529">
    <cfRule type="cellIs" priority="348" dxfId="0" operator="equal" stopIfTrue="1">
      <formula>"S"</formula>
    </cfRule>
  </conditionalFormatting>
  <conditionalFormatting sqref="L525:M525 S525:T525 Z525:AA525 AG525:AH525 AN525:AO525 AU525:AV525 BB525:BC525 BI525:BJ525 BP525:BQ525 BW525:BX525 CD525:CE525 CK525:CL525 CR525:CS525 CY525:CZ525 DF525:DG525 DM525:DN525 DT525:DU525 EA525:EB525 EH525:EI525 EO525:EP525 EV525:EW525 FC525:FD525 FJ525:FK525 FQ525:FR525 FX525:FY525 GE525:GF525 GL525:GM525 GS525:GT525 GZ525:HA525 HG525:HH525 HN525:HO525 HU525:HV525 IB525:IC525 II525:IJ525">
    <cfRule type="cellIs" priority="349" dxfId="0" operator="equal" stopIfTrue="1">
      <formula>"S"</formula>
    </cfRule>
  </conditionalFormatting>
  <conditionalFormatting sqref="L526:M526 S526:T526 Z526:AA526 AG526:AH526 AN526:AO526 AU526:AV526 BB526:BC526 BI526:BJ526 BP526:BQ526 BW526:BX526 CD526:CE526 CK526:CL526 CR526:CS526 CY526:CZ526 DF526:DG526 DM526:DN526 DT526:DU526 EA526:EB526 EH526:EI526 EO526:EP526 EV526:EW526 FC526:FD526 FJ526:FK526 FQ526:FR526 FX526:FY526 GE526:GF526 GL526:GM526 GS526:GT526 GZ526:HA526 HG526:HH526 HN526:HO526 HU526:HV526 IB526:IC526 II526:IJ526">
    <cfRule type="cellIs" priority="350" dxfId="0" operator="equal" stopIfTrue="1">
      <formula>"S"</formula>
    </cfRule>
  </conditionalFormatting>
  <conditionalFormatting sqref="G526:H526">
    <cfRule type="cellIs" priority="351" dxfId="0" operator="equal" stopIfTrue="1">
      <formula>"S"</formula>
    </cfRule>
  </conditionalFormatting>
  <conditionalFormatting sqref="L527:M528 S527:T528 Z527:AA528 AG527:AH528 AN527:AO528 AU527:AV528 BB527:BC528 BI527:BJ528 BP527:BQ528 BW527:BX528 CD527:CE528 CK527:CL528 CR527:CS528 CY527:CZ528 DF527:DG528 DM527:DN528 DT527:DU528 EA527:EB528 EH527:EI528 EO527:EP528 EV527:EW528 FC527:FD528 FJ527:FK528 FQ527:FR528 FX527:FY528 GE527:GF528 GL527:GM528 GS527:GT528 GZ527:HA528 HG527:HH528 HN527:HO528 HU527:HV528 IB527:IC528 II527:IJ528">
    <cfRule type="cellIs" priority="352" dxfId="0" operator="equal" stopIfTrue="1">
      <formula>"S"</formula>
    </cfRule>
  </conditionalFormatting>
  <conditionalFormatting sqref="G527:H528">
    <cfRule type="cellIs" priority="353" dxfId="0" operator="equal" stopIfTrue="1">
      <formula>"S"</formula>
    </cfRule>
  </conditionalFormatting>
  <conditionalFormatting sqref="L547:M548 S547:T548 Z547:AA548 AG547:AH548 AN547:AO548 AU547:AV548 BB547:BC548 BI547:BJ548 BP547:BQ548 BW547:BX548 CD547:CE548 CK547:CL548 CR547:CS548 CY547:CZ548 DF547:DG548 DM547:DN548 DT547:DU548 EA547:EB548 EH547:EI548 EO547:EP548 EV547:EW548 FC547:FD548 FJ547:FK548 FQ547:FR548 FX547:FY548 GE547:GF548 GL547:GM548 GS547:GT548 GZ547:HA548 HG547:HH548 HN547:HO548 HU547:HV548 IB547:IC548 II547:IJ548">
    <cfRule type="cellIs" priority="354" dxfId="0" operator="equal" stopIfTrue="1">
      <formula>"S"</formula>
    </cfRule>
  </conditionalFormatting>
  <conditionalFormatting sqref="G547:H548">
    <cfRule type="cellIs" priority="355" dxfId="0" operator="equal" stopIfTrue="1">
      <formula>"S"</formula>
    </cfRule>
  </conditionalFormatting>
  <conditionalFormatting sqref="H863:H865">
    <cfRule type="cellIs" priority="356" dxfId="0" operator="equal" stopIfTrue="1">
      <formula>"S"</formula>
    </cfRule>
  </conditionalFormatting>
  <conditionalFormatting sqref="H772:H774 H778:H780">
    <cfRule type="cellIs" priority="357" dxfId="0" operator="equal" stopIfTrue="1">
      <formula>"S"</formula>
    </cfRule>
  </conditionalFormatting>
  <conditionalFormatting sqref="G772:G774 G778:G780">
    <cfRule type="cellIs" priority="358" dxfId="0" operator="equal" stopIfTrue="1">
      <formula>"S"</formula>
    </cfRule>
  </conditionalFormatting>
  <conditionalFormatting sqref="H825 H827:H828">
    <cfRule type="cellIs" priority="359" dxfId="0" operator="equal" stopIfTrue="1">
      <formula>"S"</formula>
    </cfRule>
  </conditionalFormatting>
  <conditionalFormatting sqref="G825 G827:G828">
    <cfRule type="cellIs" priority="360" dxfId="0" operator="equal" stopIfTrue="1">
      <formula>"S"</formula>
    </cfRule>
  </conditionalFormatting>
  <conditionalFormatting sqref="G887:H888">
    <cfRule type="cellIs" priority="361" dxfId="0" operator="equal" stopIfTrue="1">
      <formula>"S"</formula>
    </cfRule>
  </conditionalFormatting>
  <conditionalFormatting sqref="G919:H919">
    <cfRule type="cellIs" priority="362" dxfId="0" operator="equal" stopIfTrue="1">
      <formula>"S"</formula>
    </cfRule>
  </conditionalFormatting>
  <conditionalFormatting sqref="H922">
    <cfRule type="cellIs" priority="363" dxfId="0" operator="equal" stopIfTrue="1">
      <formula>"S"</formula>
    </cfRule>
  </conditionalFormatting>
  <conditionalFormatting sqref="G922">
    <cfRule type="cellIs" priority="364" dxfId="0" operator="equal" stopIfTrue="1">
      <formula>"S"</formula>
    </cfRule>
  </conditionalFormatting>
  <conditionalFormatting sqref="H923">
    <cfRule type="cellIs" priority="365" dxfId="0" operator="equal" stopIfTrue="1">
      <formula>"S"</formula>
    </cfRule>
  </conditionalFormatting>
  <conditionalFormatting sqref="G923">
    <cfRule type="cellIs" priority="366" dxfId="0" operator="equal" stopIfTrue="1">
      <formula>"S"</formula>
    </cfRule>
  </conditionalFormatting>
  <conditionalFormatting sqref="G925:H926">
    <cfRule type="cellIs" priority="367" dxfId="0" operator="equal" stopIfTrue="1">
      <formula>"S"</formula>
    </cfRule>
  </conditionalFormatting>
  <conditionalFormatting sqref="H830:H832 H834:H835">
    <cfRule type="cellIs" priority="368" dxfId="0" operator="equal" stopIfTrue="1">
      <formula>"S"</formula>
    </cfRule>
  </conditionalFormatting>
  <conditionalFormatting sqref="G830:G832 G834:G835">
    <cfRule type="cellIs" priority="369" dxfId="0" operator="equal" stopIfTrue="1">
      <formula>"S"</formula>
    </cfRule>
  </conditionalFormatting>
  <conditionalFormatting sqref="G551:H551">
    <cfRule type="cellIs" priority="370" dxfId="0" operator="equal" stopIfTrue="1">
      <formula>"S"</formula>
    </cfRule>
  </conditionalFormatting>
  <conditionalFormatting sqref="L554:M554 S554:T554 Z554:AA554 AG554:AH554 AN554:AO554 AU554:AV554 BB554:BC554 BI554:BJ554 BP554:BQ554 BW554:BX554 CD554:CE554 CK554:CL554 CR554:CS554 CY554:CZ554 DF554:DG554 DM554:DN554 DT554:DU554 EA554:EB554 EH554:EI554 EO554:EP554 EV554:EW554 FC554:FD554 FJ554:FK554 FQ554:FR554 FX554:FY554 GE554:GF554 GL554:GM554 GS554:GT554 GZ554:HA554 HG554:HH554 HN554:HO554 HU554:HV554 IB554:IC554 II554:IJ554">
    <cfRule type="cellIs" priority="371" dxfId="0" operator="equal" stopIfTrue="1">
      <formula>"S"</formula>
    </cfRule>
  </conditionalFormatting>
  <conditionalFormatting sqref="G554">
    <cfRule type="cellIs" priority="372" dxfId="0" operator="equal" stopIfTrue="1">
      <formula>"S"</formula>
    </cfRule>
  </conditionalFormatting>
  <conditionalFormatting sqref="L553:M553 S553:T553 Z553:AA553 AG553:AH553 AN553:AO553 AU553:AV553 BB553:BC553 BI553:BJ553 BP553:BQ553 BW553:BX553 CD553:CE553 CK553:CL553 CR553:CS553 CY553:CZ553 DF553:DG553 DM553:DN553 DT553:DU553 EA553:EB553 EH553:EI553 EO553:EP553 EV553:EW553 FC553:FD553 FJ553:FK553 FQ553:FR553 FX553:FY553 GE553:GF553 GL553:GM553 GS553:GT553 GZ553:HA553 HG553:HH553 HN553:HO553 HU553:HV553 IB553:IC553 II553:IJ553">
    <cfRule type="cellIs" priority="373" dxfId="0" operator="equal" stopIfTrue="1">
      <formula>"S"</formula>
    </cfRule>
  </conditionalFormatting>
  <conditionalFormatting sqref="G553:H553">
    <cfRule type="cellIs" priority="374" dxfId="0" operator="equal" stopIfTrue="1">
      <formula>"S"</formula>
    </cfRule>
  </conditionalFormatting>
  <conditionalFormatting sqref="H554">
    <cfRule type="cellIs" priority="375" dxfId="0" operator="equal" stopIfTrue="1">
      <formula>"S"</formula>
    </cfRule>
  </conditionalFormatting>
  <conditionalFormatting sqref="H555">
    <cfRule type="cellIs" priority="376" dxfId="0" operator="equal" stopIfTrue="1">
      <formula>"S"</formula>
    </cfRule>
  </conditionalFormatting>
  <conditionalFormatting sqref="H556">
    <cfRule type="cellIs" priority="377" dxfId="0" operator="equal" stopIfTrue="1">
      <formula>"S"</formula>
    </cfRule>
  </conditionalFormatting>
  <conditionalFormatting sqref="H557 H563:H567">
    <cfRule type="cellIs" priority="378" dxfId="0" operator="equal" stopIfTrue="1">
      <formula>"S"</formula>
    </cfRule>
  </conditionalFormatting>
  <conditionalFormatting sqref="L559:M559 S559:T559 Z559:AA559 AG559:AH559 AN559:AO559 AU559:AV559 BB559:BC559 BI559:BJ559 BP559:BQ559 BW559:BX559 CD559:CE559 CK559:CL559 CR559:CS559 CY559:CZ559 DF559:DG559 DM559:DN559 DT559:DU559 EA559:EB559 EH559:EI559 EO559:EP559 EV559:EW559 FC559:FD559 FJ559:FK559 FQ559:FR559 FX559:FY559 GE559:GF559 GL559:GM559 GS559:GT559 GZ559:HA559 HG559:HH559 HN559:HO559 HU559:HV559 IB559:IC559 II559:IJ559">
    <cfRule type="cellIs" priority="379" dxfId="0" operator="equal" stopIfTrue="1">
      <formula>"S"</formula>
    </cfRule>
  </conditionalFormatting>
  <conditionalFormatting sqref="G559:H559">
    <cfRule type="cellIs" priority="380" dxfId="0" operator="equal" stopIfTrue="1">
      <formula>"S"</formula>
    </cfRule>
  </conditionalFormatting>
  <conditionalFormatting sqref="G560:H560">
    <cfRule type="cellIs" priority="381" dxfId="0" operator="equal" stopIfTrue="1">
      <formula>"S"</formula>
    </cfRule>
  </conditionalFormatting>
  <conditionalFormatting sqref="L562:M562 S562:T562 Z562:AA562 AG562:AH562 AN562:AO562 AU562:AV562 BB562:BC562 BI562:BJ562 BP562:BQ562 BW562:BX562 CD562:CE562 CK562:CL562 CR562:CS562 CY562:CZ562 DF562:DG562 DM562:DN562 DT562:DU562 EA562:EB562 EH562:EI562 EO562:EP562 EV562:EW562 FC562:FD562 FJ562:FK562 FQ562:FR562 FX562:FY562 GE562:GF562 GL562:GM562 GS562:GT562 GZ562:HA562 HG562:HH562 HN562:HO562 HU562:HV562 IB562:IC562 II562:IJ562">
    <cfRule type="cellIs" priority="382" dxfId="0" operator="equal" stopIfTrue="1">
      <formula>"S"</formula>
    </cfRule>
  </conditionalFormatting>
  <conditionalFormatting sqref="G562:H562">
    <cfRule type="cellIs" priority="383" dxfId="0" operator="equal" stopIfTrue="1">
      <formula>"S"</formula>
    </cfRule>
  </conditionalFormatting>
  <conditionalFormatting sqref="L568:M572 S568:T572 Z568:AA572 AG568:AH572 AN568:AO572 AU568:AV572 BB568:BC572 BI568:BJ572 BP568:BQ572 BW568:BX572 CD568:CE572 CK568:CL572 CR568:CS572 CY568:CZ572 DF568:DG572 DM568:DN572 DT568:DU572 EA568:EB572 EH568:EI572 EO568:EP572 EV568:EW572 FC568:FD572 FJ568:FK572 FQ568:FR572 FX568:FY572 GE568:GF572 GL568:GM572 GS568:GT572 GZ568:HA572 HG568:HH572 HN568:HO572 HU568:HV572 IB568:IC572 II568:IJ572">
    <cfRule type="cellIs" priority="384" dxfId="0" operator="equal" stopIfTrue="1">
      <formula>"S"</formula>
    </cfRule>
    <cfRule type="cellIs" priority="385" dxfId="0" operator="equal" stopIfTrue="1">
      <formula>"S"</formula>
    </cfRule>
  </conditionalFormatting>
  <conditionalFormatting sqref="G568:G572">
    <cfRule type="cellIs" priority="386" dxfId="0" operator="equal" stopIfTrue="1">
      <formula>"S"</formula>
    </cfRule>
    <cfRule type="cellIs" priority="387" dxfId="0" operator="equal" stopIfTrue="1">
      <formula>"S"</formula>
    </cfRule>
  </conditionalFormatting>
  <conditionalFormatting sqref="H568:H572">
    <cfRule type="cellIs" priority="388" dxfId="0" operator="equal" stopIfTrue="1">
      <formula>"S"</formula>
    </cfRule>
  </conditionalFormatting>
  <conditionalFormatting sqref="L573:M573 S573:T573 Z573:AA573 AG573:AH573 AN573:AO573 AU573:AV573 BB573:BC573 BI573:BJ573 BP573:BQ573 BW573:BX573 CD573:CE573 CK573:CL573 CR573:CS573 CY573:CZ573 DF573:DG573 DM573:DN573 DT573:DU573 EA573:EB573 EH573:EI573 EO573:EP573 EV573:EW573 FC573:FD573 FJ573:FK573 FQ573:FR573 FX573:FY573 GE573:GF573 GL573:GM573 GS573:GT573 GZ573:HA573 HG573:HH573 HN573:HO573 HU573:HV573 IB573:IC573 II573:IJ573">
    <cfRule type="cellIs" priority="389" dxfId="0" operator="equal" stopIfTrue="1">
      <formula>"S"</formula>
    </cfRule>
  </conditionalFormatting>
  <conditionalFormatting sqref="G573:H573">
    <cfRule type="cellIs" priority="390" dxfId="0" operator="equal" stopIfTrue="1">
      <formula>"S"</formula>
    </cfRule>
  </conditionalFormatting>
  <conditionalFormatting sqref="L558:M558 S558:T558 Z558:AA558 AG558:AH558 AN558:AO558 AU558:AV558 BB558:BC558 BI558:BJ558 BP558:BQ558 BW558:BX558 CD558:CE558 CK558:CL558 CR558:CS558 CY558:CZ558 DF558:DG558 DM558:DN558 DT558:DU558 EA558:EB558 EH558:EI558 EO558:EP558 EV558:EW558 FC558:FD558 FJ558:FK558 FQ558:FR558 FX558:FY558 GE558:GF558 GL558:GM558 GS558:GT558 GZ558:HA558 HG558:HH558 HN558:HO558 HU558:HV558 IB558:IC558 II558:IJ558">
    <cfRule type="cellIs" priority="391" dxfId="0" operator="equal" stopIfTrue="1">
      <formula>"S"</formula>
    </cfRule>
    <cfRule type="cellIs" priority="392" dxfId="0" operator="equal" stopIfTrue="1">
      <formula>"S"</formula>
    </cfRule>
  </conditionalFormatting>
  <conditionalFormatting sqref="G558">
    <cfRule type="cellIs" priority="393" dxfId="0" operator="equal" stopIfTrue="1">
      <formula>"S"</formula>
    </cfRule>
    <cfRule type="cellIs" priority="394" dxfId="0" operator="equal" stopIfTrue="1">
      <formula>"S"</formula>
    </cfRule>
  </conditionalFormatting>
  <conditionalFormatting sqref="H558">
    <cfRule type="cellIs" priority="395" dxfId="0" operator="equal" stopIfTrue="1">
      <formula>"S"</formula>
    </cfRule>
  </conditionalFormatting>
  <conditionalFormatting sqref="L97:M97 S97:T97 Z97:AA97 AG97:AH97 AN97:AO97 AU97:AV97 BB97:BC97 BI97:BJ97 BP97:BQ97 BW97:BX97 CD97:CE97 CK97:CL97 CR97:CS97 CY97:CZ97 DF97:DG97 DM97:DN97 DT97:DU97 EA97:EB97 EH97:EI97 EO97:EP97 EV97:EW97 FC97:FD97 FJ97:FK97 FQ97:FR97 FX97:FY97 GE97:GF97 GL97:GM97 GS97:GT97 GZ97:HA97 HG97:HH97 HN97:HO97 HU97:HV97 IB97:IC97 II97:IJ97">
    <cfRule type="cellIs" priority="396" dxfId="0" operator="equal" stopIfTrue="1">
      <formula>"S"</formula>
    </cfRule>
  </conditionalFormatting>
  <conditionalFormatting sqref="G97:H97">
    <cfRule type="cellIs" priority="397" dxfId="0" operator="equal" stopIfTrue="1">
      <formula>"S"</formula>
    </cfRule>
  </conditionalFormatting>
  <conditionalFormatting sqref="L86:M86 S86:T86 Z86:AA86 AG86:AH86 AN86:AO86 AU86:AV86 BB86:BC86 BI86:BJ86 BP86:BQ86 BW86:BX86 CD86:CE86 CK86:CL86 CR86:CS86 CY86:CZ86 DF86:DG86 DM86:DN86 DT86:DU86 EA86:EB86 EH86:EI86 EO86:EP86 EV86:EW86 FC86:FD86 FJ86:FK86 FQ86:FR86 FX86:FY86 GE86:GF86 GL86:GM86 GS86:GT86 GZ86:HA86 HG86:HH86 HN86:HO86 HU86:HV86 IB86:IC86 II86:IJ86">
    <cfRule type="cellIs" priority="398" dxfId="0" operator="equal" stopIfTrue="1">
      <formula>"S"</formula>
    </cfRule>
  </conditionalFormatting>
  <conditionalFormatting sqref="G86:H86">
    <cfRule type="cellIs" priority="399" dxfId="0" operator="equal" stopIfTrue="1">
      <formula>"S"</formula>
    </cfRule>
  </conditionalFormatting>
  <conditionalFormatting sqref="L500:M503 S500:T503 Z500:AA503 AG500:AH503 AN500:AO503 AU500:AV503 BB500:BC503 BI500:BJ503 BP500:BQ503 BW500:BX503 CD500:CE503 CK500:CL503 CR500:CS503 CY500:CZ503 DF500:DG503 DM500:DN503 DT500:DU503 EA500:EB503 EH500:EI503 EO500:EP503 EV500:EW503 FC500:FD503 FJ500:FK503 FQ500:FR503 FX500:FY503 GE500:GF503 GL500:GM503 GS500:GT503 GZ500:HA503 HG500:HH503 HN500:HO503 HU500:HV503 IB500:IC503 II500:IJ503 L600:M601 S600:T601 Z600:AA601 AG600:AH601 AN600:AO601 AU600:AV601 BB600:BC601 BI600:BJ601 BP600:BQ601 BW600:BX601 CD600:CE601 CK600:CL601 CR600:CS601 CY600:CZ601 DF600:DG601 DM600:DN601 DT600:DU601 EA600:EB601 EH600:EI601 EO600:EP601 EV600:EW601 FC600:FD601 FJ600:FK601 FQ600:FR601 FX600:FY601 GE600:GF601 GL600:GM601 GS600:GT601 GZ600:HA601 HG600:HH601 HN600:HO601 HU600:HV601 IB600:IC601 II600:IJ601">
    <cfRule type="cellIs" priority="400" dxfId="0" operator="equal" stopIfTrue="1">
      <formula>"S"</formula>
    </cfRule>
    <cfRule type="cellIs" priority="401" dxfId="0" operator="equal" stopIfTrue="1">
      <formula>"S"</formula>
    </cfRule>
  </conditionalFormatting>
  <conditionalFormatting sqref="G500:G503 G600:G601">
    <cfRule type="cellIs" priority="402" dxfId="0" operator="equal" stopIfTrue="1">
      <formula>"S"</formula>
    </cfRule>
    <cfRule type="cellIs" priority="403" dxfId="0" operator="equal" stopIfTrue="1">
      <formula>"S"</formula>
    </cfRule>
  </conditionalFormatting>
  <conditionalFormatting sqref="G497:H497 G596:H596 G646:H646">
    <cfRule type="cellIs" priority="404" dxfId="0" operator="equal" stopIfTrue="1">
      <formula>"S"</formula>
    </cfRule>
  </conditionalFormatting>
  <conditionalFormatting sqref="L499:M499 S499:T499 Z499:AA499 AG499:AH499 AN499:AO499 AU499:AV499 BB499:BC499 BI499:BJ499 BP499:BQ499 BW499:BX499 CD499:CE499 CK499:CL499 CR499:CS499 CY499:CZ499 DF499:DG499 DM499:DN499 DT499:DU499 EA499:EB499 EH499:EI499 EO499:EP499 EV499:EW499 FC499:FD499 FJ499:FK499 FQ499:FR499 FX499:FY499 GE499:GF499 GL499:GM499 GS499:GT499 GZ499:HA499 HG499:HH499 HN499:HO499 HU499:HV499 IB499:IC499 II499:IJ499 L598:M599 S598:T599 Z598:AA599 AG598:AH599 AN598:AO599 AU598:AV599 BB598:BC599 BI598:BJ599 BP598:BQ599 BW598:BX599 CD598:CE599 CK598:CL599 CR598:CS599 CY598:CZ599 DF598:DG599 DM598:DN599 DT598:DU599 EA598:EB599 EH598:EI599 EO598:EP599 EV598:EW599 FC598:FD599 FJ598:FK599 FQ598:FR599 FX598:FY599 GE598:GF599 GL598:GM599 GS598:GT599 GZ598:HA599 HG598:HH599 HN598:HO599 HU598:HV599 IB598:IC599 II598:IJ599 L648:M653 S648:T653 Z648:AA653 AG648:AH653 AN648:AO653 AU648:AV653 BB648:BC653 BI648:BJ653 BP648:BQ653 BW648:BX653 CD648:CE653 CK648:CL653 CR648:CS653 CY648:CZ653 DF648:DG653 DM648:DN653 DT648:DU653 EA648:EB653 EH648:EI653 EO648:EP653 EV648:EW653 FC648:FD653 FJ648:FK653 FQ648:FR653 FX648:FY653 GE648:GF653 GL648:GM653 GS648:GT653 GZ648:HA653 HG648:HH653 HN648:HO653 HU648:HV653 IB648:IC653 II648:IJ653">
    <cfRule type="cellIs" priority="405" dxfId="0" operator="equal" stopIfTrue="1">
      <formula>"S"</formula>
    </cfRule>
  </conditionalFormatting>
  <conditionalFormatting sqref="G499:H499 H500:H503 G598:H599 H600:H601 H604">
    <cfRule type="cellIs" priority="406" dxfId="0" operator="equal" stopIfTrue="1">
      <formula>"S"</formula>
    </cfRule>
  </conditionalFormatting>
  <conditionalFormatting sqref="G604">
    <cfRule type="cellIs" priority="407" dxfId="0" operator="equal" stopIfTrue="1">
      <formula>"S"</formula>
    </cfRule>
    <cfRule type="cellIs" priority="408" dxfId="0" operator="equal" stopIfTrue="1">
      <formula>"S"</formula>
    </cfRule>
  </conditionalFormatting>
  <conditionalFormatting sqref="L552:M552 S552:T552 Z552:AA552 AG552:AH552 AN552:AO552 AU552:AV552 BB552:BC552 BI552:BJ552 BP552:BQ552 BW552:BX552 CD552:CE552 CK552:CL552 CR552:CS552 CY552:CZ552 DF552:DG552 DM552:DN552 DT552:DU552 EA552:EB552 EH552:EI552 EO552:EP552 EV552:EW552 FC552:FD552 FJ552:FK552 FQ552:FR552 FX552:FY552 GE552:GF552 GL552:GM552 GS552:GT552 GZ552:HA552 HG552:HH552 HN552:HO552 HU552:HV552 IB552:IC552 II552:IJ552">
    <cfRule type="cellIs" priority="409" dxfId="0" operator="equal" stopIfTrue="1">
      <formula>"S"</formula>
    </cfRule>
  </conditionalFormatting>
  <conditionalFormatting sqref="L561:M561 S561:T561 Z561:AA561 AG561:AH561 AN561:AO561 AU561:AV561 BB561:BC561 BI561:BJ561 BP561:BQ561 BW561:BX561 CD561:CE561 CK561:CL561 CR561:CS561 CY561:CZ561 DF561:DG561 DM561:DN561 DT561:DU561 EA561:EB561 EH561:EI561 EO561:EP561 EV561:EW561 FC561:FD561 FJ561:FK561 FQ561:FR561 FX561:FY561 GE561:GF561 GL561:GM561 GS561:GT561 GZ561:HA561 HG561:HH561 HN561:HO561 HU561:HV561 IB561:IC561 II561:IJ561">
    <cfRule type="cellIs" priority="410" dxfId="0" operator="equal" stopIfTrue="1">
      <formula>"S"</formula>
    </cfRule>
  </conditionalFormatting>
  <conditionalFormatting sqref="L498:M498 S498:T498 Z498:AA498 AG498:AH498 AN498:AO498 AU498:AV498 BB498:BC498 BI498:BJ498 BP498:BQ498 BW498:BX498 CD498:CE498 CK498:CL498 CR498:CS498 CY498:CZ498 DF498:DG498 DM498:DN498 DT498:DU498 EA498:EB498 EH498:EI498 EO498:EP498 EV498:EW498 FC498:FD498 FJ498:FK498 FQ498:FR498 FX498:FY498 GE498:GF498 GL498:GM498 GS498:GT498 GZ498:HA498 HG498:HH498 HN498:HO498 HU498:HV498 IB498:IC498 II498:IJ498 L597:M597 S597:T597 Z597:AA597 AG597:AH597 AN597:AO597 AU597:AV597 BB597:BC597 BI597:BJ597 BP597:BQ597 BW597:BX597 CD597:CE597 CK597:CL597 CR597:CS597 CY597:CZ597 DF597:DG597 DM597:DN597 DT597:DU597 EA597:EB597 EH597:EI597 EO597:EP597 EV597:EW597 FC597:FD597 FJ597:FK597 FQ597:FR597 FX597:FY597 GE597:GF597 GL597:GM597 GS597:GT597 GZ597:HA597 HG597:HH597 HN597:HO597 HU597:HV597 IB597:IC597 II597:IJ597 L647:M647 S647:T647 Z647:AA647 AG647:AH647 AN647:AO647 AU647:AV647 BB647:BC647 BI647:BJ647 BP647:BQ647 BW647:BX647 CD647:CE647 CK647:CL647 CR647:CS647 CY647:CZ647 DF647:DG647 DM647:DN647 DT647:DU647 EA647:EB647 EH647:EI647 EO647:EP647 EV647:EW647 FC647:FD647 FJ647:FK647 FQ647:FR647 FX647:FY647 GE647:GF647 GL647:GM647 GS647:GT647 GZ647:HA647 HG647:HH647 HN647:HO647 HU647:HV647 IB647:IC647 II647:IJ647">
    <cfRule type="cellIs" priority="411" dxfId="0" operator="equal" stopIfTrue="1">
      <formula>"S"</formula>
    </cfRule>
  </conditionalFormatting>
  <conditionalFormatting sqref="L43:M43 S43:T43 Z43:AA43 AG43:AH43 AN43:AO43 AU43:AV43 BB43:BC43 BI43:BJ43 BP43:BQ43 BW43:BX43 CD43:CE43 CK43:CL43 CR43:CS43 CY43:CZ43 DF43:DG43 DM43:DN43 DT43:DU43 EA43:EB43 EH43:EI43 EO43:EP43 EV43:EW43 FC43:FD43 FJ43:FK43 FQ43:FR43 FX43:FY43 GE43:GF43 GL43:GM43 GS43:GT43 GZ43:HA43 HG43:HH43 HN43:HO43 HU43:HV43 IB43:IC43 II43:IJ43">
    <cfRule type="cellIs" priority="412" dxfId="0" operator="equal" stopIfTrue="1">
      <formula>"S"</formula>
    </cfRule>
  </conditionalFormatting>
  <conditionalFormatting sqref="G43:H43">
    <cfRule type="cellIs" priority="413" dxfId="0" operator="equal" stopIfTrue="1">
      <formula>"S"</formula>
    </cfRule>
  </conditionalFormatting>
  <conditionalFormatting sqref="G45:H47 L45:M47 S45:T47 Z45:AA47 AG45:AH47 AN45:AO47 AU45:AV47 BB45:BC47 BI45:BJ47 BP45:BQ47 BW45:BX47 CD45:CE47 CK45:CL47 CR45:CS47 CY45:CZ47 DF45:DG47 DM45:DN47 DT45:DU47 EA45:EB47 EH45:EI47 EO45:EP47 EV45:EW47 FC45:FD47 FJ45:FK47 FQ45:FR47 FX45:FY47 GE45:GF47 GL45:GM47 GS45:GT47 GZ45:HA47 HG45:HH47 HN45:HO47 HU45:HV47 IB45:IC47 II45:IJ47">
    <cfRule type="cellIs" priority="414" dxfId="0" operator="equal" stopIfTrue="1">
      <formula>"S"</formula>
    </cfRule>
  </conditionalFormatting>
  <conditionalFormatting sqref="L595:M595 S595:T595 Z595:AA595 AG595:AH595 AN595:AO595 AU595:AV595 BB595:BC595 BI595:BJ595 BP595:BQ595 BW595:BX595 CD595:CE595 CK595:CL595 CR595:CS595 CY595:CZ595 DF595:DG595 DM595:DN595 DT595:DU595 EA595:EB595 EH595:EI595 EO595:EP595 EV595:EW595 FC595:FD595 FJ595:FK595 FQ595:FR595 FX595:FY595 GE595:GF595 GL595:GM595 GS595:GT595 GZ595:HA595 HG595:HH595 HN595:HO595 HU595:HV595 IB595:IC595 II595:IJ595 L605:M605 S605:T605 Z605:AA605 AG605:AH605 AN605:AO605 AU605:AV605 BB605:BC605 BI605:BJ605 BP605:BQ605 BW605:BX605 CD605:CE605 CK605:CL605 CR605:CS605 CY605:CZ605 DF605:DG605 DM605:DN605 DT605:DU605 EA605:EB605 EH605:EI605 EO605:EP605 EV605:EW605 FC605:FD605 FJ605:FK605 FQ605:FR605 FX605:FY605 GE605:GF605 GL605:GM605 GS605:GT605 GZ605:HA605 HG605:HH605 HN605:HO605 HU605:HV605 IB605:IC605 II605:IJ605 L654:M654 S654:T654 Z654:AA654 AG654:AH654 AN654:AO654 AU654:AV654 BB654:BC654 BI654:BJ654 BP654:BQ654 BW654:BX654 CD654:CE654 CK654:CL654 CR654:CS654 CY654:CZ654 DF654:DG654 DM654:DN654 DT654:DU654 EA654:EB654 EH654:EI654 EO654:EP654 EV654:EW654 FC654:FD654 FJ654:FK654 FQ654:FR654 FX654:FY654 GE654:GF654 GL654:GM654 GS654:GT654 GZ654:HA654 HG654:HH654 HN654:HO654 HU654:HV654 IB654:IC654 II654:IJ654">
    <cfRule type="cellIs" priority="415" dxfId="0" operator="equal" stopIfTrue="1">
      <formula>"S"</formula>
    </cfRule>
  </conditionalFormatting>
  <conditionalFormatting sqref="G595:H595 G605:H605 G654:H654">
    <cfRule type="cellIs" priority="416" dxfId="0" operator="equal" stopIfTrue="1">
      <formula>"S"</formula>
    </cfRule>
  </conditionalFormatting>
  <conditionalFormatting sqref="L133:M144 S133:T144 Z133:AA144 AG133:AH144 AN133:AO144 AU133:AV144 BB133:BC144 BI133:BJ144 BP133:BQ144 BW133:BX144 CD133:CE144 CK133:CL144 CR133:CS144 CY133:CZ144 DF133:DG144 DM133:DN144 DT133:DU144 EA133:EB144 EH133:EI144 EO133:EP144 EV133:EW144 FC133:FD144 FJ133:FK144 FQ133:FR144 FX133:FY144 GE133:GF144 GL133:GM144 GS133:GT144 GZ133:HA144 HG133:HH144 HN133:HO144 HU133:HV144 IB133:IC144 II133:IJ144">
    <cfRule type="cellIs" priority="417" dxfId="0" operator="equal" stopIfTrue="1">
      <formula>"S"</formula>
    </cfRule>
  </conditionalFormatting>
  <conditionalFormatting sqref="L145:M146 S145:T146 Z145:AA146 AG145:AH146 AN145:AO146 AU145:AV146 BB145:BC146 BI145:BJ146 BP145:BQ146 BW145:BX146 CD145:CE146 CK145:CL146 CR145:CS146 CY145:CZ146 DF145:DG146 DM145:DN146 DT145:DU146 EA145:EB146 EH145:EI146 EO145:EP146 EV145:EW146 FC145:FD146 FJ145:FK146 FQ145:FR146 FX145:FY146 GE145:GF146 GL145:GM146 GS145:GT146 GZ145:HA146 HG145:HH146 HN145:HO146 HU145:HV146 IB145:IC146 II145:IJ146">
    <cfRule type="cellIs" priority="418" dxfId="0" operator="equal" stopIfTrue="1">
      <formula>"S"</formula>
    </cfRule>
  </conditionalFormatting>
  <conditionalFormatting sqref="G133:H133 G135:H144">
    <cfRule type="cellIs" priority="419" dxfId="0" operator="equal" stopIfTrue="1">
      <formula>"S"</formula>
    </cfRule>
  </conditionalFormatting>
  <conditionalFormatting sqref="G145:H145">
    <cfRule type="cellIs" priority="420" dxfId="0" operator="equal" stopIfTrue="1">
      <formula>"S"</formula>
    </cfRule>
  </conditionalFormatting>
  <conditionalFormatting sqref="G146:H146">
    <cfRule type="cellIs" priority="421" dxfId="0" operator="equal" stopIfTrue="1">
      <formula>"S"</formula>
    </cfRule>
  </conditionalFormatting>
  <conditionalFormatting sqref="L66:M66 S66:T66 Z66:AA66 AG66:AH66 AN66:AO66 AU66:AV66 BB66:BC66 BI66:BJ66 BP66:BQ66 BW66:BX66 CD66:CE66 CK66:CL66 CR66:CS66 CY66:CZ66 DF66:DG66 DM66:DN66 DT66:DU66 EA66:EB66 EH66:EI66 EO66:EP66 EV66:EW66 FC66:FD66 FJ66:FK66 FQ66:FR66 FX66:FY66 GE66:GF66 GL66:GM66 GS66:GT66 GZ66:HA66 HG66:HH66 HN66:HO66 HU66:HV66 IB66:IC66 II66:IJ66">
    <cfRule type="cellIs" priority="422" dxfId="0" operator="equal" stopIfTrue="1">
      <formula>"S"</formula>
    </cfRule>
  </conditionalFormatting>
  <conditionalFormatting sqref="G66:H66">
    <cfRule type="cellIs" priority="423" dxfId="0" operator="equal" stopIfTrue="1">
      <formula>"S"</formula>
    </cfRule>
  </conditionalFormatting>
  <conditionalFormatting sqref="L67:M67 S67:T67 Z67:AA67 AG67:AH67 AN67:AO67 AU67:AV67 BB67:BC67 BI67:BJ67 BP67:BQ67 BW67:BX67 CD67:CE67 CK67:CL67 CR67:CS67 CY67:CZ67 DF67:DG67 DM67:DN67 DT67:DU67 EA67:EB67 EH67:EI67 EO67:EP67 EV67:EW67 FC67:FD67 FJ67:FK67 FQ67:FR67 FX67:FY67 GE67:GF67 GL67:GM67 GS67:GT67 GZ67:HA67 HG67:HH67 HN67:HO67 HU67:HV67 IB67:IC67 II67:IJ67">
    <cfRule type="cellIs" priority="424" dxfId="0" operator="equal" stopIfTrue="1">
      <formula>"S"</formula>
    </cfRule>
  </conditionalFormatting>
  <conditionalFormatting sqref="L68:M68 S68:T68 Z68:AA68 AG68:AH68 AN68:AO68 AU68:AV68 BB68:BC68 BI68:BJ68 BP68:BQ68 BW68:BX68 CD68:CE68 CK68:CL68 CR68:CS68 CY68:CZ68 DF68:DG68 DM68:DN68 DT68:DU68 EA68:EB68 EH68:EI68 EO68:EP68 EV68:EW68 FC68:FD68 FJ68:FK68 FQ68:FR68 FX68:FY68 GE68:GF68 GL68:GM68 GS68:GT68 GZ68:HA68 HG68:HH68 HN68:HO68 HU68:HV68 IB68:IC68 II68:IJ68">
    <cfRule type="cellIs" priority="425" dxfId="0" operator="equal" stopIfTrue="1">
      <formula>"S"</formula>
    </cfRule>
  </conditionalFormatting>
  <conditionalFormatting sqref="G67:H67">
    <cfRule type="cellIs" priority="426" dxfId="0" operator="equal" stopIfTrue="1">
      <formula>"S"</formula>
    </cfRule>
  </conditionalFormatting>
  <conditionalFormatting sqref="G68:H68">
    <cfRule type="cellIs" priority="427" dxfId="0" operator="equal" stopIfTrue="1">
      <formula>"S"</formula>
    </cfRule>
  </conditionalFormatting>
  <conditionalFormatting sqref="G69:H71">
    <cfRule type="cellIs" priority="428" dxfId="0" operator="equal" stopIfTrue="1">
      <formula>"S"</formula>
    </cfRule>
  </conditionalFormatting>
  <conditionalFormatting sqref="L150:M150 S150:T150 Z150:AA150 AG150:AH150 AN150:AO150 AU150:AV150 BB150:BC150 BI150:BJ150 BP150:BQ150 BW150:BX150 CD150:CE150 CK150:CL150 CR150:CS150 CY150:CZ150 DF150:DG150 DM150:DN150 DT150:DU150 EA150:EB150 EH150:EI150 EO150:EP150 EV150:EW150 FC150:FD150 FJ150:FK150 FQ150:FR150 FX150:FY150 GE150:GF150 GL150:GM150 GS150:GT150 GZ150:HA150 HG150:HH150 HN150:HO150 HU150:HV150 IB150:IC150 II150:IJ150">
    <cfRule type="cellIs" priority="429" dxfId="0" operator="equal" stopIfTrue="1">
      <formula>"S"</formula>
    </cfRule>
  </conditionalFormatting>
  <conditionalFormatting sqref="G150:H150">
    <cfRule type="cellIs" priority="430" dxfId="0" operator="equal" stopIfTrue="1">
      <formula>"S"</formula>
    </cfRule>
  </conditionalFormatting>
  <conditionalFormatting sqref="L152:M152 S152:T152 Z152:AA152 AG152:AH152 AN152:AO152 AU152:AV152 BB152:BC152 BI152:BJ152 BP152:BQ152 BW152:BX152 CD152:CE152 CK152:CL152 CR152:CS152 CY152:CZ152 DF152:DG152 DM152:DN152 DT152:DU152 EA152:EB152 EH152:EI152 EO152:EP152 EV152:EW152 FC152:FD152 FJ152:FK152 FQ152:FR152 FX152:FY152 GE152:GF152 GL152:GM152 GS152:GT152 GZ152:HA152 HG152:HH152 HN152:HO152 HU152:HV152 IB152:IC152 II152:IJ152">
    <cfRule type="cellIs" priority="431" dxfId="0" operator="equal" stopIfTrue="1">
      <formula>"S"</formula>
    </cfRule>
  </conditionalFormatting>
  <conditionalFormatting sqref="G152:H152">
    <cfRule type="cellIs" priority="432" dxfId="0" operator="equal" stopIfTrue="1">
      <formula>"S"</formula>
    </cfRule>
  </conditionalFormatting>
  <conditionalFormatting sqref="L153:M153 S153:T153 Z153:AA153 AG153:AH153 AN153:AO153 AU153:AV153 BB153:BC153 BI153:BJ153 BP153:BQ153 BW153:BX153 CD153:CE153 CK153:CL153 CR153:CS153 CY153:CZ153 DF153:DG153 DM153:DN153 DT153:DU153 EA153:EB153 EH153:EI153 EO153:EP153 EV153:EW153 FC153:FD153 FJ153:FK153 FQ153:FR153 FX153:FY153 GE153:GF153 GL153:GM153 GS153:GT153 GZ153:HA153 HG153:HH153 HN153:HO153 HU153:HV153 IB153:IC153 II153:IJ153">
    <cfRule type="cellIs" priority="433" dxfId="0" operator="equal" stopIfTrue="1">
      <formula>"S"</formula>
    </cfRule>
  </conditionalFormatting>
  <conditionalFormatting sqref="G153:H153">
    <cfRule type="cellIs" priority="434" dxfId="0" operator="equal" stopIfTrue="1">
      <formula>"S"</formula>
    </cfRule>
  </conditionalFormatting>
  <conditionalFormatting sqref="H775:H777">
    <cfRule type="cellIs" priority="435" dxfId="0" operator="equal" stopIfTrue="1">
      <formula>"S"</formula>
    </cfRule>
  </conditionalFormatting>
  <conditionalFormatting sqref="G775:G777">
    <cfRule type="cellIs" priority="436" dxfId="0" operator="equal" stopIfTrue="1">
      <formula>"S"</formula>
    </cfRule>
  </conditionalFormatting>
  <conditionalFormatting sqref="H826">
    <cfRule type="cellIs" priority="437" dxfId="0" operator="equal" stopIfTrue="1">
      <formula>"S"</formula>
    </cfRule>
  </conditionalFormatting>
  <conditionalFormatting sqref="G826">
    <cfRule type="cellIs" priority="438" dxfId="0" operator="equal" stopIfTrue="1">
      <formula>"S"</formula>
    </cfRule>
  </conditionalFormatting>
  <conditionalFormatting sqref="L151:M151 S151:T151 Z151:AA151 AG151:AH151 AN151:AO151 AU151:AV151 BB151:BC151 BI151:BJ151 BP151:BQ151 BW151:BX151 CD151:CE151 CK151:CL151 CR151:CS151 CY151:CZ151 DF151:DG151 DM151:DN151 DT151:DU151 EA151:EB151 EH151:EI151 EO151:EP151 EV151:EW151 FC151:FD151 FJ151:FK151 FQ151:FR151 FX151:FY151 GE151:GF151 GL151:GM151 GS151:GT151 GZ151:HA151 HG151:HH151 HN151:HO151 HU151:HV151 IB151:IC151 II151:IJ151">
    <cfRule type="cellIs" priority="439" dxfId="0" operator="equal" stopIfTrue="1">
      <formula>"S"</formula>
    </cfRule>
  </conditionalFormatting>
  <conditionalFormatting sqref="H151">
    <cfRule type="cellIs" priority="440" dxfId="0" operator="equal" stopIfTrue="1">
      <formula>"S"</formula>
    </cfRule>
  </conditionalFormatting>
  <conditionalFormatting sqref="G151">
    <cfRule type="cellIs" priority="441" dxfId="0" operator="equal" stopIfTrue="1">
      <formula>"S"</formula>
    </cfRule>
  </conditionalFormatting>
  <conditionalFormatting sqref="G706:H706">
    <cfRule type="cellIs" priority="442" dxfId="0" operator="equal" stopIfTrue="1">
      <formula>"S"</formula>
    </cfRule>
  </conditionalFormatting>
  <conditionalFormatting sqref="G702:H705">
    <cfRule type="cellIs" priority="443" dxfId="0" operator="equal" stopIfTrue="1">
      <formula>"S"</formula>
    </cfRule>
  </conditionalFormatting>
  <conditionalFormatting sqref="L579:M579 S579:T579 Z579:AA579 AG579:AH579 AN579:AO579 AU579:AV579 BB579:BC579 BI579:BJ579 BP579:BQ579 BW579:BX579 CD579:CE579 CK579:CL579 CR579:CS579 CY579:CZ579 DF579:DG579 DM579:DN579 DT579:DU579 EA579:EB579 EH579:EI579 EO579:EP579 EV579:EW579 FC579:FD579 FJ579:FK579 FQ579:FR579 FX579:FY579 GE579:GF579 GL579:GM579 GS579:GT579 GZ579:HA579 HG579:HH579 HN579:HO579 HU579:HV579 IB579:IC579 II579:IJ579 L586:M587 S586:T587 Z586:AA587 AG586:AH587 AN586:AO587 AU586:AV587 BB586:BC587 BI586:BJ587 BP586:BQ587 BW586:BX587 CD586:CE587 CK586:CL587 CR586:CS587 CY586:CZ587 DF586:DG587 DM586:DN587 DT586:DU587 EA586:EB587 EH586:EI587 EO586:EP587 EV586:EW587 FC586:FD587 FJ586:FK587 FQ586:FR587 FX586:FY587 GE586:GF587 GL586:GM587 GS586:GT587 GZ586:HA587 HG586:HH587 HN586:HO587 HU586:HV587 IB586:IC587 II586:IJ587">
    <cfRule type="cellIs" priority="444" dxfId="0" operator="equal" stopIfTrue="1">
      <formula>"S"</formula>
    </cfRule>
  </conditionalFormatting>
  <conditionalFormatting sqref="L594:M594 S594:T594 Z594:AA594 AG594:AH594 AN594:AO594 AU594:AV594 BB594:BC594 BI594:BJ594 BP594:BQ594 BW594:BX594 CD594:CE594 CK594:CL594 CR594:CS594 CY594:CZ594 DF594:DG594 DM594:DN594 DT594:DU594 EA594:EB594 EH594:EI594 EO594:EP594 EV594:EW594 FC594:FD594 FJ594:FK594 FQ594:FR594 FX594:FY594 GE594:GF594 GL594:GM594 GS594:GT594 GZ594:HA594 HG594:HH594 HN594:HO594 HU594:HV594 IB594:IC594 II594:IJ594">
    <cfRule type="cellIs" priority="445" dxfId="0" operator="equal" stopIfTrue="1">
      <formula>"S"</formula>
    </cfRule>
  </conditionalFormatting>
  <conditionalFormatting sqref="L577:M578 S577:T578 Z577:AA578 AG577:AH578 AN577:AO578 AU577:AV578 BB577:BC578 BI577:BJ578 BP577:BQ578 BW577:BX578 CD577:CE578 CK577:CL578 CR577:CS578 CY577:CZ578 DF577:DG578 DM577:DN578 DT577:DU578 EA577:EB578 EH577:EI578 EO577:EP578 EV577:EW578 FC577:FD578 FJ577:FK578 FQ577:FR578 FX577:FY578 GE577:GF578 GL577:GM578 GS577:GT578 GZ577:HA578 HG577:HH578 HN577:HO578 HU577:HV578 IB577:IC578 II577:IJ578 L584:M585 S584:T585 Z584:AA585 AG584:AH585 AN584:AO585 AU584:AV585 BB584:BC585 BI584:BJ585 BP584:BQ585 BW584:BX585 CD584:CE585 CK584:CL585 CR584:CS585 CY584:CZ585 DF584:DG585 DM584:DN585 DT584:DU585 EA584:EB585 EH584:EI585 EO584:EP585 EV584:EW585 FC584:FD585 FJ584:FK585 FQ584:FR585 FX584:FY585 GE584:GF585 GL584:GM585 GS584:GT585 GZ584:HA585 HG584:HH585 HN584:HO585 HU584:HV585 IB584:IC585 II584:IJ585">
    <cfRule type="cellIs" priority="446" dxfId="0" operator="equal" stopIfTrue="1">
      <formula>"S"</formula>
    </cfRule>
    <cfRule type="cellIs" priority="447" dxfId="0" operator="equal" stopIfTrue="1">
      <formula>"S"</formula>
    </cfRule>
  </conditionalFormatting>
  <conditionalFormatting sqref="G577:G578 G584:G585">
    <cfRule type="cellIs" priority="448" dxfId="0" operator="equal" stopIfTrue="1">
      <formula>"S"</formula>
    </cfRule>
    <cfRule type="cellIs" priority="449" dxfId="0" operator="equal" stopIfTrue="1">
      <formula>"S"</formula>
    </cfRule>
  </conditionalFormatting>
  <conditionalFormatting sqref="G574:H574 G581:H581">
    <cfRule type="cellIs" priority="450" dxfId="0" operator="equal" stopIfTrue="1">
      <formula>"S"</formula>
    </cfRule>
  </conditionalFormatting>
  <conditionalFormatting sqref="L576:M576 S576:T576 Z576:AA576 AG576:AH576 AN576:AO576 AU576:AV576 BB576:BC576 BI576:BJ576 BP576:BQ576 BW576:BX576 CD576:CE576 CK576:CL576 CR576:CS576 CY576:CZ576 DF576:DG576 DM576:DN576 DT576:DU576 EA576:EB576 EH576:EI576 EO576:EP576 EV576:EW576 FC576:FD576 FJ576:FK576 FQ576:FR576 FX576:FY576 GE576:GF576 GL576:GM576 GS576:GT576 GZ576:HA576 HG576:HH576 HN576:HO576 HU576:HV576 IB576:IC576 II576:IJ576 L583:M583 S583:T583 Z583:AA583 AG583:AH583 AN583:AO583 AU583:AV583 BB583:BC583 BI583:BJ583 BP583:BQ583 BW583:BX583 CD583:CE583 CK583:CL583 CR583:CS583 CY583:CZ583 DF583:DG583 DM583:DN583 DT583:DU583 EA583:EB583 EH583:EI583 EO583:EP583 EV583:EW583 FC583:FD583 FJ583:FK583 FQ583:FR583 FX583:FY583 GE583:GF583 GL583:GM583 GS583:GT583 GZ583:HA583 HG583:HH583 HN583:HO583 HU583:HV583 IB583:IC583 II583:IJ583">
    <cfRule type="cellIs" priority="451" dxfId="0" operator="equal" stopIfTrue="1">
      <formula>"S"</formula>
    </cfRule>
  </conditionalFormatting>
  <conditionalFormatting sqref="G576:H576 H577:H579 G583:H583 H584:H587">
    <cfRule type="cellIs" priority="452" dxfId="0" operator="equal" stopIfTrue="1">
      <formula>"S"</formula>
    </cfRule>
  </conditionalFormatting>
  <conditionalFormatting sqref="G579 G586:G587">
    <cfRule type="cellIs" priority="453" dxfId="0" operator="equal" stopIfTrue="1">
      <formula>"S"</formula>
    </cfRule>
    <cfRule type="cellIs" priority="454" dxfId="0" operator="equal" stopIfTrue="1">
      <formula>"S"</formula>
    </cfRule>
  </conditionalFormatting>
  <conditionalFormatting sqref="L575:M575 S575:T575 Z575:AA575 AG575:AH575 AN575:AO575 AU575:AV575 BB575:BC575 BI575:BJ575 BP575:BQ575 BW575:BX575 CD575:CE575 CK575:CL575 CR575:CS575 CY575:CZ575 DF575:DG575 DM575:DN575 DT575:DU575 EA575:EB575 EH575:EI575 EO575:EP575 EV575:EW575 FC575:FD575 FJ575:FK575 FQ575:FR575 FX575:FY575 GE575:GF575 GL575:GM575 GS575:GT575 GZ575:HA575 HG575:HH575 HN575:HO575 HU575:HV575 IB575:IC575 II575:IJ575 L582:M582 S582:T582 Z582:AA582 AG582:AH582 AN582:AO582 AU582:AV582 BB582:BC582 BI582:BJ582 BP582:BQ582 BW582:BX582 CD582:CE582 CK582:CL582 CR582:CS582 CY582:CZ582 DF582:DG582 DM582:DN582 DT582:DU582 EA582:EB582 EH582:EI582 EO582:EP582 EV582:EW582 FC582:FD582 FJ582:FK582 FQ582:FR582 FX582:FY582 GE582:GF582 GL582:GM582 GS582:GT582 GZ582:HA582 HG582:HH582 HN582:HO582 HU582:HV582 IB582:IC582 II582:IJ582">
    <cfRule type="cellIs" priority="455" dxfId="0" operator="equal" stopIfTrue="1">
      <formula>"S"</formula>
    </cfRule>
  </conditionalFormatting>
  <conditionalFormatting sqref="L580:M580 S580:T580 Z580:AA580 AG580:AH580 AN580:AO580 AU580:AV580 BB580:BC580 BI580:BJ580 BP580:BQ580 BW580:BX580 CD580:CE580 CK580:CL580 CR580:CS580 CY580:CZ580 DF580:DG580 DM580:DN580 DT580:DU580 EA580:EB580 EH580:EI580 EO580:EP580 EV580:EW580 FC580:FD580 FJ580:FK580 FQ580:FR580 FX580:FY580 GE580:GF580 GL580:GM580 GS580:GT580 GZ580:HA580 HG580:HH580 HN580:HO580 HU580:HV580 IB580:IC580 II580:IJ580 L588:M588 S588:T588 Z588:AA588 AG588:AH588 AN588:AO588 AU588:AV588 BB588:BC588 BI588:BJ588 BP588:BQ588 BW588:BX588 CD588:CE588 CK588:CL588 CR588:CS588 CY588:CZ588 DF588:DG588 DM588:DN588 DT588:DU588 EA588:EB588 EH588:EI588 EO588:EP588 EV588:EW588 FC588:FD588 FJ588:FK588 FQ588:FR588 FX588:FY588 GE588:GF588 GL588:GM588 GS588:GT588 GZ588:HA588 HG588:HH588 HN588:HO588 HU588:HV588 IB588:IC588 II588:IJ588">
    <cfRule type="cellIs" priority="456" dxfId="0" operator="equal" stopIfTrue="1">
      <formula>"S"</formula>
    </cfRule>
  </conditionalFormatting>
  <conditionalFormatting sqref="G580:H580 G588:H588">
    <cfRule type="cellIs" priority="457" dxfId="0" operator="equal" stopIfTrue="1">
      <formula>"S"</formula>
    </cfRule>
  </conditionalFormatting>
  <conditionalFormatting sqref="L602:M603 S602:T603 Z602:AA603 AG602:AH603 AN602:AO603 AU602:AV603 BB602:BC603 BI602:BJ603 BP602:BQ603 BW602:BX603 CD602:CE603 CK602:CL603 CR602:CS603 CY602:CZ603 DF602:DG603 DM602:DN603 DT602:DU603 EA602:EB603 EH602:EI603 EO602:EP603 EV602:EW603 FC602:FD603 FJ602:FK603 FQ602:FR603 FX602:FY603 GE602:GF603 GL602:GM603 GS602:GT603 GZ602:HA603 HG602:HH603 HN602:HO603 HU602:HV603 IB602:IC603 II602:IJ603">
    <cfRule type="cellIs" priority="458" dxfId="0" operator="equal" stopIfTrue="1">
      <formula>"S"</formula>
    </cfRule>
  </conditionalFormatting>
  <conditionalFormatting sqref="L592:M593 S592:T593 Z592:AA593 AG592:AH593 AN592:AO593 AU592:AV593 BB592:BC593 BI592:BJ593 BP592:BQ593 BW592:BX593 CD592:CE593 CK592:CL593 CR592:CS593 CY592:CZ593 DF592:DG593 DM592:DN593 DT592:DU593 EA592:EB593 EH592:EI593 EO592:EP593 EV592:EW593 FC592:FD593 FJ592:FK593 FQ592:FR593 FX592:FY593 GE592:GF593 GL592:GM593 GS592:GT593 GZ592:HA593 HG592:HH593 HN592:HO593 HU592:HV593 IB592:IC593 II592:IJ593">
    <cfRule type="cellIs" priority="459" dxfId="0" operator="equal" stopIfTrue="1">
      <formula>"S"</formula>
    </cfRule>
    <cfRule type="cellIs" priority="460" dxfId="0" operator="equal" stopIfTrue="1">
      <formula>"S"</formula>
    </cfRule>
  </conditionalFormatting>
  <conditionalFormatting sqref="G592:G593">
    <cfRule type="cellIs" priority="461" dxfId="0" operator="equal" stopIfTrue="1">
      <formula>"S"</formula>
    </cfRule>
    <cfRule type="cellIs" priority="462" dxfId="0" operator="equal" stopIfTrue="1">
      <formula>"S"</formula>
    </cfRule>
  </conditionalFormatting>
  <conditionalFormatting sqref="G589:H589">
    <cfRule type="cellIs" priority="463" dxfId="0" operator="equal" stopIfTrue="1">
      <formula>"S"</formula>
    </cfRule>
  </conditionalFormatting>
  <conditionalFormatting sqref="L591:M591 S591:T591 Z591:AA591 AG591:AH591 AN591:AO591 AU591:AV591 BB591:BC591 BI591:BJ591 BP591:BQ591 BW591:BX591 CD591:CE591 CK591:CL591 CR591:CS591 CY591:CZ591 DF591:DG591 DM591:DN591 DT591:DU591 EA591:EB591 EH591:EI591 EO591:EP591 EV591:EW591 FC591:FD591 FJ591:FK591 FQ591:FR591 FX591:FY591 GE591:GF591 GL591:GM591 GS591:GT591 GZ591:HA591 HG591:HH591 HN591:HO591 HU591:HV591 IB591:IC591 II591:IJ591">
    <cfRule type="cellIs" priority="464" dxfId="0" operator="equal" stopIfTrue="1">
      <formula>"S"</formula>
    </cfRule>
  </conditionalFormatting>
  <conditionalFormatting sqref="G591:H591 H592:H594">
    <cfRule type="cellIs" priority="465" dxfId="0" operator="equal" stopIfTrue="1">
      <formula>"S"</formula>
    </cfRule>
  </conditionalFormatting>
  <conditionalFormatting sqref="G594">
    <cfRule type="cellIs" priority="466" dxfId="0" operator="equal" stopIfTrue="1">
      <formula>"S"</formula>
    </cfRule>
    <cfRule type="cellIs" priority="467" dxfId="0" operator="equal" stopIfTrue="1">
      <formula>"S"</formula>
    </cfRule>
  </conditionalFormatting>
  <conditionalFormatting sqref="L590:M590 S590:T590 Z590:AA590 AG590:AH590 AN590:AO590 AU590:AV590 BB590:BC590 BI590:BJ590 BP590:BQ590 BW590:BX590 CD590:CE590 CK590:CL590 CR590:CS590 CY590:CZ590 DF590:DG590 DM590:DN590 DT590:DU590 EA590:EB590 EH590:EI590 EO590:EP590 EV590:EW590 FC590:FD590 FJ590:FK590 FQ590:FR590 FX590:FY590 GE590:GF590 GL590:GM590 GS590:GT590 GZ590:HA590 HG590:HH590 HN590:HO590 HU590:HV590 IB590:IC590 II590:IJ590">
    <cfRule type="cellIs" priority="468" dxfId="0" operator="equal" stopIfTrue="1">
      <formula>"S"</formula>
    </cfRule>
  </conditionalFormatting>
  <conditionalFormatting sqref="H829">
    <cfRule type="cellIs" priority="469" dxfId="0" operator="equal" stopIfTrue="1">
      <formula>"S"</formula>
    </cfRule>
  </conditionalFormatting>
  <conditionalFormatting sqref="H602:H603">
    <cfRule type="cellIs" priority="470" dxfId="0" operator="equal" stopIfTrue="1">
      <formula>"S"</formula>
    </cfRule>
  </conditionalFormatting>
  <conditionalFormatting sqref="G602:G603">
    <cfRule type="cellIs" priority="471" dxfId="0" operator="equal" stopIfTrue="1">
      <formula>"S"</formula>
    </cfRule>
    <cfRule type="cellIs" priority="472" dxfId="0" operator="equal" stopIfTrue="1">
      <formula>"S"</formula>
    </cfRule>
  </conditionalFormatting>
  <conditionalFormatting sqref="G829">
    <cfRule type="cellIs" priority="473" dxfId="0" operator="equal" stopIfTrue="1">
      <formula>"S"</formula>
    </cfRule>
  </conditionalFormatting>
  <conditionalFormatting sqref="L112:M112 S112:T112 Z112:AA112 AG112:AH112 AN112:AO112 AU112:AV112 BB112:BC112 BI112:BJ112 BP112:BQ112 BW112:BX112 CD112:CE112 CK112:CL112 CR112:CS112 CY112:CZ112 DF112:DG112 DM112:DN112 DT112:DU112 EA112:EB112 EH112:EI112 EO112:EP112 EV112:EW112 FC112:FD112 FJ112:FK112 FQ112:FR112 FX112:FY112 GE112:GF112 GL112:GM112 GS112:GT112 GZ112:HA112 HG112:HH112 HN112:HO112 HU112:HV112 IB112:IC112 II112:IJ112">
    <cfRule type="cellIs" priority="474" dxfId="0" operator="equal" stopIfTrue="1">
      <formula>"S"</formula>
    </cfRule>
  </conditionalFormatting>
  <conditionalFormatting sqref="G112:H112">
    <cfRule type="cellIs" priority="475" dxfId="0" operator="equal" stopIfTrue="1">
      <formula>"S"</formula>
    </cfRule>
  </conditionalFormatting>
  <conditionalFormatting sqref="L78:M78 S78:T78 Z78:AA78 AG78:AH78 AN78:AO78 AU78:AV78 BB78:BC78 BI78:BJ78 BP78:BQ78 BW78:BX78 CD78:CE78 CK78:CL78 CR78:CS78 CY78:CZ78 DF78:DG78 DM78:DN78 DT78:DU78 EA78:EB78 EH78:EI78 EO78:EP78 EV78:EW78 FC78:FD78 FJ78:FK78 FQ78:FR78 FX78:FY78 GE78:GF78 GL78:GM78 GS78:GT78 GZ78:HA78 HG78:HH78 HN78:HO78 HU78:HV78 IB78:IC78 II78:IJ78">
    <cfRule type="cellIs" priority="476" dxfId="0" operator="equal" stopIfTrue="1">
      <formula>"S"</formula>
    </cfRule>
  </conditionalFormatting>
  <conditionalFormatting sqref="G78:H78">
    <cfRule type="cellIs" priority="477" dxfId="0" operator="equal" stopIfTrue="1">
      <formula>"S"</formula>
    </cfRule>
  </conditionalFormatting>
  <conditionalFormatting sqref="L87:M87 S87:T87 Z87:AA87 AG87:AH87 AN87:AO87 AU87:AV87 BB87:BC87 BI87:BJ87 BP87:BQ87 BW87:BX87 CD87:CE87 CK87:CL87 CR87:CS87 CY87:CZ87 DF87:DG87 DM87:DN87 DT87:DU87 EA87:EB87 EH87:EI87 EO87:EP87 EV87:EW87 FC87:FD87 FJ87:FK87 FQ87:FR87 FX87:FY87 GE87:GF87 GL87:GM87 GS87:GT87 GZ87:HA87 HG87:HH87 HN87:HO87 HU87:HV87 IB87:IC87 II87:IJ87">
    <cfRule type="cellIs" priority="478" dxfId="0" operator="equal" stopIfTrue="1">
      <formula>"S"</formula>
    </cfRule>
  </conditionalFormatting>
  <conditionalFormatting sqref="G87:H87">
    <cfRule type="cellIs" priority="479" dxfId="0" operator="equal" stopIfTrue="1">
      <formula>"S"</formula>
    </cfRule>
  </conditionalFormatting>
  <conditionalFormatting sqref="L155:M157 S155:T157 Z155:AA157 AG155:AH157 AN155:AO157 AU155:AV157 BB155:BC157 BI155:BJ157 BP155:BQ157 BW155:BX157 CD155:CE157 CK155:CL157 CR155:CS157 CY155:CZ157 DF155:DG157 DM155:DN157 DT155:DU157 EA155:EB157 EH155:EI157 EO155:EP157 EV155:EW157 FC155:FD157 FJ155:FK157 FQ155:FR157 FX155:FY157 GE155:GF157 GL155:GM157 GS155:GT157 GZ155:HA157 HG155:HH157 HN155:HO157 HU155:HV157 IB155:IC157 II155:IJ157">
    <cfRule type="cellIs" priority="480" dxfId="0" operator="equal" stopIfTrue="1">
      <formula>"S"</formula>
    </cfRule>
  </conditionalFormatting>
  <conditionalFormatting sqref="H155:H157">
    <cfRule type="cellIs" priority="481" dxfId="0" operator="equal" stopIfTrue="1">
      <formula>"S"</formula>
    </cfRule>
  </conditionalFormatting>
  <conditionalFormatting sqref="G155:G157">
    <cfRule type="cellIs" priority="482" dxfId="0" operator="equal" stopIfTrue="1">
      <formula>"S"</formula>
    </cfRule>
  </conditionalFormatting>
  <conditionalFormatting sqref="G482:H482 G485:G488 G490:H490">
    <cfRule type="cellIs" priority="483" dxfId="0" operator="equal" stopIfTrue="1">
      <formula>"S"</formula>
    </cfRule>
  </conditionalFormatting>
  <conditionalFormatting sqref="G484:H484 G492:H495">
    <cfRule type="cellIs" priority="484" dxfId="0" operator="equal" stopIfTrue="1">
      <formula>"S"</formula>
    </cfRule>
  </conditionalFormatting>
  <conditionalFormatting sqref="H485">
    <cfRule type="cellIs" priority="485" dxfId="0" operator="equal" stopIfTrue="1">
      <formula>"S"</formula>
    </cfRule>
  </conditionalFormatting>
  <conditionalFormatting sqref="H486">
    <cfRule type="cellIs" priority="486" dxfId="0" operator="equal" stopIfTrue="1">
      <formula>"S"</formula>
    </cfRule>
  </conditionalFormatting>
  <conditionalFormatting sqref="H487">
    <cfRule type="cellIs" priority="487" dxfId="0" operator="equal" stopIfTrue="1">
      <formula>"S"</formula>
    </cfRule>
  </conditionalFormatting>
  <conditionalFormatting sqref="H488">
    <cfRule type="cellIs" priority="488" dxfId="0" operator="equal" stopIfTrue="1">
      <formula>"S"</formula>
    </cfRule>
  </conditionalFormatting>
  <conditionalFormatting sqref="G489:H489 G496:H496 G504:H504">
    <cfRule type="cellIs" priority="489" dxfId="0" operator="equal" stopIfTrue="1">
      <formula>"S"</formula>
    </cfRule>
  </conditionalFormatting>
  <conditionalFormatting sqref="L866:M866 S866:T866 Z866:AA866 AG866:AH866 AN866:AO866 AU866:AV866 BB866:BC866 BI866:BJ866 BP866:BQ866 BW866:BX866 CD866:CE866 CK866:CL866 CR866:CS866 CY866:CZ866 DF866:DG866 DM866:DN866 DT866:DU866 EA866:EB866 EH866:EI866 EO866:EP866 EV866:EW866 FC866:FD866 FJ866:FK866 FQ866:FR866 FX866:FY866 GE866:GF866 GL866:GM866 GS866:GT866 GZ866:HA866 HG866:HH866 HN866:HO866 HU866:HV866 IB866:IC866 II866:IJ866">
    <cfRule type="cellIs" priority="490" dxfId="0" operator="equal" stopIfTrue="1">
      <formula>"S"</formula>
    </cfRule>
  </conditionalFormatting>
  <conditionalFormatting sqref="G866:H866">
    <cfRule type="cellIs" priority="491" dxfId="0" operator="equal" stopIfTrue="1">
      <formula>"S"</formula>
    </cfRule>
  </conditionalFormatting>
  <conditionalFormatting sqref="G863:G865">
    <cfRule type="cellIs" priority="492" dxfId="0" operator="equal" stopIfTrue="1">
      <formula>"S"</formula>
    </cfRule>
  </conditionalFormatting>
  <conditionalFormatting sqref="G889:H889">
    <cfRule type="cellIs" priority="493" dxfId="0" operator="equal" stopIfTrue="1">
      <formula>"S"</formula>
    </cfRule>
  </conditionalFormatting>
  <conditionalFormatting sqref="H480">
    <cfRule type="cellIs" priority="494" dxfId="0" operator="equal" stopIfTrue="1">
      <formula>"S"</formula>
    </cfRule>
  </conditionalFormatting>
  <conditionalFormatting sqref="G480">
    <cfRule type="cellIs" priority="495" dxfId="0" operator="equal" stopIfTrue="1">
      <formula>"S"</formula>
    </cfRule>
  </conditionalFormatting>
  <conditionalFormatting sqref="G481:H481">
    <cfRule type="cellIs" priority="496" dxfId="0" operator="equal" stopIfTrue="1">
      <formula>"S"</formula>
    </cfRule>
    <cfRule type="cellIs" priority="497" dxfId="0" operator="equal" stopIfTrue="1">
      <formula>"S"</formula>
    </cfRule>
  </conditionalFormatting>
  <conditionalFormatting sqref="G475:H475">
    <cfRule type="cellIs" priority="498" dxfId="0" operator="equal" stopIfTrue="1">
      <formula>"S"</formula>
    </cfRule>
  </conditionalFormatting>
  <conditionalFormatting sqref="G483:H483 G491:H491">
    <cfRule type="cellIs" priority="499" dxfId="0" operator="equal" stopIfTrue="1">
      <formula>"S"</formula>
    </cfRule>
  </conditionalFormatting>
  <conditionalFormatting sqref="G552:H552">
    <cfRule type="cellIs" priority="500" dxfId="0" operator="equal" stopIfTrue="1">
      <formula>"S"</formula>
    </cfRule>
  </conditionalFormatting>
  <conditionalFormatting sqref="G545:H545">
    <cfRule type="cellIs" priority="501" dxfId="0" operator="equal" stopIfTrue="1">
      <formula>"S"</formula>
    </cfRule>
  </conditionalFormatting>
  <conditionalFormatting sqref="G539:H539">
    <cfRule type="cellIs" priority="502" dxfId="0" operator="equal" stopIfTrue="1">
      <formula>"S"</formula>
    </cfRule>
  </conditionalFormatting>
  <conditionalFormatting sqref="G531:H531">
    <cfRule type="cellIs" priority="503" dxfId="0" operator="equal" stopIfTrue="1">
      <formula>"S"</formula>
    </cfRule>
  </conditionalFormatting>
  <conditionalFormatting sqref="G525:H525">
    <cfRule type="cellIs" priority="504" dxfId="0" operator="equal" stopIfTrue="1">
      <formula>"S"</formula>
    </cfRule>
  </conditionalFormatting>
  <conditionalFormatting sqref="G519:H519">
    <cfRule type="cellIs" priority="505" dxfId="0" operator="equal" stopIfTrue="1">
      <formula>"S"</formula>
    </cfRule>
  </conditionalFormatting>
  <conditionalFormatting sqref="G976:H976">
    <cfRule type="cellIs" priority="506" dxfId="0" operator="equal" stopIfTrue="1">
      <formula>"S"</formula>
    </cfRule>
  </conditionalFormatting>
  <conditionalFormatting sqref="G956:H956">
    <cfRule type="cellIs" priority="507" dxfId="0" operator="equal" stopIfTrue="1">
      <formula>"S"</formula>
    </cfRule>
  </conditionalFormatting>
  <conditionalFormatting sqref="G946:H946">
    <cfRule type="cellIs" priority="508" dxfId="0" operator="equal" stopIfTrue="1">
      <formula>"S"</formula>
    </cfRule>
  </conditionalFormatting>
  <conditionalFormatting sqref="G935:H935">
    <cfRule type="cellIs" priority="509" dxfId="0" operator="equal" stopIfTrue="1">
      <formula>"S"</formula>
    </cfRule>
  </conditionalFormatting>
  <conditionalFormatting sqref="G928:H928">
    <cfRule type="cellIs" priority="510" dxfId="0" operator="equal" stopIfTrue="1">
      <formula>"S"</formula>
    </cfRule>
  </conditionalFormatting>
  <conditionalFormatting sqref="G915:H915">
    <cfRule type="cellIs" priority="511" dxfId="0" operator="equal" stopIfTrue="1">
      <formula>"S"</formula>
    </cfRule>
  </conditionalFormatting>
  <conditionalFormatting sqref="G899:H899">
    <cfRule type="cellIs" priority="512" dxfId="0" operator="equal" stopIfTrue="1">
      <formula>"S"</formula>
    </cfRule>
  </conditionalFormatting>
  <conditionalFormatting sqref="G892:H892">
    <cfRule type="cellIs" priority="513" dxfId="0" operator="equal" stopIfTrue="1">
      <formula>"S"</formula>
    </cfRule>
  </conditionalFormatting>
  <conditionalFormatting sqref="G868:H868">
    <cfRule type="cellIs" priority="514" dxfId="0" operator="equal" stopIfTrue="1">
      <formula>"S"</formula>
    </cfRule>
  </conditionalFormatting>
  <conditionalFormatting sqref="G846:H846">
    <cfRule type="cellIs" priority="515" dxfId="0" operator="equal" stopIfTrue="1">
      <formula>"S"</formula>
    </cfRule>
  </conditionalFormatting>
  <conditionalFormatting sqref="G837:H837">
    <cfRule type="cellIs" priority="516" dxfId="0" operator="equal" stopIfTrue="1">
      <formula>"S"</formula>
    </cfRule>
  </conditionalFormatting>
  <conditionalFormatting sqref="G793:H793">
    <cfRule type="cellIs" priority="517" dxfId="0" operator="equal" stopIfTrue="1">
      <formula>"S"</formula>
    </cfRule>
  </conditionalFormatting>
  <conditionalFormatting sqref="G719:H719">
    <cfRule type="cellIs" priority="518" dxfId="0" operator="equal" stopIfTrue="1">
      <formula>"S"</formula>
    </cfRule>
  </conditionalFormatting>
  <conditionalFormatting sqref="G657:H657">
    <cfRule type="cellIs" priority="519" dxfId="0" operator="equal" stopIfTrue="1">
      <formula>"S"</formula>
    </cfRule>
  </conditionalFormatting>
  <conditionalFormatting sqref="G498:H498 G597:H597 G647:H647">
    <cfRule type="cellIs" priority="520" dxfId="0" operator="equal" stopIfTrue="1">
      <formula>"S"</formula>
    </cfRule>
  </conditionalFormatting>
  <conditionalFormatting sqref="G590:H590">
    <cfRule type="cellIs" priority="521" dxfId="0" operator="equal" stopIfTrue="1">
      <formula>"S"</formula>
    </cfRule>
  </conditionalFormatting>
  <conditionalFormatting sqref="G575:H575 G582:H582">
    <cfRule type="cellIs" priority="522" dxfId="0" operator="equal" stopIfTrue="1">
      <formula>"S"</formula>
    </cfRule>
  </conditionalFormatting>
  <conditionalFormatting sqref="G561:H561">
    <cfRule type="cellIs" priority="523" dxfId="0" operator="equal" stopIfTrue="1">
      <formula>"S"</formula>
    </cfRule>
  </conditionalFormatting>
  <conditionalFormatting sqref="G26:H26">
    <cfRule type="cellIs" priority="524" dxfId="0" operator="equal" stopIfTrue="1">
      <formula>"S"</formula>
    </cfRule>
  </conditionalFormatting>
  <conditionalFormatting sqref="G50:H50">
    <cfRule type="cellIs" priority="525" dxfId="0" operator="equal" stopIfTrue="1">
      <formula>"S"</formula>
    </cfRule>
  </conditionalFormatting>
  <conditionalFormatting sqref="G58:H58">
    <cfRule type="cellIs" priority="526" dxfId="0" operator="equal" stopIfTrue="1">
      <formula>"S"</formula>
    </cfRule>
  </conditionalFormatting>
  <conditionalFormatting sqref="G74:H74">
    <cfRule type="cellIs" priority="527" dxfId="0" operator="equal" stopIfTrue="1">
      <formula>"S"</formula>
    </cfRule>
  </conditionalFormatting>
  <conditionalFormatting sqref="G81:H81">
    <cfRule type="cellIs" priority="528" dxfId="0" operator="equal" stopIfTrue="1">
      <formula>"S"</formula>
    </cfRule>
  </conditionalFormatting>
  <conditionalFormatting sqref="G91:H91">
    <cfRule type="cellIs" priority="529" dxfId="0" operator="equal" stopIfTrue="1">
      <formula>"S"</formula>
    </cfRule>
  </conditionalFormatting>
  <conditionalFormatting sqref="G100:H100">
    <cfRule type="cellIs" priority="530" dxfId="0" operator="equal" stopIfTrue="1">
      <formula>"S"</formula>
    </cfRule>
  </conditionalFormatting>
  <conditionalFormatting sqref="G107:H107">
    <cfRule type="cellIs" priority="531" dxfId="0" operator="equal" stopIfTrue="1">
      <formula>"S"</formula>
    </cfRule>
  </conditionalFormatting>
  <conditionalFormatting sqref="G118:H118">
    <cfRule type="cellIs" priority="532" dxfId="0" operator="equal" stopIfTrue="1">
      <formula>"S"</formula>
    </cfRule>
  </conditionalFormatting>
  <conditionalFormatting sqref="G127:H127">
    <cfRule type="cellIs" priority="533" dxfId="0" operator="equal" stopIfTrue="1">
      <formula>"S"</formula>
    </cfRule>
  </conditionalFormatting>
  <conditionalFormatting sqref="G134:H134">
    <cfRule type="cellIs" priority="534" dxfId="0" operator="equal" stopIfTrue="1">
      <formula>"S"</formula>
    </cfRule>
  </conditionalFormatting>
  <conditionalFormatting sqref="G160:H160">
    <cfRule type="cellIs" priority="535" dxfId="0" operator="equal" stopIfTrue="1">
      <formula>"S"</formula>
    </cfRule>
  </conditionalFormatting>
  <conditionalFormatting sqref="G200:H200">
    <cfRule type="cellIs" priority="536" dxfId="0" operator="equal" stopIfTrue="1">
      <formula>"S"</formula>
    </cfRule>
  </conditionalFormatting>
  <conditionalFormatting sqref="G215:H215">
    <cfRule type="cellIs" priority="537" dxfId="0" operator="equal" stopIfTrue="1">
      <formula>"S"</formula>
    </cfRule>
  </conditionalFormatting>
  <conditionalFormatting sqref="G223:H223">
    <cfRule type="cellIs" priority="538" dxfId="0" operator="equal" stopIfTrue="1">
      <formula>"S"</formula>
    </cfRule>
  </conditionalFormatting>
  <conditionalFormatting sqref="G233:H233">
    <cfRule type="cellIs" priority="539" dxfId="0" operator="equal" stopIfTrue="1">
      <formula>"S"</formula>
    </cfRule>
  </conditionalFormatting>
  <conditionalFormatting sqref="G241:H241">
    <cfRule type="cellIs" priority="540" dxfId="0" operator="equal" stopIfTrue="1">
      <formula>"S"</formula>
    </cfRule>
  </conditionalFormatting>
  <conditionalFormatting sqref="G252:H252">
    <cfRule type="cellIs" priority="541" dxfId="0" operator="equal" stopIfTrue="1">
      <formula>"S"</formula>
    </cfRule>
  </conditionalFormatting>
  <conditionalFormatting sqref="G260:H260">
    <cfRule type="cellIs" priority="542" dxfId="0" operator="equal" stopIfTrue="1">
      <formula>"S"</formula>
    </cfRule>
  </conditionalFormatting>
  <conditionalFormatting sqref="G272:H272">
    <cfRule type="cellIs" priority="543" dxfId="0" operator="equal" stopIfTrue="1">
      <formula>"S"</formula>
    </cfRule>
  </conditionalFormatting>
  <conditionalFormatting sqref="G278:H278">
    <cfRule type="cellIs" priority="544" dxfId="0" operator="equal" stopIfTrue="1">
      <formula>"S"</formula>
    </cfRule>
  </conditionalFormatting>
  <conditionalFormatting sqref="G285:H285">
    <cfRule type="cellIs" priority="545" dxfId="0" operator="equal" stopIfTrue="1">
      <formula>"S"</formula>
    </cfRule>
  </conditionalFormatting>
  <conditionalFormatting sqref="G306:H306">
    <cfRule type="cellIs" priority="546" dxfId="0" operator="equal" stopIfTrue="1">
      <formula>"S"</formula>
    </cfRule>
  </conditionalFormatting>
  <conditionalFormatting sqref="G362:H362">
    <cfRule type="cellIs" priority="547" dxfId="0" operator="equal" stopIfTrue="1">
      <formula>"S"</formula>
    </cfRule>
  </conditionalFormatting>
  <conditionalFormatting sqref="G384:H384">
    <cfRule type="cellIs" priority="548" dxfId="0" operator="equal" stopIfTrue="1">
      <formula>"S"</formula>
    </cfRule>
  </conditionalFormatting>
  <conditionalFormatting sqref="G390:H390">
    <cfRule type="cellIs" priority="549" dxfId="0" operator="equal" stopIfTrue="1">
      <formula>"S"</formula>
    </cfRule>
  </conditionalFormatting>
  <conditionalFormatting sqref="G396:H396">
    <cfRule type="cellIs" priority="550" dxfId="0" operator="equal" stopIfTrue="1">
      <formula>"S"</formula>
    </cfRule>
  </conditionalFormatting>
  <conditionalFormatting sqref="G402:H402">
    <cfRule type="cellIs" priority="551" dxfId="0" operator="equal" stopIfTrue="1">
      <formula>"S"</formula>
    </cfRule>
  </conditionalFormatting>
  <conditionalFormatting sqref="G410:H410">
    <cfRule type="cellIs" priority="552" dxfId="0" operator="equal" stopIfTrue="1">
      <formula>"S"</formula>
    </cfRule>
  </conditionalFormatting>
  <conditionalFormatting sqref="G418:H418">
    <cfRule type="cellIs" priority="553" dxfId="0" operator="equal" stopIfTrue="1">
      <formula>"S"</formula>
    </cfRule>
  </conditionalFormatting>
  <conditionalFormatting sqref="G428:H428">
    <cfRule type="cellIs" priority="554" dxfId="0" operator="equal" stopIfTrue="1">
      <formula>"S"</formula>
    </cfRule>
  </conditionalFormatting>
  <conditionalFormatting sqref="G436:H436">
    <cfRule type="cellIs" priority="555" dxfId="0" operator="equal" stopIfTrue="1">
      <formula>"S"</formula>
    </cfRule>
  </conditionalFormatting>
  <conditionalFormatting sqref="G442:H442">
    <cfRule type="cellIs" priority="556" dxfId="0" operator="equal" stopIfTrue="1">
      <formula>"S"</formula>
    </cfRule>
  </conditionalFormatting>
  <conditionalFormatting sqref="G456:H456">
    <cfRule type="cellIs" priority="557" dxfId="0" operator="equal" stopIfTrue="1">
      <formula>"S"</formula>
    </cfRule>
  </conditionalFormatting>
  <conditionalFormatting sqref="H471">
    <cfRule type="cellIs" priority="558" dxfId="0" operator="equal" stopIfTrue="1">
      <formula>"S"</formula>
    </cfRule>
  </conditionalFormatting>
  <conditionalFormatting sqref="L471">
    <cfRule type="cellIs" priority="559" dxfId="0" operator="equal" stopIfTrue="1">
      <formula>"S"</formula>
    </cfRule>
  </conditionalFormatting>
  <conditionalFormatting sqref="M471">
    <cfRule type="cellIs" priority="560" dxfId="0" operator="equal" stopIfTrue="1">
      <formula>"S"</formula>
    </cfRule>
  </conditionalFormatting>
  <conditionalFormatting sqref="S471">
    <cfRule type="cellIs" priority="561" dxfId="0" operator="equal" stopIfTrue="1">
      <formula>"S"</formula>
    </cfRule>
  </conditionalFormatting>
  <conditionalFormatting sqref="T471">
    <cfRule type="cellIs" priority="562" dxfId="0" operator="equal" stopIfTrue="1">
      <formula>"S"</formula>
    </cfRule>
  </conditionalFormatting>
  <conditionalFormatting sqref="Z471">
    <cfRule type="cellIs" priority="563" dxfId="0" operator="equal" stopIfTrue="1">
      <formula>"S"</formula>
    </cfRule>
  </conditionalFormatting>
  <conditionalFormatting sqref="AA471">
    <cfRule type="cellIs" priority="564" dxfId="0" operator="equal" stopIfTrue="1">
      <formula>"S"</formula>
    </cfRule>
  </conditionalFormatting>
  <conditionalFormatting sqref="AG471">
    <cfRule type="cellIs" priority="565" dxfId="0" operator="equal" stopIfTrue="1">
      <formula>"S"</formula>
    </cfRule>
  </conditionalFormatting>
  <conditionalFormatting sqref="AH471">
    <cfRule type="cellIs" priority="566" dxfId="0" operator="equal" stopIfTrue="1">
      <formula>"S"</formula>
    </cfRule>
  </conditionalFormatting>
  <conditionalFormatting sqref="AN471">
    <cfRule type="cellIs" priority="567" dxfId="0" operator="equal" stopIfTrue="1">
      <formula>"S"</formula>
    </cfRule>
  </conditionalFormatting>
  <conditionalFormatting sqref="AO471">
    <cfRule type="cellIs" priority="568" dxfId="0" operator="equal" stopIfTrue="1">
      <formula>"S"</formula>
    </cfRule>
  </conditionalFormatting>
  <conditionalFormatting sqref="AU471">
    <cfRule type="cellIs" priority="569" dxfId="0" operator="equal" stopIfTrue="1">
      <formula>"S"</formula>
    </cfRule>
  </conditionalFormatting>
  <conditionalFormatting sqref="AV471">
    <cfRule type="cellIs" priority="570" dxfId="0" operator="equal" stopIfTrue="1">
      <formula>"S"</formula>
    </cfRule>
  </conditionalFormatting>
  <conditionalFormatting sqref="BB471">
    <cfRule type="cellIs" priority="571" dxfId="0" operator="equal" stopIfTrue="1">
      <formula>"S"</formula>
    </cfRule>
  </conditionalFormatting>
  <conditionalFormatting sqref="BC471">
    <cfRule type="cellIs" priority="572" dxfId="0" operator="equal" stopIfTrue="1">
      <formula>"S"</formula>
    </cfRule>
  </conditionalFormatting>
  <conditionalFormatting sqref="G511:H511">
    <cfRule type="cellIs" priority="573" dxfId="0" operator="equal" stopIfTrue="1">
      <formula>"S"</formula>
    </cfRule>
    <cfRule type="cellIs" priority="574" dxfId="0" operator="equal" stopIfTrue="1">
      <formula>"S"</formula>
    </cfRule>
  </conditionalFormatting>
  <conditionalFormatting sqref="H473">
    <cfRule type="cellIs" priority="575" dxfId="0" operator="equal" stopIfTrue="1">
      <formula>"S"</formula>
    </cfRule>
  </conditionalFormatting>
  <conditionalFormatting sqref="L473">
    <cfRule type="cellIs" priority="576" dxfId="0" operator="equal" stopIfTrue="1">
      <formula>"S"</formula>
    </cfRule>
  </conditionalFormatting>
  <conditionalFormatting sqref="M473">
    <cfRule type="cellIs" priority="577" dxfId="0" operator="equal" stopIfTrue="1">
      <formula>"S"</formula>
    </cfRule>
  </conditionalFormatting>
  <conditionalFormatting sqref="S473">
    <cfRule type="cellIs" priority="578" dxfId="0" operator="equal" stopIfTrue="1">
      <formula>"S"</formula>
    </cfRule>
  </conditionalFormatting>
  <conditionalFormatting sqref="T473">
    <cfRule type="cellIs" priority="579" dxfId="0" operator="equal" stopIfTrue="1">
      <formula>"S"</formula>
    </cfRule>
  </conditionalFormatting>
  <conditionalFormatting sqref="Z473">
    <cfRule type="cellIs" priority="580" dxfId="0" operator="equal" stopIfTrue="1">
      <formula>"S"</formula>
    </cfRule>
  </conditionalFormatting>
  <conditionalFormatting sqref="AA473">
    <cfRule type="cellIs" priority="581" dxfId="0" operator="equal" stopIfTrue="1">
      <formula>"S"</formula>
    </cfRule>
  </conditionalFormatting>
  <conditionalFormatting sqref="AG473">
    <cfRule type="cellIs" priority="582" dxfId="0" operator="equal" stopIfTrue="1">
      <formula>"S"</formula>
    </cfRule>
  </conditionalFormatting>
  <conditionalFormatting sqref="AH473">
    <cfRule type="cellIs" priority="583" dxfId="0" operator="equal" stopIfTrue="1">
      <formula>"S"</formula>
    </cfRule>
  </conditionalFormatting>
  <conditionalFormatting sqref="AN473">
    <cfRule type="cellIs" priority="584" dxfId="0" operator="equal" stopIfTrue="1">
      <formula>"S"</formula>
    </cfRule>
  </conditionalFormatting>
  <conditionalFormatting sqref="AO473">
    <cfRule type="cellIs" priority="585" dxfId="0" operator="equal" stopIfTrue="1">
      <formula>"S"</formula>
    </cfRule>
  </conditionalFormatting>
  <conditionalFormatting sqref="AU473">
    <cfRule type="cellIs" priority="586" dxfId="0" operator="equal" stopIfTrue="1">
      <formula>"S"</formula>
    </cfRule>
  </conditionalFormatting>
  <conditionalFormatting sqref="AV473">
    <cfRule type="cellIs" priority="587" dxfId="0" operator="equal" stopIfTrue="1">
      <formula>"S"</formula>
    </cfRule>
  </conditionalFormatting>
  <conditionalFormatting sqref="BB473">
    <cfRule type="cellIs" priority="588" dxfId="0" operator="equal" stopIfTrue="1">
      <formula>"S"</formula>
    </cfRule>
  </conditionalFormatting>
  <conditionalFormatting sqref="BC473">
    <cfRule type="cellIs" priority="589" dxfId="0" operator="equal" stopIfTrue="1">
      <formula>"S"</formula>
    </cfRule>
  </conditionalFormatting>
  <conditionalFormatting sqref="G471">
    <cfRule type="cellIs" priority="590" dxfId="0" operator="equal" stopIfTrue="1">
      <formula>"S"</formula>
    </cfRule>
  </conditionalFormatting>
  <conditionalFormatting sqref="G472">
    <cfRule type="cellIs" priority="591" dxfId="0" operator="equal" stopIfTrue="1">
      <formula>"S"</formula>
    </cfRule>
  </conditionalFormatting>
  <conditionalFormatting sqref="G473">
    <cfRule type="cellIs" priority="592" dxfId="0" operator="equal" stopIfTrue="1">
      <formula>"S"</formula>
    </cfRule>
  </conditionalFormatting>
  <conditionalFormatting sqref="BI354:BJ354 BP354:BQ354 BW354:BX354 CD354:CE354 CK354:CL354 CR354:CS354 CY354:CZ354 DF354:DG354 DM354:DN354 DT354:DU354 EA354:EB354 EH354:EI354 EO354:EP354 EV354:EW354 FC354:FD354 FJ354:FK354 FQ354:FR354 FX354:FY354 GE354:GF354 GL354:GM354 GS354:GT354 GZ354:HA354 HG354:HH354 HN354:HO354 HU354:HV354 IB354:IC354 II354:IJ354">
    <cfRule type="cellIs" priority="593" dxfId="0" operator="equal" stopIfTrue="1">
      <formula>"S"</formula>
    </cfRule>
  </conditionalFormatting>
  <conditionalFormatting sqref="L349:M352 S349:T352 Z349:AA352 AG349:AH352 AN349:AO352 AU349:AV352 BB349:BC352 L328:M345 S328:T345 Z328:AA345 AG328:AH345 AN328:AO345 AU328:AV345 BB328:BC345">
    <cfRule type="cellIs" priority="594" dxfId="0" operator="equal" stopIfTrue="1">
      <formula>"S"</formula>
    </cfRule>
  </conditionalFormatting>
  <conditionalFormatting sqref="H328:H330 G328:G335">
    <cfRule type="cellIs" priority="595" dxfId="0" operator="equal" stopIfTrue="1">
      <formula>"S"</formula>
    </cfRule>
  </conditionalFormatting>
  <conditionalFormatting sqref="BI328:BJ328 BP328:BQ328 BW328:BX328 CD328:CE328 CK328:CL328 CR328:CS328 CY328:CZ328 DF328:DG328 DM328:DN328 DT328:DU328 EA328:EB328 EH328:EI328 EO328:EP328 EV328:EW328 FC328:FD328 FJ328:FK328 FQ328:FR328 FX328:FY328 GE328:GF328 GL328:GM328 GS328:GT328 GZ328:HA328 HG328:HH328 HN328:HO328 HU328:HV328 IB328:IC328 II328:IJ328">
    <cfRule type="cellIs" priority="596" dxfId="0" operator="equal" stopIfTrue="1">
      <formula>"S"</formula>
    </cfRule>
  </conditionalFormatting>
  <conditionalFormatting sqref="G336">
    <cfRule type="cellIs" priority="597" dxfId="0" operator="equal" stopIfTrue="1">
      <formula>"S"</formula>
    </cfRule>
  </conditionalFormatting>
  <conditionalFormatting sqref="G337">
    <cfRule type="cellIs" priority="598" dxfId="0" operator="equal" stopIfTrue="1">
      <formula>"S"</formula>
    </cfRule>
  </conditionalFormatting>
  <conditionalFormatting sqref="G338">
    <cfRule type="cellIs" priority="599" dxfId="0" operator="equal" stopIfTrue="1">
      <formula>"S"</formula>
    </cfRule>
  </conditionalFormatting>
  <conditionalFormatting sqref="G339">
    <cfRule type="cellIs" priority="600" dxfId="0" operator="equal" stopIfTrue="1">
      <formula>"S"</formula>
    </cfRule>
  </conditionalFormatting>
  <conditionalFormatting sqref="G340">
    <cfRule type="cellIs" priority="601" dxfId="0" operator="equal" stopIfTrue="1">
      <formula>"S"</formula>
    </cfRule>
  </conditionalFormatting>
  <conditionalFormatting sqref="G341">
    <cfRule type="cellIs" priority="602" dxfId="0" operator="equal" stopIfTrue="1">
      <formula>"S"</formula>
    </cfRule>
  </conditionalFormatting>
  <conditionalFormatting sqref="G344 G342">
    <cfRule type="cellIs" priority="603" dxfId="0" operator="equal" stopIfTrue="1">
      <formula>"S"</formula>
    </cfRule>
  </conditionalFormatting>
  <conditionalFormatting sqref="G345 G343">
    <cfRule type="cellIs" priority="604" dxfId="0" operator="equal" stopIfTrue="1">
      <formula>"S"</formula>
    </cfRule>
  </conditionalFormatting>
  <conditionalFormatting sqref="H331">
    <cfRule type="cellIs" priority="605" dxfId="0" operator="equal" stopIfTrue="1">
      <formula>"S"</formula>
    </cfRule>
    <cfRule type="cellIs" priority="606" dxfId="0" operator="equal" stopIfTrue="1">
      <formula>"S"</formula>
    </cfRule>
  </conditionalFormatting>
  <conditionalFormatting sqref="H332">
    <cfRule type="cellIs" priority="607" dxfId="0" operator="equal" stopIfTrue="1">
      <formula>"S"</formula>
    </cfRule>
    <cfRule type="cellIs" priority="608" dxfId="0" operator="equal" stopIfTrue="1">
      <formula>"S"</formula>
    </cfRule>
  </conditionalFormatting>
  <conditionalFormatting sqref="H333">
    <cfRule type="cellIs" priority="609" dxfId="0" operator="equal" stopIfTrue="1">
      <formula>"S"</formula>
    </cfRule>
    <cfRule type="cellIs" priority="610" dxfId="0" operator="equal" stopIfTrue="1">
      <formula>"S"</formula>
    </cfRule>
  </conditionalFormatting>
  <conditionalFormatting sqref="H334">
    <cfRule type="cellIs" priority="611" dxfId="0" operator="equal" stopIfTrue="1">
      <formula>"S"</formula>
    </cfRule>
    <cfRule type="cellIs" priority="612" dxfId="0" operator="equal" stopIfTrue="1">
      <formula>"S"</formula>
    </cfRule>
  </conditionalFormatting>
  <conditionalFormatting sqref="H335">
    <cfRule type="cellIs" priority="613" dxfId="0" operator="equal" stopIfTrue="1">
      <formula>"S"</formula>
    </cfRule>
    <cfRule type="cellIs" priority="614" dxfId="0" operator="equal" stopIfTrue="1">
      <formula>"S"</formula>
    </cfRule>
  </conditionalFormatting>
  <conditionalFormatting sqref="H336">
    <cfRule type="cellIs" priority="615" dxfId="0" operator="equal" stopIfTrue="1">
      <formula>"S"</formula>
    </cfRule>
    <cfRule type="cellIs" priority="616" dxfId="0" operator="equal" stopIfTrue="1">
      <formula>"S"</formula>
    </cfRule>
  </conditionalFormatting>
  <conditionalFormatting sqref="H337">
    <cfRule type="cellIs" priority="617" dxfId="0" operator="equal" stopIfTrue="1">
      <formula>"S"</formula>
    </cfRule>
    <cfRule type="cellIs" priority="618" dxfId="0" operator="equal" stopIfTrue="1">
      <formula>"S"</formula>
    </cfRule>
  </conditionalFormatting>
  <conditionalFormatting sqref="H338">
    <cfRule type="cellIs" priority="619" dxfId="0" operator="equal" stopIfTrue="1">
      <formula>"S"</formula>
    </cfRule>
    <cfRule type="cellIs" priority="620" dxfId="0" operator="equal" stopIfTrue="1">
      <formula>"S"</formula>
    </cfRule>
  </conditionalFormatting>
  <conditionalFormatting sqref="H339">
    <cfRule type="cellIs" priority="621" dxfId="0" operator="equal" stopIfTrue="1">
      <formula>"S"</formula>
    </cfRule>
    <cfRule type="cellIs" priority="622" dxfId="0" operator="equal" stopIfTrue="1">
      <formula>"S"</formula>
    </cfRule>
  </conditionalFormatting>
  <conditionalFormatting sqref="H340">
    <cfRule type="cellIs" priority="623" dxfId="0" operator="equal" stopIfTrue="1">
      <formula>"S"</formula>
    </cfRule>
    <cfRule type="cellIs" priority="624" dxfId="0" operator="equal" stopIfTrue="1">
      <formula>"S"</formula>
    </cfRule>
  </conditionalFormatting>
  <conditionalFormatting sqref="H341">
    <cfRule type="cellIs" priority="625" dxfId="0" operator="equal" stopIfTrue="1">
      <formula>"S"</formula>
    </cfRule>
    <cfRule type="cellIs" priority="626" dxfId="0" operator="equal" stopIfTrue="1">
      <formula>"S"</formula>
    </cfRule>
  </conditionalFormatting>
  <conditionalFormatting sqref="H344 H342">
    <cfRule type="cellIs" priority="627" dxfId="0" operator="equal" stopIfTrue="1">
      <formula>"S"</formula>
    </cfRule>
    <cfRule type="cellIs" priority="628" dxfId="0" operator="equal" stopIfTrue="1">
      <formula>"S"</formula>
    </cfRule>
  </conditionalFormatting>
  <conditionalFormatting sqref="H345 H343">
    <cfRule type="cellIs" priority="629" dxfId="0" operator="equal" stopIfTrue="1">
      <formula>"S"</formula>
    </cfRule>
    <cfRule type="cellIs" priority="630" dxfId="0" operator="equal" stopIfTrue="1">
      <formula>"S"</formula>
    </cfRule>
  </conditionalFormatting>
  <conditionalFormatting sqref="G347">
    <cfRule type="cellIs" priority="631" dxfId="0" operator="equal" stopIfTrue="1">
      <formula>"S"</formula>
    </cfRule>
    <cfRule type="cellIs" priority="632" dxfId="0" operator="equal" stopIfTrue="1">
      <formula>"S"</formula>
    </cfRule>
  </conditionalFormatting>
  <conditionalFormatting sqref="H347">
    <cfRule type="cellIs" priority="633" dxfId="0" operator="equal" stopIfTrue="1">
      <formula>"S"</formula>
    </cfRule>
    <cfRule type="cellIs" priority="634" dxfId="0" operator="equal" stopIfTrue="1">
      <formula>"S"</formula>
    </cfRule>
  </conditionalFormatting>
  <conditionalFormatting sqref="L347">
    <cfRule type="cellIs" priority="635" dxfId="0" operator="equal" stopIfTrue="1">
      <formula>"S"</formula>
    </cfRule>
    <cfRule type="cellIs" priority="636" dxfId="0" operator="equal" stopIfTrue="1">
      <formula>"S"</formula>
    </cfRule>
  </conditionalFormatting>
  <conditionalFormatting sqref="M347">
    <cfRule type="cellIs" priority="637" dxfId="0" operator="equal" stopIfTrue="1">
      <formula>"S"</formula>
    </cfRule>
    <cfRule type="cellIs" priority="638" dxfId="0" operator="equal" stopIfTrue="1">
      <formula>"S"</formula>
    </cfRule>
  </conditionalFormatting>
  <conditionalFormatting sqref="S347">
    <cfRule type="cellIs" priority="639" dxfId="0" operator="equal" stopIfTrue="1">
      <formula>"S"</formula>
    </cfRule>
    <cfRule type="cellIs" priority="640" dxfId="0" operator="equal" stopIfTrue="1">
      <formula>"S"</formula>
    </cfRule>
  </conditionalFormatting>
  <conditionalFormatting sqref="T347">
    <cfRule type="cellIs" priority="641" dxfId="0" operator="equal" stopIfTrue="1">
      <formula>"S"</formula>
    </cfRule>
    <cfRule type="cellIs" priority="642" dxfId="0" operator="equal" stopIfTrue="1">
      <formula>"S"</formula>
    </cfRule>
  </conditionalFormatting>
  <conditionalFormatting sqref="Z347">
    <cfRule type="cellIs" priority="643" dxfId="0" operator="equal" stopIfTrue="1">
      <formula>"S"</formula>
    </cfRule>
    <cfRule type="cellIs" priority="644" dxfId="0" operator="equal" stopIfTrue="1">
      <formula>"S"</formula>
    </cfRule>
  </conditionalFormatting>
  <conditionalFormatting sqref="AA347">
    <cfRule type="cellIs" priority="645" dxfId="0" operator="equal" stopIfTrue="1">
      <formula>"S"</formula>
    </cfRule>
    <cfRule type="cellIs" priority="646" dxfId="0" operator="equal" stopIfTrue="1">
      <formula>"S"</formula>
    </cfRule>
  </conditionalFormatting>
  <conditionalFormatting sqref="AG347">
    <cfRule type="cellIs" priority="647" dxfId="0" operator="equal" stopIfTrue="1">
      <formula>"S"</formula>
    </cfRule>
    <cfRule type="cellIs" priority="648" dxfId="0" operator="equal" stopIfTrue="1">
      <formula>"S"</formula>
    </cfRule>
  </conditionalFormatting>
  <conditionalFormatting sqref="AH347">
    <cfRule type="cellIs" priority="649" dxfId="0" operator="equal" stopIfTrue="1">
      <formula>"S"</formula>
    </cfRule>
    <cfRule type="cellIs" priority="650" dxfId="0" operator="equal" stopIfTrue="1">
      <formula>"S"</formula>
    </cfRule>
  </conditionalFormatting>
  <conditionalFormatting sqref="AN347">
    <cfRule type="cellIs" priority="651" dxfId="0" operator="equal" stopIfTrue="1">
      <formula>"S"</formula>
    </cfRule>
    <cfRule type="cellIs" priority="652" dxfId="0" operator="equal" stopIfTrue="1">
      <formula>"S"</formula>
    </cfRule>
  </conditionalFormatting>
  <conditionalFormatting sqref="AO347">
    <cfRule type="cellIs" priority="653" dxfId="0" operator="equal" stopIfTrue="1">
      <formula>"S"</formula>
    </cfRule>
    <cfRule type="cellIs" priority="654" dxfId="0" operator="equal" stopIfTrue="1">
      <formula>"S"</formula>
    </cfRule>
  </conditionalFormatting>
  <conditionalFormatting sqref="AU347">
    <cfRule type="cellIs" priority="655" dxfId="0" operator="equal" stopIfTrue="1">
      <formula>"S"</formula>
    </cfRule>
    <cfRule type="cellIs" priority="656" dxfId="0" operator="equal" stopIfTrue="1">
      <formula>"S"</formula>
    </cfRule>
  </conditionalFormatting>
  <conditionalFormatting sqref="AV347">
    <cfRule type="cellIs" priority="657" dxfId="0" operator="equal" stopIfTrue="1">
      <formula>"S"</formula>
    </cfRule>
    <cfRule type="cellIs" priority="658" dxfId="0" operator="equal" stopIfTrue="1">
      <formula>"S"</formula>
    </cfRule>
  </conditionalFormatting>
  <conditionalFormatting sqref="BB347">
    <cfRule type="cellIs" priority="659" dxfId="0" operator="equal" stopIfTrue="1">
      <formula>"S"</formula>
    </cfRule>
    <cfRule type="cellIs" priority="660" dxfId="0" operator="equal" stopIfTrue="1">
      <formula>"S"</formula>
    </cfRule>
  </conditionalFormatting>
  <conditionalFormatting sqref="BC347">
    <cfRule type="cellIs" priority="661" dxfId="0" operator="equal" stopIfTrue="1">
      <formula>"S"</formula>
    </cfRule>
    <cfRule type="cellIs" priority="662" dxfId="0" operator="equal" stopIfTrue="1">
      <formula>"S"</formula>
    </cfRule>
  </conditionalFormatting>
  <conditionalFormatting sqref="BI347">
    <cfRule type="cellIs" priority="663" dxfId="0" operator="equal" stopIfTrue="1">
      <formula>"S"</formula>
    </cfRule>
  </conditionalFormatting>
  <conditionalFormatting sqref="BJ347">
    <cfRule type="cellIs" priority="664" dxfId="0" operator="equal" stopIfTrue="1">
      <formula>"S"</formula>
    </cfRule>
  </conditionalFormatting>
  <conditionalFormatting sqref="BP347">
    <cfRule type="cellIs" priority="665" dxfId="0" operator="equal" stopIfTrue="1">
      <formula>"S"</formula>
    </cfRule>
  </conditionalFormatting>
  <conditionalFormatting sqref="BQ347">
    <cfRule type="cellIs" priority="666" dxfId="0" operator="equal" stopIfTrue="1">
      <formula>"S"</formula>
    </cfRule>
  </conditionalFormatting>
  <conditionalFormatting sqref="BW347">
    <cfRule type="cellIs" priority="667" dxfId="0" operator="equal" stopIfTrue="1">
      <formula>"S"</formula>
    </cfRule>
  </conditionalFormatting>
  <conditionalFormatting sqref="BX347">
    <cfRule type="cellIs" priority="668" dxfId="0" operator="equal" stopIfTrue="1">
      <formula>"S"</formula>
    </cfRule>
  </conditionalFormatting>
  <conditionalFormatting sqref="CD347">
    <cfRule type="cellIs" priority="669" dxfId="0" operator="equal" stopIfTrue="1">
      <formula>"S"</formula>
    </cfRule>
  </conditionalFormatting>
  <conditionalFormatting sqref="CE347">
    <cfRule type="cellIs" priority="670" dxfId="0" operator="equal" stopIfTrue="1">
      <formula>"S"</formula>
    </cfRule>
  </conditionalFormatting>
  <conditionalFormatting sqref="CK347">
    <cfRule type="cellIs" priority="671" dxfId="0" operator="equal" stopIfTrue="1">
      <formula>"S"</formula>
    </cfRule>
  </conditionalFormatting>
  <conditionalFormatting sqref="CL347">
    <cfRule type="cellIs" priority="672" dxfId="0" operator="equal" stopIfTrue="1">
      <formula>"S"</formula>
    </cfRule>
  </conditionalFormatting>
  <conditionalFormatting sqref="CR347">
    <cfRule type="cellIs" priority="673" dxfId="0" operator="equal" stopIfTrue="1">
      <formula>"S"</formula>
    </cfRule>
  </conditionalFormatting>
  <conditionalFormatting sqref="CS347">
    <cfRule type="cellIs" priority="674" dxfId="0" operator="equal" stopIfTrue="1">
      <formula>"S"</formula>
    </cfRule>
  </conditionalFormatting>
  <conditionalFormatting sqref="CY347">
    <cfRule type="cellIs" priority="675" dxfId="0" operator="equal" stopIfTrue="1">
      <formula>"S"</formula>
    </cfRule>
  </conditionalFormatting>
  <conditionalFormatting sqref="CZ347">
    <cfRule type="cellIs" priority="676" dxfId="0" operator="equal" stopIfTrue="1">
      <formula>"S"</formula>
    </cfRule>
  </conditionalFormatting>
  <conditionalFormatting sqref="DF347">
    <cfRule type="cellIs" priority="677" dxfId="0" operator="equal" stopIfTrue="1">
      <formula>"S"</formula>
    </cfRule>
  </conditionalFormatting>
  <conditionalFormatting sqref="DG347">
    <cfRule type="cellIs" priority="678" dxfId="0" operator="equal" stopIfTrue="1">
      <formula>"S"</formula>
    </cfRule>
  </conditionalFormatting>
  <conditionalFormatting sqref="DM347">
    <cfRule type="cellIs" priority="679" dxfId="0" operator="equal" stopIfTrue="1">
      <formula>"S"</formula>
    </cfRule>
  </conditionalFormatting>
  <conditionalFormatting sqref="DN347">
    <cfRule type="cellIs" priority="680" dxfId="0" operator="equal" stopIfTrue="1">
      <formula>"S"</formula>
    </cfRule>
  </conditionalFormatting>
  <conditionalFormatting sqref="DT347">
    <cfRule type="cellIs" priority="681" dxfId="0" operator="equal" stopIfTrue="1">
      <formula>"S"</formula>
    </cfRule>
  </conditionalFormatting>
  <conditionalFormatting sqref="DU347">
    <cfRule type="cellIs" priority="682" dxfId="0" operator="equal" stopIfTrue="1">
      <formula>"S"</formula>
    </cfRule>
  </conditionalFormatting>
  <conditionalFormatting sqref="EA347">
    <cfRule type="cellIs" priority="683" dxfId="0" operator="equal" stopIfTrue="1">
      <formula>"S"</formula>
    </cfRule>
  </conditionalFormatting>
  <conditionalFormatting sqref="EB347">
    <cfRule type="cellIs" priority="684" dxfId="0" operator="equal" stopIfTrue="1">
      <formula>"S"</formula>
    </cfRule>
  </conditionalFormatting>
  <conditionalFormatting sqref="EH347">
    <cfRule type="cellIs" priority="685" dxfId="0" operator="equal" stopIfTrue="1">
      <formula>"S"</formula>
    </cfRule>
  </conditionalFormatting>
  <conditionalFormatting sqref="EI347">
    <cfRule type="cellIs" priority="686" dxfId="0" operator="equal" stopIfTrue="1">
      <formula>"S"</formula>
    </cfRule>
  </conditionalFormatting>
  <conditionalFormatting sqref="EO347">
    <cfRule type="cellIs" priority="687" dxfId="0" operator="equal" stopIfTrue="1">
      <formula>"S"</formula>
    </cfRule>
  </conditionalFormatting>
  <conditionalFormatting sqref="EP347">
    <cfRule type="cellIs" priority="688" dxfId="0" operator="equal" stopIfTrue="1">
      <formula>"S"</formula>
    </cfRule>
  </conditionalFormatting>
  <conditionalFormatting sqref="EV347">
    <cfRule type="cellIs" priority="689" dxfId="0" operator="equal" stopIfTrue="1">
      <formula>"S"</formula>
    </cfRule>
  </conditionalFormatting>
  <conditionalFormatting sqref="EW347">
    <cfRule type="cellIs" priority="690" dxfId="0" operator="equal" stopIfTrue="1">
      <formula>"S"</formula>
    </cfRule>
  </conditionalFormatting>
  <conditionalFormatting sqref="FC347">
    <cfRule type="cellIs" priority="691" dxfId="0" operator="equal" stopIfTrue="1">
      <formula>"S"</formula>
    </cfRule>
  </conditionalFormatting>
  <conditionalFormatting sqref="FD347">
    <cfRule type="cellIs" priority="692" dxfId="0" operator="equal" stopIfTrue="1">
      <formula>"S"</formula>
    </cfRule>
  </conditionalFormatting>
  <conditionalFormatting sqref="FJ347">
    <cfRule type="cellIs" priority="693" dxfId="0" operator="equal" stopIfTrue="1">
      <formula>"S"</formula>
    </cfRule>
  </conditionalFormatting>
  <conditionalFormatting sqref="FK347">
    <cfRule type="cellIs" priority="694" dxfId="0" operator="equal" stopIfTrue="1">
      <formula>"S"</formula>
    </cfRule>
  </conditionalFormatting>
  <conditionalFormatting sqref="FQ347">
    <cfRule type="cellIs" priority="695" dxfId="0" operator="equal" stopIfTrue="1">
      <formula>"S"</formula>
    </cfRule>
  </conditionalFormatting>
  <conditionalFormatting sqref="FR347">
    <cfRule type="cellIs" priority="696" dxfId="0" operator="equal" stopIfTrue="1">
      <formula>"S"</formula>
    </cfRule>
  </conditionalFormatting>
  <conditionalFormatting sqref="FX347">
    <cfRule type="cellIs" priority="697" dxfId="0" operator="equal" stopIfTrue="1">
      <formula>"S"</formula>
    </cfRule>
  </conditionalFormatting>
  <conditionalFormatting sqref="FY347">
    <cfRule type="cellIs" priority="698" dxfId="0" operator="equal" stopIfTrue="1">
      <formula>"S"</formula>
    </cfRule>
  </conditionalFormatting>
  <conditionalFormatting sqref="GE347">
    <cfRule type="cellIs" priority="699" dxfId="0" operator="equal" stopIfTrue="1">
      <formula>"S"</formula>
    </cfRule>
  </conditionalFormatting>
  <conditionalFormatting sqref="GF347">
    <cfRule type="cellIs" priority="700" dxfId="0" operator="equal" stopIfTrue="1">
      <formula>"S"</formula>
    </cfRule>
  </conditionalFormatting>
  <conditionalFormatting sqref="GL347">
    <cfRule type="cellIs" priority="701" dxfId="0" operator="equal" stopIfTrue="1">
      <formula>"S"</formula>
    </cfRule>
  </conditionalFormatting>
  <conditionalFormatting sqref="GM347">
    <cfRule type="cellIs" priority="702" dxfId="0" operator="equal" stopIfTrue="1">
      <formula>"S"</formula>
    </cfRule>
  </conditionalFormatting>
  <conditionalFormatting sqref="GS347">
    <cfRule type="cellIs" priority="703" dxfId="0" operator="equal" stopIfTrue="1">
      <formula>"S"</formula>
    </cfRule>
  </conditionalFormatting>
  <conditionalFormatting sqref="GT347">
    <cfRule type="cellIs" priority="704" dxfId="0" operator="equal" stopIfTrue="1">
      <formula>"S"</formula>
    </cfRule>
  </conditionalFormatting>
  <conditionalFormatting sqref="GZ347">
    <cfRule type="cellIs" priority="705" dxfId="0" operator="equal" stopIfTrue="1">
      <formula>"S"</formula>
    </cfRule>
  </conditionalFormatting>
  <conditionalFormatting sqref="HA347">
    <cfRule type="cellIs" priority="706" dxfId="0" operator="equal" stopIfTrue="1">
      <formula>"S"</formula>
    </cfRule>
  </conditionalFormatting>
  <conditionalFormatting sqref="HG347">
    <cfRule type="cellIs" priority="707" dxfId="0" operator="equal" stopIfTrue="1">
      <formula>"S"</formula>
    </cfRule>
  </conditionalFormatting>
  <conditionalFormatting sqref="HH347">
    <cfRule type="cellIs" priority="708" dxfId="0" operator="equal" stopIfTrue="1">
      <formula>"S"</formula>
    </cfRule>
  </conditionalFormatting>
  <conditionalFormatting sqref="HN347">
    <cfRule type="cellIs" priority="709" dxfId="0" operator="equal" stopIfTrue="1">
      <formula>"S"</formula>
    </cfRule>
  </conditionalFormatting>
  <conditionalFormatting sqref="HO347">
    <cfRule type="cellIs" priority="710" dxfId="0" operator="equal" stopIfTrue="1">
      <formula>"S"</formula>
    </cfRule>
  </conditionalFormatting>
  <conditionalFormatting sqref="HU347">
    <cfRule type="cellIs" priority="711" dxfId="0" operator="equal" stopIfTrue="1">
      <formula>"S"</formula>
    </cfRule>
  </conditionalFormatting>
  <conditionalFormatting sqref="HV347">
    <cfRule type="cellIs" priority="712" dxfId="0" operator="equal" stopIfTrue="1">
      <formula>"S"</formula>
    </cfRule>
  </conditionalFormatting>
  <conditionalFormatting sqref="IB347">
    <cfRule type="cellIs" priority="713" dxfId="0" operator="equal" stopIfTrue="1">
      <formula>"S"</formula>
    </cfRule>
  </conditionalFormatting>
  <conditionalFormatting sqref="IC347">
    <cfRule type="cellIs" priority="714" dxfId="0" operator="equal" stopIfTrue="1">
      <formula>"S"</formula>
    </cfRule>
  </conditionalFormatting>
  <conditionalFormatting sqref="II347">
    <cfRule type="cellIs" priority="715" dxfId="0" operator="equal" stopIfTrue="1">
      <formula>"S"</formula>
    </cfRule>
  </conditionalFormatting>
  <conditionalFormatting sqref="IJ347">
    <cfRule type="cellIs" priority="716" dxfId="0" operator="equal" stopIfTrue="1">
      <formula>"S"</formula>
    </cfRule>
  </conditionalFormatting>
  <conditionalFormatting sqref="G348">
    <cfRule type="cellIs" priority="717" dxfId="0" operator="equal" stopIfTrue="1">
      <formula>"S"</formula>
    </cfRule>
    <cfRule type="cellIs" priority="718" dxfId="0" operator="equal" stopIfTrue="1">
      <formula>"S"</formula>
    </cfRule>
  </conditionalFormatting>
  <conditionalFormatting sqref="H348">
    <cfRule type="cellIs" priority="719" dxfId="0" operator="equal" stopIfTrue="1">
      <formula>"S"</formula>
    </cfRule>
    <cfRule type="cellIs" priority="720" dxfId="0" operator="equal" stopIfTrue="1">
      <formula>"S"</formula>
    </cfRule>
  </conditionalFormatting>
  <conditionalFormatting sqref="L348">
    <cfRule type="cellIs" priority="721" dxfId="0" operator="equal" stopIfTrue="1">
      <formula>"S"</formula>
    </cfRule>
    <cfRule type="cellIs" priority="722" dxfId="0" operator="equal" stopIfTrue="1">
      <formula>"S"</formula>
    </cfRule>
  </conditionalFormatting>
  <conditionalFormatting sqref="M348">
    <cfRule type="cellIs" priority="723" dxfId="0" operator="equal" stopIfTrue="1">
      <formula>"S"</formula>
    </cfRule>
    <cfRule type="cellIs" priority="724" dxfId="0" operator="equal" stopIfTrue="1">
      <formula>"S"</formula>
    </cfRule>
  </conditionalFormatting>
  <conditionalFormatting sqref="S348">
    <cfRule type="cellIs" priority="725" dxfId="0" operator="equal" stopIfTrue="1">
      <formula>"S"</formula>
    </cfRule>
    <cfRule type="cellIs" priority="726" dxfId="0" operator="equal" stopIfTrue="1">
      <formula>"S"</formula>
    </cfRule>
  </conditionalFormatting>
  <conditionalFormatting sqref="T348">
    <cfRule type="cellIs" priority="727" dxfId="0" operator="equal" stopIfTrue="1">
      <formula>"S"</formula>
    </cfRule>
    <cfRule type="cellIs" priority="728" dxfId="0" operator="equal" stopIfTrue="1">
      <formula>"S"</formula>
    </cfRule>
  </conditionalFormatting>
  <conditionalFormatting sqref="Z348">
    <cfRule type="cellIs" priority="729" dxfId="0" operator="equal" stopIfTrue="1">
      <formula>"S"</formula>
    </cfRule>
    <cfRule type="cellIs" priority="730" dxfId="0" operator="equal" stopIfTrue="1">
      <formula>"S"</formula>
    </cfRule>
  </conditionalFormatting>
  <conditionalFormatting sqref="AA348">
    <cfRule type="cellIs" priority="731" dxfId="0" operator="equal" stopIfTrue="1">
      <formula>"S"</formula>
    </cfRule>
    <cfRule type="cellIs" priority="732" dxfId="0" operator="equal" stopIfTrue="1">
      <formula>"S"</formula>
    </cfRule>
  </conditionalFormatting>
  <conditionalFormatting sqref="AG348">
    <cfRule type="cellIs" priority="733" dxfId="0" operator="equal" stopIfTrue="1">
      <formula>"S"</formula>
    </cfRule>
    <cfRule type="cellIs" priority="734" dxfId="0" operator="equal" stopIfTrue="1">
      <formula>"S"</formula>
    </cfRule>
  </conditionalFormatting>
  <conditionalFormatting sqref="AH348">
    <cfRule type="cellIs" priority="735" dxfId="0" operator="equal" stopIfTrue="1">
      <formula>"S"</formula>
    </cfRule>
    <cfRule type="cellIs" priority="736" dxfId="0" operator="equal" stopIfTrue="1">
      <formula>"S"</formula>
    </cfRule>
  </conditionalFormatting>
  <conditionalFormatting sqref="AN348">
    <cfRule type="cellIs" priority="737" dxfId="0" operator="equal" stopIfTrue="1">
      <formula>"S"</formula>
    </cfRule>
    <cfRule type="cellIs" priority="738" dxfId="0" operator="equal" stopIfTrue="1">
      <formula>"S"</formula>
    </cfRule>
  </conditionalFormatting>
  <conditionalFormatting sqref="AO348">
    <cfRule type="cellIs" priority="739" dxfId="0" operator="equal" stopIfTrue="1">
      <formula>"S"</formula>
    </cfRule>
    <cfRule type="cellIs" priority="740" dxfId="0" operator="equal" stopIfTrue="1">
      <formula>"S"</formula>
    </cfRule>
  </conditionalFormatting>
  <conditionalFormatting sqref="AU348">
    <cfRule type="cellIs" priority="741" dxfId="0" operator="equal" stopIfTrue="1">
      <formula>"S"</formula>
    </cfRule>
    <cfRule type="cellIs" priority="742" dxfId="0" operator="equal" stopIfTrue="1">
      <formula>"S"</formula>
    </cfRule>
  </conditionalFormatting>
  <conditionalFormatting sqref="AV348">
    <cfRule type="cellIs" priority="743" dxfId="0" operator="equal" stopIfTrue="1">
      <formula>"S"</formula>
    </cfRule>
    <cfRule type="cellIs" priority="744" dxfId="0" operator="equal" stopIfTrue="1">
      <formula>"S"</formula>
    </cfRule>
  </conditionalFormatting>
  <conditionalFormatting sqref="BB348">
    <cfRule type="cellIs" priority="745" dxfId="0" operator="equal" stopIfTrue="1">
      <formula>"S"</formula>
    </cfRule>
    <cfRule type="cellIs" priority="746" dxfId="0" operator="equal" stopIfTrue="1">
      <formula>"S"</formula>
    </cfRule>
  </conditionalFormatting>
  <conditionalFormatting sqref="BC348">
    <cfRule type="cellIs" priority="747" dxfId="0" operator="equal" stopIfTrue="1">
      <formula>"S"</formula>
    </cfRule>
    <cfRule type="cellIs" priority="748" dxfId="0" operator="equal" stopIfTrue="1">
      <formula>"S"</formula>
    </cfRule>
  </conditionalFormatting>
  <conditionalFormatting sqref="G349:G352">
    <cfRule type="cellIs" priority="749" dxfId="0" operator="equal" stopIfTrue="1">
      <formula>"S"</formula>
    </cfRule>
  </conditionalFormatting>
  <conditionalFormatting sqref="H349">
    <cfRule type="cellIs" priority="750" dxfId="0" operator="equal" stopIfTrue="1">
      <formula>"S"</formula>
    </cfRule>
    <cfRule type="cellIs" priority="751" dxfId="0" operator="equal" stopIfTrue="1">
      <formula>"S"</formula>
    </cfRule>
  </conditionalFormatting>
  <conditionalFormatting sqref="H350">
    <cfRule type="cellIs" priority="752" dxfId="0" operator="equal" stopIfTrue="1">
      <formula>"S"</formula>
    </cfRule>
    <cfRule type="cellIs" priority="753" dxfId="0" operator="equal" stopIfTrue="1">
      <formula>"S"</formula>
    </cfRule>
  </conditionalFormatting>
  <conditionalFormatting sqref="H351">
    <cfRule type="cellIs" priority="754" dxfId="0" operator="equal" stopIfTrue="1">
      <formula>"S"</formula>
    </cfRule>
    <cfRule type="cellIs" priority="755" dxfId="0" operator="equal" stopIfTrue="1">
      <formula>"S"</formula>
    </cfRule>
  </conditionalFormatting>
  <conditionalFormatting sqref="H352">
    <cfRule type="cellIs" priority="756" dxfId="0" operator="equal" stopIfTrue="1">
      <formula>"S"</formula>
    </cfRule>
    <cfRule type="cellIs" priority="757" dxfId="0" operator="equal" stopIfTrue="1">
      <formula>"S"</formula>
    </cfRule>
  </conditionalFormatting>
  <conditionalFormatting sqref="G44:H44 L44:M44 S44:T44 Z44:AA44 AG44:AH44 AN44:AO44 AU44:AV44 BB44:BC44 BI44:BJ44 BP44:BQ44 BW44:BX44 CD44:CE44 CK44:CL44 CR44:CS44 CY44:CZ44 DF44:DG44 DM44:DN44 DT44:DU44 EA44:EB44 EH44:EI44 EO44:EP44 EV44:EW44 FC44:FD44 FJ44:FK44 FQ44:FR44 FX44:FY44 GE44:GF44 GL44:GM44 GS44:GT44 GZ44:HA44 HG44:HH44 HN44:HO44 HU44:HV44 IB44:IC44 II44:IJ44">
    <cfRule type="cellIs" priority="758" dxfId="0" operator="equal" stopIfTrue="1">
      <formula>"S"</formula>
    </cfRule>
  </conditionalFormatting>
  <conditionalFormatting sqref="L270:M270 S270:T270 Z270:AA270 AG270:AH270 AN270:AO270 AU270:AV270 BB270:BC270">
    <cfRule type="cellIs" priority="759" dxfId="0" operator="equal" stopIfTrue="1">
      <formula>"S"</formula>
    </cfRule>
  </conditionalFormatting>
  <conditionalFormatting sqref="G270:H270">
    <cfRule type="cellIs" priority="760" dxfId="0" operator="equal" stopIfTrue="1">
      <formula>"S"</formula>
    </cfRule>
  </conditionalFormatting>
  <conditionalFormatting sqref="G304:H304 L304:M304 S304:T304 Z304:AA304 AG304:AH304 AN304:AO304 AU304:AV304 BB304:BC304">
    <cfRule type="cellIs" priority="761" dxfId="0" operator="equal" stopIfTrue="1">
      <formula>"S"</formula>
    </cfRule>
  </conditionalFormatting>
  <conditionalFormatting sqref="G327:H327 L327:M327 S327:T327 Z327:AA327 AG327:AH327 AN327:AO327 AU327:AV327 BB327:BC327">
    <cfRule type="cellIs" priority="762" dxfId="0" operator="equal" stopIfTrue="1">
      <formula>"S"</formula>
    </cfRule>
  </conditionalFormatting>
  <conditionalFormatting sqref="G346:H346 L346:M346 S346:T346 Z346:AA346 AG346:AH346 AN346:AO346 AU346:AV346 BB346:BC346">
    <cfRule type="cellIs" priority="763" dxfId="0" operator="equal" stopIfTrue="1">
      <formula>"S"</formula>
    </cfRule>
  </conditionalFormatting>
  <conditionalFormatting sqref="G353:H353 L353:M353 S353:T353 Z353:AA353 AG353:AH353 AN353:AO353 AU353:AV353 BB353:BC353">
    <cfRule type="cellIs" priority="764" dxfId="0" operator="equal" stopIfTrue="1">
      <formula>"S"</formula>
    </cfRule>
  </conditionalFormatting>
  <conditionalFormatting sqref="G360:H360 L360:M360 S360:T360 Z360:AA360 AG360:AH360 AN360:AO360 AU360:AV360 BB360:BC360">
    <cfRule type="cellIs" priority="765" dxfId="0" operator="equal" stopIfTrue="1">
      <formula>"S"</formula>
    </cfRule>
  </conditionalFormatting>
  <conditionalFormatting sqref="H708">
    <cfRule type="cellIs" priority="766" dxfId="0" operator="equal" stopIfTrue="1">
      <formula>"S"</formula>
    </cfRule>
    <cfRule type="cellIs" priority="767" dxfId="0" operator="equal" stopIfTrue="1">
      <formula>"S"</formula>
    </cfRule>
  </conditionalFormatting>
  <conditionalFormatting sqref="G708">
    <cfRule type="cellIs" priority="768" dxfId="0" operator="equal" stopIfTrue="1">
      <formula>"S"</formula>
    </cfRule>
    <cfRule type="cellIs" priority="769" dxfId="0" operator="equal" stopIfTrue="1">
      <formula>"S"</formula>
    </cfRule>
  </conditionalFormatting>
  <conditionalFormatting sqref="G709">
    <cfRule type="cellIs" priority="770" dxfId="0" operator="equal" stopIfTrue="1">
      <formula>"S"</formula>
    </cfRule>
    <cfRule type="cellIs" priority="771" dxfId="0" operator="equal" stopIfTrue="1">
      <formula>"S"</formula>
    </cfRule>
  </conditionalFormatting>
  <conditionalFormatting sqref="G710">
    <cfRule type="cellIs" priority="772" dxfId="0" operator="equal" stopIfTrue="1">
      <formula>"S"</formula>
    </cfRule>
    <cfRule type="cellIs" priority="773" dxfId="0" operator="equal" stopIfTrue="1">
      <formula>"S"</formula>
    </cfRule>
  </conditionalFormatting>
  <conditionalFormatting sqref="G711:H711">
    <cfRule type="cellIs" priority="774" dxfId="0" operator="equal" stopIfTrue="1">
      <formula>"S"</formula>
    </cfRule>
    <cfRule type="cellIs" priority="775" dxfId="0" operator="equal" stopIfTrue="1">
      <formula>"S"</formula>
    </cfRule>
  </conditionalFormatting>
  <conditionalFormatting sqref="H710">
    <cfRule type="cellIs" priority="776" dxfId="0" operator="equal" stopIfTrue="1">
      <formula>"S"</formula>
    </cfRule>
    <cfRule type="cellIs" priority="777" dxfId="0" operator="equal" stopIfTrue="1">
      <formula>"S"</formula>
    </cfRule>
  </conditionalFormatting>
  <conditionalFormatting sqref="H709">
    <cfRule type="cellIs" priority="778" dxfId="0" operator="equal" stopIfTrue="1">
      <formula>"S"</formula>
    </cfRule>
    <cfRule type="cellIs" priority="779" dxfId="0" operator="equal" stopIfTrue="1">
      <formula>"S"</formula>
    </cfRule>
  </conditionalFormatting>
  <conditionalFormatting sqref="H781:H787">
    <cfRule type="cellIs" priority="780" dxfId="0" operator="equal" stopIfTrue="1">
      <formula>"S"</formula>
    </cfRule>
  </conditionalFormatting>
  <conditionalFormatting sqref="G781:G787 G790">
    <cfRule type="cellIs" priority="781" dxfId="0" operator="equal" stopIfTrue="1">
      <formula>"S"</formula>
    </cfRule>
  </conditionalFormatting>
  <conditionalFormatting sqref="G965:H965">
    <cfRule type="cellIs" priority="782" dxfId="0" operator="equal" stopIfTrue="1">
      <formula>"S"</formula>
    </cfRule>
    <cfRule type="cellIs" priority="783" dxfId="0" operator="equal" stopIfTrue="1">
      <formula>"S"</formula>
    </cfRule>
    <cfRule type="cellIs" priority="784" dxfId="0" operator="equal" stopIfTrue="1">
      <formula>"S"</formula>
    </cfRule>
  </conditionalFormatting>
  <conditionalFormatting sqref="G968:H970 G972:G973 H973">
    <cfRule type="cellIs" priority="785" dxfId="0" operator="equal" stopIfTrue="1">
      <formula>"S"</formula>
    </cfRule>
    <cfRule type="cellIs" priority="786" dxfId="0" operator="equal" stopIfTrue="1">
      <formula>"S"</formula>
    </cfRule>
  </conditionalFormatting>
  <conditionalFormatting sqref="G966:H966">
    <cfRule type="cellIs" priority="787" dxfId="0" operator="equal" stopIfTrue="1">
      <formula>"S"</formula>
    </cfRule>
  </conditionalFormatting>
  <conditionalFormatting sqref="G967:H967">
    <cfRule type="cellIs" priority="788" dxfId="0" operator="equal" stopIfTrue="1">
      <formula>"S"</formula>
    </cfRule>
  </conditionalFormatting>
  <conditionalFormatting sqref="G974:H974">
    <cfRule type="cellIs" priority="789" dxfId="0" operator="equal" stopIfTrue="1">
      <formula>"S"</formula>
    </cfRule>
    <cfRule type="cellIs" priority="790" dxfId="0" operator="equal" stopIfTrue="1">
      <formula>"S"</formula>
    </cfRule>
    <cfRule type="cellIs" priority="791" dxfId="0" operator="equal" stopIfTrue="1">
      <formula>"S"</formula>
    </cfRule>
  </conditionalFormatting>
  <conditionalFormatting sqref="G971">
    <cfRule type="cellIs" priority="792" dxfId="0" operator="equal" stopIfTrue="1">
      <formula>"S"</formula>
    </cfRule>
    <cfRule type="cellIs" priority="793" dxfId="0" operator="equal" stopIfTrue="1">
      <formula>"S"</formula>
    </cfRule>
    <cfRule type="cellIs" priority="794" dxfId="0" operator="equal" stopIfTrue="1">
      <formula>"S"</formula>
    </cfRule>
  </conditionalFormatting>
  <conditionalFormatting sqref="H971">
    <cfRule type="cellIs" priority="795" dxfId="0" operator="equal" stopIfTrue="1">
      <formula>"S"</formula>
    </cfRule>
    <cfRule type="cellIs" priority="796" dxfId="0" operator="equal" stopIfTrue="1">
      <formula>"S"</formula>
    </cfRule>
    <cfRule type="cellIs" priority="797" dxfId="0" operator="equal" stopIfTrue="1">
      <formula>"S"</formula>
    </cfRule>
  </conditionalFormatting>
  <conditionalFormatting sqref="H972">
    <cfRule type="cellIs" priority="798" dxfId="0" operator="equal" stopIfTrue="1">
      <formula>"S"</formula>
    </cfRule>
    <cfRule type="cellIs" priority="799" dxfId="0" operator="equal" stopIfTrue="1">
      <formula>"S"</formula>
    </cfRule>
    <cfRule type="cellIs" priority="800" dxfId="0" operator="equal" stopIfTrue="1">
      <formula>"S"</formula>
    </cfRule>
  </conditionalFormatting>
  <conditionalFormatting sqref="G712:G717">
    <cfRule type="cellIs" priority="801" dxfId="0" operator="equal" stopIfTrue="1">
      <formula>"S"</formula>
    </cfRule>
    <cfRule type="cellIs" priority="802" dxfId="0" operator="equal" stopIfTrue="1">
      <formula>"S"</formula>
    </cfRule>
  </conditionalFormatting>
  <conditionalFormatting sqref="H712:H717">
    <cfRule type="cellIs" priority="803" dxfId="0" operator="equal" stopIfTrue="1">
      <formula>"S"</formula>
    </cfRule>
    <cfRule type="cellIs" priority="804" dxfId="0" operator="equal" stopIfTrue="1">
      <formula>"S"</formula>
    </cfRule>
  </conditionalFormatting>
  <conditionalFormatting sqref="G512:H512 G515:G516">
    <cfRule type="cellIs" priority="805" dxfId="0" operator="equal" stopIfTrue="1">
      <formula>"S"</formula>
    </cfRule>
  </conditionalFormatting>
  <conditionalFormatting sqref="G514:H514">
    <cfRule type="cellIs" priority="806" dxfId="0" operator="equal" stopIfTrue="1">
      <formula>"S"</formula>
    </cfRule>
  </conditionalFormatting>
  <conditionalFormatting sqref="G517:H517">
    <cfRule type="cellIs" priority="807" dxfId="0" operator="equal" stopIfTrue="1">
      <formula>"S"</formula>
    </cfRule>
    <cfRule type="cellIs" priority="808" dxfId="0" operator="equal" stopIfTrue="1">
      <formula>"S"</formula>
    </cfRule>
  </conditionalFormatting>
  <conditionalFormatting sqref="G513:H513">
    <cfRule type="cellIs" priority="809" dxfId="0" operator="equal" stopIfTrue="1">
      <formula>"S"</formula>
    </cfRule>
  </conditionalFormatting>
  <conditionalFormatting sqref="H515">
    <cfRule type="cellIs" priority="810" dxfId="0" operator="equal" stopIfTrue="1">
      <formula>"S"</formula>
    </cfRule>
  </conditionalFormatting>
  <conditionalFormatting sqref="H516">
    <cfRule type="cellIs" priority="811" dxfId="0" operator="equal" stopIfTrue="1">
      <formula>"S"</formula>
    </cfRule>
  </conditionalFormatting>
  <conditionalFormatting sqref="G507:H507 G508">
    <cfRule type="cellIs" priority="812" dxfId="0" operator="equal" stopIfTrue="1">
      <formula>"S"</formula>
    </cfRule>
  </conditionalFormatting>
  <conditionalFormatting sqref="G506:H506">
    <cfRule type="cellIs" priority="813" dxfId="0" operator="equal" stopIfTrue="1">
      <formula>"S"</formula>
    </cfRule>
  </conditionalFormatting>
  <conditionalFormatting sqref="H508">
    <cfRule type="cellIs" priority="814" dxfId="0" operator="equal" stopIfTrue="1">
      <formula>"S"</formula>
    </cfRule>
  </conditionalFormatting>
  <conditionalFormatting sqref="H509">
    <cfRule type="cellIs" priority="815" dxfId="0" operator="equal" stopIfTrue="1">
      <formula>"S"</formula>
    </cfRule>
  </conditionalFormatting>
  <conditionalFormatting sqref="L88:M88 S88:T88 Z88:AA88 AG88:AH88 AN88:AO88 AU88:AV88 BB88:BC88 BI88:BJ88 BP88:BQ88 BW88:BX88 CD88:CE88 CK88:CL88 CR88:CS88 CY88:CZ88 DF88:DG88 DM88:DN88 DT88:DU88 EA88:EB88 EH88:EI88 EO88:EP88 EV88:EW88 FC88:FD88 FJ88:FK88 FQ88:FR88 FX88:FY88 GE88:GF88 GL88:GM88 GS88:GT88 GZ88:HA88 HG88:HH88 HN88:HO88 HU88:HV88 IB88:IC88 II88:IJ88">
    <cfRule type="cellIs" priority="816" dxfId="0" operator="equal" stopIfTrue="1">
      <formula>"S"</formula>
    </cfRule>
  </conditionalFormatting>
  <conditionalFormatting sqref="G88:H88">
    <cfRule type="cellIs" priority="817" dxfId="0" operator="equal" stopIfTrue="1">
      <formula>"S"</formula>
    </cfRule>
  </conditionalFormatting>
  <conditionalFormatting sqref="L124:M124 S124:T124 Z124:AA124 AG124:AH124 AN124:AO124 AU124:AV124 BB124:BC124 BI124:BJ124 BP124:BQ124 BW124:BX124 CD124:CE124 CK124:CL124 CR124:CS124 CY124:CZ124 DF124:DG124 DM124:DN124 DT124:DU124 EA124:EB124 EH124:EI124 EO124:EP124 EV124:EW124 FC124:FD124 FJ124:FK124 FQ124:FR124 FX124:FY124 GE124:GF124 GL124:GM124 GS124:GT124 GZ124:HA124 HG124:HH124 HN124:HO124 HU124:HV124 IB124:IC124 II124:IJ124">
    <cfRule type="cellIs" priority="818" dxfId="0" operator="equal" stopIfTrue="1">
      <formula>"S"</formula>
    </cfRule>
  </conditionalFormatting>
  <conditionalFormatting sqref="G124:H124">
    <cfRule type="cellIs" priority="819" dxfId="0" operator="equal" stopIfTrue="1">
      <formula>"S"</formula>
    </cfRule>
  </conditionalFormatting>
  <conditionalFormatting sqref="H788">
    <cfRule type="cellIs" priority="820" dxfId="0" operator="equal" stopIfTrue="1">
      <formula>"S"</formula>
    </cfRule>
  </conditionalFormatting>
  <conditionalFormatting sqref="G788">
    <cfRule type="cellIs" priority="821" dxfId="0" operator="equal" stopIfTrue="1">
      <formula>"S"</formula>
    </cfRule>
  </conditionalFormatting>
  <conditionalFormatting sqref="H790">
    <cfRule type="cellIs" priority="822" dxfId="0" operator="equal" stopIfTrue="1">
      <formula>"S"</formula>
    </cfRule>
  </conditionalFormatting>
  <conditionalFormatting sqref="G789">
    <cfRule type="cellIs" priority="823" dxfId="0" operator="equal" stopIfTrue="1">
      <formula>"S"</formula>
    </cfRule>
  </conditionalFormatting>
  <conditionalFormatting sqref="H789">
    <cfRule type="cellIs" priority="824" dxfId="0" operator="equal" stopIfTrue="1">
      <formula>"S"</formula>
    </cfRule>
  </conditionalFormatting>
  <conditionalFormatting sqref="H833">
    <cfRule type="cellIs" priority="825" dxfId="0" operator="equal" stopIfTrue="1">
      <formula>"S"</formula>
    </cfRule>
  </conditionalFormatting>
  <conditionalFormatting sqref="G833">
    <cfRule type="cellIs" priority="826" dxfId="0" operator="equal" stopIfTrue="1">
      <formula>"S"</formula>
    </cfRule>
  </conditionalFormatting>
  <conditionalFormatting sqref="L628:M628 S628:T628 Z628:AA628 AG628:AH628 AN628:AO628 AU628:AV628 BB628:BC628 BI628:BJ628 BP628:BQ628 BW628:BX628 CD628:CE628 CK628:CL628 CR628:CS628 CY628:CZ628 DF628:DG628 DM628:DN628 DT628:DU628 EA628:EB628 EH628:EI628 EO628:EP628 EV628:EW628 FC628:FD628 FJ628:FK628 FQ628:FR628 FX628:FY628 GE628:GF628 GL628:GM628 GS628:GT628 GZ628:HA628 HG628:HH628 HN628:HO628 HU628:HV628 IB628:IC628 II628:IJ628">
    <cfRule type="cellIs" priority="827" dxfId="0" operator="equal" stopIfTrue="1">
      <formula>"S"</formula>
    </cfRule>
  </conditionalFormatting>
  <conditionalFormatting sqref="L610:M611 S610:T611 Z610:AA611 AG610:AH611 AN610:AO611 AU610:AV611 BB610:BC611 BI610:BJ611 BP610:BQ611 BW610:BX611 CD610:CE611 CK610:CL611 CR610:CS611 CY610:CZ611 DF610:DG611 DM610:DN611 DT610:DU611 EA610:EB611 EH610:EI611 EO610:EP611 EV610:EW611 FC610:FD611 FJ610:FK611 FQ610:FR611 FX610:FY611 GE610:GF611 GL610:GM611 GS610:GT611 GZ610:HA611 HG610:HH611 HN610:HO611 HU610:HV611 IB610:IC611 II610:IJ611">
    <cfRule type="cellIs" priority="828" dxfId="0" operator="equal" stopIfTrue="1">
      <formula>"S"</formula>
    </cfRule>
    <cfRule type="cellIs" priority="829" dxfId="0" operator="equal" stopIfTrue="1">
      <formula>"S"</formula>
    </cfRule>
  </conditionalFormatting>
  <conditionalFormatting sqref="G610:G611">
    <cfRule type="cellIs" priority="830" dxfId="0" operator="equal" stopIfTrue="1">
      <formula>"S"</formula>
    </cfRule>
    <cfRule type="cellIs" priority="831" dxfId="0" operator="equal" stopIfTrue="1">
      <formula>"S"</formula>
    </cfRule>
  </conditionalFormatting>
  <conditionalFormatting sqref="G606:H606">
    <cfRule type="cellIs" priority="832" dxfId="0" operator="equal" stopIfTrue="1">
      <formula>"S"</formula>
    </cfRule>
  </conditionalFormatting>
  <conditionalFormatting sqref="L608:M609 S608:T609 Z608:AA609 AG608:AH609 AN608:AO609 AU608:AV609 BB608:BC609 BI608:BJ609 BP608:BQ609 BW608:BX609 CD608:CE609 CK608:CL609 CR608:CS609 CY608:CZ609 DF608:DG609 DM608:DN609 DT608:DU609 EA608:EB609 EH608:EI609 EO608:EP609 EV608:EW609 FC608:FD609 FJ608:FK609 FQ608:FR609 FX608:FY609 GE608:GF609 GL608:GM609 GS608:GT609 GZ608:HA609 HG608:HH609 HN608:HO609 HU608:HV609 IB608:IC609 II608:IJ609">
    <cfRule type="cellIs" priority="833" dxfId="0" operator="equal" stopIfTrue="1">
      <formula>"S"</formula>
    </cfRule>
  </conditionalFormatting>
  <conditionalFormatting sqref="G608:H609 H610:H611 H628">
    <cfRule type="cellIs" priority="834" dxfId="0" operator="equal" stopIfTrue="1">
      <formula>"S"</formula>
    </cfRule>
  </conditionalFormatting>
  <conditionalFormatting sqref="L607:M607 S607:T607 Z607:AA607 AG607:AH607 AN607:AO607 AU607:AV607 BB607:BC607 BI607:BJ607 BP607:BQ607 BW607:BX607 CD607:CE607 CK607:CL607 CR607:CS607 CY607:CZ607 DF607:DG607 DM607:DN607 DT607:DU607 EA607:EB607 EH607:EI607 EO607:EP607 EV607:EW607 FC607:FD607 FJ607:FK607 FQ607:FR607 FX607:FY607 GE607:GF607 GL607:GM607 GS607:GT607 GZ607:HA607 HG607:HH607 HN607:HO607 HU607:HV607 IB607:IC607 II607:IJ607">
    <cfRule type="cellIs" priority="835" dxfId="0" operator="equal" stopIfTrue="1">
      <formula>"S"</formula>
    </cfRule>
  </conditionalFormatting>
  <conditionalFormatting sqref="L629:M629 S629:T629 Z629:AA629 AG629:AH629 AN629:AO629 AU629:AV629 BB629:BC629 BI629:BJ629 BP629:BQ629 BW629:BX629 CD629:CE629 CK629:CL629 CR629:CS629 CY629:CZ629 DF629:DG629 DM629:DN629 DT629:DU629 EA629:EB629 EH629:EI629 EO629:EP629 EV629:EW629 FC629:FD629 FJ629:FK629 FQ629:FR629 FX629:FY629 GE629:GF629 GL629:GM629 GS629:GT629 GZ629:HA629 HG629:HH629 HN629:HO629 HU629:HV629 IB629:IC629 II629:IJ629">
    <cfRule type="cellIs" priority="836" dxfId="0" operator="equal" stopIfTrue="1">
      <formula>"S"</formula>
    </cfRule>
  </conditionalFormatting>
  <conditionalFormatting sqref="G629:H629">
    <cfRule type="cellIs" priority="837" dxfId="0" operator="equal" stopIfTrue="1">
      <formula>"S"</formula>
    </cfRule>
  </conditionalFormatting>
  <conditionalFormatting sqref="L612:M627 S612:T627 Z612:AA627 AG612:AH627 AN612:AO627 AU612:AV627 BB612:BC627 BI612:BJ627 BP612:BQ627 BW612:BX627 CD612:CE627 CK612:CL627 CR612:CS627 CY612:CZ627 DF612:DG627 DM612:DN627 DT612:DU627 EA612:EB627 EH612:EI627 EO612:EP627 EV612:EW627 FC612:FD627 FJ612:FK627 FQ612:FR627 FX612:FY627 GE612:GF627 GL612:GM627 GS612:GT627 GZ612:HA627 HG612:HH627 HN612:HO627 HU612:HV627 IB612:IC627 II612:IJ627">
    <cfRule type="cellIs" priority="838" dxfId="0" operator="equal" stopIfTrue="1">
      <formula>"S"</formula>
    </cfRule>
  </conditionalFormatting>
  <conditionalFormatting sqref="H612:H613">
    <cfRule type="cellIs" priority="839" dxfId="0" operator="equal" stopIfTrue="1">
      <formula>"S"</formula>
    </cfRule>
  </conditionalFormatting>
  <conditionalFormatting sqref="G612:G627">
    <cfRule type="cellIs" priority="840" dxfId="0" operator="equal" stopIfTrue="1">
      <formula>"S"</formula>
    </cfRule>
    <cfRule type="cellIs" priority="841" dxfId="0" operator="equal" stopIfTrue="1">
      <formula>"S"</formula>
    </cfRule>
  </conditionalFormatting>
  <conditionalFormatting sqref="G607:H607">
    <cfRule type="cellIs" priority="842" dxfId="0" operator="equal" stopIfTrue="1">
      <formula>"S"</formula>
    </cfRule>
  </conditionalFormatting>
  <conditionalFormatting sqref="L644:M644 S644:T644 Z644:AA644 AG644:AH644 AN644:AO644 AU644:AV644 BB644:BC644 BI644:BJ644 BP644:BQ644 BW644:BX644 CD644:CE644 CK644:CL644 CR644:CS644 CY644:CZ644 DF644:DG644 DM644:DN644 DT644:DU644 EA644:EB644 EH644:EI644 EO644:EP644 EV644:EW644 FC644:FD644 FJ644:FK644 FQ644:FR644 FX644:FY644 GE644:GF644 GL644:GM644 GS644:GT644 GZ644:HA644 HG644:HH644 HN644:HO644 HU644:HV644 IB644:IC644 II644:IJ644">
    <cfRule type="cellIs" priority="843" dxfId="0" operator="equal" stopIfTrue="1">
      <formula>"S"</formula>
    </cfRule>
  </conditionalFormatting>
  <conditionalFormatting sqref="L634:M640 S634:T640 Z634:AA640 AG634:AH640 AN634:AO640 AU634:AV640 BB634:BC640 BI634:BJ640 BP634:BQ640 BW634:BX640 CD634:CE640 CK634:CL640 CR634:CS640 CY634:CZ640 DF634:DG640 DM634:DN640 DT634:DU640 EA634:EB640 EH634:EI640 EO634:EP640 EV634:EW640 FC634:FD640 FJ634:FK640 FQ634:FR640 FX634:FY640 GE634:GF640 GL634:GM640 GS634:GT640 GZ634:HA640 HG634:HH640 HN634:HO640 HU634:HV640 IB634:IC640 II634:IJ640">
    <cfRule type="cellIs" priority="844" dxfId="0" operator="equal" stopIfTrue="1">
      <formula>"S"</formula>
    </cfRule>
    <cfRule type="cellIs" priority="845" dxfId="0" operator="equal" stopIfTrue="1">
      <formula>"S"</formula>
    </cfRule>
  </conditionalFormatting>
  <conditionalFormatting sqref="G634:G640">
    <cfRule type="cellIs" priority="846" dxfId="0" operator="equal" stopIfTrue="1">
      <formula>"S"</formula>
    </cfRule>
    <cfRule type="cellIs" priority="847" dxfId="0" operator="equal" stopIfTrue="1">
      <formula>"S"</formula>
    </cfRule>
  </conditionalFormatting>
  <conditionalFormatting sqref="G630:H630">
    <cfRule type="cellIs" priority="848" dxfId="0" operator="equal" stopIfTrue="1">
      <formula>"S"</formula>
    </cfRule>
  </conditionalFormatting>
  <conditionalFormatting sqref="L632:M633 S632:T633 Z632:AA633 AG632:AH633 AN632:AO633 AU632:AV633 BB632:BC633 BI632:BJ633 BP632:BQ633 BW632:BX633 CD632:CE633 CK632:CL633 CR632:CS633 CY632:CZ633 DF632:DG633 DM632:DN633 DT632:DU633 EA632:EB633 EH632:EI633 EO632:EP633 EV632:EW633 FC632:FD633 FJ632:FK633 FQ632:FR633 FX632:FY633 GE632:GF633 GL632:GM633 GS632:GT633 GZ632:HA633 HG632:HH633 HN632:HO633 HU632:HV633 IB632:IC633 II632:IJ633">
    <cfRule type="cellIs" priority="849" dxfId="0" operator="equal" stopIfTrue="1">
      <formula>"S"</formula>
    </cfRule>
  </conditionalFormatting>
  <conditionalFormatting sqref="G632:H633 H634:H635 H644">
    <cfRule type="cellIs" priority="850" dxfId="0" operator="equal" stopIfTrue="1">
      <formula>"S"</formula>
    </cfRule>
  </conditionalFormatting>
  <conditionalFormatting sqref="G644">
    <cfRule type="cellIs" priority="851" dxfId="0" operator="equal" stopIfTrue="1">
      <formula>"S"</formula>
    </cfRule>
    <cfRule type="cellIs" priority="852" dxfId="0" operator="equal" stopIfTrue="1">
      <formula>"S"</formula>
    </cfRule>
  </conditionalFormatting>
  <conditionalFormatting sqref="L631:M631 S631:T631 Z631:AA631 AG631:AH631 AN631:AO631 AU631:AV631 BB631:BC631 BI631:BJ631 BP631:BQ631 BW631:BX631 CD631:CE631 CK631:CL631 CR631:CS631 CY631:CZ631 DF631:DG631 DM631:DN631 DT631:DU631 EA631:EB631 EH631:EI631 EO631:EP631 EV631:EW631 FC631:FD631 FJ631:FK631 FQ631:FR631 FX631:FY631 GE631:GF631 GL631:GM631 GS631:GT631 GZ631:HA631 HG631:HH631 HN631:HO631 HU631:HV631 IB631:IC631 II631:IJ631">
    <cfRule type="cellIs" priority="853" dxfId="0" operator="equal" stopIfTrue="1">
      <formula>"S"</formula>
    </cfRule>
  </conditionalFormatting>
  <conditionalFormatting sqref="L645:M645 S645:T645 Z645:AA645 AG645:AH645 AN645:AO645 AU645:AV645 BB645:BC645 BI645:BJ645 BP645:BQ645 BW645:BX645 CD645:CE645 CK645:CL645 CR645:CS645 CY645:CZ645 DF645:DG645 DM645:DN645 DT645:DU645 EA645:EB645 EH645:EI645 EO645:EP645 EV645:EW645 FC645:FD645 FJ645:FK645 FQ645:FR645 FX645:FY645 GE645:GF645 GL645:GM645 GS645:GT645 GZ645:HA645 HG645:HH645 HN645:HO645 HU645:HV645 IB645:IC645 II645:IJ645">
    <cfRule type="cellIs" priority="854" dxfId="0" operator="equal" stopIfTrue="1">
      <formula>"S"</formula>
    </cfRule>
  </conditionalFormatting>
  <conditionalFormatting sqref="G645:H645">
    <cfRule type="cellIs" priority="855" dxfId="0" operator="equal" stopIfTrue="1">
      <formula>"S"</formula>
    </cfRule>
  </conditionalFormatting>
  <conditionalFormatting sqref="L641:M643 S641:T643 Z641:AA643 AG641:AH643 AN641:AO643 AU641:AV643 BB641:BC643 BI641:BJ643 BP641:BQ643 BW641:BX643 CD641:CE643 CK641:CL643 CR641:CS643 CY641:CZ643 DF641:DG643 DM641:DN643 DT641:DU643 EA641:EB643 EH641:EI643 EO641:EP643 EV641:EW643 FC641:FD643 FJ641:FK643 FQ641:FR643 FX641:FY643 GE641:GF643 GL641:GM643 GS641:GT643 GZ641:HA643 HG641:HH643 HN641:HO643 HU641:HV643 IB641:IC643 II641:IJ643">
    <cfRule type="cellIs" priority="856" dxfId="0" operator="equal" stopIfTrue="1">
      <formula>"S"</formula>
    </cfRule>
  </conditionalFormatting>
  <conditionalFormatting sqref="H641:H643">
    <cfRule type="cellIs" priority="857" dxfId="0" operator="equal" stopIfTrue="1">
      <formula>"S"</formula>
    </cfRule>
  </conditionalFormatting>
  <conditionalFormatting sqref="G641:G643">
    <cfRule type="cellIs" priority="858" dxfId="0" operator="equal" stopIfTrue="1">
      <formula>"S"</formula>
    </cfRule>
    <cfRule type="cellIs" priority="859" dxfId="0" operator="equal" stopIfTrue="1">
      <formula>"S"</formula>
    </cfRule>
  </conditionalFormatting>
  <conditionalFormatting sqref="G631:H631">
    <cfRule type="cellIs" priority="860" dxfId="0" operator="equal" stopIfTrue="1">
      <formula>"S"</formula>
    </cfRule>
  </conditionalFormatting>
  <conditionalFormatting sqref="H640">
    <cfRule type="cellIs" priority="861" dxfId="0" operator="equal" stopIfTrue="1">
      <formula>"S"</formula>
    </cfRule>
  </conditionalFormatting>
  <conditionalFormatting sqref="H639">
    <cfRule type="cellIs" priority="862" dxfId="0" operator="equal" stopIfTrue="1">
      <formula>"S"</formula>
    </cfRule>
  </conditionalFormatting>
  <conditionalFormatting sqref="H638">
    <cfRule type="cellIs" priority="863" dxfId="0" operator="equal" stopIfTrue="1">
      <formula>"S"</formula>
    </cfRule>
  </conditionalFormatting>
  <conditionalFormatting sqref="H637">
    <cfRule type="cellIs" priority="864" dxfId="0" operator="equal" stopIfTrue="1">
      <formula>"S"</formula>
    </cfRule>
  </conditionalFormatting>
  <conditionalFormatting sqref="H636">
    <cfRule type="cellIs" priority="865" dxfId="0" operator="equal" stopIfTrue="1">
      <formula>"S"</formula>
    </cfRule>
  </conditionalFormatting>
  <conditionalFormatting sqref="H627">
    <cfRule type="cellIs" priority="866" dxfId="0" operator="equal" stopIfTrue="1">
      <formula>"S"</formula>
    </cfRule>
  </conditionalFormatting>
  <conditionalFormatting sqref="H626">
    <cfRule type="cellIs" priority="867" dxfId="0" operator="equal" stopIfTrue="1">
      <formula>"S"</formula>
    </cfRule>
  </conditionalFormatting>
  <conditionalFormatting sqref="H614:H617">
    <cfRule type="cellIs" priority="868" dxfId="0" operator="equal" stopIfTrue="1">
      <formula>"S"</formula>
    </cfRule>
  </conditionalFormatting>
  <conditionalFormatting sqref="H618:H619">
    <cfRule type="cellIs" priority="869" dxfId="0" operator="equal" stopIfTrue="1">
      <formula>"S"</formula>
    </cfRule>
  </conditionalFormatting>
  <conditionalFormatting sqref="H620:H623">
    <cfRule type="cellIs" priority="870" dxfId="0" operator="equal" stopIfTrue="1">
      <formula>"S"</formula>
    </cfRule>
  </conditionalFormatting>
  <conditionalFormatting sqref="H624:H625">
    <cfRule type="cellIs" priority="871" dxfId="0" operator="equal" stopIfTrue="1">
      <formula>"S"</formula>
    </cfRule>
  </conditionalFormatting>
  <conditionalFormatting sqref="G628">
    <cfRule type="cellIs" priority="872" dxfId="0" operator="equal" stopIfTrue="1">
      <formula>"S"</formula>
    </cfRule>
    <cfRule type="cellIs" priority="873" dxfId="0" operator="equal" stopIfTrue="1">
      <formula>"S"</formula>
    </cfRule>
  </conditionalFormatting>
  <hyperlinks>
    <hyperlink ref="D48" r:id="rId1" display="02|25|THOMAS|123456789012345|email@site.com.br|1|754120|750000|800000|1|3,4,9|8,5,7|"/>
    <hyperlink ref="D954" r:id="rId2" display="300|Pedido|V123-500695742|edtFoto|http://www.demanderweb.com.br/imagens/pedido/edtFoto_actPedido16654.jpg|"/>
    <hyperlink ref="D965" r:id="rId3" display="301|Cliente|100050|edtFoto|http://www.demanderweb.com.br/imagens/cliente/edtFoto_actCliente6581.jpg|"/>
    <hyperlink ref="D974" r:id="rId4" display="301|Cliente|100050|edtFoto|http://www.demanderweb.com.br/imagens/cliente/edtFoto_actCliente6581.jpg|"/>
  </hyperlinks>
  <printOptions/>
  <pageMargins left="0.27569444444444446" right="0.27569444444444446" top="0.3534722222222222" bottom="0.31527777777777777" header="0.19652777777777777" footer="0.5118055555555555"/>
  <pageSetup fitToHeight="12" fitToWidth="1" horizontalDpi="300" verticalDpi="300" orientation="landscape"/>
  <headerFooter alignWithMargins="0">
    <oddHeader>&amp;L&amp;F - Versão 1.2 &amp;C &amp;D-&amp;T &amp;R &amp;P/&amp;N</oddHeader>
  </headerFooter>
  <rowBreaks count="2" manualBreakCount="2">
    <brk id="72" max="255" man="1"/>
    <brk id="125" max="255" man="1"/>
  </rowBreaks>
  <drawing r:id="rId7"/>
  <legacyDrawing r:id="rId6"/>
</worksheet>
</file>

<file path=xl/worksheets/sheet10.xml><?xml version="1.0" encoding="utf-8"?>
<worksheet xmlns="http://schemas.openxmlformats.org/spreadsheetml/2006/main" xmlns:r="http://schemas.openxmlformats.org/officeDocument/2006/relationships">
  <dimension ref="A1:BL25"/>
  <sheetViews>
    <sheetView showGridLines="0" zoomScale="95" zoomScaleNormal="95" workbookViewId="0" topLeftCell="A1">
      <selection activeCell="H32" sqref="H32"/>
    </sheetView>
  </sheetViews>
  <sheetFormatPr defaultColWidth="9.140625" defaultRowHeight="12.75"/>
  <cols>
    <col min="1" max="1" width="11.28125" style="0" customWidth="1"/>
    <col min="2" max="2" width="7.7109375" style="0" customWidth="1"/>
    <col min="3" max="3" width="30.28125" style="0" customWidth="1"/>
    <col min="4" max="7" width="11.28125" style="0" customWidth="1"/>
    <col min="8" max="8" width="34.28125" style="0" customWidth="1"/>
    <col min="9" max="64" width="11.28125" style="0" customWidth="1"/>
    <col min="65" max="16384" width="11.57421875" style="0" customWidth="1"/>
  </cols>
  <sheetData>
    <row r="1" spans="2:8" ht="12.75" customHeight="1">
      <c r="B1" s="403"/>
      <c r="C1" s="403"/>
      <c r="D1" s="404" t="s">
        <v>0</v>
      </c>
      <c r="E1" s="404"/>
      <c r="F1" s="404"/>
      <c r="G1" s="404"/>
      <c r="H1" s="404"/>
    </row>
    <row r="2" spans="2:8" ht="14.25" customHeight="1">
      <c r="B2" s="403"/>
      <c r="C2" s="403"/>
      <c r="D2" s="404"/>
      <c r="E2" s="404"/>
      <c r="F2" s="404"/>
      <c r="G2" s="404"/>
      <c r="H2" s="404"/>
    </row>
    <row r="3" spans="2:8" ht="18" customHeight="1">
      <c r="B3" s="403"/>
      <c r="C3" s="403"/>
      <c r="D3" s="405" t="s">
        <v>1881</v>
      </c>
      <c r="E3" s="405"/>
      <c r="F3" s="405"/>
      <c r="G3" s="405"/>
      <c r="H3" s="405"/>
    </row>
    <row r="4" spans="2:8" ht="14.25" customHeight="1">
      <c r="B4" s="403"/>
      <c r="C4" s="403"/>
      <c r="D4" s="405"/>
      <c r="E4" s="405"/>
      <c r="F4" s="405"/>
      <c r="G4" s="405"/>
      <c r="H4" s="405"/>
    </row>
    <row r="5" spans="2:8" ht="22.5" customHeight="1">
      <c r="B5" s="406" t="s">
        <v>1882</v>
      </c>
      <c r="C5" s="406"/>
      <c r="D5" s="406"/>
      <c r="E5" s="406"/>
      <c r="F5" s="406"/>
      <c r="G5" s="406"/>
      <c r="H5" s="406"/>
    </row>
    <row r="6" spans="2:8" ht="15.75" customHeight="1">
      <c r="B6" s="407" t="s">
        <v>1883</v>
      </c>
      <c r="C6" s="407"/>
      <c r="D6" s="407"/>
      <c r="E6" s="407"/>
      <c r="F6" s="407"/>
      <c r="G6" s="407"/>
      <c r="H6" s="407"/>
    </row>
    <row r="7" spans="2:8" ht="14.25" customHeight="1">
      <c r="B7" s="407"/>
      <c r="C7" s="407"/>
      <c r="D7" s="407"/>
      <c r="E7" s="407"/>
      <c r="F7" s="407"/>
      <c r="G7" s="407"/>
      <c r="H7" s="407"/>
    </row>
    <row r="8" spans="2:8" ht="14.25" customHeight="1">
      <c r="B8" s="407"/>
      <c r="C8" s="407"/>
      <c r="D8" s="407"/>
      <c r="E8" s="407"/>
      <c r="F8" s="407"/>
      <c r="G8" s="407"/>
      <c r="H8" s="407"/>
    </row>
    <row r="9" spans="1:64" ht="14.25" customHeight="1">
      <c r="A9" s="408"/>
      <c r="B9" s="409" t="s">
        <v>1884</v>
      </c>
      <c r="C9" s="409" t="s">
        <v>1504</v>
      </c>
      <c r="D9" s="409"/>
      <c r="E9" s="409"/>
      <c r="F9" s="409"/>
      <c r="G9" s="409"/>
      <c r="H9" s="409"/>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row>
    <row r="10" spans="2:8" ht="14.25" customHeight="1">
      <c r="B10" s="410"/>
      <c r="C10" s="411" t="s">
        <v>1885</v>
      </c>
      <c r="D10" s="411"/>
      <c r="E10" s="411"/>
      <c r="F10" s="411"/>
      <c r="G10" s="411"/>
      <c r="H10" s="411"/>
    </row>
    <row r="11" spans="2:8" ht="14.25" customHeight="1">
      <c r="B11" s="410"/>
      <c r="C11" s="411"/>
      <c r="D11" s="411"/>
      <c r="E11" s="411"/>
      <c r="F11" s="411"/>
      <c r="G11" s="411"/>
      <c r="H11" s="411"/>
    </row>
    <row r="12" spans="2:16" ht="14.25" customHeight="1">
      <c r="B12" s="410"/>
      <c r="C12" s="411" t="s">
        <v>1886</v>
      </c>
      <c r="D12" s="411"/>
      <c r="E12" s="411"/>
      <c r="F12" s="411"/>
      <c r="G12" s="411"/>
      <c r="H12" s="411"/>
      <c r="L12" s="412"/>
      <c r="M12" s="412"/>
      <c r="N12" s="412"/>
      <c r="O12" s="412"/>
      <c r="P12" s="412"/>
    </row>
    <row r="13" spans="2:8" ht="14.25" customHeight="1">
      <c r="B13" s="410"/>
      <c r="C13" s="411"/>
      <c r="D13" s="411"/>
      <c r="E13" s="411"/>
      <c r="F13" s="411"/>
      <c r="G13" s="411"/>
      <c r="H13" s="411"/>
    </row>
    <row r="14" spans="2:8" ht="14.25" customHeight="1">
      <c r="B14" s="410"/>
      <c r="C14" s="411" t="s">
        <v>1887</v>
      </c>
      <c r="D14" s="411"/>
      <c r="E14" s="411"/>
      <c r="F14" s="411"/>
      <c r="G14" s="411"/>
      <c r="H14" s="411"/>
    </row>
    <row r="15" spans="2:8" ht="14.25" customHeight="1">
      <c r="B15" s="410"/>
      <c r="C15" s="411"/>
      <c r="D15" s="411"/>
      <c r="E15" s="411"/>
      <c r="F15" s="411"/>
      <c r="G15" s="411"/>
      <c r="H15" s="411"/>
    </row>
    <row r="16" spans="2:8" ht="14.25" customHeight="1">
      <c r="B16" s="410"/>
      <c r="C16" s="411" t="s">
        <v>1888</v>
      </c>
      <c r="D16" s="411"/>
      <c r="E16" s="411"/>
      <c r="F16" s="411"/>
      <c r="G16" s="411"/>
      <c r="H16" s="411"/>
    </row>
    <row r="17" spans="2:8" ht="14.25" customHeight="1">
      <c r="B17" s="410"/>
      <c r="C17" s="411"/>
      <c r="D17" s="411"/>
      <c r="E17" s="411"/>
      <c r="F17" s="411"/>
      <c r="G17" s="411"/>
      <c r="H17" s="411"/>
    </row>
    <row r="18" spans="2:8" ht="14.25" customHeight="1">
      <c r="B18" s="410"/>
      <c r="C18" s="411" t="s">
        <v>1889</v>
      </c>
      <c r="D18" s="411"/>
      <c r="E18" s="411"/>
      <c r="F18" s="411"/>
      <c r="G18" s="411"/>
      <c r="H18" s="411"/>
    </row>
    <row r="19" spans="2:8" ht="14.25" customHeight="1">
      <c r="B19" s="410"/>
      <c r="C19" s="411"/>
      <c r="D19" s="411"/>
      <c r="E19" s="411"/>
      <c r="F19" s="411"/>
      <c r="G19" s="411"/>
      <c r="H19" s="411"/>
    </row>
    <row r="20" spans="2:8" ht="14.25" customHeight="1">
      <c r="B20" s="410"/>
      <c r="C20" s="411" t="s">
        <v>1890</v>
      </c>
      <c r="D20" s="411"/>
      <c r="E20" s="411"/>
      <c r="F20" s="411"/>
      <c r="G20" s="411"/>
      <c r="H20" s="411"/>
    </row>
    <row r="21" spans="2:8" ht="14.25" customHeight="1">
      <c r="B21" s="410"/>
      <c r="C21" s="411"/>
      <c r="D21" s="411"/>
      <c r="E21" s="411"/>
      <c r="F21" s="411"/>
      <c r="G21" s="411"/>
      <c r="H21" s="411"/>
    </row>
    <row r="22" spans="2:8" ht="14.25" customHeight="1">
      <c r="B22" s="410"/>
      <c r="C22" s="411" t="s">
        <v>1891</v>
      </c>
      <c r="D22" s="411"/>
      <c r="E22" s="411"/>
      <c r="F22" s="411"/>
      <c r="G22" s="411"/>
      <c r="H22" s="411"/>
    </row>
    <row r="23" spans="2:8" ht="14.25" customHeight="1">
      <c r="B23" s="410"/>
      <c r="C23" s="411"/>
      <c r="D23" s="411"/>
      <c r="E23" s="411"/>
      <c r="F23" s="411"/>
      <c r="G23" s="411"/>
      <c r="H23" s="411"/>
    </row>
    <row r="24" spans="2:8" ht="14.25" customHeight="1">
      <c r="B24" s="410"/>
      <c r="C24" s="411" t="s">
        <v>1892</v>
      </c>
      <c r="D24" s="411"/>
      <c r="E24" s="411"/>
      <c r="F24" s="411"/>
      <c r="G24" s="411"/>
      <c r="H24" s="411"/>
    </row>
    <row r="25" spans="2:8" ht="14.25" customHeight="1">
      <c r="B25" s="410"/>
      <c r="C25" s="411"/>
      <c r="D25" s="411"/>
      <c r="E25" s="411"/>
      <c r="F25" s="411"/>
      <c r="G25" s="411"/>
      <c r="H25" s="411"/>
    </row>
  </sheetData>
  <sheetProtection selectLockedCells="1" selectUnlockedCells="1"/>
  <mergeCells count="23">
    <mergeCell ref="B1:C4"/>
    <mergeCell ref="D1:H2"/>
    <mergeCell ref="D3:H4"/>
    <mergeCell ref="B5:H5"/>
    <mergeCell ref="B6:H8"/>
    <mergeCell ref="C9:H9"/>
    <mergeCell ref="B10:B11"/>
    <mergeCell ref="C10:H11"/>
    <mergeCell ref="B12:B13"/>
    <mergeCell ref="C12:H13"/>
    <mergeCell ref="L12:P12"/>
    <mergeCell ref="B14:B15"/>
    <mergeCell ref="C14:H15"/>
    <mergeCell ref="B16:B17"/>
    <mergeCell ref="C16:H17"/>
    <mergeCell ref="B18:B19"/>
    <mergeCell ref="C18:H19"/>
    <mergeCell ref="B20:B21"/>
    <mergeCell ref="C20:H21"/>
    <mergeCell ref="B22:B23"/>
    <mergeCell ref="C22:H23"/>
    <mergeCell ref="B24:B25"/>
    <mergeCell ref="C24:H25"/>
  </mergeCells>
  <conditionalFormatting sqref="F5:G5">
    <cfRule type="cellIs" priority="1" dxfId="0" operator="equal" stopIfTrue="1">
      <formula>"S"</formula>
    </cfRule>
  </conditionalFormatting>
  <printOptions/>
  <pageMargins left="0.7875" right="0.7875" top="1.0243055555555556" bottom="1.0243055555555556" header="0.7875" footer="0.7875"/>
  <pageSetup horizontalDpi="300" verticalDpi="300" orientation="portrait" paperSize="9"/>
  <headerFooter alignWithMargins="0">
    <oddHeader>&amp;C&amp;A</oddHeader>
    <oddFooter>&amp;CPágina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1:IV54"/>
  <sheetViews>
    <sheetView showGridLines="0" zoomScale="95" zoomScaleNormal="95" workbookViewId="0" topLeftCell="A1">
      <selection activeCell="K10" sqref="K10"/>
    </sheetView>
  </sheetViews>
  <sheetFormatPr defaultColWidth="9.140625" defaultRowHeight="12.75" outlineLevelRow="2"/>
  <cols>
    <col min="1" max="1" width="7.421875" style="408" customWidth="1"/>
    <col min="2" max="2" width="41.28125" style="413" customWidth="1"/>
    <col min="3" max="3" width="17.421875" style="413" customWidth="1"/>
    <col min="4" max="4" width="9.57421875" style="413" customWidth="1"/>
    <col min="5" max="6" width="9.140625" style="414" customWidth="1"/>
    <col min="7" max="7" width="18.57421875" style="414" customWidth="1"/>
    <col min="8" max="8" width="76.28125" style="413" customWidth="1"/>
    <col min="9" max="252" width="9.00390625" style="408" customWidth="1"/>
    <col min="253" max="16384" width="11.57421875" style="0" customWidth="1"/>
  </cols>
  <sheetData>
    <row r="1" spans="2:8" ht="12.75" customHeight="1">
      <c r="B1" s="403"/>
      <c r="C1" s="403"/>
      <c r="D1" s="404" t="s">
        <v>0</v>
      </c>
      <c r="E1" s="404"/>
      <c r="F1" s="404"/>
      <c r="G1" s="404"/>
      <c r="H1" s="404"/>
    </row>
    <row r="2" spans="2:8" ht="14.25" customHeight="1">
      <c r="B2" s="403"/>
      <c r="C2" s="403"/>
      <c r="D2" s="404"/>
      <c r="E2" s="404"/>
      <c r="F2" s="404"/>
      <c r="G2" s="404"/>
      <c r="H2" s="404"/>
    </row>
    <row r="3" spans="2:8" ht="18" customHeight="1">
      <c r="B3" s="403"/>
      <c r="C3" s="403"/>
      <c r="D3" s="405" t="s">
        <v>1881</v>
      </c>
      <c r="E3" s="405"/>
      <c r="F3" s="405"/>
      <c r="G3" s="405"/>
      <c r="H3" s="405"/>
    </row>
    <row r="4" spans="2:8" ht="14.25" customHeight="1">
      <c r="B4" s="403"/>
      <c r="C4" s="403"/>
      <c r="D4" s="405"/>
      <c r="E4" s="405"/>
      <c r="F4" s="405"/>
      <c r="G4" s="405"/>
      <c r="H4" s="405"/>
    </row>
    <row r="5" spans="2:8" ht="22.5" customHeight="1">
      <c r="B5" s="406" t="s">
        <v>1893</v>
      </c>
      <c r="C5" s="406"/>
      <c r="D5" s="406"/>
      <c r="E5" s="406"/>
      <c r="F5" s="406"/>
      <c r="G5" s="406"/>
      <c r="H5" s="406"/>
    </row>
    <row r="6" spans="2:256" s="415" customFormat="1" ht="46.5" customHeight="1">
      <c r="B6" s="416" t="s">
        <v>1894</v>
      </c>
      <c r="C6" s="416"/>
      <c r="D6" s="416"/>
      <c r="E6" s="416"/>
      <c r="F6" s="416"/>
      <c r="G6" s="416"/>
      <c r="H6" s="416"/>
      <c r="IS6"/>
      <c r="IT6"/>
      <c r="IU6"/>
      <c r="IV6"/>
    </row>
    <row r="7" spans="2:256" s="34" customFormat="1" ht="16.5" customHeight="1" outlineLevel="1">
      <c r="B7" s="417" t="s">
        <v>1895</v>
      </c>
      <c r="C7" s="417"/>
      <c r="D7" s="417"/>
      <c r="E7" s="417"/>
      <c r="F7" s="417"/>
      <c r="G7" s="417"/>
      <c r="H7" s="417"/>
      <c r="N7" s="35"/>
      <c r="O7" s="36"/>
      <c r="U7" s="35"/>
      <c r="V7" s="36"/>
      <c r="AB7" s="35"/>
      <c r="AC7" s="36"/>
      <c r="AI7" s="35"/>
      <c r="AJ7" s="36"/>
      <c r="AP7" s="35"/>
      <c r="AQ7" s="36"/>
      <c r="AW7" s="35"/>
      <c r="AX7" s="36"/>
      <c r="BD7" s="35"/>
      <c r="BE7" s="36"/>
      <c r="BK7" s="35"/>
      <c r="BL7" s="36"/>
      <c r="BR7" s="35"/>
      <c r="BS7" s="36"/>
      <c r="BY7" s="35"/>
      <c r="BZ7" s="36"/>
      <c r="CF7" s="35"/>
      <c r="CG7" s="36"/>
      <c r="CM7" s="35"/>
      <c r="CN7" s="36"/>
      <c r="CT7" s="35"/>
      <c r="CU7" s="36"/>
      <c r="DA7" s="35"/>
      <c r="DB7" s="36"/>
      <c r="DH7" s="35"/>
      <c r="DI7" s="36"/>
      <c r="DO7" s="35"/>
      <c r="DP7" s="36"/>
      <c r="DV7" s="35"/>
      <c r="DW7" s="36"/>
      <c r="EC7" s="35"/>
      <c r="ED7" s="36"/>
      <c r="EJ7" s="35"/>
      <c r="EK7" s="36"/>
      <c r="EQ7" s="35"/>
      <c r="ER7" s="36"/>
      <c r="EX7" s="35"/>
      <c r="EY7" s="36"/>
      <c r="FE7" s="35"/>
      <c r="FF7" s="36"/>
      <c r="FL7" s="35"/>
      <c r="FM7" s="36"/>
      <c r="FS7" s="35"/>
      <c r="FT7" s="36"/>
      <c r="FZ7" s="35"/>
      <c r="GA7" s="36"/>
      <c r="GG7" s="35"/>
      <c r="GH7" s="36"/>
      <c r="GN7" s="35"/>
      <c r="GO7" s="36"/>
      <c r="GU7" s="35"/>
      <c r="GV7" s="36"/>
      <c r="HB7" s="35"/>
      <c r="HC7" s="36"/>
      <c r="HI7" s="35"/>
      <c r="HJ7" s="36"/>
      <c r="HP7" s="35"/>
      <c r="HQ7" s="36"/>
      <c r="HW7" s="35"/>
      <c r="HX7" s="36"/>
      <c r="ID7" s="35"/>
      <c r="IE7" s="36"/>
      <c r="IK7" s="35"/>
      <c r="IL7" s="36"/>
      <c r="IR7" s="35"/>
      <c r="IS7"/>
      <c r="IT7"/>
      <c r="IU7"/>
      <c r="IV7"/>
    </row>
    <row r="8" spans="2:256" s="415" customFormat="1" ht="16.5" customHeight="1" outlineLevel="2">
      <c r="B8" s="418" t="s">
        <v>1896</v>
      </c>
      <c r="C8" s="419" t="s">
        <v>1897</v>
      </c>
      <c r="D8" s="419"/>
      <c r="E8" s="419"/>
      <c r="F8" s="419"/>
      <c r="G8" s="419"/>
      <c r="H8" s="419"/>
      <c r="IS8"/>
      <c r="IT8"/>
      <c r="IU8"/>
      <c r="IV8"/>
    </row>
    <row r="9" spans="2:256" s="415" customFormat="1" ht="16.5" customHeight="1" outlineLevel="2">
      <c r="B9" s="418" t="s">
        <v>1898</v>
      </c>
      <c r="C9" s="420" t="s">
        <v>1899</v>
      </c>
      <c r="D9" s="420"/>
      <c r="E9" s="420"/>
      <c r="F9" s="420"/>
      <c r="G9" s="420"/>
      <c r="H9" s="420"/>
      <c r="IS9"/>
      <c r="IT9"/>
      <c r="IU9"/>
      <c r="IV9"/>
    </row>
    <row r="10" spans="2:256" s="34" customFormat="1" ht="16.5" customHeight="1" outlineLevel="2">
      <c r="B10" s="111" t="s">
        <v>1900</v>
      </c>
      <c r="C10" s="111" t="s">
        <v>16</v>
      </c>
      <c r="D10" s="111" t="s">
        <v>18</v>
      </c>
      <c r="E10" s="113" t="s">
        <v>19</v>
      </c>
      <c r="F10" s="113"/>
      <c r="G10" s="114" t="s">
        <v>20</v>
      </c>
      <c r="H10" s="114"/>
      <c r="I10" s="40"/>
      <c r="N10" s="35"/>
      <c r="O10" s="36"/>
      <c r="U10" s="35"/>
      <c r="V10" s="36"/>
      <c r="AB10" s="35"/>
      <c r="AC10" s="36"/>
      <c r="AI10" s="35"/>
      <c r="AJ10" s="36"/>
      <c r="AP10" s="35"/>
      <c r="AQ10" s="36"/>
      <c r="AW10" s="35"/>
      <c r="AX10" s="36"/>
      <c r="BD10" s="35"/>
      <c r="BE10" s="36"/>
      <c r="BK10" s="35"/>
      <c r="BL10" s="36"/>
      <c r="BR10" s="35"/>
      <c r="BS10" s="36"/>
      <c r="BY10" s="35"/>
      <c r="BZ10" s="36"/>
      <c r="CF10" s="35"/>
      <c r="CG10" s="36"/>
      <c r="CM10" s="35"/>
      <c r="CN10" s="36"/>
      <c r="CT10" s="35"/>
      <c r="CU10" s="36"/>
      <c r="DA10" s="35"/>
      <c r="DB10" s="36"/>
      <c r="DH10" s="35"/>
      <c r="DI10" s="36"/>
      <c r="DO10" s="35"/>
      <c r="DP10" s="36"/>
      <c r="DV10" s="35"/>
      <c r="DW10" s="36"/>
      <c r="EC10" s="35"/>
      <c r="ED10" s="36"/>
      <c r="EJ10" s="35"/>
      <c r="EK10" s="36"/>
      <c r="EQ10" s="35"/>
      <c r="ER10" s="36"/>
      <c r="EX10" s="35"/>
      <c r="EY10" s="36"/>
      <c r="FE10" s="35"/>
      <c r="FF10" s="36"/>
      <c r="FL10" s="35"/>
      <c r="FM10" s="36"/>
      <c r="FS10" s="35"/>
      <c r="FT10" s="36"/>
      <c r="FZ10" s="35"/>
      <c r="GA10" s="36"/>
      <c r="GG10" s="35"/>
      <c r="GH10" s="36"/>
      <c r="GN10" s="35"/>
      <c r="GO10" s="36"/>
      <c r="GU10" s="35"/>
      <c r="GV10" s="36"/>
      <c r="HB10" s="35"/>
      <c r="HC10" s="36"/>
      <c r="HI10" s="35"/>
      <c r="HJ10" s="36"/>
      <c r="HP10" s="35"/>
      <c r="HQ10" s="36"/>
      <c r="HW10" s="35"/>
      <c r="HX10" s="36"/>
      <c r="ID10" s="35"/>
      <c r="IE10" s="36"/>
      <c r="IK10" s="35"/>
      <c r="IL10" s="36"/>
      <c r="IR10" s="35"/>
      <c r="IS10"/>
      <c r="IT10"/>
      <c r="IU10"/>
      <c r="IV10"/>
    </row>
    <row r="11" spans="2:256" s="34" customFormat="1" ht="16.5" customHeight="1" outlineLevel="2">
      <c r="B11" s="421" t="s">
        <v>1901</v>
      </c>
      <c r="C11" s="421" t="s">
        <v>31</v>
      </c>
      <c r="D11" s="421" t="s">
        <v>24</v>
      </c>
      <c r="E11" s="422" t="s">
        <v>25</v>
      </c>
      <c r="F11" s="422"/>
      <c r="G11" s="423" t="s">
        <v>1902</v>
      </c>
      <c r="H11" s="423"/>
      <c r="I11" s="40"/>
      <c r="N11" s="35"/>
      <c r="O11" s="36"/>
      <c r="U11" s="35"/>
      <c r="V11" s="36"/>
      <c r="AB11" s="35"/>
      <c r="AC11" s="36"/>
      <c r="AI11" s="35"/>
      <c r="AJ11" s="36"/>
      <c r="AP11" s="35"/>
      <c r="AQ11" s="36"/>
      <c r="AW11" s="35"/>
      <c r="AX11" s="36"/>
      <c r="BD11" s="35"/>
      <c r="BE11" s="36"/>
      <c r="BK11" s="35"/>
      <c r="BL11" s="36"/>
      <c r="BR11" s="35"/>
      <c r="BS11" s="36"/>
      <c r="BY11" s="35"/>
      <c r="BZ11" s="36"/>
      <c r="CF11" s="35"/>
      <c r="CG11" s="36"/>
      <c r="CM11" s="35"/>
      <c r="CN11" s="36"/>
      <c r="CT11" s="35"/>
      <c r="CU11" s="36"/>
      <c r="DA11" s="35"/>
      <c r="DB11" s="36"/>
      <c r="DH11" s="35"/>
      <c r="DI11" s="36"/>
      <c r="DO11" s="35"/>
      <c r="DP11" s="36"/>
      <c r="DV11" s="35"/>
      <c r="DW11" s="36"/>
      <c r="EC11" s="35"/>
      <c r="ED11" s="36"/>
      <c r="EJ11" s="35"/>
      <c r="EK11" s="36"/>
      <c r="EQ11" s="35"/>
      <c r="ER11" s="36"/>
      <c r="EX11" s="35"/>
      <c r="EY11" s="36"/>
      <c r="FE11" s="35"/>
      <c r="FF11" s="36"/>
      <c r="FL11" s="35"/>
      <c r="FM11" s="36"/>
      <c r="FS11" s="35"/>
      <c r="FT11" s="36"/>
      <c r="FZ11" s="35"/>
      <c r="GA11" s="36"/>
      <c r="GG11" s="35"/>
      <c r="GH11" s="36"/>
      <c r="GN11" s="35"/>
      <c r="GO11" s="36"/>
      <c r="GU11" s="35"/>
      <c r="GV11" s="36"/>
      <c r="HB11" s="35"/>
      <c r="HC11" s="36"/>
      <c r="HI11" s="35"/>
      <c r="HJ11" s="36"/>
      <c r="HP11" s="35"/>
      <c r="HQ11" s="36"/>
      <c r="HW11" s="35"/>
      <c r="HX11" s="36"/>
      <c r="ID11" s="35"/>
      <c r="IE11" s="36"/>
      <c r="IK11" s="35"/>
      <c r="IL11" s="36"/>
      <c r="IR11" s="35"/>
      <c r="IS11"/>
      <c r="IT11"/>
      <c r="IU11"/>
      <c r="IV11"/>
    </row>
    <row r="12" spans="2:256" s="34" customFormat="1" ht="16.5" customHeight="1" outlineLevel="2">
      <c r="B12" s="421" t="s">
        <v>1903</v>
      </c>
      <c r="C12" s="421" t="s">
        <v>1904</v>
      </c>
      <c r="D12" s="421" t="s">
        <v>24</v>
      </c>
      <c r="E12" s="422" t="s">
        <v>25</v>
      </c>
      <c r="F12" s="422"/>
      <c r="G12" s="424" t="s">
        <v>1905</v>
      </c>
      <c r="H12" s="424"/>
      <c r="I12" s="40"/>
      <c r="N12" s="35"/>
      <c r="O12" s="36"/>
      <c r="U12" s="35"/>
      <c r="V12" s="36"/>
      <c r="AB12" s="35"/>
      <c r="AC12" s="36"/>
      <c r="AI12" s="35"/>
      <c r="AJ12" s="36"/>
      <c r="AP12" s="35"/>
      <c r="AQ12" s="36"/>
      <c r="AW12" s="35"/>
      <c r="AX12" s="36"/>
      <c r="BD12" s="35"/>
      <c r="BE12" s="36"/>
      <c r="BK12" s="35"/>
      <c r="BL12" s="36"/>
      <c r="BR12" s="35"/>
      <c r="BS12" s="36"/>
      <c r="BY12" s="35"/>
      <c r="BZ12" s="36"/>
      <c r="CF12" s="35"/>
      <c r="CG12" s="36"/>
      <c r="CM12" s="35"/>
      <c r="CN12" s="36"/>
      <c r="CT12" s="35"/>
      <c r="CU12" s="36"/>
      <c r="DA12" s="35"/>
      <c r="DB12" s="36"/>
      <c r="DH12" s="35"/>
      <c r="DI12" s="36"/>
      <c r="DO12" s="35"/>
      <c r="DP12" s="36"/>
      <c r="DV12" s="35"/>
      <c r="DW12" s="36"/>
      <c r="EC12" s="35"/>
      <c r="ED12" s="36"/>
      <c r="EJ12" s="35"/>
      <c r="EK12" s="36"/>
      <c r="EQ12" s="35"/>
      <c r="ER12" s="36"/>
      <c r="EX12" s="35"/>
      <c r="EY12" s="36"/>
      <c r="FE12" s="35"/>
      <c r="FF12" s="36"/>
      <c r="FL12" s="35"/>
      <c r="FM12" s="36"/>
      <c r="FS12" s="35"/>
      <c r="FT12" s="36"/>
      <c r="FZ12" s="35"/>
      <c r="GA12" s="36"/>
      <c r="GG12" s="35"/>
      <c r="GH12" s="36"/>
      <c r="GN12" s="35"/>
      <c r="GO12" s="36"/>
      <c r="GU12" s="35"/>
      <c r="GV12" s="36"/>
      <c r="HB12" s="35"/>
      <c r="HC12" s="36"/>
      <c r="HI12" s="35"/>
      <c r="HJ12" s="36"/>
      <c r="HP12" s="35"/>
      <c r="HQ12" s="36"/>
      <c r="HW12" s="35"/>
      <c r="HX12" s="36"/>
      <c r="ID12" s="35"/>
      <c r="IE12" s="36"/>
      <c r="IK12" s="35"/>
      <c r="IL12" s="36"/>
      <c r="IR12" s="35"/>
      <c r="IS12"/>
      <c r="IT12"/>
      <c r="IU12"/>
      <c r="IV12"/>
    </row>
    <row r="13" spans="2:256" s="34" customFormat="1" ht="16.5" customHeight="1" outlineLevel="2">
      <c r="B13" s="421" t="s">
        <v>1906</v>
      </c>
      <c r="C13" s="421" t="s">
        <v>31</v>
      </c>
      <c r="D13" s="421" t="s">
        <v>24</v>
      </c>
      <c r="E13" s="422" t="s">
        <v>25</v>
      </c>
      <c r="F13" s="422"/>
      <c r="G13" s="425" t="e">
        <f>NA()</f>
        <v>#N/A</v>
      </c>
      <c r="H13" s="425"/>
      <c r="I13" s="40"/>
      <c r="N13" s="35"/>
      <c r="O13" s="36"/>
      <c r="U13" s="35"/>
      <c r="V13" s="36"/>
      <c r="AB13" s="35"/>
      <c r="AC13" s="36"/>
      <c r="AI13" s="35"/>
      <c r="AJ13" s="36"/>
      <c r="AP13" s="35"/>
      <c r="AQ13" s="36"/>
      <c r="AW13" s="35"/>
      <c r="AX13" s="36"/>
      <c r="BD13" s="35"/>
      <c r="BE13" s="36"/>
      <c r="BK13" s="35"/>
      <c r="BL13" s="36"/>
      <c r="BR13" s="35"/>
      <c r="BS13" s="36"/>
      <c r="BY13" s="35"/>
      <c r="BZ13" s="36"/>
      <c r="CF13" s="35"/>
      <c r="CG13" s="36"/>
      <c r="CM13" s="35"/>
      <c r="CN13" s="36"/>
      <c r="CT13" s="35"/>
      <c r="CU13" s="36"/>
      <c r="DA13" s="35"/>
      <c r="DB13" s="36"/>
      <c r="DH13" s="35"/>
      <c r="DI13" s="36"/>
      <c r="DO13" s="35"/>
      <c r="DP13" s="36"/>
      <c r="DV13" s="35"/>
      <c r="DW13" s="36"/>
      <c r="EC13" s="35"/>
      <c r="ED13" s="36"/>
      <c r="EJ13" s="35"/>
      <c r="EK13" s="36"/>
      <c r="EQ13" s="35"/>
      <c r="ER13" s="36"/>
      <c r="EX13" s="35"/>
      <c r="EY13" s="36"/>
      <c r="FE13" s="35"/>
      <c r="FF13" s="36"/>
      <c r="FL13" s="35"/>
      <c r="FM13" s="36"/>
      <c r="FS13" s="35"/>
      <c r="FT13" s="36"/>
      <c r="FZ13" s="35"/>
      <c r="GA13" s="36"/>
      <c r="GG13" s="35"/>
      <c r="GH13" s="36"/>
      <c r="GN13" s="35"/>
      <c r="GO13" s="36"/>
      <c r="GU13" s="35"/>
      <c r="GV13" s="36"/>
      <c r="HB13" s="35"/>
      <c r="HC13" s="36"/>
      <c r="HI13" s="35"/>
      <c r="HJ13" s="36"/>
      <c r="HP13" s="35"/>
      <c r="HQ13" s="36"/>
      <c r="HW13" s="35"/>
      <c r="HX13" s="36"/>
      <c r="ID13" s="35"/>
      <c r="IE13" s="36"/>
      <c r="IK13" s="35"/>
      <c r="IL13" s="36"/>
      <c r="IR13" s="35"/>
      <c r="IS13"/>
      <c r="IT13"/>
      <c r="IU13"/>
      <c r="IV13"/>
    </row>
    <row r="14" spans="2:256" s="34" customFormat="1" ht="16.5" customHeight="1" outlineLevel="1">
      <c r="B14" s="417" t="s">
        <v>1907</v>
      </c>
      <c r="C14" s="417"/>
      <c r="D14" s="417"/>
      <c r="E14" s="417"/>
      <c r="F14" s="417"/>
      <c r="G14" s="417"/>
      <c r="H14" s="417"/>
      <c r="I14" s="40"/>
      <c r="N14" s="35"/>
      <c r="O14" s="36"/>
      <c r="U14" s="35"/>
      <c r="V14" s="36"/>
      <c r="AB14" s="35"/>
      <c r="AC14" s="36"/>
      <c r="AI14" s="35"/>
      <c r="AJ14" s="36"/>
      <c r="AP14" s="35"/>
      <c r="AQ14" s="36"/>
      <c r="AW14" s="35"/>
      <c r="AX14" s="36"/>
      <c r="BD14" s="35"/>
      <c r="BE14" s="36"/>
      <c r="BK14" s="35"/>
      <c r="BL14" s="36"/>
      <c r="BR14" s="35"/>
      <c r="BS14" s="36"/>
      <c r="BY14" s="35"/>
      <c r="BZ14" s="36"/>
      <c r="CF14" s="35"/>
      <c r="CG14" s="36"/>
      <c r="CM14" s="35"/>
      <c r="CN14" s="36"/>
      <c r="CT14" s="35"/>
      <c r="CU14" s="36"/>
      <c r="DA14" s="35"/>
      <c r="DB14" s="36"/>
      <c r="DH14" s="35"/>
      <c r="DI14" s="36"/>
      <c r="DO14" s="35"/>
      <c r="DP14" s="36"/>
      <c r="DV14" s="35"/>
      <c r="DW14" s="36"/>
      <c r="EC14" s="35"/>
      <c r="ED14" s="36"/>
      <c r="EJ14" s="35"/>
      <c r="EK14" s="36"/>
      <c r="EQ14" s="35"/>
      <c r="ER14" s="36"/>
      <c r="EX14" s="35"/>
      <c r="EY14" s="36"/>
      <c r="FE14" s="35"/>
      <c r="FF14" s="36"/>
      <c r="FL14" s="35"/>
      <c r="FM14" s="36"/>
      <c r="FS14" s="35"/>
      <c r="FT14" s="36"/>
      <c r="FZ14" s="35"/>
      <c r="GA14" s="36"/>
      <c r="GG14" s="35"/>
      <c r="GH14" s="36"/>
      <c r="GN14" s="35"/>
      <c r="GO14" s="36"/>
      <c r="GU14" s="35"/>
      <c r="GV14" s="36"/>
      <c r="HB14" s="35"/>
      <c r="HC14" s="36"/>
      <c r="HI14" s="35"/>
      <c r="HJ14" s="36"/>
      <c r="HP14" s="35"/>
      <c r="HQ14" s="36"/>
      <c r="HW14" s="35"/>
      <c r="HX14" s="36"/>
      <c r="ID14" s="35"/>
      <c r="IE14" s="36"/>
      <c r="IK14" s="35"/>
      <c r="IL14" s="36"/>
      <c r="IR14" s="35"/>
      <c r="IS14"/>
      <c r="IT14"/>
      <c r="IU14"/>
      <c r="IV14"/>
    </row>
    <row r="15" spans="2:256" s="415" customFormat="1" ht="16.5" customHeight="1" outlineLevel="2">
      <c r="B15" s="418" t="s">
        <v>1896</v>
      </c>
      <c r="C15" s="419" t="s">
        <v>1908</v>
      </c>
      <c r="D15" s="419"/>
      <c r="E15" s="419"/>
      <c r="F15" s="419"/>
      <c r="G15" s="419"/>
      <c r="H15" s="419"/>
      <c r="IS15"/>
      <c r="IT15"/>
      <c r="IU15"/>
      <c r="IV15"/>
    </row>
    <row r="16" spans="2:256" s="415" customFormat="1" ht="16.5" customHeight="1" outlineLevel="2">
      <c r="B16" s="418" t="s">
        <v>1898</v>
      </c>
      <c r="C16" s="420" t="s">
        <v>1909</v>
      </c>
      <c r="D16" s="420"/>
      <c r="E16" s="420"/>
      <c r="F16" s="420"/>
      <c r="G16" s="420"/>
      <c r="H16" s="420"/>
      <c r="IS16"/>
      <c r="IT16"/>
      <c r="IU16"/>
      <c r="IV16"/>
    </row>
    <row r="17" spans="2:256" s="34" customFormat="1" ht="16.5" customHeight="1" outlineLevel="2">
      <c r="B17" s="111" t="s">
        <v>1900</v>
      </c>
      <c r="C17" s="111" t="s">
        <v>16</v>
      </c>
      <c r="D17" s="111" t="s">
        <v>18</v>
      </c>
      <c r="E17" s="113" t="s">
        <v>19</v>
      </c>
      <c r="F17" s="113"/>
      <c r="G17" s="114" t="s">
        <v>20</v>
      </c>
      <c r="H17" s="114"/>
      <c r="I17" s="40"/>
      <c r="N17" s="35"/>
      <c r="O17" s="36"/>
      <c r="U17" s="35"/>
      <c r="V17" s="36"/>
      <c r="AB17" s="35"/>
      <c r="AC17" s="36"/>
      <c r="AI17" s="35"/>
      <c r="AJ17" s="36"/>
      <c r="AP17" s="35"/>
      <c r="AQ17" s="36"/>
      <c r="AW17" s="35"/>
      <c r="AX17" s="36"/>
      <c r="BD17" s="35"/>
      <c r="BE17" s="36"/>
      <c r="BK17" s="35"/>
      <c r="BL17" s="36"/>
      <c r="BR17" s="35"/>
      <c r="BS17" s="36"/>
      <c r="BY17" s="35"/>
      <c r="BZ17" s="36"/>
      <c r="CF17" s="35"/>
      <c r="CG17" s="36"/>
      <c r="CM17" s="35"/>
      <c r="CN17" s="36"/>
      <c r="CT17" s="35"/>
      <c r="CU17" s="36"/>
      <c r="DA17" s="35"/>
      <c r="DB17" s="36"/>
      <c r="DH17" s="35"/>
      <c r="DI17" s="36"/>
      <c r="DO17" s="35"/>
      <c r="DP17" s="36"/>
      <c r="DV17" s="35"/>
      <c r="DW17" s="36"/>
      <c r="EC17" s="35"/>
      <c r="ED17" s="36"/>
      <c r="EJ17" s="35"/>
      <c r="EK17" s="36"/>
      <c r="EQ17" s="35"/>
      <c r="ER17" s="36"/>
      <c r="EX17" s="35"/>
      <c r="EY17" s="36"/>
      <c r="FE17" s="35"/>
      <c r="FF17" s="36"/>
      <c r="FL17" s="35"/>
      <c r="FM17" s="36"/>
      <c r="FS17" s="35"/>
      <c r="FT17" s="36"/>
      <c r="FZ17" s="35"/>
      <c r="GA17" s="36"/>
      <c r="GG17" s="35"/>
      <c r="GH17" s="36"/>
      <c r="GN17" s="35"/>
      <c r="GO17" s="36"/>
      <c r="GU17" s="35"/>
      <c r="GV17" s="36"/>
      <c r="HB17" s="35"/>
      <c r="HC17" s="36"/>
      <c r="HI17" s="35"/>
      <c r="HJ17" s="36"/>
      <c r="HP17" s="35"/>
      <c r="HQ17" s="36"/>
      <c r="HW17" s="35"/>
      <c r="HX17" s="36"/>
      <c r="ID17" s="35"/>
      <c r="IE17" s="36"/>
      <c r="IK17" s="35"/>
      <c r="IL17" s="36"/>
      <c r="IR17" s="35"/>
      <c r="IS17"/>
      <c r="IT17"/>
      <c r="IU17"/>
      <c r="IV17"/>
    </row>
    <row r="18" spans="2:256" s="34" customFormat="1" ht="16.5" customHeight="1" outlineLevel="2">
      <c r="B18" s="421" t="s">
        <v>1901</v>
      </c>
      <c r="C18" s="421" t="s">
        <v>31</v>
      </c>
      <c r="D18" s="421" t="s">
        <v>24</v>
      </c>
      <c r="E18" s="422" t="s">
        <v>25</v>
      </c>
      <c r="F18" s="422"/>
      <c r="G18" s="426" t="s">
        <v>1902</v>
      </c>
      <c r="H18" s="426"/>
      <c r="I18" s="40"/>
      <c r="N18" s="35"/>
      <c r="O18" s="36"/>
      <c r="U18" s="35"/>
      <c r="V18" s="36"/>
      <c r="AB18" s="35"/>
      <c r="AC18" s="36"/>
      <c r="AI18" s="35"/>
      <c r="AJ18" s="36"/>
      <c r="AP18" s="35"/>
      <c r="AQ18" s="36"/>
      <c r="AW18" s="35"/>
      <c r="AX18" s="36"/>
      <c r="BD18" s="35"/>
      <c r="BE18" s="36"/>
      <c r="BK18" s="35"/>
      <c r="BL18" s="36"/>
      <c r="BR18" s="35"/>
      <c r="BS18" s="36"/>
      <c r="BY18" s="35"/>
      <c r="BZ18" s="36"/>
      <c r="CF18" s="35"/>
      <c r="CG18" s="36"/>
      <c r="CM18" s="35"/>
      <c r="CN18" s="36"/>
      <c r="CT18" s="35"/>
      <c r="CU18" s="36"/>
      <c r="DA18" s="35"/>
      <c r="DB18" s="36"/>
      <c r="DH18" s="35"/>
      <c r="DI18" s="36"/>
      <c r="DO18" s="35"/>
      <c r="DP18" s="36"/>
      <c r="DV18" s="35"/>
      <c r="DW18" s="36"/>
      <c r="EC18" s="35"/>
      <c r="ED18" s="36"/>
      <c r="EJ18" s="35"/>
      <c r="EK18" s="36"/>
      <c r="EQ18" s="35"/>
      <c r="ER18" s="36"/>
      <c r="EX18" s="35"/>
      <c r="EY18" s="36"/>
      <c r="FE18" s="35"/>
      <c r="FF18" s="36"/>
      <c r="FL18" s="35"/>
      <c r="FM18" s="36"/>
      <c r="FS18" s="35"/>
      <c r="FT18" s="36"/>
      <c r="FZ18" s="35"/>
      <c r="GA18" s="36"/>
      <c r="GG18" s="35"/>
      <c r="GH18" s="36"/>
      <c r="GN18" s="35"/>
      <c r="GO18" s="36"/>
      <c r="GU18" s="35"/>
      <c r="GV18" s="36"/>
      <c r="HB18" s="35"/>
      <c r="HC18" s="36"/>
      <c r="HI18" s="35"/>
      <c r="HJ18" s="36"/>
      <c r="HP18" s="35"/>
      <c r="HQ18" s="36"/>
      <c r="HW18" s="35"/>
      <c r="HX18" s="36"/>
      <c r="ID18" s="35"/>
      <c r="IE18" s="36"/>
      <c r="IK18" s="35"/>
      <c r="IL18" s="36"/>
      <c r="IR18" s="35"/>
      <c r="IS18"/>
      <c r="IT18"/>
      <c r="IU18"/>
      <c r="IV18"/>
    </row>
    <row r="19" spans="2:256" s="34" customFormat="1" ht="16.5" customHeight="1" outlineLevel="2">
      <c r="B19" s="421" t="s">
        <v>1910</v>
      </c>
      <c r="C19" s="421" t="s">
        <v>1904</v>
      </c>
      <c r="D19" s="421" t="s">
        <v>24</v>
      </c>
      <c r="E19" s="422" t="s">
        <v>25</v>
      </c>
      <c r="F19" s="422"/>
      <c r="G19" s="426" t="s">
        <v>1911</v>
      </c>
      <c r="H19" s="426"/>
      <c r="I19" s="40"/>
      <c r="N19" s="35"/>
      <c r="O19" s="36"/>
      <c r="U19" s="35"/>
      <c r="V19" s="36"/>
      <c r="AB19" s="35"/>
      <c r="AC19" s="36"/>
      <c r="AI19" s="35"/>
      <c r="AJ19" s="36"/>
      <c r="AP19" s="35"/>
      <c r="AQ19" s="36"/>
      <c r="AW19" s="35"/>
      <c r="AX19" s="36"/>
      <c r="BD19" s="35"/>
      <c r="BE19" s="36"/>
      <c r="BK19" s="35"/>
      <c r="BL19" s="36"/>
      <c r="BR19" s="35"/>
      <c r="BS19" s="36"/>
      <c r="BY19" s="35"/>
      <c r="BZ19" s="36"/>
      <c r="CF19" s="35"/>
      <c r="CG19" s="36"/>
      <c r="CM19" s="35"/>
      <c r="CN19" s="36"/>
      <c r="CT19" s="35"/>
      <c r="CU19" s="36"/>
      <c r="DA19" s="35"/>
      <c r="DB19" s="36"/>
      <c r="DH19" s="35"/>
      <c r="DI19" s="36"/>
      <c r="DO19" s="35"/>
      <c r="DP19" s="36"/>
      <c r="DV19" s="35"/>
      <c r="DW19" s="36"/>
      <c r="EC19" s="35"/>
      <c r="ED19" s="36"/>
      <c r="EJ19" s="35"/>
      <c r="EK19" s="36"/>
      <c r="EQ19" s="35"/>
      <c r="ER19" s="36"/>
      <c r="EX19" s="35"/>
      <c r="EY19" s="36"/>
      <c r="FE19" s="35"/>
      <c r="FF19" s="36"/>
      <c r="FL19" s="35"/>
      <c r="FM19" s="36"/>
      <c r="FS19" s="35"/>
      <c r="FT19" s="36"/>
      <c r="FZ19" s="35"/>
      <c r="GA19" s="36"/>
      <c r="GG19" s="35"/>
      <c r="GH19" s="36"/>
      <c r="GN19" s="35"/>
      <c r="GO19" s="36"/>
      <c r="GU19" s="35"/>
      <c r="GV19" s="36"/>
      <c r="HB19" s="35"/>
      <c r="HC19" s="36"/>
      <c r="HI19" s="35"/>
      <c r="HJ19" s="36"/>
      <c r="HP19" s="35"/>
      <c r="HQ19" s="36"/>
      <c r="HW19" s="35"/>
      <c r="HX19" s="36"/>
      <c r="ID19" s="35"/>
      <c r="IE19" s="36"/>
      <c r="IK19" s="35"/>
      <c r="IL19" s="36"/>
      <c r="IR19" s="35"/>
      <c r="IS19"/>
      <c r="IT19"/>
      <c r="IU19"/>
      <c r="IV19"/>
    </row>
    <row r="20" spans="2:256" s="34" customFormat="1" ht="16.5" customHeight="1" outlineLevel="2">
      <c r="B20" s="421" t="s">
        <v>187</v>
      </c>
      <c r="C20" s="421" t="s">
        <v>31</v>
      </c>
      <c r="D20" s="421" t="s">
        <v>24</v>
      </c>
      <c r="E20" s="422">
        <v>1</v>
      </c>
      <c r="F20" s="422" t="s">
        <v>24</v>
      </c>
      <c r="G20" s="426" t="s">
        <v>1912</v>
      </c>
      <c r="H20" s="426"/>
      <c r="I20" s="40"/>
      <c r="N20" s="35"/>
      <c r="O20" s="36"/>
      <c r="U20" s="35"/>
      <c r="V20" s="36"/>
      <c r="AB20" s="35"/>
      <c r="AC20" s="36"/>
      <c r="AI20" s="35"/>
      <c r="AJ20" s="36"/>
      <c r="AP20" s="35"/>
      <c r="AQ20" s="36"/>
      <c r="AW20" s="35"/>
      <c r="AX20" s="36"/>
      <c r="BD20" s="35"/>
      <c r="BE20" s="36"/>
      <c r="BK20" s="35"/>
      <c r="BL20" s="36"/>
      <c r="BR20" s="35"/>
      <c r="BS20" s="36"/>
      <c r="BY20" s="35"/>
      <c r="BZ20" s="36"/>
      <c r="CF20" s="35"/>
      <c r="CG20" s="36"/>
      <c r="CM20" s="35"/>
      <c r="CN20" s="36"/>
      <c r="CT20" s="35"/>
      <c r="CU20" s="36"/>
      <c r="DA20" s="35"/>
      <c r="DB20" s="36"/>
      <c r="DH20" s="35"/>
      <c r="DI20" s="36"/>
      <c r="DO20" s="35"/>
      <c r="DP20" s="36"/>
      <c r="DV20" s="35"/>
      <c r="DW20" s="36"/>
      <c r="EC20" s="35"/>
      <c r="ED20" s="36"/>
      <c r="EJ20" s="35"/>
      <c r="EK20" s="36"/>
      <c r="EQ20" s="35"/>
      <c r="ER20" s="36"/>
      <c r="EX20" s="35"/>
      <c r="EY20" s="36"/>
      <c r="FE20" s="35"/>
      <c r="FF20" s="36"/>
      <c r="FL20" s="35"/>
      <c r="FM20" s="36"/>
      <c r="FS20" s="35"/>
      <c r="FT20" s="36"/>
      <c r="FZ20" s="35"/>
      <c r="GA20" s="36"/>
      <c r="GG20" s="35"/>
      <c r="GH20" s="36"/>
      <c r="GN20" s="35"/>
      <c r="GO20" s="36"/>
      <c r="GU20" s="35"/>
      <c r="GV20" s="36"/>
      <c r="HB20" s="35"/>
      <c r="HC20" s="36"/>
      <c r="HI20" s="35"/>
      <c r="HJ20" s="36"/>
      <c r="HP20" s="35"/>
      <c r="HQ20" s="36"/>
      <c r="HW20" s="35"/>
      <c r="HX20" s="36"/>
      <c r="ID20" s="35"/>
      <c r="IE20" s="36"/>
      <c r="IK20" s="35"/>
      <c r="IL20" s="36"/>
      <c r="IR20" s="35"/>
      <c r="IS20"/>
      <c r="IT20"/>
      <c r="IU20"/>
      <c r="IV20"/>
    </row>
    <row r="21" spans="2:256" s="34" customFormat="1" ht="16.5" customHeight="1" outlineLevel="2">
      <c r="B21" s="421" t="s">
        <v>1906</v>
      </c>
      <c r="C21" s="421" t="s">
        <v>31</v>
      </c>
      <c r="D21" s="421" t="s">
        <v>24</v>
      </c>
      <c r="E21" s="422" t="s">
        <v>25</v>
      </c>
      <c r="F21" s="422"/>
      <c r="G21" s="425" t="e">
        <f>NA()</f>
        <v>#N/A</v>
      </c>
      <c r="H21" s="425"/>
      <c r="I21" s="40"/>
      <c r="N21" s="35"/>
      <c r="O21" s="36"/>
      <c r="U21" s="35"/>
      <c r="V21" s="36"/>
      <c r="AB21" s="35"/>
      <c r="AC21" s="36"/>
      <c r="AI21" s="35"/>
      <c r="AJ21" s="36"/>
      <c r="AP21" s="35"/>
      <c r="AQ21" s="36"/>
      <c r="AW21" s="35"/>
      <c r="AX21" s="36"/>
      <c r="BD21" s="35"/>
      <c r="BE21" s="36"/>
      <c r="BK21" s="35"/>
      <c r="BL21" s="36"/>
      <c r="BR21" s="35"/>
      <c r="BS21" s="36"/>
      <c r="BY21" s="35"/>
      <c r="BZ21" s="36"/>
      <c r="CF21" s="35"/>
      <c r="CG21" s="36"/>
      <c r="CM21" s="35"/>
      <c r="CN21" s="36"/>
      <c r="CT21" s="35"/>
      <c r="CU21" s="36"/>
      <c r="DA21" s="35"/>
      <c r="DB21" s="36"/>
      <c r="DH21" s="35"/>
      <c r="DI21" s="36"/>
      <c r="DO21" s="35"/>
      <c r="DP21" s="36"/>
      <c r="DV21" s="35"/>
      <c r="DW21" s="36"/>
      <c r="EC21" s="35"/>
      <c r="ED21" s="36"/>
      <c r="EJ21" s="35"/>
      <c r="EK21" s="36"/>
      <c r="EQ21" s="35"/>
      <c r="ER21" s="36"/>
      <c r="EX21" s="35"/>
      <c r="EY21" s="36"/>
      <c r="FE21" s="35"/>
      <c r="FF21" s="36"/>
      <c r="FL21" s="35"/>
      <c r="FM21" s="36"/>
      <c r="FS21" s="35"/>
      <c r="FT21" s="36"/>
      <c r="FZ21" s="35"/>
      <c r="GA21" s="36"/>
      <c r="GG21" s="35"/>
      <c r="GH21" s="36"/>
      <c r="GN21" s="35"/>
      <c r="GO21" s="36"/>
      <c r="GU21" s="35"/>
      <c r="GV21" s="36"/>
      <c r="HB21" s="35"/>
      <c r="HC21" s="36"/>
      <c r="HI21" s="35"/>
      <c r="HJ21" s="36"/>
      <c r="HP21" s="35"/>
      <c r="HQ21" s="36"/>
      <c r="HW21" s="35"/>
      <c r="HX21" s="36"/>
      <c r="ID21" s="35"/>
      <c r="IE21" s="36"/>
      <c r="IK21" s="35"/>
      <c r="IL21" s="36"/>
      <c r="IR21" s="35"/>
      <c r="IS21"/>
      <c r="IT21"/>
      <c r="IU21"/>
      <c r="IV21"/>
    </row>
    <row r="22" spans="2:256" s="415" customFormat="1" ht="16.5" customHeight="1">
      <c r="B22" s="427" t="s">
        <v>1913</v>
      </c>
      <c r="C22" s="427"/>
      <c r="D22" s="427"/>
      <c r="E22" s="427"/>
      <c r="F22" s="427"/>
      <c r="G22" s="427"/>
      <c r="H22" s="427"/>
      <c r="I22" s="428"/>
      <c r="IS22"/>
      <c r="IT22"/>
      <c r="IU22"/>
      <c r="IV22"/>
    </row>
    <row r="23" spans="2:256" s="415" customFormat="1" ht="16.5" customHeight="1" outlineLevel="1">
      <c r="B23" s="427" t="s">
        <v>1914</v>
      </c>
      <c r="C23" s="427"/>
      <c r="D23" s="427"/>
      <c r="E23" s="427"/>
      <c r="F23" s="427"/>
      <c r="G23" s="427"/>
      <c r="H23" s="427"/>
      <c r="I23" s="428"/>
      <c r="IS23"/>
      <c r="IT23"/>
      <c r="IU23"/>
      <c r="IV23"/>
    </row>
    <row r="24" spans="2:256" s="415" customFormat="1" ht="16.5" customHeight="1" outlineLevel="2">
      <c r="B24" s="418" t="s">
        <v>1896</v>
      </c>
      <c r="C24" s="419" t="s">
        <v>1915</v>
      </c>
      <c r="D24" s="419"/>
      <c r="E24" s="419"/>
      <c r="F24" s="419"/>
      <c r="G24" s="419"/>
      <c r="H24" s="419"/>
      <c r="IS24"/>
      <c r="IT24"/>
      <c r="IU24"/>
      <c r="IV24"/>
    </row>
    <row r="25" spans="2:256" s="415" customFormat="1" ht="16.5" customHeight="1" outlineLevel="2">
      <c r="B25" s="418" t="s">
        <v>1898</v>
      </c>
      <c r="C25" s="429" t="s">
        <v>1916</v>
      </c>
      <c r="D25" s="429"/>
      <c r="E25" s="429"/>
      <c r="F25" s="429"/>
      <c r="G25" s="429"/>
      <c r="H25" s="429"/>
      <c r="IS25"/>
      <c r="IT25"/>
      <c r="IU25"/>
      <c r="IV25"/>
    </row>
    <row r="26" spans="2:256" s="34" customFormat="1" ht="16.5" customHeight="1" outlineLevel="2">
      <c r="B26" s="111" t="s">
        <v>1900</v>
      </c>
      <c r="C26" s="111" t="s">
        <v>16</v>
      </c>
      <c r="D26" s="111" t="s">
        <v>18</v>
      </c>
      <c r="E26" s="113" t="s">
        <v>19</v>
      </c>
      <c r="F26" s="113"/>
      <c r="G26" s="114" t="s">
        <v>20</v>
      </c>
      <c r="H26" s="114"/>
      <c r="I26" s="40"/>
      <c r="N26" s="35"/>
      <c r="O26" s="36"/>
      <c r="U26" s="35"/>
      <c r="V26" s="36"/>
      <c r="AB26" s="35"/>
      <c r="AC26" s="36"/>
      <c r="AI26" s="35"/>
      <c r="AJ26" s="36"/>
      <c r="AP26" s="35"/>
      <c r="AQ26" s="36"/>
      <c r="AW26" s="35"/>
      <c r="AX26" s="36"/>
      <c r="BD26" s="35"/>
      <c r="BE26" s="36"/>
      <c r="BK26" s="35"/>
      <c r="BL26" s="36"/>
      <c r="BR26" s="35"/>
      <c r="BS26" s="36"/>
      <c r="BY26" s="35"/>
      <c r="BZ26" s="36"/>
      <c r="CF26" s="35"/>
      <c r="CG26" s="36"/>
      <c r="CM26" s="35"/>
      <c r="CN26" s="36"/>
      <c r="CT26" s="35"/>
      <c r="CU26" s="36"/>
      <c r="DA26" s="35"/>
      <c r="DB26" s="36"/>
      <c r="DH26" s="35"/>
      <c r="DI26" s="36"/>
      <c r="DO26" s="35"/>
      <c r="DP26" s="36"/>
      <c r="DV26" s="35"/>
      <c r="DW26" s="36"/>
      <c r="EC26" s="35"/>
      <c r="ED26" s="36"/>
      <c r="EJ26" s="35"/>
      <c r="EK26" s="36"/>
      <c r="EQ26" s="35"/>
      <c r="ER26" s="36"/>
      <c r="EX26" s="35"/>
      <c r="EY26" s="36"/>
      <c r="FE26" s="35"/>
      <c r="FF26" s="36"/>
      <c r="FL26" s="35"/>
      <c r="FM26" s="36"/>
      <c r="FS26" s="35"/>
      <c r="FT26" s="36"/>
      <c r="FZ26" s="35"/>
      <c r="GA26" s="36"/>
      <c r="GG26" s="35"/>
      <c r="GH26" s="36"/>
      <c r="GN26" s="35"/>
      <c r="GO26" s="36"/>
      <c r="GU26" s="35"/>
      <c r="GV26" s="36"/>
      <c r="HB26" s="35"/>
      <c r="HC26" s="36"/>
      <c r="HI26" s="35"/>
      <c r="HJ26" s="36"/>
      <c r="HP26" s="35"/>
      <c r="HQ26" s="36"/>
      <c r="HW26" s="35"/>
      <c r="HX26" s="36"/>
      <c r="ID26" s="35"/>
      <c r="IE26" s="36"/>
      <c r="IK26" s="35"/>
      <c r="IL26" s="36"/>
      <c r="IR26" s="35"/>
      <c r="IS26"/>
      <c r="IT26"/>
      <c r="IU26"/>
      <c r="IV26"/>
    </row>
    <row r="27" spans="2:256" s="34" customFormat="1" ht="16.5" customHeight="1" outlineLevel="2">
      <c r="B27" s="421" t="s">
        <v>1901</v>
      </c>
      <c r="C27" s="421" t="s">
        <v>31</v>
      </c>
      <c r="D27" s="421" t="s">
        <v>24</v>
      </c>
      <c r="E27" s="422" t="s">
        <v>25</v>
      </c>
      <c r="F27" s="422"/>
      <c r="G27" s="426" t="s">
        <v>1902</v>
      </c>
      <c r="H27" s="426"/>
      <c r="I27" s="40"/>
      <c r="N27" s="35"/>
      <c r="O27" s="36"/>
      <c r="U27" s="35"/>
      <c r="V27" s="36"/>
      <c r="AB27" s="35"/>
      <c r="AC27" s="36"/>
      <c r="AI27" s="35"/>
      <c r="AJ27" s="36"/>
      <c r="AP27" s="35"/>
      <c r="AQ27" s="36"/>
      <c r="AW27" s="35"/>
      <c r="AX27" s="36"/>
      <c r="BD27" s="35"/>
      <c r="BE27" s="36"/>
      <c r="BK27" s="35"/>
      <c r="BL27" s="36"/>
      <c r="BR27" s="35"/>
      <c r="BS27" s="36"/>
      <c r="BY27" s="35"/>
      <c r="BZ27" s="36"/>
      <c r="CF27" s="35"/>
      <c r="CG27" s="36"/>
      <c r="CM27" s="35"/>
      <c r="CN27" s="36"/>
      <c r="CT27" s="35"/>
      <c r="CU27" s="36"/>
      <c r="DA27" s="35"/>
      <c r="DB27" s="36"/>
      <c r="DH27" s="35"/>
      <c r="DI27" s="36"/>
      <c r="DO27" s="35"/>
      <c r="DP27" s="36"/>
      <c r="DV27" s="35"/>
      <c r="DW27" s="36"/>
      <c r="EC27" s="35"/>
      <c r="ED27" s="36"/>
      <c r="EJ27" s="35"/>
      <c r="EK27" s="36"/>
      <c r="EQ27" s="35"/>
      <c r="ER27" s="36"/>
      <c r="EX27" s="35"/>
      <c r="EY27" s="36"/>
      <c r="FE27" s="35"/>
      <c r="FF27" s="36"/>
      <c r="FL27" s="35"/>
      <c r="FM27" s="36"/>
      <c r="FS27" s="35"/>
      <c r="FT27" s="36"/>
      <c r="FZ27" s="35"/>
      <c r="GA27" s="36"/>
      <c r="GG27" s="35"/>
      <c r="GH27" s="36"/>
      <c r="GN27" s="35"/>
      <c r="GO27" s="36"/>
      <c r="GU27" s="35"/>
      <c r="GV27" s="36"/>
      <c r="HB27" s="35"/>
      <c r="HC27" s="36"/>
      <c r="HI27" s="35"/>
      <c r="HJ27" s="36"/>
      <c r="HP27" s="35"/>
      <c r="HQ27" s="36"/>
      <c r="HW27" s="35"/>
      <c r="HX27" s="36"/>
      <c r="ID27" s="35"/>
      <c r="IE27" s="36"/>
      <c r="IK27" s="35"/>
      <c r="IL27" s="36"/>
      <c r="IR27" s="35"/>
      <c r="IS27"/>
      <c r="IT27"/>
      <c r="IU27"/>
      <c r="IV27"/>
    </row>
    <row r="28" spans="2:256" s="34" customFormat="1" ht="16.5" customHeight="1" outlineLevel="2">
      <c r="B28" s="421" t="s">
        <v>1917</v>
      </c>
      <c r="C28" s="421" t="s">
        <v>1918</v>
      </c>
      <c r="D28" s="421" t="s">
        <v>24</v>
      </c>
      <c r="E28" s="422" t="s">
        <v>25</v>
      </c>
      <c r="F28" s="422"/>
      <c r="G28" s="426" t="s">
        <v>1919</v>
      </c>
      <c r="H28" s="426"/>
      <c r="I28" s="40"/>
      <c r="N28" s="35"/>
      <c r="O28" s="36"/>
      <c r="U28" s="35"/>
      <c r="V28" s="36"/>
      <c r="AB28" s="35"/>
      <c r="AC28" s="36"/>
      <c r="AI28" s="35"/>
      <c r="AJ28" s="36"/>
      <c r="AP28" s="35"/>
      <c r="AQ28" s="36"/>
      <c r="AW28" s="35"/>
      <c r="AX28" s="36"/>
      <c r="BD28" s="35"/>
      <c r="BE28" s="36"/>
      <c r="BK28" s="35"/>
      <c r="BL28" s="36"/>
      <c r="BR28" s="35"/>
      <c r="BS28" s="36"/>
      <c r="BY28" s="35"/>
      <c r="BZ28" s="36"/>
      <c r="CF28" s="35"/>
      <c r="CG28" s="36"/>
      <c r="CM28" s="35"/>
      <c r="CN28" s="36"/>
      <c r="CT28" s="35"/>
      <c r="CU28" s="36"/>
      <c r="DA28" s="35"/>
      <c r="DB28" s="36"/>
      <c r="DH28" s="35"/>
      <c r="DI28" s="36"/>
      <c r="DO28" s="35"/>
      <c r="DP28" s="36"/>
      <c r="DV28" s="35"/>
      <c r="DW28" s="36"/>
      <c r="EC28" s="35"/>
      <c r="ED28" s="36"/>
      <c r="EJ28" s="35"/>
      <c r="EK28" s="36"/>
      <c r="EQ28" s="35"/>
      <c r="ER28" s="36"/>
      <c r="EX28" s="35"/>
      <c r="EY28" s="36"/>
      <c r="FE28" s="35"/>
      <c r="FF28" s="36"/>
      <c r="FL28" s="35"/>
      <c r="FM28" s="36"/>
      <c r="FS28" s="35"/>
      <c r="FT28" s="36"/>
      <c r="FZ28" s="35"/>
      <c r="GA28" s="36"/>
      <c r="GG28" s="35"/>
      <c r="GH28" s="36"/>
      <c r="GN28" s="35"/>
      <c r="GO28" s="36"/>
      <c r="GU28" s="35"/>
      <c r="GV28" s="36"/>
      <c r="HB28" s="35"/>
      <c r="HC28" s="36"/>
      <c r="HI28" s="35"/>
      <c r="HJ28" s="36"/>
      <c r="HP28" s="35"/>
      <c r="HQ28" s="36"/>
      <c r="HW28" s="35"/>
      <c r="HX28" s="36"/>
      <c r="ID28" s="35"/>
      <c r="IE28" s="36"/>
      <c r="IK28" s="35"/>
      <c r="IL28" s="36"/>
      <c r="IR28" s="35"/>
      <c r="IS28"/>
      <c r="IT28"/>
      <c r="IU28"/>
      <c r="IV28"/>
    </row>
    <row r="29" spans="2:256" s="34" customFormat="1" ht="16.5" customHeight="1" outlineLevel="2">
      <c r="B29" s="421" t="s">
        <v>1906</v>
      </c>
      <c r="C29" s="421" t="s">
        <v>31</v>
      </c>
      <c r="D29" s="421" t="s">
        <v>24</v>
      </c>
      <c r="E29" s="422" t="s">
        <v>25</v>
      </c>
      <c r="F29" s="422"/>
      <c r="G29" s="425" t="e">
        <f>NA()</f>
        <v>#N/A</v>
      </c>
      <c r="H29" s="425"/>
      <c r="I29" s="40"/>
      <c r="N29" s="35"/>
      <c r="O29" s="36"/>
      <c r="U29" s="35"/>
      <c r="V29" s="36"/>
      <c r="AB29" s="35"/>
      <c r="AC29" s="36"/>
      <c r="AI29" s="35"/>
      <c r="AJ29" s="36"/>
      <c r="AP29" s="35"/>
      <c r="AQ29" s="36"/>
      <c r="AW29" s="35"/>
      <c r="AX29" s="36"/>
      <c r="BD29" s="35"/>
      <c r="BE29" s="36"/>
      <c r="BK29" s="35"/>
      <c r="BL29" s="36"/>
      <c r="BR29" s="35"/>
      <c r="BS29" s="36"/>
      <c r="BY29" s="35"/>
      <c r="BZ29" s="36"/>
      <c r="CF29" s="35"/>
      <c r="CG29" s="36"/>
      <c r="CM29" s="35"/>
      <c r="CN29" s="36"/>
      <c r="CT29" s="35"/>
      <c r="CU29" s="36"/>
      <c r="DA29" s="35"/>
      <c r="DB29" s="36"/>
      <c r="DH29" s="35"/>
      <c r="DI29" s="36"/>
      <c r="DO29" s="35"/>
      <c r="DP29" s="36"/>
      <c r="DV29" s="35"/>
      <c r="DW29" s="36"/>
      <c r="EC29" s="35"/>
      <c r="ED29" s="36"/>
      <c r="EJ29" s="35"/>
      <c r="EK29" s="36"/>
      <c r="EQ29" s="35"/>
      <c r="ER29" s="36"/>
      <c r="EX29" s="35"/>
      <c r="EY29" s="36"/>
      <c r="FE29" s="35"/>
      <c r="FF29" s="36"/>
      <c r="FL29" s="35"/>
      <c r="FM29" s="36"/>
      <c r="FS29" s="35"/>
      <c r="FT29" s="36"/>
      <c r="FZ29" s="35"/>
      <c r="GA29" s="36"/>
      <c r="GG29" s="35"/>
      <c r="GH29" s="36"/>
      <c r="GN29" s="35"/>
      <c r="GO29" s="36"/>
      <c r="GU29" s="35"/>
      <c r="GV29" s="36"/>
      <c r="HB29" s="35"/>
      <c r="HC29" s="36"/>
      <c r="HI29" s="35"/>
      <c r="HJ29" s="36"/>
      <c r="HP29" s="35"/>
      <c r="HQ29" s="36"/>
      <c r="HW29" s="35"/>
      <c r="HX29" s="36"/>
      <c r="ID29" s="35"/>
      <c r="IE29" s="36"/>
      <c r="IK29" s="35"/>
      <c r="IL29" s="36"/>
      <c r="IR29" s="35"/>
      <c r="IS29"/>
      <c r="IT29"/>
      <c r="IU29"/>
      <c r="IV29"/>
    </row>
    <row r="30" spans="2:256" s="34" customFormat="1" ht="16.5" customHeight="1" outlineLevel="2">
      <c r="B30" s="430" t="s">
        <v>500</v>
      </c>
      <c r="C30" s="430"/>
      <c r="D30" s="430"/>
      <c r="E30" s="430"/>
      <c r="F30" s="430"/>
      <c r="G30" s="430"/>
      <c r="H30" s="430"/>
      <c r="I30" s="40"/>
      <c r="N30" s="35"/>
      <c r="O30" s="36"/>
      <c r="U30" s="35"/>
      <c r="V30" s="36"/>
      <c r="AB30" s="35"/>
      <c r="AC30" s="36"/>
      <c r="AI30" s="35"/>
      <c r="AJ30" s="36"/>
      <c r="AP30" s="35"/>
      <c r="AQ30" s="36"/>
      <c r="AW30" s="35"/>
      <c r="AX30" s="36"/>
      <c r="BD30" s="35"/>
      <c r="BE30" s="36"/>
      <c r="BK30" s="35"/>
      <c r="BL30" s="36"/>
      <c r="BR30" s="35"/>
      <c r="BS30" s="36"/>
      <c r="BY30" s="35"/>
      <c r="BZ30" s="36"/>
      <c r="CF30" s="35"/>
      <c r="CG30" s="36"/>
      <c r="CM30" s="35"/>
      <c r="CN30" s="36"/>
      <c r="CT30" s="35"/>
      <c r="CU30" s="36"/>
      <c r="DA30" s="35"/>
      <c r="DB30" s="36"/>
      <c r="DH30" s="35"/>
      <c r="DI30" s="36"/>
      <c r="DO30" s="35"/>
      <c r="DP30" s="36"/>
      <c r="DV30" s="35"/>
      <c r="DW30" s="36"/>
      <c r="EC30" s="35"/>
      <c r="ED30" s="36"/>
      <c r="EJ30" s="35"/>
      <c r="EK30" s="36"/>
      <c r="EQ30" s="35"/>
      <c r="ER30" s="36"/>
      <c r="EX30" s="35"/>
      <c r="EY30" s="36"/>
      <c r="FE30" s="35"/>
      <c r="FF30" s="36"/>
      <c r="FL30" s="35"/>
      <c r="FM30" s="36"/>
      <c r="FS30" s="35"/>
      <c r="FT30" s="36"/>
      <c r="FZ30" s="35"/>
      <c r="GA30" s="36"/>
      <c r="GG30" s="35"/>
      <c r="GH30" s="36"/>
      <c r="GN30" s="35"/>
      <c r="GO30" s="36"/>
      <c r="GU30" s="35"/>
      <c r="GV30" s="36"/>
      <c r="HB30" s="35"/>
      <c r="HC30" s="36"/>
      <c r="HI30" s="35"/>
      <c r="HJ30" s="36"/>
      <c r="HP30" s="35"/>
      <c r="HQ30" s="36"/>
      <c r="HW30" s="35"/>
      <c r="HX30" s="36"/>
      <c r="ID30" s="35"/>
      <c r="IE30" s="36"/>
      <c r="IK30" s="35"/>
      <c r="IL30" s="36"/>
      <c r="IR30" s="35"/>
      <c r="IS30"/>
      <c r="IT30"/>
      <c r="IU30"/>
      <c r="IV30"/>
    </row>
    <row r="31" spans="2:256" s="34" customFormat="1" ht="16.5" customHeight="1" outlineLevel="2">
      <c r="B31" s="424" t="s">
        <v>1920</v>
      </c>
      <c r="C31" s="424"/>
      <c r="D31" s="424"/>
      <c r="E31" s="424"/>
      <c r="F31" s="424"/>
      <c r="G31" s="424"/>
      <c r="H31" s="424"/>
      <c r="I31" s="40"/>
      <c r="N31" s="35"/>
      <c r="O31" s="36"/>
      <c r="U31" s="35"/>
      <c r="V31" s="36"/>
      <c r="AB31" s="35"/>
      <c r="AC31" s="36"/>
      <c r="AI31" s="35"/>
      <c r="AJ31" s="36"/>
      <c r="AP31" s="35"/>
      <c r="AQ31" s="36"/>
      <c r="AW31" s="35"/>
      <c r="AX31" s="36"/>
      <c r="BD31" s="35"/>
      <c r="BE31" s="36"/>
      <c r="BK31" s="35"/>
      <c r="BL31" s="36"/>
      <c r="BR31" s="35"/>
      <c r="BS31" s="36"/>
      <c r="BY31" s="35"/>
      <c r="BZ31" s="36"/>
      <c r="CF31" s="35"/>
      <c r="CG31" s="36"/>
      <c r="CM31" s="35"/>
      <c r="CN31" s="36"/>
      <c r="CT31" s="35"/>
      <c r="CU31" s="36"/>
      <c r="DA31" s="35"/>
      <c r="DB31" s="36"/>
      <c r="DH31" s="35"/>
      <c r="DI31" s="36"/>
      <c r="DO31" s="35"/>
      <c r="DP31" s="36"/>
      <c r="DV31" s="35"/>
      <c r="DW31" s="36"/>
      <c r="EC31" s="35"/>
      <c r="ED31" s="36"/>
      <c r="EJ31" s="35"/>
      <c r="EK31" s="36"/>
      <c r="EQ31" s="35"/>
      <c r="ER31" s="36"/>
      <c r="EX31" s="35"/>
      <c r="EY31" s="36"/>
      <c r="FE31" s="35"/>
      <c r="FF31" s="36"/>
      <c r="FL31" s="35"/>
      <c r="FM31" s="36"/>
      <c r="FS31" s="35"/>
      <c r="FT31" s="36"/>
      <c r="FZ31" s="35"/>
      <c r="GA31" s="36"/>
      <c r="GG31" s="35"/>
      <c r="GH31" s="36"/>
      <c r="GN31" s="35"/>
      <c r="GO31" s="36"/>
      <c r="GU31" s="35"/>
      <c r="GV31" s="36"/>
      <c r="HB31" s="35"/>
      <c r="HC31" s="36"/>
      <c r="HI31" s="35"/>
      <c r="HJ31" s="36"/>
      <c r="HP31" s="35"/>
      <c r="HQ31" s="36"/>
      <c r="HW31" s="35"/>
      <c r="HX31" s="36"/>
      <c r="ID31" s="35"/>
      <c r="IE31" s="36"/>
      <c r="IK31" s="35"/>
      <c r="IL31" s="36"/>
      <c r="IR31" s="35"/>
      <c r="IS31"/>
      <c r="IT31"/>
      <c r="IU31"/>
      <c r="IV31"/>
    </row>
    <row r="32" spans="2:256" s="34" customFormat="1" ht="16.5" customHeight="1" outlineLevel="2">
      <c r="B32" s="424" t="s">
        <v>1921</v>
      </c>
      <c r="C32" s="424"/>
      <c r="D32" s="424"/>
      <c r="E32" s="424"/>
      <c r="F32" s="424"/>
      <c r="G32" s="424"/>
      <c r="H32" s="424"/>
      <c r="I32" s="40"/>
      <c r="N32" s="35"/>
      <c r="O32" s="36"/>
      <c r="U32" s="35"/>
      <c r="V32" s="36"/>
      <c r="AB32" s="35"/>
      <c r="AC32" s="36"/>
      <c r="AI32" s="35"/>
      <c r="AJ32" s="36"/>
      <c r="AP32" s="35"/>
      <c r="AQ32" s="36"/>
      <c r="AW32" s="35"/>
      <c r="AX32" s="36"/>
      <c r="BD32" s="35"/>
      <c r="BE32" s="36"/>
      <c r="BK32" s="35"/>
      <c r="BL32" s="36"/>
      <c r="BR32" s="35"/>
      <c r="BS32" s="36"/>
      <c r="BY32" s="35"/>
      <c r="BZ32" s="36"/>
      <c r="CF32" s="35"/>
      <c r="CG32" s="36"/>
      <c r="CM32" s="35"/>
      <c r="CN32" s="36"/>
      <c r="CT32" s="35"/>
      <c r="CU32" s="36"/>
      <c r="DA32" s="35"/>
      <c r="DB32" s="36"/>
      <c r="DH32" s="35"/>
      <c r="DI32" s="36"/>
      <c r="DO32" s="35"/>
      <c r="DP32" s="36"/>
      <c r="DV32" s="35"/>
      <c r="DW32" s="36"/>
      <c r="EC32" s="35"/>
      <c r="ED32" s="36"/>
      <c r="EJ32" s="35"/>
      <c r="EK32" s="36"/>
      <c r="EQ32" s="35"/>
      <c r="ER32" s="36"/>
      <c r="EX32" s="35"/>
      <c r="EY32" s="36"/>
      <c r="FE32" s="35"/>
      <c r="FF32" s="36"/>
      <c r="FL32" s="35"/>
      <c r="FM32" s="36"/>
      <c r="FS32" s="35"/>
      <c r="FT32" s="36"/>
      <c r="FZ32" s="35"/>
      <c r="GA32" s="36"/>
      <c r="GG32" s="35"/>
      <c r="GH32" s="36"/>
      <c r="GN32" s="35"/>
      <c r="GO32" s="36"/>
      <c r="GU32" s="35"/>
      <c r="GV32" s="36"/>
      <c r="HB32" s="35"/>
      <c r="HC32" s="36"/>
      <c r="HI32" s="35"/>
      <c r="HJ32" s="36"/>
      <c r="HP32" s="35"/>
      <c r="HQ32" s="36"/>
      <c r="HW32" s="35"/>
      <c r="HX32" s="36"/>
      <c r="ID32" s="35"/>
      <c r="IE32" s="36"/>
      <c r="IK32" s="35"/>
      <c r="IL32" s="36"/>
      <c r="IR32" s="35"/>
      <c r="IS32"/>
      <c r="IT32"/>
      <c r="IU32"/>
      <c r="IV32"/>
    </row>
    <row r="33" spans="2:8" ht="16.5" customHeight="1">
      <c r="B33" s="431"/>
      <c r="C33" s="431"/>
      <c r="D33" s="431"/>
      <c r="E33" s="431"/>
      <c r="F33" s="431"/>
      <c r="G33" s="431"/>
      <c r="H33" s="431"/>
    </row>
    <row r="34" spans="2:8" ht="16.5" customHeight="1">
      <c r="B34" s="432"/>
      <c r="C34" s="433"/>
      <c r="D34" s="433"/>
      <c r="E34" s="434"/>
      <c r="F34" s="434"/>
      <c r="G34" s="434"/>
      <c r="H34" s="435"/>
    </row>
    <row r="35" spans="2:8" ht="16.5" customHeight="1">
      <c r="B35" s="432"/>
      <c r="C35" s="433"/>
      <c r="D35" s="433"/>
      <c r="E35" s="434"/>
      <c r="F35" s="434"/>
      <c r="G35" s="434"/>
      <c r="H35" s="435"/>
    </row>
    <row r="36" spans="2:8" ht="16.5" customHeight="1">
      <c r="B36" s="432"/>
      <c r="C36" s="433"/>
      <c r="D36" s="433"/>
      <c r="E36" s="434"/>
      <c r="F36" s="434"/>
      <c r="G36" s="434"/>
      <c r="H36" s="435"/>
    </row>
    <row r="37" spans="2:8" ht="16.5" customHeight="1">
      <c r="B37" s="432"/>
      <c r="C37" s="433"/>
      <c r="D37" s="433"/>
      <c r="E37" s="434"/>
      <c r="F37" s="434"/>
      <c r="G37" s="434"/>
      <c r="H37" s="435"/>
    </row>
    <row r="38" spans="2:8" ht="16.5" customHeight="1">
      <c r="B38" s="432"/>
      <c r="C38" s="433"/>
      <c r="D38" s="433"/>
      <c r="E38" s="434"/>
      <c r="F38" s="434"/>
      <c r="G38" s="434"/>
      <c r="H38" s="435"/>
    </row>
    <row r="39" spans="2:8" ht="16.5" customHeight="1">
      <c r="B39" s="432"/>
      <c r="C39" s="433"/>
      <c r="D39" s="433"/>
      <c r="E39" s="434"/>
      <c r="F39" s="434"/>
      <c r="G39" s="434"/>
      <c r="H39" s="435"/>
    </row>
    <row r="40" spans="2:8" ht="16.5" customHeight="1">
      <c r="B40" s="432"/>
      <c r="C40" s="433"/>
      <c r="D40" s="433"/>
      <c r="E40" s="434"/>
      <c r="F40" s="434"/>
      <c r="G40" s="434"/>
      <c r="H40" s="435"/>
    </row>
    <row r="41" spans="2:8" ht="16.5" customHeight="1">
      <c r="B41" s="432"/>
      <c r="C41" s="433"/>
      <c r="D41" s="433"/>
      <c r="E41" s="434"/>
      <c r="F41" s="434"/>
      <c r="G41" s="434"/>
      <c r="H41" s="435"/>
    </row>
    <row r="42" spans="2:8" ht="16.5" customHeight="1">
      <c r="B42" s="432"/>
      <c r="C42" s="433"/>
      <c r="D42" s="433"/>
      <c r="E42" s="434"/>
      <c r="F42" s="434"/>
      <c r="G42" s="434"/>
      <c r="H42" s="435"/>
    </row>
    <row r="43" spans="2:8" ht="16.5" customHeight="1">
      <c r="B43" s="432"/>
      <c r="C43" s="433"/>
      <c r="D43" s="433"/>
      <c r="E43" s="434"/>
      <c r="F43" s="434"/>
      <c r="G43" s="434"/>
      <c r="H43" s="435"/>
    </row>
    <row r="44" spans="2:8" ht="16.5" customHeight="1">
      <c r="B44" s="432"/>
      <c r="C44" s="433"/>
      <c r="D44" s="433"/>
      <c r="E44" s="434"/>
      <c r="F44" s="434"/>
      <c r="G44" s="434"/>
      <c r="H44" s="435"/>
    </row>
    <row r="45" spans="2:8" ht="16.5" customHeight="1">
      <c r="B45" s="432"/>
      <c r="C45" s="433"/>
      <c r="D45" s="433"/>
      <c r="E45" s="434"/>
      <c r="F45" s="434"/>
      <c r="G45" s="434"/>
      <c r="H45" s="435"/>
    </row>
    <row r="46" spans="2:8" ht="16.5" customHeight="1">
      <c r="B46" s="432"/>
      <c r="C46" s="433"/>
      <c r="D46" s="433"/>
      <c r="E46" s="434"/>
      <c r="F46" s="434"/>
      <c r="G46" s="434"/>
      <c r="H46" s="435"/>
    </row>
    <row r="47" spans="2:8" ht="16.5" customHeight="1">
      <c r="B47" s="432"/>
      <c r="C47" s="433"/>
      <c r="D47" s="433"/>
      <c r="E47" s="434"/>
      <c r="F47" s="434"/>
      <c r="G47" s="434"/>
      <c r="H47" s="435"/>
    </row>
    <row r="48" spans="2:8" ht="16.5" customHeight="1">
      <c r="B48" s="432"/>
      <c r="C48" s="433"/>
      <c r="D48" s="433"/>
      <c r="E48" s="434"/>
      <c r="F48" s="434"/>
      <c r="G48" s="434"/>
      <c r="H48" s="435"/>
    </row>
    <row r="49" spans="2:8" ht="16.5" customHeight="1">
      <c r="B49" s="432"/>
      <c r="C49" s="433"/>
      <c r="D49" s="433"/>
      <c r="E49" s="434"/>
      <c r="F49" s="434"/>
      <c r="G49" s="434"/>
      <c r="H49" s="435"/>
    </row>
    <row r="50" spans="2:8" ht="16.5" customHeight="1">
      <c r="B50" s="432"/>
      <c r="C50" s="433"/>
      <c r="D50" s="433"/>
      <c r="E50" s="434"/>
      <c r="F50" s="434"/>
      <c r="G50" s="434"/>
      <c r="H50" s="435"/>
    </row>
    <row r="51" spans="2:8" ht="16.5" customHeight="1">
      <c r="B51" s="432"/>
      <c r="C51" s="433"/>
      <c r="D51" s="433"/>
      <c r="E51" s="434"/>
      <c r="F51" s="434"/>
      <c r="G51" s="434"/>
      <c r="H51" s="435"/>
    </row>
    <row r="52" spans="2:8" ht="16.5" customHeight="1">
      <c r="B52" s="432"/>
      <c r="C52" s="433"/>
      <c r="D52" s="433"/>
      <c r="E52" s="434"/>
      <c r="F52" s="434"/>
      <c r="G52" s="434"/>
      <c r="H52" s="435"/>
    </row>
    <row r="53" spans="2:8" ht="16.5" customHeight="1">
      <c r="B53" s="432"/>
      <c r="C53" s="433"/>
      <c r="D53" s="433"/>
      <c r="E53" s="434"/>
      <c r="F53" s="434"/>
      <c r="G53" s="434"/>
      <c r="H53" s="435"/>
    </row>
    <row r="54" spans="2:8" ht="16.5" customHeight="1">
      <c r="B54" s="436"/>
      <c r="C54" s="437"/>
      <c r="D54" s="437"/>
      <c r="E54" s="438"/>
      <c r="F54" s="438"/>
      <c r="G54" s="438"/>
      <c r="H54" s="439"/>
    </row>
  </sheetData>
  <sheetProtection selectLockedCells="1" selectUnlockedCells="1"/>
  <mergeCells count="42">
    <mergeCell ref="B1:C4"/>
    <mergeCell ref="D1:H2"/>
    <mergeCell ref="D3:H4"/>
    <mergeCell ref="B5:H5"/>
    <mergeCell ref="B6:H6"/>
    <mergeCell ref="B7:H7"/>
    <mergeCell ref="C8:H8"/>
    <mergeCell ref="C9:H9"/>
    <mergeCell ref="E10:F10"/>
    <mergeCell ref="E11:F11"/>
    <mergeCell ref="G11:H11"/>
    <mergeCell ref="E12:F12"/>
    <mergeCell ref="G12:H12"/>
    <mergeCell ref="E13:F13"/>
    <mergeCell ref="G13:H13"/>
    <mergeCell ref="B14:H14"/>
    <mergeCell ref="C15:H15"/>
    <mergeCell ref="C16:H16"/>
    <mergeCell ref="E17:F17"/>
    <mergeCell ref="E18:F18"/>
    <mergeCell ref="G18:H18"/>
    <mergeCell ref="E19:F19"/>
    <mergeCell ref="G19:H19"/>
    <mergeCell ref="E20:F20"/>
    <mergeCell ref="G20:H20"/>
    <mergeCell ref="E21:F21"/>
    <mergeCell ref="G21:H21"/>
    <mergeCell ref="B22:H22"/>
    <mergeCell ref="B23:H23"/>
    <mergeCell ref="C24:H24"/>
    <mergeCell ref="C25:H25"/>
    <mergeCell ref="E26:F26"/>
    <mergeCell ref="E27:F27"/>
    <mergeCell ref="G27:H27"/>
    <mergeCell ref="E28:F28"/>
    <mergeCell ref="G28:H28"/>
    <mergeCell ref="E29:F29"/>
    <mergeCell ref="G29:H29"/>
    <mergeCell ref="B30:H30"/>
    <mergeCell ref="B31:H31"/>
    <mergeCell ref="B32:H32"/>
    <mergeCell ref="B33:H33"/>
  </mergeCells>
  <conditionalFormatting sqref="F7:G7 M7:N7 T7:U7 AA7:AB7 AH7:AI7 AO7:AP7 AV7:AW7 BC7:BD7 BJ7:BK7 BQ7:BR7 BX7:BY7 CE7:CF7 CL7:CM7 CS7:CT7 CZ7:DA7 DG7:DH7 DN7:DO7 DU7:DV7 EB7:EC7 EI7:EJ7 EP7:EQ7 EW7:EX7 FD7:FE7 FK7:FL7 FR7:FS7 FY7:FZ7 GF7:GG7 GM7:GN7 GT7:GU7 HA7:HB7 HH7:HI7 HO7:HP7 HV7:HW7 IC7:ID7 IJ7:IK7 IQ7:IR7 M10:N11 T10:U11 AA10:AB11 AH10:AI11 AO10:AP11 AV10:AW11 BC10:BD11 BJ10:BK11 BQ10:BR11 BX10:BY11 CE10:CF11 CL10:CM11 CS10:CT11 CZ10:DA11 DG10:DH11 DN10:DO11 DU10:DV11 EB10:EC11 EI10:EJ11 EP10:EQ11 EW10:EX11 FD10:FE11 FK10:FL11 FR10:FS11 FY10:FZ11 GF10:GG11 GM10:GN11 GT10:GU11 HA10:HB11 HH10:HI11 HO10:HP11 HV10:HW11 IC10:ID11 IJ10:IK11 IQ10:IR11 G13 M13:N14 T13:U14 AA13:AB14 AH13:AI14 AO13:AP14 AV13:AW14 BC13:BD14 BJ13:BK14 BQ13:BR14 BX13:BY14 CE13:CF14 CL13:CM14 CS13:CT14 CZ13:DA14 DG13:DH14 DN13:DO14 DU13:DV14 EB13:EC14 EI13:EJ14 EP13:EQ14 EW13:EX14 FD13:FE14 FK13:FL14 FR13:FS14 FY13:FZ14 GF13:GG14 GM13:GN14 GT13:GU14 HA13:HB14 HH13:HI14 HO13:HP14 HV13:HW14 IC13:ID14 IJ13:IK14 IQ13:IR14 F14:G14 G20 M20:N20 T20:U20 AA20:AB20 AH20:AI20 AO20:AP20 AV20:AW20 BC20:BD20 BJ20:BK20 BQ20:BR20 BX20:BY20 CE20:CF20 CL20:CM20 CS20:CT20 CZ20:DA20 DG20:DH20 DN20:DO20 DU20:DV20 EB20:EC20 EI20:EJ20 EP20:EQ20 EW20:EX20 FD20:FE20 FK20:FL20 FR20:FS20 FY20:FZ20 GF20:GG20 GM20:GN20 GT20:GU20 HA20:HB20 HH20:HI20 HO20:HP20 HV20:HW20 IC20:ID20 IJ20:IK20 IQ20:IR20 F22:G23 F34:G65531">
    <cfRule type="cellIs" priority="1" dxfId="0" operator="equal" stopIfTrue="1">
      <formula>"S"</formula>
    </cfRule>
  </conditionalFormatting>
  <conditionalFormatting sqref="D10:E11 D13:E13">
    <cfRule type="cellIs" priority="2" dxfId="0" operator="equal" stopIfTrue="1">
      <formula>"S"</formula>
    </cfRule>
  </conditionalFormatting>
  <conditionalFormatting sqref="G10">
    <cfRule type="cellIs" priority="3" dxfId="0" operator="equal" stopIfTrue="1">
      <formula>"S"</formula>
    </cfRule>
  </conditionalFormatting>
  <conditionalFormatting sqref="G11">
    <cfRule type="cellIs" priority="4" dxfId="0" operator="equal" stopIfTrue="1">
      <formula>"S"</formula>
    </cfRule>
  </conditionalFormatting>
  <conditionalFormatting sqref="D18:E19">
    <cfRule type="cellIs" priority="5" dxfId="0" operator="equal" stopIfTrue="1">
      <formula>"S"</formula>
    </cfRule>
  </conditionalFormatting>
  <conditionalFormatting sqref="M18:N19 T18:U19 AA18:AB19 AH18:AI19 AO18:AP19 AV18:AW19 BC18:BD19 BJ18:BK19 BQ18:BR19 BX18:BY19 CE18:CF19 CL18:CM19 CS18:CT19 CZ18:DA19 DG18:DH19 DN18:DO19 DU18:DV19 EB18:EC19 EI18:EJ19 EP18:EQ19 EW18:EX19 FD18:FE19 FK18:FL19 FR18:FS19 FY18:FZ19 GF18:GG19 GM18:GN19 GT18:GU19 HA18:HB19 HH18:HI19 HO18:HP19 HV18:HW19 IC18:ID19 IJ18:IK19 IQ18:IR19 G19">
    <cfRule type="cellIs" priority="6" dxfId="0" operator="equal" stopIfTrue="1">
      <formula>"S"</formula>
    </cfRule>
  </conditionalFormatting>
  <conditionalFormatting sqref="G18">
    <cfRule type="cellIs" priority="7" dxfId="0" operator="equal" stopIfTrue="1">
      <formula>"S"</formula>
    </cfRule>
  </conditionalFormatting>
  <conditionalFormatting sqref="D27:E28">
    <cfRule type="cellIs" priority="8" dxfId="0" operator="equal" stopIfTrue="1">
      <formula>"S"</formula>
    </cfRule>
  </conditionalFormatting>
  <conditionalFormatting sqref="D20">
    <cfRule type="cellIs" priority="9" dxfId="0" operator="equal" stopIfTrue="1">
      <formula>"S"</formula>
    </cfRule>
  </conditionalFormatting>
  <conditionalFormatting sqref="E20">
    <cfRule type="cellIs" priority="10" dxfId="0" operator="equal" stopIfTrue="1">
      <formula>"S"</formula>
    </cfRule>
  </conditionalFormatting>
  <conditionalFormatting sqref="G27">
    <cfRule type="cellIs" priority="11" dxfId="0" operator="equal" stopIfTrue="1">
      <formula>"S"</formula>
    </cfRule>
  </conditionalFormatting>
  <conditionalFormatting sqref="M27:N28 T27:U28 AA27:AB28 AH27:AI28 AO27:AP28 AV27:AW28 BC27:BD28 BJ27:BK28 BQ27:BR28 BX27:BY28 CE27:CF28 CL27:CM28 CS27:CT28 CZ27:DA28 DG27:DH28 DN27:DO28 DU27:DV28 EB27:EC28 EI27:EJ28 EP27:EQ28 EW27:EX28 FD27:FE28 FK27:FL28 FR27:FS28 FY27:FZ28 GF27:GG28 GM27:GN28 GT27:GU28 HA27:HB28 HH27:HI28 HO27:HP28 HV27:HW28 IC27:ID28 IJ27:IK28 IQ27:IR28 G28">
    <cfRule type="cellIs" priority="12" dxfId="0" operator="equal" stopIfTrue="1">
      <formula>"S"</formula>
    </cfRule>
  </conditionalFormatting>
  <conditionalFormatting sqref="G12 M12:N12 T12:U12 AA12:AB12 AH12:AI12 AO12:AP12 AV12:AW12 BC12:BD12 BJ12:BK12 BQ12:BR12 BX12:BY12 CE12:CF12 CL12:CM12 CS12:CT12 CZ12:DA12 DG12:DH12 DN12:DO12 DU12:DV12 EB12:EC12 EI12:EJ12 EP12:EQ12 EW12:EX12 FD12:FE12 FK12:FL12 FR12:FS12 FY12:FZ12 GF12:GG12 GM12:GN12 GT12:GU12 HA12:HB12 HH12:HI12 HO12:HP12 HV12:HW12 IC12:ID12 IJ12:IK12 IQ12:IR12">
    <cfRule type="cellIs" priority="13" dxfId="0" operator="equal" stopIfTrue="1">
      <formula>"S"</formula>
    </cfRule>
  </conditionalFormatting>
  <conditionalFormatting sqref="D12:E12">
    <cfRule type="cellIs" priority="14" dxfId="0" operator="equal" stopIfTrue="1">
      <formula>"S"</formula>
    </cfRule>
  </conditionalFormatting>
  <conditionalFormatting sqref="G21 M21:N21 T21:U21 AA21:AB21 AH21:AI21 AO21:AP21 AV21:AW21 BC21:BD21 BJ21:BK21 BQ21:BR21 BX21:BY21 CE21:CF21 CL21:CM21 CS21:CT21 CZ21:DA21 DG21:DH21 DN21:DO21 DU21:DV21 EB21:EC21 EI21:EJ21 EP21:EQ21 EW21:EX21 FD21:FE21 FK21:FL21 FR21:FS21 FY21:FZ21 GF21:GG21 GM21:GN21 GT21:GU21 HA21:HB21 HH21:HI21 HO21:HP21 HV21:HW21 IC21:ID21 IJ21:IK21 IQ21:IR21">
    <cfRule type="cellIs" priority="15" dxfId="0" operator="equal" stopIfTrue="1">
      <formula>"S"</formula>
    </cfRule>
  </conditionalFormatting>
  <conditionalFormatting sqref="D21:E21">
    <cfRule type="cellIs" priority="16" dxfId="0" operator="equal" stopIfTrue="1">
      <formula>"S"</formula>
    </cfRule>
  </conditionalFormatting>
  <conditionalFormatting sqref="M32:N32 T32:U32 AA32:AB32 AH32:AI32 AO32:AP32 AV32:AW32 BC32:BD32 BJ32:BK32 BQ32:BR32 BX32:BY32 CE32:CF32 CL32:CM32 CS32:CT32 CZ32:DA32 DG32:DH32 DN32:DO32 DU32:DV32 EB32:EC32 EI32:EJ32 EP32:EQ32 EW32:EX32 FD32:FE32 FK32:FL32 FR32:FS32 FY32:FZ32 GF32:GG32 GM32:GN32 GT32:GU32 HA32:HB32 HH32:HI32 HO32:HP32 HV32:HW32 IC32:ID32 IJ32:IK32 IQ32:IR32">
    <cfRule type="cellIs" priority="17" dxfId="0" operator="equal" stopIfTrue="1">
      <formula>"S"</formula>
    </cfRule>
  </conditionalFormatting>
  <conditionalFormatting sqref="M31:N31 T31:U31 AA31:AB31 AH31:AI31 AO31:AP31 AV31:AW31 BC31:BD31 BJ31:BK31 BQ31:BR31 BX31:BY31 CE31:CF31 CL31:CM31 CS31:CT31 CZ31:DA31 DG31:DH31 DN31:DO31 DU31:DV31 EB31:EC31 EI31:EJ31 EP31:EQ31 EW31:EX31 FD31:FE31 FK31:FL31 FR31:FS31 FY31:FZ31 GF31:GG31 GM31:GN31 GT31:GU31 HA31:HB31 HH31:HI31 HO31:HP31 HV31:HW31 IC31:ID31 IJ31:IK31 IQ31:IR31">
    <cfRule type="cellIs" priority="18" dxfId="0" operator="equal" stopIfTrue="1">
      <formula>"S"</formula>
    </cfRule>
  </conditionalFormatting>
  <conditionalFormatting sqref="D29:E29">
    <cfRule type="cellIs" priority="19" dxfId="0" operator="equal" stopIfTrue="1">
      <formula>"S"</formula>
    </cfRule>
  </conditionalFormatting>
  <conditionalFormatting sqref="G29 M29:N29 T29:U29 AA29:AB29 AH29:AI29 AO29:AP29 AV29:AW29 BC29:BD29 BJ29:BK29 BQ29:BR29 BX29:BY29 CE29:CF29 CL29:CM29 CS29:CT29 CZ29:DA29 DG29:DH29 DN29:DO29 DU29:DV29 EB29:EC29 EI29:EJ29 EP29:EQ29 EW29:EX29 FD29:FE29 FK29:FL29 FR29:FS29 FY29:FZ29 GF29:GG29 GM29:GN29 GT29:GU29 HA29:HB29 HH29:HI29 HO29:HP29 HV29:HW29 IC29:ID29 IJ29:IK29 IQ29:IR29">
    <cfRule type="cellIs" priority="20" dxfId="0" operator="equal" stopIfTrue="1">
      <formula>"S"</formula>
    </cfRule>
  </conditionalFormatting>
  <conditionalFormatting sqref="M30:N30 T30:U30 AA30:AB30 AH30:AI30 AO30:AP30 AV30:AW30 BC30:BD30 BJ30:BK30 BQ30:BR30 BX30:BY30 CE30:CF30 CL30:CM30 CS30:CT30 CZ30:DA30 DG30:DH30 DN30:DO30 DU30:DV30 EB30:EC30 EI30:EJ30 EP30:EQ30 EW30:EX30 FD30:FE30 FK30:FL30 FR30:FS30 FY30:FZ30 GF30:GG30 GM30:GN30 GT30:GU30 HA30:HB30 HH30:HI30 HO30:HP30 HV30:HW30 IC30:ID30 IJ30:IK30 IQ30:IR30">
    <cfRule type="cellIs" priority="21" dxfId="0" operator="equal" stopIfTrue="1">
      <formula>"S"</formula>
    </cfRule>
  </conditionalFormatting>
  <conditionalFormatting sqref="M17:N17 T17:U17 AA17:AB17 AH17:AI17 AO17:AP17 AV17:AW17 BC17:BD17 BJ17:BK17 BQ17:BR17 BX17:BY17 CE17:CF17 CL17:CM17 CS17:CT17 CZ17:DA17 DG17:DH17 DN17:DO17 DU17:DV17 EB17:EC17 EI17:EJ17 EP17:EQ17 EW17:EX17 FD17:FE17 FK17:FL17 FR17:FS17 FY17:FZ17 GF17:GG17 GM17:GN17 GT17:GU17 HA17:HB17 HH17:HI17 HO17:HP17 HV17:HW17 IC17:ID17 IJ17:IK17 IQ17:IR17">
    <cfRule type="cellIs" priority="22" dxfId="0" operator="equal" stopIfTrue="1">
      <formula>"S"</formula>
    </cfRule>
  </conditionalFormatting>
  <conditionalFormatting sqref="D17:E17">
    <cfRule type="cellIs" priority="23" dxfId="0" operator="equal" stopIfTrue="1">
      <formula>"S"</formula>
    </cfRule>
  </conditionalFormatting>
  <conditionalFormatting sqref="G17">
    <cfRule type="cellIs" priority="24" dxfId="0" operator="equal" stopIfTrue="1">
      <formula>"S"</formula>
    </cfRule>
  </conditionalFormatting>
  <conditionalFormatting sqref="M26:N26 T26:U26 AA26:AB26 AH26:AI26 AO26:AP26 AV26:AW26 BC26:BD26 BJ26:BK26 BQ26:BR26 BX26:BY26 CE26:CF26 CL26:CM26 CS26:CT26 CZ26:DA26 DG26:DH26 DN26:DO26 DU26:DV26 EB26:EC26 EI26:EJ26 EP26:EQ26 EW26:EX26 FD26:FE26 FK26:FL26 FR26:FS26 FY26:FZ26 GF26:GG26 GM26:GN26 GT26:GU26 HA26:HB26 HH26:HI26 HO26:HP26 HV26:HW26 IC26:ID26 IJ26:IK26 IQ26:IR26">
    <cfRule type="cellIs" priority="25" dxfId="0" operator="equal" stopIfTrue="1">
      <formula>"S"</formula>
    </cfRule>
  </conditionalFormatting>
  <conditionalFormatting sqref="D26:E26">
    <cfRule type="cellIs" priority="26" dxfId="0" operator="equal" stopIfTrue="1">
      <formula>"S"</formula>
    </cfRule>
  </conditionalFormatting>
  <conditionalFormatting sqref="G26">
    <cfRule type="cellIs" priority="27" dxfId="0" operator="equal" stopIfTrue="1">
      <formula>"S"</formula>
    </cfRule>
  </conditionalFormatting>
  <conditionalFormatting sqref="F5:G5">
    <cfRule type="cellIs" priority="28" dxfId="0" operator="equal" stopIfTrue="1">
      <formula>"S"</formula>
    </cfRule>
  </conditionalFormatting>
  <printOptions/>
  <pageMargins left="0.27569444444444446" right="0.27569444444444446" top="0.3534722222222222" bottom="0.31527777777777777" header="0.19652777777777777" footer="0.5118055555555555"/>
  <pageSetup fitToHeight="12" fitToWidth="1" horizontalDpi="300" verticalDpi="300" orientation="landscape"/>
  <headerFooter alignWithMargins="0">
    <oddHeader>&amp;L&amp;F - Versão 1.2 &amp;C &amp;D-&amp;T &amp;R &amp;P/&amp;N</oddHeader>
  </headerFooter>
  <drawing r:id="rId1"/>
</worksheet>
</file>

<file path=xl/worksheets/sheet12.xml><?xml version="1.0" encoding="utf-8"?>
<worksheet xmlns="http://schemas.openxmlformats.org/spreadsheetml/2006/main" xmlns:r="http://schemas.openxmlformats.org/officeDocument/2006/relationships">
  <dimension ref="A1:BL41"/>
  <sheetViews>
    <sheetView showGridLines="0" zoomScale="95" zoomScaleNormal="95" workbookViewId="0" topLeftCell="A1">
      <selection activeCell="T14" sqref="T14"/>
    </sheetView>
  </sheetViews>
  <sheetFormatPr defaultColWidth="9.140625" defaultRowHeight="12.75"/>
  <cols>
    <col min="1" max="2" width="8.8515625" style="0" customWidth="1"/>
    <col min="3" max="3" width="12.421875" style="0" customWidth="1"/>
    <col min="4" max="5" width="13.8515625" style="0" customWidth="1"/>
    <col min="6" max="6" width="9.00390625" style="440" customWidth="1"/>
    <col min="7" max="7" width="8.8515625" style="0" customWidth="1"/>
    <col min="8" max="8" width="9.00390625" style="440" customWidth="1"/>
    <col min="9" max="9" width="9.00390625" style="441" customWidth="1"/>
    <col min="10" max="14" width="8.8515625" style="0" customWidth="1"/>
    <col min="15" max="15" width="13.421875" style="0" customWidth="1"/>
    <col min="16" max="16" width="8.8515625" style="0" customWidth="1"/>
    <col min="17" max="17" width="12.421875" style="0" customWidth="1"/>
    <col min="18" max="18" width="11.28125" style="0" customWidth="1"/>
    <col min="19" max="19" width="11.8515625" style="442" customWidth="1"/>
    <col min="20" max="20" width="8.8515625" style="442" customWidth="1"/>
    <col min="21" max="21" width="14.00390625" style="443" customWidth="1"/>
    <col min="22" max="22" width="3.28125" style="442" customWidth="1"/>
    <col min="23" max="23" width="14.8515625" style="442" customWidth="1"/>
    <col min="24" max="24" width="12.00390625" style="442" customWidth="1"/>
    <col min="25" max="25" width="9.28125" style="442" customWidth="1"/>
    <col min="26" max="26" width="8.8515625" style="442" customWidth="1"/>
    <col min="27" max="64" width="8.8515625" style="0" customWidth="1"/>
    <col min="65" max="16384" width="11.57421875" style="0" customWidth="1"/>
  </cols>
  <sheetData>
    <row r="1" spans="2:21" ht="20.25" customHeight="1">
      <c r="B1" s="444" t="s">
        <v>1922</v>
      </c>
      <c r="C1" s="445"/>
      <c r="D1" s="445"/>
      <c r="E1" s="445"/>
      <c r="F1" s="446"/>
      <c r="G1" s="445"/>
      <c r="H1" s="446"/>
      <c r="I1" s="447"/>
      <c r="J1" s="445"/>
      <c r="K1" s="445"/>
      <c r="L1" s="445"/>
      <c r="M1" s="445"/>
      <c r="N1" s="445"/>
      <c r="O1" s="445"/>
      <c r="P1" s="445"/>
      <c r="Q1" s="445"/>
      <c r="R1" s="448"/>
      <c r="U1" s="442"/>
    </row>
    <row r="2" spans="2:21" ht="12.75" customHeight="1">
      <c r="B2" s="449" t="s">
        <v>1923</v>
      </c>
      <c r="C2" s="450"/>
      <c r="D2" s="450"/>
      <c r="E2" s="450"/>
      <c r="F2" s="451"/>
      <c r="G2" s="450"/>
      <c r="H2" s="451"/>
      <c r="I2" s="452"/>
      <c r="J2" s="450"/>
      <c r="K2" s="450"/>
      <c r="L2" s="450"/>
      <c r="M2" s="450"/>
      <c r="N2" s="450"/>
      <c r="O2" s="450"/>
      <c r="P2" s="450"/>
      <c r="Q2" s="450"/>
      <c r="R2" s="453"/>
      <c r="U2" s="442"/>
    </row>
    <row r="3" spans="2:21" ht="12.75" customHeight="1">
      <c r="B3" s="454"/>
      <c r="C3" s="455"/>
      <c r="D3" s="455"/>
      <c r="E3" s="455"/>
      <c r="F3" s="456"/>
      <c r="G3" s="455"/>
      <c r="H3" s="456"/>
      <c r="I3" s="457"/>
      <c r="J3" s="455"/>
      <c r="K3" s="455"/>
      <c r="L3" s="455"/>
      <c r="M3" s="455"/>
      <c r="N3" s="455"/>
      <c r="O3" s="455"/>
      <c r="P3" s="455"/>
      <c r="Q3" s="455"/>
      <c r="R3" s="458"/>
      <c r="U3" s="442"/>
    </row>
    <row r="4" spans="2:21" ht="12.75" customHeight="1">
      <c r="B4" s="459"/>
      <c r="C4" s="460"/>
      <c r="D4" s="460"/>
      <c r="E4" s="460"/>
      <c r="F4" s="461"/>
      <c r="G4" s="460"/>
      <c r="H4" s="461"/>
      <c r="I4" s="462"/>
      <c r="J4" s="460"/>
      <c r="K4" s="460"/>
      <c r="L4" s="460"/>
      <c r="M4" s="460"/>
      <c r="N4" s="460"/>
      <c r="O4" s="460"/>
      <c r="P4" s="460"/>
      <c r="Q4" s="460"/>
      <c r="R4" s="463"/>
      <c r="U4" s="442"/>
    </row>
    <row r="5" spans="2:21" ht="12.75" customHeight="1">
      <c r="B5" s="464"/>
      <c r="C5" s="465"/>
      <c r="D5" s="465"/>
      <c r="E5" s="465"/>
      <c r="F5" s="466"/>
      <c r="G5" s="465"/>
      <c r="H5" s="466"/>
      <c r="I5" s="467"/>
      <c r="J5" s="465"/>
      <c r="K5" s="465"/>
      <c r="L5" s="465"/>
      <c r="M5" s="465"/>
      <c r="N5" s="465"/>
      <c r="O5" s="465"/>
      <c r="P5" s="465"/>
      <c r="Q5" s="465"/>
      <c r="R5" s="468"/>
      <c r="U5" s="442"/>
    </row>
    <row r="6" spans="2:21" ht="12.75" customHeight="1">
      <c r="B6" s="464" t="s">
        <v>1924</v>
      </c>
      <c r="C6" s="465"/>
      <c r="D6" s="465"/>
      <c r="E6" s="465"/>
      <c r="F6" s="466"/>
      <c r="G6" s="465"/>
      <c r="H6" s="466"/>
      <c r="I6" s="467"/>
      <c r="J6" s="465"/>
      <c r="K6" s="465"/>
      <c r="L6" s="465"/>
      <c r="M6" s="465"/>
      <c r="N6" s="465"/>
      <c r="O6" s="465"/>
      <c r="P6" s="465"/>
      <c r="Q6" s="465"/>
      <c r="R6" s="468"/>
      <c r="U6" s="442"/>
    </row>
    <row r="7" spans="2:21" ht="12.75" customHeight="1">
      <c r="B7" s="469" t="s">
        <v>21</v>
      </c>
      <c r="C7" s="469" t="s">
        <v>1925</v>
      </c>
      <c r="D7" s="470" t="s">
        <v>435</v>
      </c>
      <c r="E7" s="470" t="s">
        <v>51</v>
      </c>
      <c r="F7" s="466"/>
      <c r="G7" s="465"/>
      <c r="H7" s="466"/>
      <c r="I7" s="467"/>
      <c r="J7" s="465"/>
      <c r="K7" s="465"/>
      <c r="L7" s="465"/>
      <c r="M7" s="465"/>
      <c r="N7" s="465"/>
      <c r="O7" s="465"/>
      <c r="P7" s="465"/>
      <c r="Q7" s="465"/>
      <c r="R7" s="468"/>
      <c r="U7" s="442"/>
    </row>
    <row r="8" spans="2:21" ht="12.75" customHeight="1">
      <c r="B8" s="471">
        <v>60</v>
      </c>
      <c r="C8" s="471">
        <v>1</v>
      </c>
      <c r="D8" s="472" t="s">
        <v>1926</v>
      </c>
      <c r="E8" s="472">
        <v>1</v>
      </c>
      <c r="F8" s="466"/>
      <c r="G8" s="465"/>
      <c r="H8" s="466"/>
      <c r="I8" s="467"/>
      <c r="J8" s="465"/>
      <c r="K8" s="473" t="s">
        <v>1927</v>
      </c>
      <c r="L8" s="473"/>
      <c r="M8" s="473"/>
      <c r="N8" s="465"/>
      <c r="O8" s="465"/>
      <c r="P8" s="465"/>
      <c r="Q8" s="465"/>
      <c r="R8" s="468"/>
      <c r="U8" s="442"/>
    </row>
    <row r="9" spans="2:21" ht="12.75" customHeight="1">
      <c r="B9" s="464"/>
      <c r="C9" s="465"/>
      <c r="D9" s="465"/>
      <c r="E9" s="465"/>
      <c r="F9" s="466"/>
      <c r="G9" s="465"/>
      <c r="H9" s="466"/>
      <c r="I9" s="467"/>
      <c r="J9" s="465"/>
      <c r="K9" s="474" t="s">
        <v>1928</v>
      </c>
      <c r="L9" s="474"/>
      <c r="M9" s="474"/>
      <c r="N9" s="465"/>
      <c r="O9" s="465"/>
      <c r="P9" s="465"/>
      <c r="Q9" s="465"/>
      <c r="R9" s="468"/>
      <c r="U9" s="442"/>
    </row>
    <row r="10" spans="2:21" ht="12.75" customHeight="1">
      <c r="B10" s="464" t="s">
        <v>1929</v>
      </c>
      <c r="C10" s="465"/>
      <c r="D10" s="465"/>
      <c r="E10" s="465"/>
      <c r="F10" s="466"/>
      <c r="G10" s="465"/>
      <c r="H10" s="466"/>
      <c r="I10" s="467"/>
      <c r="J10" s="465"/>
      <c r="K10" s="475">
        <v>13.5</v>
      </c>
      <c r="L10" s="475"/>
      <c r="M10" s="475"/>
      <c r="N10" s="465"/>
      <c r="O10" s="465"/>
      <c r="P10" s="465"/>
      <c r="Q10" s="465"/>
      <c r="R10" s="468"/>
      <c r="U10" s="442"/>
    </row>
    <row r="11" spans="2:21" ht="12.75" customHeight="1">
      <c r="B11" s="469" t="s">
        <v>21</v>
      </c>
      <c r="C11" s="469" t="s">
        <v>1925</v>
      </c>
      <c r="D11" s="469" t="s">
        <v>432</v>
      </c>
      <c r="E11" s="470" t="s">
        <v>435</v>
      </c>
      <c r="F11" s="466"/>
      <c r="G11" s="465"/>
      <c r="H11" s="466"/>
      <c r="I11" s="467"/>
      <c r="J11" s="465"/>
      <c r="K11" s="465"/>
      <c r="L11" s="465"/>
      <c r="M11" s="465"/>
      <c r="N11" s="465"/>
      <c r="O11" s="465"/>
      <c r="P11" s="465"/>
      <c r="Q11" s="465"/>
      <c r="R11" s="468"/>
      <c r="U11" s="442"/>
    </row>
    <row r="12" spans="2:21" ht="12.75" customHeight="1">
      <c r="B12" s="471">
        <v>61</v>
      </c>
      <c r="C12" s="471">
        <v>1</v>
      </c>
      <c r="D12" s="471">
        <v>1</v>
      </c>
      <c r="E12" s="472" t="s">
        <v>437</v>
      </c>
      <c r="F12" s="466"/>
      <c r="G12" s="465"/>
      <c r="H12" s="466"/>
      <c r="I12" s="467"/>
      <c r="J12" s="476"/>
      <c r="K12" s="476"/>
      <c r="L12" s="476"/>
      <c r="M12" s="476"/>
      <c r="N12" s="465"/>
      <c r="O12" s="465"/>
      <c r="P12" s="465"/>
      <c r="Q12" s="465"/>
      <c r="R12" s="468"/>
      <c r="U12" s="442"/>
    </row>
    <row r="13" spans="2:18" ht="12.75" customHeight="1">
      <c r="B13" s="464"/>
      <c r="C13" s="465"/>
      <c r="D13" s="465"/>
      <c r="E13" s="465"/>
      <c r="F13" s="466"/>
      <c r="G13" s="465"/>
      <c r="H13" s="466"/>
      <c r="I13" s="467"/>
      <c r="J13" s="465"/>
      <c r="K13" s="465"/>
      <c r="L13" s="465"/>
      <c r="M13" s="465"/>
      <c r="N13" s="465"/>
      <c r="O13" s="465"/>
      <c r="P13" s="465"/>
      <c r="Q13" s="465"/>
      <c r="R13" s="468"/>
    </row>
    <row r="14" spans="2:18" ht="12.75" customHeight="1">
      <c r="B14" s="464" t="s">
        <v>1930</v>
      </c>
      <c r="C14" s="465"/>
      <c r="D14" s="465"/>
      <c r="E14" s="465"/>
      <c r="F14" s="466"/>
      <c r="G14" s="465"/>
      <c r="H14" s="466"/>
      <c r="I14" s="467"/>
      <c r="J14" s="465"/>
      <c r="K14" s="465"/>
      <c r="L14" s="465"/>
      <c r="M14" s="465"/>
      <c r="N14" s="465"/>
      <c r="O14" s="465"/>
      <c r="P14" s="465"/>
      <c r="Q14" s="465"/>
      <c r="R14" s="468"/>
    </row>
    <row r="15" spans="2:18" ht="12.75" customHeight="1">
      <c r="B15" s="464" t="s">
        <v>1931</v>
      </c>
      <c r="C15" s="465"/>
      <c r="D15" s="465"/>
      <c r="E15" s="465"/>
      <c r="F15" s="466"/>
      <c r="G15" s="465"/>
      <c r="H15" s="466"/>
      <c r="I15" s="467"/>
      <c r="J15" s="465"/>
      <c r="K15" s="465"/>
      <c r="L15" s="465"/>
      <c r="M15" s="465"/>
      <c r="N15" s="465"/>
      <c r="O15" s="465"/>
      <c r="P15" s="465"/>
      <c r="Q15" s="465"/>
      <c r="R15" s="468"/>
    </row>
    <row r="16" spans="2:18" ht="12.75" customHeight="1">
      <c r="B16" s="464" t="s">
        <v>1932</v>
      </c>
      <c r="C16" s="465"/>
      <c r="D16" s="465"/>
      <c r="E16" s="465"/>
      <c r="F16" s="466"/>
      <c r="G16" s="465"/>
      <c r="H16" s="466"/>
      <c r="I16" s="467"/>
      <c r="J16" s="465"/>
      <c r="K16" s="465"/>
      <c r="L16" s="465"/>
      <c r="M16" s="465"/>
      <c r="N16" s="465"/>
      <c r="O16" s="465"/>
      <c r="P16" s="465"/>
      <c r="Q16" s="465"/>
      <c r="R16" s="468"/>
    </row>
    <row r="17" spans="2:18" ht="12.75" customHeight="1">
      <c r="B17" s="464"/>
      <c r="C17" s="465"/>
      <c r="D17" s="465"/>
      <c r="E17" s="465"/>
      <c r="F17" s="466"/>
      <c r="G17" s="465"/>
      <c r="H17" s="466"/>
      <c r="I17" s="467"/>
      <c r="J17" s="465"/>
      <c r="K17" s="465"/>
      <c r="L17" s="465"/>
      <c r="M17" s="465"/>
      <c r="N17" s="465"/>
      <c r="O17" s="465"/>
      <c r="P17" s="465"/>
      <c r="Q17" s="465"/>
      <c r="R17" s="468"/>
    </row>
    <row r="18" spans="1:64" ht="33.75" customHeight="1">
      <c r="A18" s="477"/>
      <c r="B18" s="478" t="s">
        <v>21</v>
      </c>
      <c r="C18" s="469" t="s">
        <v>1925</v>
      </c>
      <c r="D18" s="478" t="s">
        <v>631</v>
      </c>
      <c r="E18" s="478" t="s">
        <v>633</v>
      </c>
      <c r="F18" s="479" t="s">
        <v>1933</v>
      </c>
      <c r="G18" s="478" t="s">
        <v>1934</v>
      </c>
      <c r="H18" s="479" t="s">
        <v>26</v>
      </c>
      <c r="I18" s="478" t="s">
        <v>468</v>
      </c>
      <c r="J18" s="478" t="s">
        <v>463</v>
      </c>
      <c r="K18" s="478" t="s">
        <v>186</v>
      </c>
      <c r="L18" s="478" t="s">
        <v>455</v>
      </c>
      <c r="M18" s="478" t="s">
        <v>457</v>
      </c>
      <c r="N18" s="478" t="s">
        <v>237</v>
      </c>
      <c r="O18" s="465"/>
      <c r="P18" s="465"/>
      <c r="Q18" s="465"/>
      <c r="R18" s="468"/>
      <c r="Z18" s="480"/>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7"/>
      <c r="BJ18" s="477"/>
      <c r="BK18" s="477"/>
      <c r="BL18" s="477"/>
    </row>
    <row r="19" spans="2:18" ht="12.75" customHeight="1">
      <c r="B19" s="481">
        <v>62</v>
      </c>
      <c r="C19" s="482">
        <v>1</v>
      </c>
      <c r="D19" s="483">
        <v>41883</v>
      </c>
      <c r="E19" s="484">
        <v>41912</v>
      </c>
      <c r="F19" s="482">
        <v>150000</v>
      </c>
      <c r="G19" s="482"/>
      <c r="H19" s="482">
        <v>15421</v>
      </c>
      <c r="I19" s="482"/>
      <c r="J19" s="482"/>
      <c r="K19" s="482"/>
      <c r="L19" s="482"/>
      <c r="M19" s="482"/>
      <c r="N19" s="485"/>
      <c r="O19" s="465"/>
      <c r="P19" s="465"/>
      <c r="Q19" s="465"/>
      <c r="R19" s="468"/>
    </row>
    <row r="20" spans="2:18" ht="12.75" customHeight="1">
      <c r="B20" s="486">
        <v>62</v>
      </c>
      <c r="C20" s="487">
        <v>1</v>
      </c>
      <c r="D20" s="488">
        <v>41883</v>
      </c>
      <c r="E20" s="489" t="s">
        <v>1935</v>
      </c>
      <c r="F20" s="487">
        <v>145000</v>
      </c>
      <c r="G20" s="487"/>
      <c r="H20" s="487">
        <v>15412</v>
      </c>
      <c r="I20" s="487"/>
      <c r="J20" s="487"/>
      <c r="K20" s="487"/>
      <c r="L20" s="487"/>
      <c r="M20" s="487"/>
      <c r="N20" s="490"/>
      <c r="O20" s="465"/>
      <c r="P20" s="465"/>
      <c r="Q20" s="465"/>
      <c r="R20" s="468"/>
    </row>
    <row r="21" spans="2:18" ht="12.75" customHeight="1">
      <c r="B21" s="486">
        <v>62</v>
      </c>
      <c r="C21" s="487">
        <v>1</v>
      </c>
      <c r="D21" s="488">
        <v>41883</v>
      </c>
      <c r="E21" s="489" t="s">
        <v>1935</v>
      </c>
      <c r="F21" s="487">
        <v>135000</v>
      </c>
      <c r="G21" s="487"/>
      <c r="H21" s="487">
        <v>124135</v>
      </c>
      <c r="I21" s="487"/>
      <c r="J21" s="487"/>
      <c r="K21" s="487"/>
      <c r="L21" s="487"/>
      <c r="M21" s="487"/>
      <c r="N21" s="490"/>
      <c r="O21" s="465"/>
      <c r="P21" s="465"/>
      <c r="Q21" s="465"/>
      <c r="R21" s="468"/>
    </row>
    <row r="22" spans="2:18" ht="12.75" customHeight="1">
      <c r="B22" s="486">
        <v>62</v>
      </c>
      <c r="C22" s="487">
        <v>1</v>
      </c>
      <c r="D22" s="488">
        <v>41883</v>
      </c>
      <c r="E22" s="489" t="s">
        <v>1935</v>
      </c>
      <c r="F22" s="487">
        <v>170000</v>
      </c>
      <c r="G22" s="487"/>
      <c r="H22" s="487">
        <v>1241</v>
      </c>
      <c r="I22" s="487"/>
      <c r="J22" s="487"/>
      <c r="K22" s="487"/>
      <c r="L22" s="487"/>
      <c r="M22" s="487"/>
      <c r="N22" s="490"/>
      <c r="O22" s="465"/>
      <c r="P22" s="465"/>
      <c r="Q22" s="465"/>
      <c r="R22" s="468"/>
    </row>
    <row r="23" spans="2:18" ht="12.75" customHeight="1">
      <c r="B23" s="486">
        <v>62</v>
      </c>
      <c r="C23" s="487">
        <v>1</v>
      </c>
      <c r="D23" s="488">
        <v>41883</v>
      </c>
      <c r="E23" s="489" t="s">
        <v>1935</v>
      </c>
      <c r="F23" s="491">
        <v>120000</v>
      </c>
      <c r="G23" s="491"/>
      <c r="H23" s="491">
        <v>16541</v>
      </c>
      <c r="I23" s="491"/>
      <c r="J23" s="491"/>
      <c r="K23" s="491"/>
      <c r="L23" s="491"/>
      <c r="M23" s="491"/>
      <c r="N23" s="492"/>
      <c r="O23" s="465"/>
      <c r="P23" s="465"/>
      <c r="Q23" s="465"/>
      <c r="R23" s="468"/>
    </row>
    <row r="24" spans="2:18" ht="12.75" customHeight="1">
      <c r="B24" s="486">
        <v>62</v>
      </c>
      <c r="C24" s="487">
        <v>1</v>
      </c>
      <c r="D24" s="483">
        <v>41913</v>
      </c>
      <c r="E24" s="484">
        <v>41943</v>
      </c>
      <c r="F24" s="482">
        <v>150000</v>
      </c>
      <c r="G24" s="482"/>
      <c r="H24" s="482">
        <v>15421</v>
      </c>
      <c r="I24" s="482"/>
      <c r="J24" s="482"/>
      <c r="K24" s="482"/>
      <c r="L24" s="482"/>
      <c r="M24" s="482"/>
      <c r="N24" s="485"/>
      <c r="O24" s="465"/>
      <c r="P24" s="465"/>
      <c r="Q24" s="465"/>
      <c r="R24" s="468"/>
    </row>
    <row r="25" spans="2:18" ht="12.75" customHeight="1">
      <c r="B25" s="486">
        <v>62</v>
      </c>
      <c r="C25" s="487">
        <v>1</v>
      </c>
      <c r="D25" s="488">
        <v>41913</v>
      </c>
      <c r="E25" s="489">
        <v>41943</v>
      </c>
      <c r="F25" s="487">
        <v>145000</v>
      </c>
      <c r="G25" s="487"/>
      <c r="H25" s="487">
        <v>15412</v>
      </c>
      <c r="I25" s="487"/>
      <c r="J25" s="487"/>
      <c r="K25" s="487"/>
      <c r="L25" s="487"/>
      <c r="M25" s="487"/>
      <c r="N25" s="490"/>
      <c r="O25" s="465"/>
      <c r="P25" s="465"/>
      <c r="Q25" s="465"/>
      <c r="R25" s="468"/>
    </row>
    <row r="26" spans="2:18" ht="12.75" customHeight="1">
      <c r="B26" s="486">
        <v>62</v>
      </c>
      <c r="C26" s="487">
        <v>1</v>
      </c>
      <c r="D26" s="488">
        <v>41913</v>
      </c>
      <c r="E26" s="489">
        <v>41943</v>
      </c>
      <c r="F26" s="487">
        <v>135000</v>
      </c>
      <c r="G26" s="487"/>
      <c r="H26" s="487">
        <v>124135</v>
      </c>
      <c r="I26" s="487"/>
      <c r="J26" s="487"/>
      <c r="K26" s="487"/>
      <c r="L26" s="487"/>
      <c r="M26" s="487"/>
      <c r="N26" s="490"/>
      <c r="O26" s="465"/>
      <c r="P26" s="465"/>
      <c r="Q26" s="465"/>
      <c r="R26" s="468"/>
    </row>
    <row r="27" spans="2:18" ht="12.75" customHeight="1">
      <c r="B27" s="486">
        <v>62</v>
      </c>
      <c r="C27" s="487">
        <v>1</v>
      </c>
      <c r="D27" s="488">
        <v>41913</v>
      </c>
      <c r="E27" s="489">
        <v>41943</v>
      </c>
      <c r="F27" s="487">
        <v>170000</v>
      </c>
      <c r="G27" s="487"/>
      <c r="H27" s="487">
        <v>1241</v>
      </c>
      <c r="I27" s="487"/>
      <c r="J27" s="487"/>
      <c r="K27" s="487"/>
      <c r="L27" s="487"/>
      <c r="M27" s="487"/>
      <c r="N27" s="490"/>
      <c r="O27" s="465"/>
      <c r="P27" s="465"/>
      <c r="Q27" s="465"/>
      <c r="R27" s="468"/>
    </row>
    <row r="28" spans="2:18" ht="12.75" customHeight="1">
      <c r="B28" s="486">
        <v>62</v>
      </c>
      <c r="C28" s="487">
        <v>1</v>
      </c>
      <c r="D28" s="493">
        <v>41913</v>
      </c>
      <c r="E28" s="494">
        <v>41943</v>
      </c>
      <c r="F28" s="491">
        <v>120000</v>
      </c>
      <c r="G28" s="491"/>
      <c r="H28" s="491">
        <v>16541</v>
      </c>
      <c r="I28" s="491"/>
      <c r="J28" s="491"/>
      <c r="K28" s="491"/>
      <c r="L28" s="491"/>
      <c r="M28" s="491"/>
      <c r="N28" s="492"/>
      <c r="O28" s="465"/>
      <c r="P28" s="465"/>
      <c r="Q28" s="465"/>
      <c r="R28" s="468"/>
    </row>
    <row r="29" spans="2:18" ht="12.75" customHeight="1">
      <c r="B29" s="486">
        <v>62</v>
      </c>
      <c r="C29" s="487">
        <v>1</v>
      </c>
      <c r="D29" s="483">
        <v>41944</v>
      </c>
      <c r="E29" s="484" t="s">
        <v>1936</v>
      </c>
      <c r="F29" s="482">
        <v>150000</v>
      </c>
      <c r="G29" s="482"/>
      <c r="H29" s="482">
        <v>15421</v>
      </c>
      <c r="I29" s="482"/>
      <c r="J29" s="482"/>
      <c r="K29" s="482"/>
      <c r="L29" s="482"/>
      <c r="M29" s="482"/>
      <c r="N29" s="485"/>
      <c r="O29" s="465"/>
      <c r="P29" s="465"/>
      <c r="Q29" s="465"/>
      <c r="R29" s="468"/>
    </row>
    <row r="30" spans="2:18" ht="12.75" customHeight="1">
      <c r="B30" s="486">
        <v>62</v>
      </c>
      <c r="C30" s="487">
        <v>1</v>
      </c>
      <c r="D30" s="488">
        <v>41944</v>
      </c>
      <c r="E30" s="489" t="s">
        <v>1936</v>
      </c>
      <c r="F30" s="487">
        <v>145000</v>
      </c>
      <c r="G30" s="487"/>
      <c r="H30" s="487">
        <v>15412</v>
      </c>
      <c r="I30" s="487"/>
      <c r="J30" s="487"/>
      <c r="K30" s="487"/>
      <c r="L30" s="487"/>
      <c r="M30" s="487"/>
      <c r="N30" s="490"/>
      <c r="O30" s="465"/>
      <c r="P30" s="465"/>
      <c r="Q30" s="465"/>
      <c r="R30" s="468"/>
    </row>
    <row r="31" spans="2:18" ht="12.75" customHeight="1">
      <c r="B31" s="486">
        <v>62</v>
      </c>
      <c r="C31" s="487">
        <v>1</v>
      </c>
      <c r="D31" s="488">
        <v>41944</v>
      </c>
      <c r="E31" s="489" t="s">
        <v>1936</v>
      </c>
      <c r="F31" s="487">
        <v>135000</v>
      </c>
      <c r="G31" s="487"/>
      <c r="H31" s="487">
        <v>124135</v>
      </c>
      <c r="I31" s="487"/>
      <c r="J31" s="487"/>
      <c r="K31" s="487"/>
      <c r="L31" s="487"/>
      <c r="M31" s="487"/>
      <c r="N31" s="490"/>
      <c r="O31" s="465"/>
      <c r="P31" s="465"/>
      <c r="Q31" s="465"/>
      <c r="R31" s="468"/>
    </row>
    <row r="32" spans="2:18" ht="12.75" customHeight="1">
      <c r="B32" s="486">
        <v>62</v>
      </c>
      <c r="C32" s="487">
        <v>1</v>
      </c>
      <c r="D32" s="488">
        <v>41944</v>
      </c>
      <c r="E32" s="489" t="s">
        <v>1936</v>
      </c>
      <c r="F32" s="487">
        <v>170000</v>
      </c>
      <c r="G32" s="487"/>
      <c r="H32" s="487">
        <v>1241</v>
      </c>
      <c r="I32" s="487"/>
      <c r="J32" s="487"/>
      <c r="K32" s="487"/>
      <c r="L32" s="487"/>
      <c r="M32" s="487"/>
      <c r="N32" s="490"/>
      <c r="O32" s="465"/>
      <c r="P32" s="465"/>
      <c r="Q32" s="465"/>
      <c r="R32" s="468"/>
    </row>
    <row r="33" spans="2:18" ht="12.75" customHeight="1">
      <c r="B33" s="495">
        <v>62</v>
      </c>
      <c r="C33" s="491">
        <v>1</v>
      </c>
      <c r="D33" s="493">
        <v>41944</v>
      </c>
      <c r="E33" s="494" t="s">
        <v>1936</v>
      </c>
      <c r="F33" s="491">
        <v>120000</v>
      </c>
      <c r="G33" s="491"/>
      <c r="H33" s="491">
        <v>16541</v>
      </c>
      <c r="I33" s="491"/>
      <c r="J33" s="491"/>
      <c r="K33" s="491"/>
      <c r="L33" s="491"/>
      <c r="M33" s="491"/>
      <c r="N33" s="492"/>
      <c r="O33" s="465"/>
      <c r="P33" s="465"/>
      <c r="Q33" s="465"/>
      <c r="R33" s="468"/>
    </row>
    <row r="34" spans="2:18" ht="12.75" customHeight="1">
      <c r="B34" s="481">
        <v>62</v>
      </c>
      <c r="C34" s="496">
        <v>2</v>
      </c>
      <c r="D34" s="497" t="s">
        <v>1937</v>
      </c>
      <c r="E34" s="497"/>
      <c r="F34" s="497"/>
      <c r="G34" s="497"/>
      <c r="H34" s="497"/>
      <c r="I34" s="497"/>
      <c r="J34" s="497"/>
      <c r="K34" s="497"/>
      <c r="L34" s="497"/>
      <c r="M34" s="497"/>
      <c r="N34" s="497"/>
      <c r="O34" s="465"/>
      <c r="P34" s="465"/>
      <c r="Q34" s="465"/>
      <c r="R34" s="468"/>
    </row>
    <row r="35" spans="2:18" ht="12.75" customHeight="1">
      <c r="B35" s="486">
        <v>62</v>
      </c>
      <c r="C35" s="498">
        <v>2</v>
      </c>
      <c r="D35" s="497"/>
      <c r="E35" s="497"/>
      <c r="F35" s="497"/>
      <c r="G35" s="497"/>
      <c r="H35" s="497"/>
      <c r="I35" s="497"/>
      <c r="J35" s="497"/>
      <c r="K35" s="497"/>
      <c r="L35" s="497"/>
      <c r="M35" s="497"/>
      <c r="N35" s="497"/>
      <c r="O35" s="465"/>
      <c r="P35" s="465"/>
      <c r="Q35" s="465"/>
      <c r="R35" s="468"/>
    </row>
    <row r="36" spans="2:18" ht="12.75" customHeight="1">
      <c r="B36" s="486">
        <v>62</v>
      </c>
      <c r="C36" s="498">
        <v>2</v>
      </c>
      <c r="D36" s="497"/>
      <c r="E36" s="497"/>
      <c r="F36" s="497"/>
      <c r="G36" s="497"/>
      <c r="H36" s="497"/>
      <c r="I36" s="497"/>
      <c r="J36" s="497"/>
      <c r="K36" s="497"/>
      <c r="L36" s="497"/>
      <c r="M36" s="497"/>
      <c r="N36" s="497"/>
      <c r="O36" s="465"/>
      <c r="P36" s="465"/>
      <c r="Q36" s="465"/>
      <c r="R36" s="468"/>
    </row>
    <row r="37" spans="2:18" ht="12.75" customHeight="1">
      <c r="B37" s="486">
        <v>62</v>
      </c>
      <c r="C37" s="498">
        <v>2</v>
      </c>
      <c r="D37" s="497"/>
      <c r="E37" s="497"/>
      <c r="F37" s="497"/>
      <c r="G37" s="497"/>
      <c r="H37" s="497"/>
      <c r="I37" s="497"/>
      <c r="J37" s="497"/>
      <c r="K37" s="497"/>
      <c r="L37" s="497"/>
      <c r="M37" s="497"/>
      <c r="N37" s="497"/>
      <c r="O37" s="465"/>
      <c r="P37" s="465"/>
      <c r="Q37" s="465"/>
      <c r="R37" s="468"/>
    </row>
    <row r="38" spans="2:18" ht="12.75" customHeight="1">
      <c r="B38" s="495">
        <v>62</v>
      </c>
      <c r="C38" s="499">
        <v>2</v>
      </c>
      <c r="D38" s="497"/>
      <c r="E38" s="497"/>
      <c r="F38" s="497"/>
      <c r="G38" s="497"/>
      <c r="H38" s="497"/>
      <c r="I38" s="497"/>
      <c r="J38" s="497"/>
      <c r="K38" s="497"/>
      <c r="L38" s="497"/>
      <c r="M38" s="497"/>
      <c r="N38" s="497"/>
      <c r="O38" s="465"/>
      <c r="P38" s="465"/>
      <c r="Q38" s="465"/>
      <c r="R38" s="468"/>
    </row>
    <row r="39" spans="2:18" ht="12.75" customHeight="1">
      <c r="B39" s="464"/>
      <c r="C39" s="465"/>
      <c r="D39" s="465"/>
      <c r="E39" s="465"/>
      <c r="F39" s="466"/>
      <c r="G39" s="465"/>
      <c r="H39" s="466"/>
      <c r="I39" s="467"/>
      <c r="J39" s="465"/>
      <c r="K39" s="465"/>
      <c r="L39" s="465"/>
      <c r="M39" s="465"/>
      <c r="N39" s="465"/>
      <c r="O39" s="465"/>
      <c r="P39" s="465"/>
      <c r="Q39" s="465"/>
      <c r="R39" s="468"/>
    </row>
    <row r="40" spans="2:18" ht="12.75" customHeight="1">
      <c r="B40" s="464"/>
      <c r="C40" s="465"/>
      <c r="D40" s="465"/>
      <c r="E40" s="465"/>
      <c r="F40" s="466"/>
      <c r="G40" s="465"/>
      <c r="H40" s="466"/>
      <c r="I40" s="467"/>
      <c r="J40" s="465"/>
      <c r="K40" s="465"/>
      <c r="L40" s="465"/>
      <c r="M40" s="465"/>
      <c r="N40" s="465"/>
      <c r="O40" s="465"/>
      <c r="P40" s="465"/>
      <c r="Q40" s="465"/>
      <c r="R40" s="468"/>
    </row>
    <row r="41" spans="2:18" ht="12.75" customHeight="1">
      <c r="B41" s="500"/>
      <c r="C41" s="501"/>
      <c r="D41" s="501"/>
      <c r="E41" s="501"/>
      <c r="F41" s="502"/>
      <c r="G41" s="501"/>
      <c r="H41" s="502"/>
      <c r="I41" s="503"/>
      <c r="J41" s="501"/>
      <c r="K41" s="501"/>
      <c r="L41" s="501"/>
      <c r="M41" s="501"/>
      <c r="N41" s="501"/>
      <c r="O41" s="501"/>
      <c r="P41" s="501"/>
      <c r="Q41" s="501"/>
      <c r="R41" s="504"/>
    </row>
  </sheetData>
  <sheetProtection selectLockedCells="1" selectUnlockedCells="1"/>
  <mergeCells count="4">
    <mergeCell ref="K8:M8"/>
    <mergeCell ref="K9:M9"/>
    <mergeCell ref="K10:M10"/>
    <mergeCell ref="D34:N38"/>
  </mergeCells>
  <printOptions/>
  <pageMargins left="0.5111111111111111" right="0.5111111111111111" top="0.7875" bottom="0.78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95" zoomScaleNormal="95" workbookViewId="0" topLeftCell="A1">
      <selection activeCell="B12" sqref="B12"/>
    </sheetView>
  </sheetViews>
  <sheetFormatPr defaultColWidth="9.140625" defaultRowHeight="12.75"/>
  <cols>
    <col min="1" max="3" width="8.8515625" style="0" customWidth="1"/>
    <col min="4" max="4" width="13.8515625" style="0" customWidth="1"/>
    <col min="5" max="8" width="8.8515625" style="0" customWidth="1"/>
    <col min="10" max="16" width="8.8515625" style="0" customWidth="1"/>
    <col min="17" max="17" width="12.421875" style="0" customWidth="1"/>
    <col min="18" max="18" width="11.28125" style="0" customWidth="1"/>
    <col min="19" max="19" width="11.8515625" style="0" customWidth="1"/>
    <col min="20" max="20" width="8.8515625" style="0" customWidth="1"/>
    <col min="21" max="21" width="14.00390625" style="0" customWidth="1"/>
    <col min="22" max="22" width="3.28125" style="0" customWidth="1"/>
    <col min="23" max="23" width="14.8515625" style="0" customWidth="1"/>
    <col min="24" max="24" width="12.00390625" style="0" customWidth="1"/>
    <col min="25" max="25" width="9.28125" style="0" customWidth="1"/>
    <col min="26" max="64" width="8.8515625" style="0" customWidth="1"/>
    <col min="65" max="16384" width="11.57421875" style="0" customWidth="1"/>
  </cols>
  <sheetData>
    <row r="3" ht="20.25" customHeight="1"/>
    <row r="18" ht="45" customHeight="1"/>
  </sheetData>
  <sheetProtection selectLockedCells="1" selectUnlockedCells="1"/>
  <printOptions/>
  <pageMargins left="0.5111111111111111" right="0.5111111111111111" top="0.7875" bottom="0.78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B1:T10"/>
  <sheetViews>
    <sheetView zoomScale="95" zoomScaleNormal="95" workbookViewId="0" topLeftCell="A1">
      <selection activeCell="A1" sqref="A1"/>
    </sheetView>
  </sheetViews>
  <sheetFormatPr defaultColWidth="9.140625" defaultRowHeight="12.75"/>
  <cols>
    <col min="1" max="1" width="2.28125" style="0" customWidth="1"/>
    <col min="2" max="2" width="18.00390625" style="0" customWidth="1"/>
    <col min="3" max="3" width="13.8515625" style="0" customWidth="1"/>
    <col min="4" max="4" width="14.28125" style="0" customWidth="1"/>
    <col min="5" max="5" width="12.28125" style="326" customWidth="1"/>
    <col min="6" max="6" width="23.28125" style="0" customWidth="1"/>
    <col min="7" max="8" width="16.00390625" style="0" customWidth="1"/>
    <col min="9" max="9" width="12.140625" style="0" customWidth="1"/>
    <col min="10" max="10" width="16.140625" style="0" customWidth="1"/>
    <col min="11" max="11" width="12.57421875" style="0" customWidth="1"/>
    <col min="12" max="12" width="15.421875" style="0" customWidth="1"/>
    <col min="13" max="13" width="8.8515625" style="0" customWidth="1"/>
    <col min="14" max="14" width="17.28125" style="0" customWidth="1"/>
    <col min="15" max="15" width="14.00390625" style="0" customWidth="1"/>
    <col min="16" max="16" width="8.8515625" style="0" customWidth="1"/>
    <col min="17" max="17" width="22.57421875" style="0" customWidth="1"/>
    <col min="18" max="18" width="20.57421875" style="0" customWidth="1"/>
    <col min="19" max="19" width="24.140625" style="0" customWidth="1"/>
    <col min="20" max="20" width="13.421875" style="0" customWidth="1"/>
    <col min="21" max="64" width="8.8515625" style="0" customWidth="1"/>
    <col min="65" max="16384" width="11.57421875" style="0" customWidth="1"/>
  </cols>
  <sheetData>
    <row r="1" ht="20.25" customHeight="1">
      <c r="B1" s="505" t="s">
        <v>1938</v>
      </c>
    </row>
    <row r="2" ht="12.75"/>
    <row r="3" spans="2:13" ht="15" customHeight="1">
      <c r="B3" s="506" t="s">
        <v>1939</v>
      </c>
      <c r="C3" s="506"/>
      <c r="D3" s="506"/>
      <c r="E3" s="506"/>
      <c r="F3" s="506"/>
      <c r="G3" s="506"/>
      <c r="L3" s="326"/>
      <c r="M3" s="507"/>
    </row>
    <row r="4" spans="2:20" ht="15" customHeight="1">
      <c r="B4" s="508" t="s">
        <v>162</v>
      </c>
      <c r="C4" s="509" t="s">
        <v>1940</v>
      </c>
      <c r="D4" s="510" t="s">
        <v>187</v>
      </c>
      <c r="E4" s="510" t="s">
        <v>522</v>
      </c>
      <c r="F4" s="510" t="s">
        <v>900</v>
      </c>
      <c r="G4" s="510" t="s">
        <v>561</v>
      </c>
      <c r="H4" s="511" t="s">
        <v>528</v>
      </c>
      <c r="I4" s="511" t="s">
        <v>531</v>
      </c>
      <c r="J4" s="512" t="s">
        <v>534</v>
      </c>
      <c r="K4" s="512" t="s">
        <v>537</v>
      </c>
      <c r="L4" s="513" t="s">
        <v>540</v>
      </c>
      <c r="M4" s="513" t="s">
        <v>543</v>
      </c>
      <c r="N4" s="514" t="s">
        <v>546</v>
      </c>
      <c r="O4" s="515" t="s">
        <v>1941</v>
      </c>
      <c r="P4" s="515" t="s">
        <v>305</v>
      </c>
      <c r="Q4" s="515" t="s">
        <v>554</v>
      </c>
      <c r="R4" s="515" t="s">
        <v>557</v>
      </c>
      <c r="S4" s="515" t="s">
        <v>564</v>
      </c>
      <c r="T4" s="515" t="s">
        <v>567</v>
      </c>
    </row>
    <row r="5" spans="2:20" ht="12.75" customHeight="1">
      <c r="B5" s="516" t="s">
        <v>1942</v>
      </c>
      <c r="C5" s="517">
        <v>6545145</v>
      </c>
      <c r="D5" s="518" t="s">
        <v>1942</v>
      </c>
      <c r="E5" s="519" t="s">
        <v>1943</v>
      </c>
      <c r="F5" s="517">
        <v>1</v>
      </c>
      <c r="G5" s="517" t="s">
        <v>1942</v>
      </c>
      <c r="H5" s="520">
        <v>1</v>
      </c>
      <c r="I5" s="520">
        <v>0.15</v>
      </c>
      <c r="J5" s="520">
        <v>1</v>
      </c>
      <c r="K5" s="520">
        <v>0.17</v>
      </c>
      <c r="L5" s="517">
        <v>1</v>
      </c>
      <c r="M5" s="521">
        <v>0</v>
      </c>
      <c r="N5" s="520">
        <v>1</v>
      </c>
      <c r="O5" s="522">
        <v>0.12</v>
      </c>
      <c r="P5" s="523">
        <v>5.56</v>
      </c>
      <c r="Q5" s="524">
        <v>34.556</v>
      </c>
      <c r="R5" s="525">
        <v>1</v>
      </c>
      <c r="S5" s="525">
        <v>1</v>
      </c>
      <c r="T5" s="526">
        <v>10</v>
      </c>
    </row>
    <row r="6" spans="2:20" ht="12.75" customHeight="1">
      <c r="B6" s="527" t="s">
        <v>1942</v>
      </c>
      <c r="C6" s="528">
        <v>6545145</v>
      </c>
      <c r="D6" s="529" t="s">
        <v>1942</v>
      </c>
      <c r="E6" s="530" t="s">
        <v>1943</v>
      </c>
      <c r="F6" s="531">
        <v>2</v>
      </c>
      <c r="G6" s="531" t="s">
        <v>1942</v>
      </c>
      <c r="H6" s="532">
        <v>1</v>
      </c>
      <c r="I6" s="532">
        <v>0.15</v>
      </c>
      <c r="J6" s="532">
        <v>1</v>
      </c>
      <c r="K6" s="532">
        <v>0.17</v>
      </c>
      <c r="L6" s="531">
        <v>1</v>
      </c>
      <c r="M6" s="533">
        <v>0</v>
      </c>
      <c r="N6" s="532">
        <v>1</v>
      </c>
      <c r="O6" s="534">
        <v>0.12</v>
      </c>
      <c r="P6" s="535">
        <v>5.76</v>
      </c>
      <c r="Q6" s="536">
        <v>38.678</v>
      </c>
      <c r="R6" s="537">
        <v>1</v>
      </c>
      <c r="S6" s="537">
        <v>1</v>
      </c>
      <c r="T6" s="538">
        <v>25</v>
      </c>
    </row>
    <row r="7" spans="2:20" ht="12.75" customHeight="1">
      <c r="B7" s="527" t="s">
        <v>1942</v>
      </c>
      <c r="C7" s="528">
        <v>6545146</v>
      </c>
      <c r="D7" s="529" t="s">
        <v>1942</v>
      </c>
      <c r="E7" s="539" t="s">
        <v>1944</v>
      </c>
      <c r="F7" s="540">
        <v>1</v>
      </c>
      <c r="G7" s="540" t="s">
        <v>1942</v>
      </c>
      <c r="H7" s="541">
        <v>1</v>
      </c>
      <c r="I7" s="541">
        <v>0.15</v>
      </c>
      <c r="J7" s="541">
        <v>1</v>
      </c>
      <c r="K7" s="541">
        <v>0.17</v>
      </c>
      <c r="L7" s="540">
        <v>0</v>
      </c>
      <c r="M7" s="542">
        <v>0.55</v>
      </c>
      <c r="N7" s="541">
        <v>1</v>
      </c>
      <c r="O7" s="543">
        <v>0.15</v>
      </c>
      <c r="P7" s="544">
        <v>0</v>
      </c>
      <c r="Q7" s="545">
        <v>0.15</v>
      </c>
      <c r="R7" s="545">
        <v>0</v>
      </c>
      <c r="S7" s="545">
        <v>2</v>
      </c>
      <c r="T7" s="546">
        <v>130</v>
      </c>
    </row>
    <row r="8" spans="2:20" ht="12.75" customHeight="1">
      <c r="B8" s="527" t="s">
        <v>1942</v>
      </c>
      <c r="C8" s="528">
        <v>6545146</v>
      </c>
      <c r="D8" s="529" t="s">
        <v>1942</v>
      </c>
      <c r="E8" s="530" t="s">
        <v>1944</v>
      </c>
      <c r="F8" s="531">
        <v>1</v>
      </c>
      <c r="G8" s="531" t="s">
        <v>1942</v>
      </c>
      <c r="H8" s="532">
        <v>1</v>
      </c>
      <c r="I8" s="532">
        <v>0.15</v>
      </c>
      <c r="J8" s="532">
        <v>1</v>
      </c>
      <c r="K8" s="532">
        <v>0.17</v>
      </c>
      <c r="L8" s="531">
        <v>0</v>
      </c>
      <c r="M8" s="533">
        <v>0.45</v>
      </c>
      <c r="N8" s="532">
        <v>1</v>
      </c>
      <c r="O8" s="534">
        <v>0.15</v>
      </c>
      <c r="P8" s="547">
        <v>0</v>
      </c>
      <c r="Q8" s="537">
        <v>0</v>
      </c>
      <c r="R8" s="537">
        <v>0</v>
      </c>
      <c r="S8" s="537">
        <v>1</v>
      </c>
      <c r="T8" s="538">
        <v>15</v>
      </c>
    </row>
    <row r="9" spans="2:20" ht="12.75" customHeight="1">
      <c r="B9" s="548" t="s">
        <v>1942</v>
      </c>
      <c r="C9" s="528">
        <v>6545146</v>
      </c>
      <c r="D9" s="549" t="s">
        <v>1942</v>
      </c>
      <c r="E9" s="550" t="s">
        <v>1942</v>
      </c>
      <c r="F9" s="551" t="s">
        <v>1942</v>
      </c>
      <c r="G9" s="551" t="s">
        <v>1942</v>
      </c>
      <c r="H9" s="552">
        <v>1</v>
      </c>
      <c r="I9" s="552">
        <v>0.15</v>
      </c>
      <c r="J9" s="552">
        <v>1</v>
      </c>
      <c r="K9" s="552">
        <v>0.17</v>
      </c>
      <c r="L9" s="551">
        <v>0</v>
      </c>
      <c r="M9" s="553">
        <v>0</v>
      </c>
      <c r="N9" s="552">
        <v>1</v>
      </c>
      <c r="O9" s="554">
        <v>0</v>
      </c>
      <c r="P9" s="555">
        <v>0</v>
      </c>
      <c r="Q9" s="556">
        <v>0</v>
      </c>
      <c r="R9" s="556">
        <v>0</v>
      </c>
      <c r="S9" s="556">
        <v>2</v>
      </c>
      <c r="T9" s="557">
        <v>50</v>
      </c>
    </row>
    <row r="10" spans="2:20" ht="12.75" customHeight="1">
      <c r="B10" s="558" t="s">
        <v>1942</v>
      </c>
      <c r="C10" s="559" t="s">
        <v>1942</v>
      </c>
      <c r="D10" s="559" t="s">
        <v>1942</v>
      </c>
      <c r="E10" s="559" t="s">
        <v>1942</v>
      </c>
      <c r="F10" s="559" t="s">
        <v>1942</v>
      </c>
      <c r="G10" s="559" t="s">
        <v>1942</v>
      </c>
      <c r="H10" s="560">
        <v>1</v>
      </c>
      <c r="I10" s="560">
        <v>0.15</v>
      </c>
      <c r="J10" s="560">
        <v>0</v>
      </c>
      <c r="K10" s="560">
        <v>0</v>
      </c>
      <c r="L10" s="559">
        <v>0</v>
      </c>
      <c r="M10" s="561">
        <v>0</v>
      </c>
      <c r="N10" s="560">
        <v>0</v>
      </c>
      <c r="O10" s="562">
        <v>0</v>
      </c>
      <c r="P10" s="563">
        <v>0</v>
      </c>
      <c r="Q10" s="564">
        <v>0</v>
      </c>
      <c r="R10" s="564">
        <v>0</v>
      </c>
      <c r="S10" s="564">
        <v>2</v>
      </c>
      <c r="T10" s="565">
        <v>8</v>
      </c>
    </row>
  </sheetData>
  <sheetProtection selectLockedCells="1" selectUnlockedCells="1"/>
  <mergeCells count="1">
    <mergeCell ref="B3:F3"/>
  </mergeCells>
  <printOptions/>
  <pageMargins left="0.5111111111111111" right="0.5111111111111111" top="0.7875" bottom="0.7875" header="0.5118055555555555" footer="0.5118055555555555"/>
  <pageSetup horizontalDpi="300" verticalDpi="300" orientation="portrait" paperSize="9"/>
  <legacyDrawing r:id="rId2"/>
</worksheet>
</file>

<file path=xl/worksheets/sheet15.xml><?xml version="1.0" encoding="utf-8"?>
<worksheet xmlns="http://schemas.openxmlformats.org/spreadsheetml/2006/main" xmlns:r="http://schemas.openxmlformats.org/officeDocument/2006/relationships">
  <dimension ref="B1:G52"/>
  <sheetViews>
    <sheetView zoomScale="95" zoomScaleNormal="95" workbookViewId="0" topLeftCell="A1">
      <selection activeCell="B1" sqref="B1"/>
    </sheetView>
  </sheetViews>
  <sheetFormatPr defaultColWidth="9.140625" defaultRowHeight="12.75"/>
  <cols>
    <col min="1" max="1" width="2.28125" style="0" customWidth="1"/>
    <col min="2" max="2" width="47.57421875" style="0" customWidth="1"/>
    <col min="3" max="3" width="22.140625" style="0" customWidth="1"/>
    <col min="4" max="4" width="35.140625" style="0" customWidth="1"/>
    <col min="5" max="5" width="21.28125" style="326" customWidth="1"/>
    <col min="6" max="6" width="23.28125" style="0" customWidth="1"/>
    <col min="7" max="7" width="19.421875" style="0" customWidth="1"/>
    <col min="8" max="8" width="12.140625" style="0" customWidth="1"/>
    <col min="9" max="9" width="16.140625" style="0" customWidth="1"/>
    <col min="10" max="10" width="12.57421875" style="0" customWidth="1"/>
    <col min="11" max="11" width="15.421875" style="0" customWidth="1"/>
    <col min="12" max="12" width="8.8515625" style="0" customWidth="1"/>
    <col min="13" max="13" width="17.28125" style="0" customWidth="1"/>
    <col min="14" max="14" width="14.00390625" style="0" customWidth="1"/>
    <col min="15" max="15" width="8.8515625" style="0" customWidth="1"/>
    <col min="16" max="16" width="12.57421875" style="0" customWidth="1"/>
    <col min="17" max="17" width="8.00390625" style="0" customWidth="1"/>
    <col min="18" max="18" width="17.140625" style="0" customWidth="1"/>
    <col min="19" max="19" width="17.8515625" style="0" customWidth="1"/>
    <col min="20" max="20" width="22.28125" style="0" customWidth="1"/>
    <col min="21" max="21" width="22.140625" style="0" customWidth="1"/>
    <col min="22" max="22" width="7.8515625" style="0" customWidth="1"/>
    <col min="23" max="23" width="10.28125" style="0" customWidth="1"/>
    <col min="24" max="64" width="8.8515625" style="0" customWidth="1"/>
    <col min="65" max="16384" width="11.57421875" style="0" customWidth="1"/>
  </cols>
  <sheetData>
    <row r="1" ht="20.25" customHeight="1">
      <c r="B1" s="505" t="s">
        <v>1945</v>
      </c>
    </row>
    <row r="2" ht="9" customHeight="1">
      <c r="B2" s="505"/>
    </row>
    <row r="3" spans="2:5" ht="12.75" customHeight="1">
      <c r="B3" s="566" t="s">
        <v>1946</v>
      </c>
      <c r="C3" s="567" t="s">
        <v>1947</v>
      </c>
      <c r="D3" s="568"/>
      <c r="E3" s="569"/>
    </row>
    <row r="4" spans="3:5" ht="12.75" customHeight="1">
      <c r="C4" s="570" t="s">
        <v>1948</v>
      </c>
      <c r="D4" s="571"/>
      <c r="E4" s="572">
        <v>6</v>
      </c>
    </row>
    <row r="5" spans="3:5" ht="12.75" customHeight="1">
      <c r="C5" s="573" t="s">
        <v>1949</v>
      </c>
      <c r="D5" s="574"/>
      <c r="E5" s="575">
        <v>1</v>
      </c>
    </row>
    <row r="6" ht="12.75" customHeight="1"/>
    <row r="7" spans="2:5" ht="25.5" customHeight="1">
      <c r="B7" s="576" t="s">
        <v>1950</v>
      </c>
      <c r="C7" s="577" t="s">
        <v>1951</v>
      </c>
      <c r="D7" s="577" t="s">
        <v>1952</v>
      </c>
      <c r="E7" s="578" t="s">
        <v>1953</v>
      </c>
    </row>
    <row r="8" spans="2:5" ht="12.75" customHeight="1">
      <c r="B8" s="571" t="s">
        <v>1954</v>
      </c>
      <c r="C8" s="571"/>
      <c r="D8" s="579">
        <v>27.32</v>
      </c>
      <c r="E8" s="528"/>
    </row>
    <row r="9" spans="2:5" ht="12.75" customHeight="1">
      <c r="B9" s="571" t="s">
        <v>1955</v>
      </c>
      <c r="C9" s="571"/>
      <c r="D9" s="566">
        <v>1</v>
      </c>
      <c r="E9" s="528"/>
    </row>
    <row r="10" spans="2:7" ht="12.75" customHeight="1">
      <c r="B10" s="576" t="s">
        <v>1956</v>
      </c>
      <c r="C10" s="580"/>
      <c r="D10" s="581">
        <f>TRUNC(D8*D9,2)</f>
        <v>27.32</v>
      </c>
      <c r="E10" s="581"/>
      <c r="F10" s="582" t="s">
        <v>1957</v>
      </c>
      <c r="G10" s="583" t="s">
        <v>1958</v>
      </c>
    </row>
    <row r="11" spans="2:7" ht="12.75" customHeight="1">
      <c r="B11" s="584" t="s">
        <v>1959</v>
      </c>
      <c r="C11" s="585">
        <v>0</v>
      </c>
      <c r="D11" s="586"/>
      <c r="E11" s="528"/>
      <c r="F11" s="587"/>
      <c r="G11" s="587"/>
    </row>
    <row r="12" spans="2:7" ht="12.75" customHeight="1">
      <c r="B12" s="584" t="s">
        <v>1960</v>
      </c>
      <c r="C12" s="588"/>
      <c r="D12" s="586">
        <f>TRUNC(D8/100*C11,E12)</f>
        <v>0</v>
      </c>
      <c r="E12" s="528">
        <f>E4</f>
        <v>6</v>
      </c>
      <c r="F12" s="587">
        <f>D8/100*C11</f>
        <v>0</v>
      </c>
      <c r="G12" s="587">
        <f aca="true" t="shared" si="0" ref="G12:G15">D12-F12</f>
        <v>0</v>
      </c>
    </row>
    <row r="13" spans="2:7" ht="12.75" customHeight="1">
      <c r="B13" s="584" t="s">
        <v>1103</v>
      </c>
      <c r="C13" s="588"/>
      <c r="D13" s="586">
        <f>TRUNC(D8-D12,E13)</f>
        <v>27.32</v>
      </c>
      <c r="E13" s="528">
        <f>E4</f>
        <v>6</v>
      </c>
      <c r="F13" s="587">
        <f>D8-F12</f>
        <v>27.32</v>
      </c>
      <c r="G13" s="587">
        <f t="shared" si="0"/>
        <v>0</v>
      </c>
    </row>
    <row r="14" spans="2:7" ht="12.75" customHeight="1">
      <c r="B14" s="584" t="s">
        <v>1961</v>
      </c>
      <c r="C14" s="589">
        <f>D14/D10*100</f>
        <v>0</v>
      </c>
      <c r="D14" s="586">
        <f>TRUNC(D9*D12,E14)</f>
        <v>0</v>
      </c>
      <c r="E14" s="528">
        <v>2</v>
      </c>
      <c r="F14" s="587">
        <f>TRUNC(F12*D9,2)</f>
        <v>0</v>
      </c>
      <c r="G14" s="587">
        <f t="shared" si="0"/>
        <v>0</v>
      </c>
    </row>
    <row r="15" spans="2:7" ht="15.75" customHeight="1">
      <c r="B15" s="576" t="s">
        <v>1097</v>
      </c>
      <c r="C15" s="580"/>
      <c r="D15" s="590">
        <f>D10-D14</f>
        <v>27.32</v>
      </c>
      <c r="E15" s="590"/>
      <c r="F15" s="591">
        <f>D10-F14</f>
        <v>27.32</v>
      </c>
      <c r="G15" s="591">
        <f t="shared" si="0"/>
        <v>0</v>
      </c>
    </row>
    <row r="16" spans="2:3" ht="12.75" customHeight="1">
      <c r="B16" s="592"/>
      <c r="C16" s="592"/>
    </row>
    <row r="17" spans="2:5" ht="25.5" customHeight="1">
      <c r="B17" s="576" t="s">
        <v>1962</v>
      </c>
      <c r="C17" s="577" t="s">
        <v>1951</v>
      </c>
      <c r="D17" s="577" t="s">
        <v>1952</v>
      </c>
      <c r="E17" s="578" t="s">
        <v>1953</v>
      </c>
    </row>
    <row r="18" spans="2:5" ht="12.75" customHeight="1">
      <c r="B18" s="571" t="s">
        <v>1963</v>
      </c>
      <c r="C18" s="593" t="s">
        <v>1964</v>
      </c>
      <c r="D18" s="594"/>
      <c r="E18" s="595"/>
    </row>
    <row r="19" spans="2:5" ht="12.75" customHeight="1">
      <c r="B19" s="571">
        <f>IF(C18="Alíquota","[Não utilizado]","Valor por Unidade Padrão")</f>
        <v>0</v>
      </c>
      <c r="C19" s="596">
        <v>0</v>
      </c>
      <c r="D19" s="594"/>
      <c r="E19" s="595"/>
    </row>
    <row r="20" spans="2:5" ht="12.75" customHeight="1">
      <c r="B20" s="571">
        <f>IF(C18="Alíquota","Base de Cálculo (%)","[Não utilizado]")</f>
        <v>0</v>
      </c>
      <c r="C20" s="566">
        <v>100</v>
      </c>
      <c r="D20" s="597">
        <f>TRUNC(C45*(C20/100),E20)</f>
        <v>27.32</v>
      </c>
      <c r="E20" s="528">
        <v>2</v>
      </c>
    </row>
    <row r="21" spans="2:5" ht="12.75" customHeight="1">
      <c r="B21" s="571">
        <f>IF(C18="Alíquota","Alíquota do IPI","[Não utilizado]")</f>
        <v>0</v>
      </c>
      <c r="C21" s="566">
        <v>5</v>
      </c>
      <c r="D21" s="597"/>
      <c r="E21" s="528"/>
    </row>
    <row r="22" spans="2:5" ht="12.75" customHeight="1">
      <c r="B22" s="598" t="s">
        <v>1112</v>
      </c>
      <c r="C22" s="584"/>
      <c r="D22" s="588">
        <f>TRUNC(IF(C18="Alíquota",(D20*(C21/100)),C19*qtdeVendida),E22)</f>
        <v>1.3599999999999999</v>
      </c>
      <c r="E22" s="528">
        <v>2</v>
      </c>
    </row>
    <row r="23" spans="2:6" ht="12.75" customHeight="1">
      <c r="B23" s="584" t="s">
        <v>1965</v>
      </c>
      <c r="C23" s="571"/>
      <c r="D23" s="588">
        <f>TRUNC((D22/D9),E23)</f>
        <v>1.3599999999999999</v>
      </c>
      <c r="E23" s="528">
        <f>E4</f>
        <v>6</v>
      </c>
      <c r="F23" s="599"/>
    </row>
    <row r="24" ht="12.75" customHeight="1">
      <c r="B24" s="592"/>
    </row>
    <row r="25" spans="2:5" ht="25.5" customHeight="1">
      <c r="B25" s="600" t="s">
        <v>1966</v>
      </c>
      <c r="C25" s="601" t="s">
        <v>1951</v>
      </c>
      <c r="D25" s="601" t="s">
        <v>1952</v>
      </c>
      <c r="E25" s="602" t="s">
        <v>1953</v>
      </c>
    </row>
    <row r="26" spans="2:5" ht="12.75" customHeight="1">
      <c r="B26" s="603" t="s">
        <v>1967</v>
      </c>
      <c r="C26" s="604">
        <v>100</v>
      </c>
      <c r="D26" s="605">
        <f>TRUNC(C47*C26/100,E26)</f>
        <v>27.32</v>
      </c>
      <c r="E26" s="606">
        <v>2</v>
      </c>
    </row>
    <row r="27" spans="2:5" ht="12.75" customHeight="1">
      <c r="B27" s="570" t="s">
        <v>1968</v>
      </c>
      <c r="C27" s="566">
        <v>12</v>
      </c>
      <c r="D27" s="597"/>
      <c r="E27" s="607"/>
    </row>
    <row r="28" spans="2:5" ht="12.75" customHeight="1">
      <c r="B28" s="608" t="s">
        <v>1969</v>
      </c>
      <c r="C28" s="609"/>
      <c r="D28" s="610">
        <f>TRUNC((D26*(C27/100)),E28)</f>
        <v>3.27</v>
      </c>
      <c r="E28" s="611">
        <v>2</v>
      </c>
    </row>
    <row r="29" spans="2:5" ht="12.75" customHeight="1">
      <c r="B29" s="612" t="s">
        <v>1970</v>
      </c>
      <c r="C29" s="613" t="s">
        <v>1971</v>
      </c>
      <c r="D29" s="605"/>
      <c r="E29" s="606"/>
    </row>
    <row r="30" spans="2:5" ht="12.75" customHeight="1">
      <c r="B30" s="570">
        <f>IF(C29="Não","MVA","")</f>
        <v>0</v>
      </c>
      <c r="C30" s="614">
        <v>40.88</v>
      </c>
      <c r="D30" s="571">
        <f>IF(C29="Sim","Preço Pauta (R$)","")</f>
        <v>0</v>
      </c>
      <c r="E30" s="615">
        <v>0</v>
      </c>
    </row>
    <row r="31" spans="2:5" ht="12.75" customHeight="1">
      <c r="B31" s="573"/>
      <c r="C31" s="574"/>
      <c r="D31" s="574">
        <f>IF(C29="Sim","Redução Preço Pauta (%)","")</f>
        <v>0</v>
      </c>
      <c r="E31" s="616">
        <v>0</v>
      </c>
    </row>
    <row r="32" spans="2:5" ht="12.75" customHeight="1">
      <c r="B32" s="617" t="s">
        <v>1972</v>
      </c>
      <c r="C32" s="618"/>
      <c r="D32" s="619">
        <f>TRUNC(IF(C29="Não",(C45+D22)*(100+C30)/100,qtdeVendida*pmc*(100-perReducaoPauta)/100),E32)</f>
        <v>40.404</v>
      </c>
      <c r="E32" s="620">
        <v>3</v>
      </c>
    </row>
    <row r="33" spans="2:5" ht="12.75" customHeight="1">
      <c r="B33" s="617" t="s">
        <v>1973</v>
      </c>
      <c r="C33" s="621">
        <v>100</v>
      </c>
      <c r="D33" s="619">
        <f>TRUNC(D32*C33/100,E33)</f>
        <v>40.404</v>
      </c>
      <c r="E33" s="620">
        <v>3</v>
      </c>
    </row>
    <row r="34" spans="2:5" ht="12.75" customHeight="1">
      <c r="B34" s="570" t="s">
        <v>1974</v>
      </c>
      <c r="C34" s="566">
        <v>18</v>
      </c>
      <c r="D34" s="588"/>
      <c r="E34" s="607"/>
    </row>
    <row r="35" spans="2:7" ht="12.75" customHeight="1">
      <c r="B35" s="622" t="s">
        <v>1975</v>
      </c>
      <c r="C35" s="574"/>
      <c r="D35" s="623">
        <f>TRUNC(D33*(C34/100),E35)</f>
        <v>7.27</v>
      </c>
      <c r="E35" s="549">
        <v>2</v>
      </c>
      <c r="G35" s="624"/>
    </row>
    <row r="36" spans="2:5" ht="12.75" customHeight="1">
      <c r="B36" s="625" t="s">
        <v>1115</v>
      </c>
      <c r="C36" s="626"/>
      <c r="D36" s="627">
        <f>TRUNC(D35-D28,E36)</f>
        <v>4</v>
      </c>
      <c r="E36" s="628">
        <v>2</v>
      </c>
    </row>
    <row r="37" ht="12.75" customHeight="1">
      <c r="D37" s="599">
        <f>D36+D28</f>
        <v>7.27</v>
      </c>
    </row>
    <row r="38" spans="2:5" ht="25.5" customHeight="1">
      <c r="B38" s="629" t="s">
        <v>1976</v>
      </c>
      <c r="C38" s="630" t="s">
        <v>1951</v>
      </c>
      <c r="D38" s="630" t="s">
        <v>1952</v>
      </c>
      <c r="E38" s="631" t="s">
        <v>1953</v>
      </c>
    </row>
    <row r="39" spans="2:5" ht="12.75" customHeight="1">
      <c r="B39" s="603" t="s">
        <v>1977</v>
      </c>
      <c r="C39" s="632">
        <v>100</v>
      </c>
      <c r="D39" s="605">
        <f>TRUNC(C45*C39/100,E39)</f>
        <v>27.32</v>
      </c>
      <c r="E39" s="606">
        <v>2</v>
      </c>
    </row>
    <row r="40" spans="2:5" ht="12.75" customHeight="1">
      <c r="B40" s="617" t="s">
        <v>1978</v>
      </c>
      <c r="C40" s="566" t="s">
        <v>1979</v>
      </c>
      <c r="D40" s="619"/>
      <c r="E40" s="620"/>
    </row>
    <row r="41" spans="2:5" ht="12.75" customHeight="1">
      <c r="B41" s="570">
        <f>IF(C40="2 - Valor fixo por unidade vendida","Valor por unidade vendida ( qtde: "&amp;qtdeVendida&amp;")","Aliquota da taxa adicional")</f>
        <v>0</v>
      </c>
      <c r="C41" s="566">
        <v>18</v>
      </c>
      <c r="D41" s="597"/>
      <c r="E41" s="607"/>
    </row>
    <row r="42" spans="2:5" ht="12.75" customHeight="1">
      <c r="B42" s="625" t="s">
        <v>1980</v>
      </c>
      <c r="C42" s="626"/>
      <c r="D42" s="627">
        <f>TRUNC(IF(C40="2 - Valor fixo por unidade vendida",C41*qtdeVendida,D39*(C41/100)),E42)</f>
        <v>4.91</v>
      </c>
      <c r="E42" s="628">
        <v>2</v>
      </c>
    </row>
    <row r="43" ht="12.75" customHeight="1">
      <c r="D43" s="599"/>
    </row>
    <row r="44" ht="20.25" customHeight="1">
      <c r="B44" s="505" t="s">
        <v>1981</v>
      </c>
    </row>
    <row r="45" spans="2:4" ht="15.75" customHeight="1">
      <c r="B45" s="567" t="s">
        <v>1982</v>
      </c>
      <c r="C45" s="633">
        <f>IF(E5=1,D10,D15)</f>
        <v>27.32</v>
      </c>
      <c r="D45" s="599"/>
    </row>
    <row r="46" spans="2:3" ht="15.75" customHeight="1">
      <c r="B46" s="634" t="s">
        <v>1983</v>
      </c>
      <c r="C46" s="635">
        <f>IF(E5=1,D14,0)</f>
        <v>0</v>
      </c>
    </row>
    <row r="47" spans="2:3" ht="15.75" customHeight="1">
      <c r="B47" s="636" t="s">
        <v>1984</v>
      </c>
      <c r="C47" s="637">
        <f>C45-C46</f>
        <v>27.32</v>
      </c>
    </row>
    <row r="48" spans="2:4" ht="15.75" customHeight="1">
      <c r="B48" s="567" t="s">
        <v>1985</v>
      </c>
      <c r="C48" s="633">
        <f>D22</f>
        <v>1.3599999999999999</v>
      </c>
      <c r="D48" s="638"/>
    </row>
    <row r="49" spans="2:3" ht="15.75" customHeight="1">
      <c r="B49" s="634" t="s">
        <v>1986</v>
      </c>
      <c r="C49" s="635">
        <f>D36</f>
        <v>4</v>
      </c>
    </row>
    <row r="50" spans="2:3" ht="15.75" customHeight="1">
      <c r="B50" s="639" t="s">
        <v>1987</v>
      </c>
      <c r="C50" s="640">
        <f>D42</f>
        <v>4.91</v>
      </c>
    </row>
    <row r="51" spans="2:3" ht="15.75" customHeight="1">
      <c r="B51" s="636" t="s">
        <v>1988</v>
      </c>
      <c r="C51" s="637">
        <f>C47+C48+C49+C50</f>
        <v>37.59</v>
      </c>
    </row>
    <row r="52" spans="2:3" ht="15.75" customHeight="1">
      <c r="B52" s="641" t="s">
        <v>1121</v>
      </c>
      <c r="C52" s="642">
        <f>C51/D9</f>
        <v>37.59</v>
      </c>
    </row>
    <row r="53" ht="12.75"/>
    <row r="54" ht="12.75"/>
    <row r="55" ht="12.75"/>
    <row r="56" ht="12.75"/>
    <row r="57" ht="12.75"/>
    <row r="59" ht="12.75"/>
  </sheetData>
  <sheetProtection selectLockedCells="1" selectUnlockedCells="1"/>
  <conditionalFormatting sqref="F15">
    <cfRule type="cellIs" priority="1" dxfId="1" operator="lessThan" stopIfTrue="1">
      <formula>$D$15</formula>
    </cfRule>
  </conditionalFormatting>
  <conditionalFormatting sqref="G12:G15">
    <cfRule type="cellIs" priority="2" dxfId="1" operator="greaterThan" stopIfTrue="1">
      <formula>0</formula>
    </cfRule>
  </conditionalFormatting>
  <conditionalFormatting sqref="G11">
    <cfRule type="cellIs" priority="3" dxfId="1" operator="greaterThan" stopIfTrue="1">
      <formula>0</formula>
    </cfRule>
    <cfRule type="cellIs" priority="4" dxfId="1" operator="greaterThan" stopIfTrue="1">
      <formula>0</formula>
    </cfRule>
    <cfRule type="cellIs" priority="5" dxfId="1" operator="lessThan" stopIfTrue="1">
      <formula>0</formula>
    </cfRule>
  </conditionalFormatting>
  <dataValidations count="4">
    <dataValidation type="list" operator="equal" allowBlank="1" showErrorMessage="1" sqref="E5 G6">
      <formula1>"0,1,"</formula1>
    </dataValidation>
    <dataValidation type="list" operator="equal" allowBlank="1" showErrorMessage="1" sqref="C18">
      <formula1>"Alíquota,Valor por Unidade Padrão,"</formula1>
    </dataValidation>
    <dataValidation type="list" operator="equal" allowBlank="1" showErrorMessage="1" sqref="C29">
      <formula1>"Sim,Não,"</formula1>
    </dataValidation>
    <dataValidation type="list" operator="equal" allowBlank="1" showErrorMessage="1" sqref="C40">
      <formula1>"1 - Percentual sobre valor,2 - Valor fixo por unidade vendida"</formula1>
    </dataValidation>
  </dataValidations>
  <printOptions/>
  <pageMargins left="0.5111111111111111" right="0.5111111111111111" top="0.7875" bottom="0.7875" header="0.5118055555555555" footer="0.5118055555555555"/>
  <pageSetup horizontalDpi="300" verticalDpi="300" orientation="portrait" paperSize="9"/>
  <legacyDrawing r:id="rId2"/>
</worksheet>
</file>

<file path=xl/worksheets/sheet16.xml><?xml version="1.0" encoding="utf-8"?>
<worksheet xmlns="http://schemas.openxmlformats.org/spreadsheetml/2006/main" xmlns:r="http://schemas.openxmlformats.org/officeDocument/2006/relationships">
  <dimension ref="B2:H25"/>
  <sheetViews>
    <sheetView showGridLines="0" zoomScale="95" zoomScaleNormal="95" workbookViewId="0" topLeftCell="A1">
      <selection activeCell="A1" sqref="A1"/>
    </sheetView>
  </sheetViews>
  <sheetFormatPr defaultColWidth="9.140625" defaultRowHeight="12.75"/>
  <cols>
    <col min="1" max="1" width="8.8515625" style="0" customWidth="1"/>
    <col min="2" max="2" width="46.57421875" style="0" customWidth="1"/>
    <col min="3" max="3" width="14.140625" style="0" customWidth="1"/>
    <col min="4" max="4" width="17.140625" style="0" customWidth="1"/>
    <col min="5" max="5" width="8.8515625" style="0" customWidth="1"/>
    <col min="6" max="6" width="24.421875" style="0" customWidth="1"/>
    <col min="7" max="7" width="12.57421875" style="0" customWidth="1"/>
    <col min="8" max="8" width="13.421875" style="0" customWidth="1"/>
    <col min="9" max="64" width="8.8515625" style="0" customWidth="1"/>
    <col min="65" max="16384" width="11.57421875" style="0" customWidth="1"/>
  </cols>
  <sheetData>
    <row r="2" spans="7:8" ht="12.75" customHeight="1">
      <c r="G2" s="643" t="s">
        <v>818</v>
      </c>
      <c r="H2" s="643" t="s">
        <v>1989</v>
      </c>
    </row>
    <row r="3" spans="2:8" ht="15" customHeight="1">
      <c r="B3" s="644" t="s">
        <v>1990</v>
      </c>
      <c r="C3" s="645"/>
      <c r="F3" s="643" t="s">
        <v>1991</v>
      </c>
      <c r="G3" s="646">
        <f>C6*D11</f>
        <v>29920</v>
      </c>
      <c r="H3" s="647">
        <f>D11</f>
        <v>2.992</v>
      </c>
    </row>
    <row r="4" spans="2:8" ht="15" customHeight="1">
      <c r="B4" s="648" t="s">
        <v>1992</v>
      </c>
      <c r="C4" s="649">
        <v>3.74</v>
      </c>
      <c r="F4" s="643" t="s">
        <v>1993</v>
      </c>
      <c r="G4" s="646">
        <f>C6*(ROUNDDOWN(D11,2))</f>
        <v>29900</v>
      </c>
      <c r="H4" s="647">
        <f>(ROUNDDOWN(D11,2))</f>
        <v>2.99</v>
      </c>
    </row>
    <row r="5" spans="2:8" ht="15" customHeight="1">
      <c r="B5" s="650" t="s">
        <v>1994</v>
      </c>
      <c r="C5" s="651">
        <v>2</v>
      </c>
      <c r="F5" s="643" t="s">
        <v>1995</v>
      </c>
      <c r="G5" s="646">
        <f>C6*C11</f>
        <v>30000</v>
      </c>
      <c r="H5" s="647">
        <f>C11</f>
        <v>3</v>
      </c>
    </row>
    <row r="6" spans="2:3" ht="12.75" customHeight="1">
      <c r="B6" s="570" t="s">
        <v>1996</v>
      </c>
      <c r="C6" s="651">
        <v>10000</v>
      </c>
    </row>
    <row r="7" spans="2:3" ht="12.75" customHeight="1">
      <c r="B7" s="570" t="s">
        <v>1997</v>
      </c>
      <c r="C7" s="652">
        <f>C4*C6</f>
        <v>37400</v>
      </c>
    </row>
    <row r="8" spans="2:4" ht="15" customHeight="1">
      <c r="B8" s="653" t="s">
        <v>1998</v>
      </c>
      <c r="C8" s="654">
        <v>20</v>
      </c>
      <c r="D8" s="655" t="s">
        <v>1999</v>
      </c>
    </row>
    <row r="9" spans="2:5" ht="12.75" customHeight="1">
      <c r="B9" s="570" t="s">
        <v>2000</v>
      </c>
      <c r="C9" s="656">
        <f>C7-C13</f>
        <v>7400</v>
      </c>
      <c r="D9" s="657">
        <f>C7*(1-(1-C8/100))</f>
        <v>7480</v>
      </c>
      <c r="E9" t="s">
        <v>2001</v>
      </c>
    </row>
    <row r="10" spans="2:3" ht="12.75" customHeight="1">
      <c r="B10" s="570"/>
      <c r="C10" s="658"/>
    </row>
    <row r="11" spans="2:5" ht="15" customHeight="1">
      <c r="B11" s="570" t="s">
        <v>2002</v>
      </c>
      <c r="C11" s="659">
        <f>ROUNDUP(C7*(1-C8/100)/C6,C5)</f>
        <v>3</v>
      </c>
      <c r="D11" s="660">
        <f>C7*(1-C8/100)/C6</f>
        <v>2.992</v>
      </c>
      <c r="E11" s="661" t="s">
        <v>2003</v>
      </c>
    </row>
    <row r="12" spans="2:3" ht="12.75" customHeight="1">
      <c r="B12" s="570" t="s">
        <v>2004</v>
      </c>
      <c r="C12" s="662">
        <f>1-(C11/C4)</f>
        <v>0.19786096256684502</v>
      </c>
    </row>
    <row r="13" spans="2:4" ht="12.75" customHeight="1">
      <c r="B13" s="573" t="s">
        <v>2005</v>
      </c>
      <c r="C13" s="663">
        <f>ROUNDDOWN(C6*C11,2)</f>
        <v>30000</v>
      </c>
      <c r="D13" s="664">
        <f>C7-D9</f>
        <v>29920</v>
      </c>
    </row>
    <row r="16" spans="2:3" ht="15" customHeight="1">
      <c r="B16" s="644" t="s">
        <v>2006</v>
      </c>
      <c r="C16" s="645"/>
    </row>
    <row r="17" spans="2:3" ht="15" customHeight="1">
      <c r="B17" s="648" t="s">
        <v>1992</v>
      </c>
      <c r="C17" s="649">
        <v>0.83</v>
      </c>
    </row>
    <row r="18" spans="2:3" ht="15" customHeight="1">
      <c r="B18" s="650" t="s">
        <v>1994</v>
      </c>
      <c r="C18" s="651">
        <v>2</v>
      </c>
    </row>
    <row r="19" spans="2:3" ht="12.75" customHeight="1">
      <c r="B19" s="570" t="s">
        <v>1996</v>
      </c>
      <c r="C19" s="651">
        <v>12</v>
      </c>
    </row>
    <row r="20" spans="2:3" ht="12.75" customHeight="1">
      <c r="B20" s="570" t="s">
        <v>1997</v>
      </c>
      <c r="C20" s="652">
        <f>C17*C19</f>
        <v>9.96</v>
      </c>
    </row>
    <row r="21" spans="2:4" ht="15" customHeight="1">
      <c r="B21" s="653" t="s">
        <v>2000</v>
      </c>
      <c r="C21" s="651">
        <v>1.92</v>
      </c>
      <c r="D21" s="655" t="s">
        <v>1999</v>
      </c>
    </row>
    <row r="22" spans="2:3" ht="12.75" customHeight="1">
      <c r="B22" s="570"/>
      <c r="C22" s="658"/>
    </row>
    <row r="23" spans="2:5" ht="15" customHeight="1">
      <c r="B23" s="570" t="s">
        <v>2002</v>
      </c>
      <c r="C23" s="659">
        <f>ROUNDUP(C17-(C21/C19),C18)</f>
        <v>0.67</v>
      </c>
      <c r="D23" s="660">
        <f>C17-(C21/C19)</f>
        <v>0.67</v>
      </c>
      <c r="E23" s="661" t="s">
        <v>2003</v>
      </c>
    </row>
    <row r="24" spans="2:3" ht="12.75" customHeight="1">
      <c r="B24" s="570" t="s">
        <v>2004</v>
      </c>
      <c r="C24" s="662">
        <f>1-(C23/C17)</f>
        <v>0.19277108433734902</v>
      </c>
    </row>
    <row r="25" spans="2:3" ht="12.75" customHeight="1">
      <c r="B25" s="573" t="s">
        <v>2005</v>
      </c>
      <c r="C25" s="663">
        <f>ROUNDDOWN(C19*C23,2)</f>
        <v>8.04</v>
      </c>
    </row>
  </sheetData>
  <sheetProtection sheet="1"/>
  <printOptions/>
  <pageMargins left="0.5111111111111111" right="0.5111111111111111"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L339"/>
  <sheetViews>
    <sheetView zoomScale="95" zoomScaleNormal="95" workbookViewId="0" topLeftCell="A389">
      <selection activeCell="I405" sqref="I405"/>
    </sheetView>
  </sheetViews>
  <sheetFormatPr defaultColWidth="9.140625" defaultRowHeight="12.75"/>
  <cols>
    <col min="1" max="1" width="4.421875" style="275" customWidth="1"/>
    <col min="2" max="2" width="6.8515625" style="275" customWidth="1"/>
    <col min="3" max="3" width="14.421875" style="276" customWidth="1"/>
    <col min="4" max="4" width="4.421875" style="276" customWidth="1"/>
    <col min="5" max="5" width="4.00390625" style="275" customWidth="1"/>
    <col min="6" max="6" width="48.140625" style="275" customWidth="1"/>
    <col min="7" max="7" width="8.00390625" style="275" customWidth="1"/>
    <col min="8" max="8" width="12.28125" style="275" customWidth="1"/>
    <col min="9" max="9" width="42.421875" style="277" customWidth="1"/>
    <col min="10" max="64" width="9.00390625" style="275" customWidth="1"/>
    <col min="65" max="16384" width="11.57421875" style="0" customWidth="1"/>
  </cols>
  <sheetData>
    <row r="1" spans="1:9" ht="12" customHeight="1">
      <c r="A1" s="278"/>
      <c r="B1" s="279"/>
      <c r="C1" s="279"/>
      <c r="D1" s="280"/>
      <c r="E1" s="280"/>
      <c r="F1" s="280" t="s">
        <v>1325</v>
      </c>
      <c r="G1" s="280"/>
      <c r="H1" s="280"/>
      <c r="I1" s="281"/>
    </row>
    <row r="2" spans="1:9" ht="45.75" customHeight="1">
      <c r="A2" s="282"/>
      <c r="F2" s="276" t="s">
        <v>1326</v>
      </c>
      <c r="I2" s="283" t="s">
        <v>1327</v>
      </c>
    </row>
    <row r="3" spans="1:9" ht="12" customHeight="1">
      <c r="A3" s="282"/>
      <c r="F3" s="276" t="s">
        <v>1328</v>
      </c>
      <c r="I3" s="284" t="s">
        <v>1329</v>
      </c>
    </row>
    <row r="4" spans="1:9" ht="12" customHeight="1">
      <c r="A4" s="282"/>
      <c r="F4" s="276" t="s">
        <v>1330</v>
      </c>
      <c r="I4" s="284" t="s">
        <v>1331</v>
      </c>
    </row>
    <row r="5" spans="1:9" ht="12" customHeight="1">
      <c r="A5" s="282"/>
      <c r="F5" s="276" t="s">
        <v>1332</v>
      </c>
      <c r="I5" s="284" t="s">
        <v>1333</v>
      </c>
    </row>
    <row r="6" spans="1:9" ht="63" customHeight="1">
      <c r="A6" s="285"/>
      <c r="B6" s="286"/>
      <c r="C6" s="287"/>
      <c r="D6" s="287"/>
      <c r="E6" s="286"/>
      <c r="F6" s="287" t="s">
        <v>1334</v>
      </c>
      <c r="G6" s="286"/>
      <c r="H6" s="286"/>
      <c r="I6" s="288" t="s">
        <v>1335</v>
      </c>
    </row>
    <row r="7" spans="1:64" ht="12.75" customHeight="1">
      <c r="A7" s="289"/>
      <c r="B7" s="289"/>
      <c r="C7" s="290"/>
      <c r="D7" s="290"/>
      <c r="E7" s="289"/>
      <c r="F7" s="289"/>
      <c r="G7" s="289"/>
      <c r="H7" s="289"/>
      <c r="I7" s="291"/>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row>
    <row r="8" spans="1:9" ht="12.75" customHeight="1">
      <c r="A8" s="292" t="s">
        <v>1336</v>
      </c>
      <c r="B8" s="292" t="s">
        <v>1337</v>
      </c>
      <c r="C8" s="292" t="s">
        <v>1338</v>
      </c>
      <c r="D8" s="292" t="s">
        <v>1339</v>
      </c>
      <c r="E8" s="292" t="s">
        <v>1340</v>
      </c>
      <c r="F8" s="292" t="s">
        <v>100</v>
      </c>
      <c r="G8" s="292" t="s">
        <v>1341</v>
      </c>
      <c r="H8" s="292" t="s">
        <v>1342</v>
      </c>
      <c r="I8" s="293" t="s">
        <v>1343</v>
      </c>
    </row>
    <row r="9" spans="1:10" ht="12" customHeight="1">
      <c r="A9" s="294" t="s">
        <v>1344</v>
      </c>
      <c r="B9" s="294">
        <v>0</v>
      </c>
      <c r="C9" s="294">
        <v>0</v>
      </c>
      <c r="D9" s="294" t="s">
        <v>1345</v>
      </c>
      <c r="E9" s="294" t="s">
        <v>1345</v>
      </c>
      <c r="F9" s="295" t="s">
        <v>1346</v>
      </c>
      <c r="G9" s="295"/>
      <c r="H9" s="295"/>
      <c r="I9" s="296"/>
      <c r="J9" s="297"/>
    </row>
    <row r="10" spans="1:10" ht="24" customHeight="1">
      <c r="A10" s="275" t="s">
        <v>1344</v>
      </c>
      <c r="B10" s="275">
        <v>0</v>
      </c>
      <c r="C10" s="276">
        <v>1</v>
      </c>
      <c r="D10" s="276" t="s">
        <v>1345</v>
      </c>
      <c r="E10" s="276" t="s">
        <v>1345</v>
      </c>
      <c r="F10" s="275" t="s">
        <v>1347</v>
      </c>
      <c r="G10" s="276" t="s">
        <v>873</v>
      </c>
      <c r="H10" s="276">
        <v>2</v>
      </c>
      <c r="I10" s="277" t="s">
        <v>1348</v>
      </c>
      <c r="J10" s="276"/>
    </row>
    <row r="11" spans="1:10" ht="12" customHeight="1">
      <c r="A11" s="275" t="s">
        <v>1344</v>
      </c>
      <c r="B11" s="275">
        <v>0</v>
      </c>
      <c r="C11" s="276">
        <v>2</v>
      </c>
      <c r="D11" s="276" t="s">
        <v>1345</v>
      </c>
      <c r="E11" s="276">
        <v>1</v>
      </c>
      <c r="F11" s="275" t="s">
        <v>26</v>
      </c>
      <c r="G11" s="276" t="s">
        <v>873</v>
      </c>
      <c r="H11" s="276">
        <v>5</v>
      </c>
      <c r="J11" s="276"/>
    </row>
    <row r="12" spans="1:10" ht="12" customHeight="1">
      <c r="A12" s="275" t="s">
        <v>1344</v>
      </c>
      <c r="B12" s="275">
        <v>0</v>
      </c>
      <c r="C12" s="298">
        <v>3</v>
      </c>
      <c r="D12" s="298" t="s">
        <v>1345</v>
      </c>
      <c r="E12" s="298">
        <v>2</v>
      </c>
      <c r="F12" s="277" t="s">
        <v>1349</v>
      </c>
      <c r="G12" s="298" t="s">
        <v>31</v>
      </c>
      <c r="H12" s="298">
        <v>4</v>
      </c>
      <c r="I12" s="277" t="s">
        <v>1350</v>
      </c>
      <c r="J12" s="298"/>
    </row>
    <row r="13" spans="1:64" ht="13.5" customHeight="1">
      <c r="A13" s="275" t="s">
        <v>1344</v>
      </c>
      <c r="B13" s="275">
        <v>0</v>
      </c>
      <c r="C13" s="276">
        <v>4</v>
      </c>
      <c r="D13" s="276" t="s">
        <v>1345</v>
      </c>
      <c r="E13" s="276">
        <v>3</v>
      </c>
      <c r="F13" s="275" t="s">
        <v>1351</v>
      </c>
      <c r="G13" s="276" t="s">
        <v>31</v>
      </c>
      <c r="H13" s="276">
        <v>8</v>
      </c>
      <c r="I13" s="277" t="s">
        <v>1352</v>
      </c>
      <c r="J13" s="276"/>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row>
    <row r="14" spans="1:10" ht="12" customHeight="1">
      <c r="A14" s="275" t="s">
        <v>1344</v>
      </c>
      <c r="B14" s="275">
        <v>0</v>
      </c>
      <c r="C14" s="276">
        <v>5</v>
      </c>
      <c r="D14" s="276" t="s">
        <v>1345</v>
      </c>
      <c r="E14" s="276">
        <v>4</v>
      </c>
      <c r="F14" s="275" t="s">
        <v>1353</v>
      </c>
      <c r="G14" s="276" t="s">
        <v>400</v>
      </c>
      <c r="H14" s="276">
        <v>8</v>
      </c>
      <c r="I14" s="277" t="s">
        <v>1354</v>
      </c>
      <c r="J14" s="276"/>
    </row>
    <row r="15" spans="1:10" ht="12" customHeight="1">
      <c r="A15" s="275" t="s">
        <v>1344</v>
      </c>
      <c r="B15" s="275">
        <v>0</v>
      </c>
      <c r="C15" s="276">
        <v>6</v>
      </c>
      <c r="D15" s="276" t="s">
        <v>1345</v>
      </c>
      <c r="E15" s="276">
        <v>5</v>
      </c>
      <c r="F15" s="275" t="s">
        <v>1355</v>
      </c>
      <c r="G15" s="276" t="s">
        <v>31</v>
      </c>
      <c r="H15" s="276">
        <v>16</v>
      </c>
      <c r="I15" s="277" t="s">
        <v>1356</v>
      </c>
      <c r="J15" s="276"/>
    </row>
    <row r="16" spans="1:10" ht="12" customHeight="1">
      <c r="A16" s="275" t="s">
        <v>1344</v>
      </c>
      <c r="B16" s="275">
        <v>0</v>
      </c>
      <c r="C16" s="276">
        <v>7</v>
      </c>
      <c r="D16" s="276" t="s">
        <v>1345</v>
      </c>
      <c r="E16" s="276">
        <v>6</v>
      </c>
      <c r="F16" s="275" t="s">
        <v>1357</v>
      </c>
      <c r="G16" s="276" t="s">
        <v>31</v>
      </c>
      <c r="H16" s="276">
        <v>11</v>
      </c>
      <c r="I16" s="299" t="s">
        <v>1358</v>
      </c>
      <c r="J16" s="276"/>
    </row>
    <row r="17" spans="1:10" ht="12" customHeight="1">
      <c r="A17" s="294" t="s">
        <v>1344</v>
      </c>
      <c r="B17" s="294">
        <v>2</v>
      </c>
      <c r="C17" s="294">
        <v>0</v>
      </c>
      <c r="D17" s="294" t="s">
        <v>1345</v>
      </c>
      <c r="E17" s="294" t="s">
        <v>1345</v>
      </c>
      <c r="F17" s="295" t="s">
        <v>1359</v>
      </c>
      <c r="G17" s="295"/>
      <c r="H17" s="295"/>
      <c r="I17" s="296"/>
      <c r="J17" s="297"/>
    </row>
    <row r="18" spans="1:10" ht="12" customHeight="1">
      <c r="A18" s="275" t="s">
        <v>1344</v>
      </c>
      <c r="B18" s="275">
        <v>2</v>
      </c>
      <c r="C18" s="276">
        <v>1</v>
      </c>
      <c r="D18" s="276" t="s">
        <v>1345</v>
      </c>
      <c r="E18" s="276" t="s">
        <v>1345</v>
      </c>
      <c r="F18" s="275" t="s">
        <v>1347</v>
      </c>
      <c r="G18" s="276" t="s">
        <v>873</v>
      </c>
      <c r="H18" s="276">
        <v>2</v>
      </c>
      <c r="I18" s="277" t="s">
        <v>1360</v>
      </c>
      <c r="J18" s="276"/>
    </row>
    <row r="19" spans="1:10" ht="12" customHeight="1">
      <c r="A19" s="275" t="s">
        <v>1344</v>
      </c>
      <c r="B19" s="275">
        <v>2</v>
      </c>
      <c r="C19" s="276">
        <v>2</v>
      </c>
      <c r="D19" s="276">
        <v>1</v>
      </c>
      <c r="E19" s="276" t="s">
        <v>1345</v>
      </c>
      <c r="F19" s="275" t="s">
        <v>1361</v>
      </c>
      <c r="G19" s="276" t="s">
        <v>31</v>
      </c>
      <c r="H19" s="276">
        <v>15</v>
      </c>
      <c r="J19" s="276"/>
    </row>
    <row r="20" spans="1:10" ht="12" customHeight="1">
      <c r="A20" s="275" t="s">
        <v>1344</v>
      </c>
      <c r="B20" s="275">
        <v>2</v>
      </c>
      <c r="C20" s="276">
        <v>3</v>
      </c>
      <c r="D20" s="276" t="s">
        <v>1345</v>
      </c>
      <c r="E20" s="276">
        <v>1</v>
      </c>
      <c r="F20" s="275" t="s">
        <v>1362</v>
      </c>
      <c r="G20" s="276" t="s">
        <v>31</v>
      </c>
      <c r="H20" s="276">
        <v>20</v>
      </c>
      <c r="J20" s="276"/>
    </row>
    <row r="21" spans="1:10" ht="12" customHeight="1">
      <c r="A21" s="294" t="s">
        <v>1344</v>
      </c>
      <c r="B21" s="294">
        <v>10</v>
      </c>
      <c r="C21" s="294">
        <v>0</v>
      </c>
      <c r="D21" s="294" t="s">
        <v>1345</v>
      </c>
      <c r="E21" s="294" t="s">
        <v>1345</v>
      </c>
      <c r="F21" s="295" t="s">
        <v>1363</v>
      </c>
      <c r="G21" s="295"/>
      <c r="H21" s="295"/>
      <c r="I21" s="296"/>
      <c r="J21" s="297"/>
    </row>
    <row r="22" spans="1:10" ht="23.25" customHeight="1">
      <c r="A22" s="275" t="s">
        <v>1344</v>
      </c>
      <c r="B22" s="275">
        <v>10</v>
      </c>
      <c r="C22" s="276">
        <v>1</v>
      </c>
      <c r="D22" s="276" t="s">
        <v>1345</v>
      </c>
      <c r="E22" s="276" t="s">
        <v>1345</v>
      </c>
      <c r="F22" s="275" t="s">
        <v>1347</v>
      </c>
      <c r="G22" s="276" t="s">
        <v>873</v>
      </c>
      <c r="H22" s="276">
        <v>2</v>
      </c>
      <c r="I22" s="277" t="s">
        <v>1364</v>
      </c>
      <c r="J22" s="276"/>
    </row>
    <row r="23" spans="1:10" ht="12" customHeight="1">
      <c r="A23" s="275" t="s">
        <v>1344</v>
      </c>
      <c r="B23" s="275">
        <v>10</v>
      </c>
      <c r="C23" s="276">
        <v>2</v>
      </c>
      <c r="D23" s="276">
        <v>1</v>
      </c>
      <c r="E23" s="276" t="s">
        <v>1345</v>
      </c>
      <c r="F23" s="275" t="s">
        <v>1365</v>
      </c>
      <c r="G23" s="276" t="s">
        <v>31</v>
      </c>
      <c r="H23" s="276">
        <v>5</v>
      </c>
      <c r="J23" s="276"/>
    </row>
    <row r="24" spans="1:10" ht="12" customHeight="1">
      <c r="A24" s="275" t="s">
        <v>1344</v>
      </c>
      <c r="B24" s="275">
        <v>10</v>
      </c>
      <c r="C24" s="276">
        <v>3</v>
      </c>
      <c r="D24" s="276" t="s">
        <v>1345</v>
      </c>
      <c r="E24" s="276">
        <v>1</v>
      </c>
      <c r="F24" s="275" t="s">
        <v>1366</v>
      </c>
      <c r="G24" s="276" t="s">
        <v>31</v>
      </c>
      <c r="H24" s="276">
        <v>40</v>
      </c>
      <c r="J24" s="276"/>
    </row>
    <row r="25" spans="1:10" ht="12" customHeight="1">
      <c r="A25" s="275" t="s">
        <v>1344</v>
      </c>
      <c r="B25" s="275">
        <v>10</v>
      </c>
      <c r="C25" s="276">
        <v>4</v>
      </c>
      <c r="D25" s="276" t="s">
        <v>1345</v>
      </c>
      <c r="E25" s="276">
        <v>2</v>
      </c>
      <c r="F25" s="275" t="s">
        <v>1367</v>
      </c>
      <c r="G25" s="276" t="s">
        <v>31</v>
      </c>
      <c r="H25" s="276">
        <v>5</v>
      </c>
      <c r="J25" s="276"/>
    </row>
    <row r="26" spans="1:10" ht="12" customHeight="1">
      <c r="A26" s="275" t="s">
        <v>1344</v>
      </c>
      <c r="B26" s="275">
        <v>10</v>
      </c>
      <c r="C26" s="276">
        <v>5</v>
      </c>
      <c r="D26" s="276" t="s">
        <v>1345</v>
      </c>
      <c r="E26" s="276">
        <v>3</v>
      </c>
      <c r="F26" s="275" t="s">
        <v>1368</v>
      </c>
      <c r="G26" s="276" t="s">
        <v>31</v>
      </c>
      <c r="H26" s="276">
        <v>20</v>
      </c>
      <c r="J26" s="276"/>
    </row>
    <row r="27" spans="1:10" ht="12" customHeight="1">
      <c r="A27" s="275" t="s">
        <v>1344</v>
      </c>
      <c r="B27" s="275">
        <v>10</v>
      </c>
      <c r="C27" s="276">
        <v>6</v>
      </c>
      <c r="D27" s="276" t="s">
        <v>1345</v>
      </c>
      <c r="E27" s="276">
        <v>4</v>
      </c>
      <c r="F27" s="275" t="s">
        <v>1369</v>
      </c>
      <c r="G27" s="276" t="s">
        <v>873</v>
      </c>
      <c r="H27" s="276">
        <v>9.2</v>
      </c>
      <c r="I27" s="277" t="s">
        <v>1370</v>
      </c>
      <c r="J27" s="276"/>
    </row>
    <row r="28" spans="1:10" ht="12" customHeight="1">
      <c r="A28" s="275" t="s">
        <v>1344</v>
      </c>
      <c r="B28" s="275">
        <v>10</v>
      </c>
      <c r="C28" s="276">
        <v>7</v>
      </c>
      <c r="D28" s="276" t="s">
        <v>1345</v>
      </c>
      <c r="E28" s="276">
        <v>5</v>
      </c>
      <c r="F28" s="275" t="s">
        <v>1371</v>
      </c>
      <c r="G28" s="276" t="s">
        <v>873</v>
      </c>
      <c r="H28" s="276">
        <v>9.2</v>
      </c>
      <c r="J28" s="276"/>
    </row>
    <row r="29" spans="1:10" ht="12" customHeight="1">
      <c r="A29" s="275" t="s">
        <v>1344</v>
      </c>
      <c r="B29" s="275">
        <v>10</v>
      </c>
      <c r="C29" s="276">
        <v>8</v>
      </c>
      <c r="D29" s="276" t="s">
        <v>1345</v>
      </c>
      <c r="E29" s="276">
        <v>6</v>
      </c>
      <c r="F29" s="275" t="s">
        <v>1372</v>
      </c>
      <c r="G29" s="276" t="s">
        <v>31</v>
      </c>
      <c r="H29" s="276">
        <v>50</v>
      </c>
      <c r="J29" s="276"/>
    </row>
    <row r="30" spans="1:10" ht="12" customHeight="1">
      <c r="A30" s="275" t="s">
        <v>1344</v>
      </c>
      <c r="B30" s="275">
        <v>10</v>
      </c>
      <c r="C30" s="276">
        <v>9</v>
      </c>
      <c r="D30" s="276" t="s">
        <v>1345</v>
      </c>
      <c r="E30" s="276">
        <v>7</v>
      </c>
      <c r="F30" s="275" t="s">
        <v>1373</v>
      </c>
      <c r="G30" s="276" t="s">
        <v>873</v>
      </c>
      <c r="H30" s="276">
        <v>3</v>
      </c>
      <c r="I30" s="277" t="s">
        <v>1374</v>
      </c>
      <c r="J30" s="276"/>
    </row>
    <row r="31" spans="1:10" ht="12" customHeight="1">
      <c r="A31" s="294" t="s">
        <v>1344</v>
      </c>
      <c r="B31" s="294">
        <v>13</v>
      </c>
      <c r="C31" s="294">
        <v>0</v>
      </c>
      <c r="D31" s="294" t="s">
        <v>1345</v>
      </c>
      <c r="E31" s="294" t="s">
        <v>1345</v>
      </c>
      <c r="F31" s="295" t="s">
        <v>1375</v>
      </c>
      <c r="G31" s="295"/>
      <c r="H31" s="295"/>
      <c r="I31" s="296"/>
      <c r="J31" s="297"/>
    </row>
    <row r="32" spans="1:10" ht="24" customHeight="1">
      <c r="A32" s="275" t="s">
        <v>1344</v>
      </c>
      <c r="B32" s="275">
        <v>13</v>
      </c>
      <c r="C32" s="276">
        <v>1</v>
      </c>
      <c r="D32" s="276" t="s">
        <v>1345</v>
      </c>
      <c r="E32" s="276" t="s">
        <v>1345</v>
      </c>
      <c r="F32" s="275" t="s">
        <v>1347</v>
      </c>
      <c r="G32" s="276" t="s">
        <v>873</v>
      </c>
      <c r="H32" s="276">
        <v>2</v>
      </c>
      <c r="I32" s="277" t="s">
        <v>1376</v>
      </c>
      <c r="J32" s="276"/>
    </row>
    <row r="33" spans="1:10" ht="12" customHeight="1">
      <c r="A33" s="275" t="s">
        <v>1344</v>
      </c>
      <c r="B33" s="275">
        <v>13</v>
      </c>
      <c r="C33" s="276">
        <v>2</v>
      </c>
      <c r="D33" s="276">
        <v>1</v>
      </c>
      <c r="E33" s="276" t="s">
        <v>1345</v>
      </c>
      <c r="F33" s="275" t="s">
        <v>237</v>
      </c>
      <c r="G33" s="276" t="s">
        <v>873</v>
      </c>
      <c r="H33" s="276">
        <v>9</v>
      </c>
      <c r="J33" s="276"/>
    </row>
    <row r="34" spans="1:10" ht="12" customHeight="1">
      <c r="A34" s="275" t="s">
        <v>1344</v>
      </c>
      <c r="B34" s="275">
        <v>13</v>
      </c>
      <c r="C34" s="276">
        <v>3</v>
      </c>
      <c r="D34" s="276" t="s">
        <v>1345</v>
      </c>
      <c r="E34" s="276">
        <v>1</v>
      </c>
      <c r="F34" s="275" t="s">
        <v>842</v>
      </c>
      <c r="G34" s="276" t="s">
        <v>31</v>
      </c>
      <c r="H34" s="276">
        <v>40</v>
      </c>
      <c r="J34" s="276"/>
    </row>
    <row r="35" spans="1:10" ht="12" customHeight="1">
      <c r="A35" s="275" t="s">
        <v>1344</v>
      </c>
      <c r="B35" s="275">
        <v>13</v>
      </c>
      <c r="C35" s="276">
        <v>4</v>
      </c>
      <c r="D35" s="276" t="s">
        <v>1345</v>
      </c>
      <c r="E35" s="276">
        <v>2</v>
      </c>
      <c r="F35" s="275" t="s">
        <v>840</v>
      </c>
      <c r="G35" s="276" t="s">
        <v>31</v>
      </c>
      <c r="H35" s="276">
        <v>50</v>
      </c>
      <c r="J35" s="276"/>
    </row>
    <row r="36" spans="1:10" ht="12" customHeight="1">
      <c r="A36" s="275" t="s">
        <v>1344</v>
      </c>
      <c r="B36" s="275">
        <v>13</v>
      </c>
      <c r="C36" s="276">
        <v>5</v>
      </c>
      <c r="D36" s="276" t="s">
        <v>1345</v>
      </c>
      <c r="E36" s="276">
        <v>3</v>
      </c>
      <c r="F36" s="275" t="s">
        <v>1377</v>
      </c>
      <c r="G36" s="276" t="s">
        <v>31</v>
      </c>
      <c r="H36" s="276">
        <v>1</v>
      </c>
      <c r="I36" s="277" t="s">
        <v>1378</v>
      </c>
      <c r="J36" s="276"/>
    </row>
    <row r="37" spans="1:10" ht="12" customHeight="1">
      <c r="A37" s="275" t="s">
        <v>1344</v>
      </c>
      <c r="B37" s="275">
        <v>13</v>
      </c>
      <c r="C37" s="276">
        <v>6</v>
      </c>
      <c r="D37" s="276" t="s">
        <v>1345</v>
      </c>
      <c r="E37" s="276">
        <v>4</v>
      </c>
      <c r="F37" s="275" t="s">
        <v>1379</v>
      </c>
      <c r="G37" s="276" t="s">
        <v>31</v>
      </c>
      <c r="H37" s="276">
        <v>14</v>
      </c>
      <c r="J37" s="276"/>
    </row>
    <row r="38" spans="1:10" ht="12" customHeight="1">
      <c r="A38" s="275" t="s">
        <v>1344</v>
      </c>
      <c r="B38" s="275">
        <v>13</v>
      </c>
      <c r="C38" s="276">
        <v>7</v>
      </c>
      <c r="D38" s="276" t="s">
        <v>1345</v>
      </c>
      <c r="E38" s="276">
        <v>5</v>
      </c>
      <c r="F38" s="275" t="s">
        <v>1380</v>
      </c>
      <c r="G38" s="276" t="s">
        <v>31</v>
      </c>
      <c r="H38" s="276">
        <v>1</v>
      </c>
      <c r="I38" s="277" t="s">
        <v>1381</v>
      </c>
      <c r="J38" s="276"/>
    </row>
    <row r="39" spans="1:10" ht="12" customHeight="1">
      <c r="A39" s="275" t="s">
        <v>1344</v>
      </c>
      <c r="B39" s="275">
        <v>13</v>
      </c>
      <c r="C39" s="276">
        <v>8</v>
      </c>
      <c r="D39" s="276" t="s">
        <v>1345</v>
      </c>
      <c r="E39" s="276">
        <v>6</v>
      </c>
      <c r="F39" s="275" t="s">
        <v>1382</v>
      </c>
      <c r="G39" s="276" t="s">
        <v>31</v>
      </c>
      <c r="H39" s="276">
        <v>20</v>
      </c>
      <c r="J39" s="276"/>
    </row>
    <row r="40" spans="1:10" ht="12" customHeight="1">
      <c r="A40" s="275" t="s">
        <v>1344</v>
      </c>
      <c r="B40" s="275">
        <v>13</v>
      </c>
      <c r="C40" s="276">
        <v>9</v>
      </c>
      <c r="D40" s="276" t="s">
        <v>1345</v>
      </c>
      <c r="E40" s="276">
        <v>7</v>
      </c>
      <c r="F40" s="275" t="s">
        <v>1383</v>
      </c>
      <c r="G40" s="276" t="s">
        <v>873</v>
      </c>
      <c r="H40" s="276">
        <v>4</v>
      </c>
      <c r="I40" s="277" t="s">
        <v>1384</v>
      </c>
      <c r="J40" s="276"/>
    </row>
    <row r="41" spans="1:10" ht="12" customHeight="1">
      <c r="A41" s="275" t="s">
        <v>1344</v>
      </c>
      <c r="B41" s="275">
        <v>13</v>
      </c>
      <c r="C41" s="276">
        <v>10</v>
      </c>
      <c r="D41" s="276" t="s">
        <v>1345</v>
      </c>
      <c r="E41" s="276">
        <v>8</v>
      </c>
      <c r="F41" s="275" t="s">
        <v>810</v>
      </c>
      <c r="G41" s="276" t="s">
        <v>31</v>
      </c>
      <c r="H41" s="276">
        <v>40</v>
      </c>
      <c r="J41" s="276"/>
    </row>
    <row r="42" spans="1:10" ht="12" customHeight="1">
      <c r="A42" s="275" t="s">
        <v>1344</v>
      </c>
      <c r="B42" s="275">
        <v>13</v>
      </c>
      <c r="C42" s="276">
        <v>11</v>
      </c>
      <c r="D42" s="276" t="s">
        <v>1345</v>
      </c>
      <c r="E42" s="276">
        <v>9</v>
      </c>
      <c r="F42" s="275" t="s">
        <v>863</v>
      </c>
      <c r="G42" s="276" t="s">
        <v>31</v>
      </c>
      <c r="H42" s="276">
        <v>30</v>
      </c>
      <c r="J42" s="276"/>
    </row>
    <row r="43" spans="1:10" ht="12" customHeight="1">
      <c r="A43" s="275" t="s">
        <v>1344</v>
      </c>
      <c r="B43" s="275">
        <v>13</v>
      </c>
      <c r="C43" s="276">
        <v>12</v>
      </c>
      <c r="D43" s="276" t="s">
        <v>1345</v>
      </c>
      <c r="E43" s="276">
        <v>10</v>
      </c>
      <c r="F43" s="275" t="s">
        <v>439</v>
      </c>
      <c r="G43" s="276" t="s">
        <v>873</v>
      </c>
      <c r="H43" s="276">
        <v>4</v>
      </c>
      <c r="I43" s="277" t="s">
        <v>1385</v>
      </c>
      <c r="J43" s="276"/>
    </row>
    <row r="44" spans="1:10" ht="12" customHeight="1">
      <c r="A44" s="275" t="s">
        <v>1344</v>
      </c>
      <c r="B44" s="275">
        <v>13</v>
      </c>
      <c r="C44" s="276">
        <v>13</v>
      </c>
      <c r="D44" s="276" t="s">
        <v>1345</v>
      </c>
      <c r="E44" s="276">
        <v>11</v>
      </c>
      <c r="F44" s="275" t="s">
        <v>1386</v>
      </c>
      <c r="G44" s="276" t="s">
        <v>31</v>
      </c>
      <c r="H44" s="276">
        <v>2</v>
      </c>
      <c r="J44" s="276"/>
    </row>
    <row r="45" spans="1:10" ht="12" customHeight="1">
      <c r="A45" s="275" t="s">
        <v>1344</v>
      </c>
      <c r="B45" s="275">
        <v>13</v>
      </c>
      <c r="C45" s="276">
        <v>14</v>
      </c>
      <c r="D45" s="276" t="s">
        <v>1345</v>
      </c>
      <c r="E45" s="276">
        <v>12</v>
      </c>
      <c r="F45" s="275" t="s">
        <v>865</v>
      </c>
      <c r="G45" s="276" t="s">
        <v>31</v>
      </c>
      <c r="H45" s="276">
        <v>10</v>
      </c>
      <c r="J45" s="276"/>
    </row>
    <row r="46" spans="1:10" ht="12" customHeight="1">
      <c r="A46" s="275" t="s">
        <v>1344</v>
      </c>
      <c r="B46" s="275">
        <v>13</v>
      </c>
      <c r="C46" s="276">
        <v>15</v>
      </c>
      <c r="D46" s="276" t="s">
        <v>1345</v>
      </c>
      <c r="E46" s="276">
        <v>13</v>
      </c>
      <c r="F46" s="275" t="s">
        <v>1387</v>
      </c>
      <c r="G46" s="276" t="s">
        <v>31</v>
      </c>
      <c r="H46" s="276">
        <v>20</v>
      </c>
      <c r="J46" s="276"/>
    </row>
    <row r="47" spans="1:10" ht="12" customHeight="1">
      <c r="A47" s="275" t="s">
        <v>1344</v>
      </c>
      <c r="B47" s="275">
        <v>13</v>
      </c>
      <c r="C47" s="276">
        <v>16</v>
      </c>
      <c r="D47" s="276" t="s">
        <v>1345</v>
      </c>
      <c r="E47" s="276">
        <v>14</v>
      </c>
      <c r="F47" s="275" t="s">
        <v>1388</v>
      </c>
      <c r="G47" s="276" t="s">
        <v>31</v>
      </c>
      <c r="H47" s="276">
        <v>20</v>
      </c>
      <c r="J47" s="276"/>
    </row>
    <row r="48" spans="1:10" ht="12" customHeight="1">
      <c r="A48" s="275" t="s">
        <v>1344</v>
      </c>
      <c r="B48" s="275">
        <v>13</v>
      </c>
      <c r="C48" s="276">
        <v>17</v>
      </c>
      <c r="D48" s="276" t="s">
        <v>1345</v>
      </c>
      <c r="E48" s="276">
        <v>15</v>
      </c>
      <c r="F48" s="275" t="s">
        <v>1389</v>
      </c>
      <c r="G48" s="276" t="s">
        <v>31</v>
      </c>
      <c r="H48" s="276">
        <v>20</v>
      </c>
      <c r="J48" s="276"/>
    </row>
    <row r="49" spans="1:10" ht="12" customHeight="1">
      <c r="A49" s="275" t="s">
        <v>1344</v>
      </c>
      <c r="B49" s="275">
        <v>13</v>
      </c>
      <c r="C49" s="276">
        <v>18</v>
      </c>
      <c r="D49" s="276" t="s">
        <v>1345</v>
      </c>
      <c r="E49" s="276">
        <v>16</v>
      </c>
      <c r="F49" s="275" t="s">
        <v>1390</v>
      </c>
      <c r="G49" s="276" t="s">
        <v>31</v>
      </c>
      <c r="H49" s="276">
        <v>50</v>
      </c>
      <c r="J49" s="276"/>
    </row>
    <row r="50" spans="1:10" ht="12" customHeight="1">
      <c r="A50" s="275" t="s">
        <v>1344</v>
      </c>
      <c r="B50" s="275">
        <v>13</v>
      </c>
      <c r="C50" s="276">
        <v>19</v>
      </c>
      <c r="D50" s="276" t="s">
        <v>1345</v>
      </c>
      <c r="E50" s="276">
        <v>17</v>
      </c>
      <c r="F50" s="275" t="s">
        <v>1391</v>
      </c>
      <c r="G50" s="276" t="s">
        <v>31</v>
      </c>
      <c r="H50" s="276">
        <v>50</v>
      </c>
      <c r="J50" s="276"/>
    </row>
    <row r="51" spans="1:10" ht="12" customHeight="1">
      <c r="A51" s="275" t="s">
        <v>1344</v>
      </c>
      <c r="B51" s="275">
        <v>13</v>
      </c>
      <c r="C51" s="276">
        <v>20</v>
      </c>
      <c r="D51" s="276" t="s">
        <v>1345</v>
      </c>
      <c r="E51" s="276">
        <v>18</v>
      </c>
      <c r="F51" s="275" t="s">
        <v>1392</v>
      </c>
      <c r="G51" s="276" t="s">
        <v>31</v>
      </c>
      <c r="H51" s="276">
        <v>50</v>
      </c>
      <c r="J51" s="276"/>
    </row>
    <row r="52" spans="1:10" ht="12" customHeight="1">
      <c r="A52" s="275" t="s">
        <v>1344</v>
      </c>
      <c r="B52" s="275">
        <v>13</v>
      </c>
      <c r="C52" s="276">
        <v>21</v>
      </c>
      <c r="D52" s="276" t="s">
        <v>1345</v>
      </c>
      <c r="E52" s="276">
        <v>19</v>
      </c>
      <c r="F52" s="275" t="s">
        <v>1393</v>
      </c>
      <c r="G52" s="276" t="s">
        <v>873</v>
      </c>
      <c r="H52" s="276">
        <v>4</v>
      </c>
      <c r="I52" s="277" t="s">
        <v>1394</v>
      </c>
      <c r="J52" s="276"/>
    </row>
    <row r="53" spans="1:10" ht="12" customHeight="1">
      <c r="A53" s="275" t="s">
        <v>1344</v>
      </c>
      <c r="B53" s="275">
        <v>13</v>
      </c>
      <c r="C53" s="276">
        <v>22</v>
      </c>
      <c r="D53" s="276" t="s">
        <v>1345</v>
      </c>
      <c r="E53" s="276">
        <v>20</v>
      </c>
      <c r="F53" s="275" t="s">
        <v>1395</v>
      </c>
      <c r="G53" s="276" t="s">
        <v>873</v>
      </c>
      <c r="H53" s="276">
        <v>4</v>
      </c>
      <c r="I53" s="277" t="s">
        <v>1396</v>
      </c>
      <c r="J53" s="276"/>
    </row>
    <row r="54" spans="1:10" ht="12" customHeight="1">
      <c r="A54" s="275" t="s">
        <v>1344</v>
      </c>
      <c r="B54" s="275">
        <v>13</v>
      </c>
      <c r="C54" s="276">
        <v>23</v>
      </c>
      <c r="D54" s="276" t="s">
        <v>1345</v>
      </c>
      <c r="E54" s="276">
        <v>21</v>
      </c>
      <c r="F54" s="275" t="s">
        <v>1397</v>
      </c>
      <c r="G54" s="276" t="s">
        <v>31</v>
      </c>
      <c r="H54" s="276">
        <v>6</v>
      </c>
      <c r="I54" s="277" t="s">
        <v>1398</v>
      </c>
      <c r="J54" s="276"/>
    </row>
    <row r="55" spans="1:10" ht="12" customHeight="1">
      <c r="A55" s="275" t="s">
        <v>1344</v>
      </c>
      <c r="B55" s="275">
        <v>13</v>
      </c>
      <c r="C55" s="276">
        <v>24</v>
      </c>
      <c r="D55" s="276" t="s">
        <v>1345</v>
      </c>
      <c r="E55" s="276">
        <v>22</v>
      </c>
      <c r="F55" s="275" t="s">
        <v>1399</v>
      </c>
      <c r="G55" s="276" t="s">
        <v>873</v>
      </c>
      <c r="H55" s="276">
        <v>3.2</v>
      </c>
      <c r="J55" s="276"/>
    </row>
    <row r="56" spans="1:10" ht="12" customHeight="1">
      <c r="A56" s="275" t="s">
        <v>1344</v>
      </c>
      <c r="B56" s="275">
        <v>13</v>
      </c>
      <c r="C56" s="276">
        <v>25</v>
      </c>
      <c r="D56" s="276" t="s">
        <v>1345</v>
      </c>
      <c r="E56" s="276">
        <v>23</v>
      </c>
      <c r="F56" s="275" t="s">
        <v>1400</v>
      </c>
      <c r="G56" s="276" t="s">
        <v>873</v>
      </c>
      <c r="H56" s="276">
        <v>9.2</v>
      </c>
      <c r="J56" s="276"/>
    </row>
    <row r="57" spans="1:10" ht="12" customHeight="1">
      <c r="A57" s="275" t="s">
        <v>1344</v>
      </c>
      <c r="B57" s="275">
        <v>13</v>
      </c>
      <c r="C57" s="276">
        <v>26</v>
      </c>
      <c r="D57" s="276" t="s">
        <v>1345</v>
      </c>
      <c r="E57" s="276">
        <v>24</v>
      </c>
      <c r="F57" s="275" t="s">
        <v>1401</v>
      </c>
      <c r="G57" s="276" t="s">
        <v>873</v>
      </c>
      <c r="H57" s="276">
        <v>9.2</v>
      </c>
      <c r="J57" s="276"/>
    </row>
    <row r="58" spans="1:10" ht="12" customHeight="1">
      <c r="A58" s="275" t="s">
        <v>1344</v>
      </c>
      <c r="B58" s="275">
        <v>13</v>
      </c>
      <c r="C58" s="276">
        <v>27</v>
      </c>
      <c r="D58" s="276" t="s">
        <v>1345</v>
      </c>
      <c r="E58" s="276">
        <v>25</v>
      </c>
      <c r="F58" s="275" t="s">
        <v>1402</v>
      </c>
      <c r="G58" s="276" t="s">
        <v>31</v>
      </c>
      <c r="H58" s="276">
        <v>1</v>
      </c>
      <c r="I58" s="277" t="s">
        <v>1403</v>
      </c>
      <c r="J58" s="276"/>
    </row>
    <row r="59" spans="1:10" ht="12" customHeight="1">
      <c r="A59" s="275" t="s">
        <v>1344</v>
      </c>
      <c r="B59" s="275">
        <v>13</v>
      </c>
      <c r="C59" s="276">
        <v>28</v>
      </c>
      <c r="D59" s="276" t="s">
        <v>1345</v>
      </c>
      <c r="E59" s="276">
        <v>26</v>
      </c>
      <c r="F59" s="275" t="s">
        <v>1404</v>
      </c>
      <c r="G59" s="276" t="s">
        <v>873</v>
      </c>
      <c r="H59" s="276">
        <v>1</v>
      </c>
      <c r="I59" s="277" t="s">
        <v>1405</v>
      </c>
      <c r="J59" s="276"/>
    </row>
    <row r="60" spans="1:10" ht="12" customHeight="1">
      <c r="A60" s="275" t="s">
        <v>1344</v>
      </c>
      <c r="B60" s="275">
        <v>13</v>
      </c>
      <c r="C60" s="276">
        <v>29</v>
      </c>
      <c r="D60" s="276" t="s">
        <v>1345</v>
      </c>
      <c r="E60" s="276">
        <v>27</v>
      </c>
      <c r="F60" s="275" t="s">
        <v>1406</v>
      </c>
      <c r="G60" s="276" t="s">
        <v>31</v>
      </c>
      <c r="H60" s="276">
        <v>30</v>
      </c>
      <c r="I60" s="277" t="s">
        <v>1407</v>
      </c>
      <c r="J60" s="276"/>
    </row>
    <row r="61" spans="1:10" ht="12" customHeight="1">
      <c r="A61" s="275" t="s">
        <v>1344</v>
      </c>
      <c r="B61" s="275">
        <v>13</v>
      </c>
      <c r="C61" s="276">
        <v>30</v>
      </c>
      <c r="D61" s="276" t="s">
        <v>1345</v>
      </c>
      <c r="E61" s="276">
        <v>28</v>
      </c>
      <c r="F61" s="275" t="s">
        <v>1408</v>
      </c>
      <c r="G61" s="276" t="s">
        <v>400</v>
      </c>
      <c r="H61" s="276">
        <v>8</v>
      </c>
      <c r="I61" s="277" t="s">
        <v>1354</v>
      </c>
      <c r="J61" s="276"/>
    </row>
    <row r="62" spans="1:10" ht="12" customHeight="1">
      <c r="A62" s="275" t="s">
        <v>1344</v>
      </c>
      <c r="B62" s="275">
        <v>13</v>
      </c>
      <c r="C62" s="276">
        <v>31</v>
      </c>
      <c r="D62" s="276" t="s">
        <v>1345</v>
      </c>
      <c r="E62" s="276">
        <v>29</v>
      </c>
      <c r="F62" s="275" t="s">
        <v>1409</v>
      </c>
      <c r="G62" s="276" t="s">
        <v>873</v>
      </c>
      <c r="H62" s="276">
        <v>9.2</v>
      </c>
      <c r="J62" s="276"/>
    </row>
    <row r="63" spans="1:10" ht="12" customHeight="1">
      <c r="A63" s="275" t="s">
        <v>1344</v>
      </c>
      <c r="B63" s="275">
        <v>13</v>
      </c>
      <c r="C63" s="276">
        <v>32</v>
      </c>
      <c r="D63" s="276" t="s">
        <v>1345</v>
      </c>
      <c r="E63" s="276">
        <v>30</v>
      </c>
      <c r="F63" s="275" t="s">
        <v>1410</v>
      </c>
      <c r="G63" s="276" t="s">
        <v>873</v>
      </c>
      <c r="H63" s="276">
        <v>1</v>
      </c>
      <c r="I63" s="277" t="s">
        <v>1411</v>
      </c>
      <c r="J63" s="276"/>
    </row>
    <row r="64" spans="1:10" ht="12" customHeight="1">
      <c r="A64" s="275" t="s">
        <v>1344</v>
      </c>
      <c r="B64" s="275">
        <v>13</v>
      </c>
      <c r="C64" s="276">
        <v>33</v>
      </c>
      <c r="D64" s="276" t="s">
        <v>1345</v>
      </c>
      <c r="E64" s="276">
        <v>31</v>
      </c>
      <c r="F64" s="275" t="s">
        <v>1412</v>
      </c>
      <c r="G64" s="276" t="s">
        <v>873</v>
      </c>
      <c r="H64" s="276">
        <v>9.2</v>
      </c>
      <c r="J64" s="276"/>
    </row>
    <row r="65" spans="1:10" ht="12" customHeight="1">
      <c r="A65" s="275" t="s">
        <v>1344</v>
      </c>
      <c r="B65" s="275">
        <v>13</v>
      </c>
      <c r="C65" s="276">
        <v>34</v>
      </c>
      <c r="D65" s="276" t="s">
        <v>1345</v>
      </c>
      <c r="E65" s="276">
        <v>32</v>
      </c>
      <c r="F65" s="275" t="s">
        <v>1413</v>
      </c>
      <c r="G65" s="276" t="s">
        <v>31</v>
      </c>
      <c r="H65" s="276">
        <v>10</v>
      </c>
      <c r="J65" s="276"/>
    </row>
    <row r="66" spans="1:10" ht="12" customHeight="1">
      <c r="A66" s="275" t="s">
        <v>1344</v>
      </c>
      <c r="B66" s="275">
        <v>13</v>
      </c>
      <c r="C66" s="276">
        <v>35</v>
      </c>
      <c r="D66" s="276" t="s">
        <v>1345</v>
      </c>
      <c r="E66" s="276">
        <v>33</v>
      </c>
      <c r="F66" s="275" t="s">
        <v>1414</v>
      </c>
      <c r="G66" s="276" t="s">
        <v>31</v>
      </c>
      <c r="H66" s="276">
        <v>50</v>
      </c>
      <c r="J66" s="276"/>
    </row>
    <row r="67" spans="1:10" ht="12" customHeight="1">
      <c r="A67" s="275" t="s">
        <v>1344</v>
      </c>
      <c r="B67" s="275">
        <v>13</v>
      </c>
      <c r="C67" s="276">
        <v>36</v>
      </c>
      <c r="D67" s="276" t="s">
        <v>1345</v>
      </c>
      <c r="E67" s="276">
        <v>34</v>
      </c>
      <c r="F67" s="275" t="s">
        <v>1415</v>
      </c>
      <c r="G67" s="276" t="s">
        <v>31</v>
      </c>
      <c r="H67" s="276">
        <v>30</v>
      </c>
      <c r="J67" s="276"/>
    </row>
    <row r="68" spans="1:10" ht="12.75" customHeight="1">
      <c r="A68" s="275" t="s">
        <v>1344</v>
      </c>
      <c r="B68" s="275">
        <v>13</v>
      </c>
      <c r="C68" s="276">
        <v>37</v>
      </c>
      <c r="D68" s="276" t="s">
        <v>1345</v>
      </c>
      <c r="E68" s="276">
        <v>35</v>
      </c>
      <c r="F68" s="275" t="s">
        <v>1416</v>
      </c>
      <c r="G68" s="276" t="s">
        <v>31</v>
      </c>
      <c r="H68" s="276">
        <v>40</v>
      </c>
      <c r="J68" s="276"/>
    </row>
    <row r="69" spans="1:10" ht="12.75" customHeight="1">
      <c r="A69" s="275" t="s">
        <v>1344</v>
      </c>
      <c r="B69" s="275">
        <v>13</v>
      </c>
      <c r="C69" s="276">
        <v>38</v>
      </c>
      <c r="D69" s="276" t="s">
        <v>1345</v>
      </c>
      <c r="E69" s="276">
        <v>36</v>
      </c>
      <c r="F69" s="275" t="s">
        <v>1417</v>
      </c>
      <c r="G69" s="276" t="s">
        <v>31</v>
      </c>
      <c r="H69" s="276">
        <v>2</v>
      </c>
      <c r="J69" s="276"/>
    </row>
    <row r="70" spans="1:10" ht="11.25" customHeight="1">
      <c r="A70" s="275" t="s">
        <v>1344</v>
      </c>
      <c r="B70" s="275">
        <v>13</v>
      </c>
      <c r="C70" s="276">
        <v>39</v>
      </c>
      <c r="D70" s="276" t="s">
        <v>1345</v>
      </c>
      <c r="E70" s="276">
        <v>37</v>
      </c>
      <c r="F70" s="275" t="s">
        <v>1418</v>
      </c>
      <c r="G70" s="276" t="s">
        <v>31</v>
      </c>
      <c r="H70" s="276">
        <v>10</v>
      </c>
      <c r="J70" s="276"/>
    </row>
    <row r="71" spans="1:10" ht="11.25" customHeight="1">
      <c r="A71" s="275" t="s">
        <v>1344</v>
      </c>
      <c r="B71" s="275">
        <v>13</v>
      </c>
      <c r="C71" s="276">
        <v>40</v>
      </c>
      <c r="D71" s="276" t="s">
        <v>1345</v>
      </c>
      <c r="E71" s="276">
        <v>38</v>
      </c>
      <c r="F71" s="275" t="s">
        <v>1419</v>
      </c>
      <c r="G71" s="276" t="s">
        <v>31</v>
      </c>
      <c r="H71" s="276">
        <v>15</v>
      </c>
      <c r="J71" s="276"/>
    </row>
    <row r="72" spans="1:10" ht="11.25" customHeight="1">
      <c r="A72" s="275" t="s">
        <v>1344</v>
      </c>
      <c r="B72" s="275">
        <v>13</v>
      </c>
      <c r="C72" s="276">
        <v>41</v>
      </c>
      <c r="D72" s="276" t="s">
        <v>1345</v>
      </c>
      <c r="E72" s="276">
        <v>39</v>
      </c>
      <c r="F72" s="275" t="s">
        <v>1420</v>
      </c>
      <c r="G72" s="276" t="s">
        <v>31</v>
      </c>
      <c r="H72" s="276">
        <v>14</v>
      </c>
      <c r="J72" s="276"/>
    </row>
    <row r="73" spans="1:10" ht="11.25" customHeight="1">
      <c r="A73" s="275" t="s">
        <v>1344</v>
      </c>
      <c r="B73" s="275">
        <v>13</v>
      </c>
      <c r="C73" s="276">
        <v>42</v>
      </c>
      <c r="D73" s="276" t="s">
        <v>1345</v>
      </c>
      <c r="E73" s="276">
        <v>40</v>
      </c>
      <c r="F73" s="275" t="s">
        <v>1421</v>
      </c>
      <c r="G73" s="276" t="s">
        <v>31</v>
      </c>
      <c r="H73" s="276">
        <v>20</v>
      </c>
      <c r="J73" s="276"/>
    </row>
    <row r="74" spans="1:10" ht="11.25" customHeight="1">
      <c r="A74" s="294" t="s">
        <v>1422</v>
      </c>
      <c r="B74" s="294">
        <v>15</v>
      </c>
      <c r="C74" s="294">
        <v>0</v>
      </c>
      <c r="D74" s="294" t="s">
        <v>1345</v>
      </c>
      <c r="E74" s="294" t="s">
        <v>1345</v>
      </c>
      <c r="F74" s="295" t="s">
        <v>1423</v>
      </c>
      <c r="G74" s="295"/>
      <c r="H74" s="295"/>
      <c r="I74" s="296"/>
      <c r="J74" s="297"/>
    </row>
    <row r="75" spans="1:10" ht="23.25" customHeight="1">
      <c r="A75" s="275" t="s">
        <v>1422</v>
      </c>
      <c r="B75" s="275">
        <v>15</v>
      </c>
      <c r="C75" s="276">
        <v>1</v>
      </c>
      <c r="D75" s="276" t="s">
        <v>1345</v>
      </c>
      <c r="E75" s="276" t="s">
        <v>1345</v>
      </c>
      <c r="F75" s="275" t="s">
        <v>1347</v>
      </c>
      <c r="G75" s="276" t="s">
        <v>873</v>
      </c>
      <c r="H75" s="276">
        <v>2</v>
      </c>
      <c r="I75" s="277" t="s">
        <v>1424</v>
      </c>
      <c r="J75" s="276"/>
    </row>
    <row r="76" spans="1:10" ht="11.25" customHeight="1">
      <c r="A76" s="275" t="s">
        <v>1422</v>
      </c>
      <c r="B76" s="275">
        <v>15</v>
      </c>
      <c r="C76" s="276">
        <v>2</v>
      </c>
      <c r="D76" s="276">
        <v>1</v>
      </c>
      <c r="E76" s="276" t="s">
        <v>1345</v>
      </c>
      <c r="F76" s="275" t="s">
        <v>98</v>
      </c>
      <c r="G76" s="276" t="s">
        <v>873</v>
      </c>
      <c r="H76" s="276">
        <v>4</v>
      </c>
      <c r="J76" s="276"/>
    </row>
    <row r="77" spans="1:10" ht="11.25" customHeight="1">
      <c r="A77" s="275" t="s">
        <v>1422</v>
      </c>
      <c r="B77" s="275">
        <v>15</v>
      </c>
      <c r="C77" s="276">
        <v>3</v>
      </c>
      <c r="D77" s="276" t="s">
        <v>1345</v>
      </c>
      <c r="E77" s="276">
        <v>1</v>
      </c>
      <c r="F77" s="275" t="s">
        <v>100</v>
      </c>
      <c r="G77" s="276" t="s">
        <v>31</v>
      </c>
      <c r="H77" s="276">
        <v>30</v>
      </c>
      <c r="J77" s="276"/>
    </row>
    <row r="78" spans="1:10" ht="11.25" customHeight="1">
      <c r="A78" s="294" t="s">
        <v>1422</v>
      </c>
      <c r="B78" s="294">
        <v>17</v>
      </c>
      <c r="C78" s="294">
        <v>0</v>
      </c>
      <c r="D78" s="294" t="s">
        <v>1345</v>
      </c>
      <c r="E78" s="294" t="s">
        <v>1345</v>
      </c>
      <c r="F78" s="295" t="s">
        <v>1425</v>
      </c>
      <c r="G78" s="295"/>
      <c r="H78" s="295"/>
      <c r="I78" s="296"/>
      <c r="J78" s="297"/>
    </row>
    <row r="79" spans="1:10" ht="23.25" customHeight="1">
      <c r="A79" s="275" t="s">
        <v>1422</v>
      </c>
      <c r="B79" s="275">
        <v>17</v>
      </c>
      <c r="C79" s="276">
        <v>1</v>
      </c>
      <c r="D79" s="276" t="s">
        <v>1345</v>
      </c>
      <c r="E79" s="276" t="s">
        <v>1345</v>
      </c>
      <c r="F79" s="275" t="s">
        <v>1347</v>
      </c>
      <c r="G79" s="276" t="s">
        <v>873</v>
      </c>
      <c r="H79" s="276">
        <v>2</v>
      </c>
      <c r="I79" s="277" t="s">
        <v>1426</v>
      </c>
      <c r="J79" s="276"/>
    </row>
    <row r="80" spans="1:10" ht="11.25" customHeight="1">
      <c r="A80" s="275" t="s">
        <v>1422</v>
      </c>
      <c r="B80" s="275">
        <v>17</v>
      </c>
      <c r="C80" s="276">
        <v>2</v>
      </c>
      <c r="D80" s="276">
        <v>1</v>
      </c>
      <c r="E80" s="276" t="s">
        <v>1345</v>
      </c>
      <c r="F80" s="275" t="s">
        <v>98</v>
      </c>
      <c r="G80" s="276" t="s">
        <v>873</v>
      </c>
      <c r="H80" s="276">
        <v>4</v>
      </c>
      <c r="J80" s="276"/>
    </row>
    <row r="81" spans="1:10" ht="11.25" customHeight="1">
      <c r="A81" s="275" t="s">
        <v>1422</v>
      </c>
      <c r="B81" s="275">
        <v>17</v>
      </c>
      <c r="C81" s="276">
        <v>3</v>
      </c>
      <c r="D81" s="276" t="s">
        <v>1345</v>
      </c>
      <c r="E81" s="276">
        <v>1</v>
      </c>
      <c r="F81" s="275" t="s">
        <v>100</v>
      </c>
      <c r="G81" s="276" t="s">
        <v>31</v>
      </c>
      <c r="H81" s="276">
        <v>40</v>
      </c>
      <c r="J81" s="276"/>
    </row>
    <row r="82" spans="1:10" ht="11.25" customHeight="1">
      <c r="A82" s="275" t="s">
        <v>1422</v>
      </c>
      <c r="B82" s="275">
        <v>17</v>
      </c>
      <c r="C82" s="276">
        <v>4</v>
      </c>
      <c r="D82" s="276" t="s">
        <v>1345</v>
      </c>
      <c r="E82" s="276">
        <v>2</v>
      </c>
      <c r="F82" s="275" t="s">
        <v>102</v>
      </c>
      <c r="G82" s="276" t="s">
        <v>31</v>
      </c>
      <c r="H82" s="276">
        <v>2</v>
      </c>
      <c r="J82" s="276"/>
    </row>
    <row r="83" spans="1:10" ht="11.25" customHeight="1">
      <c r="A83" s="294" t="s">
        <v>1344</v>
      </c>
      <c r="B83" s="294">
        <v>19</v>
      </c>
      <c r="C83" s="294">
        <v>0</v>
      </c>
      <c r="D83" s="294" t="s">
        <v>1345</v>
      </c>
      <c r="E83" s="294" t="s">
        <v>1345</v>
      </c>
      <c r="F83" s="295" t="s">
        <v>1427</v>
      </c>
      <c r="G83" s="295"/>
      <c r="H83" s="295"/>
      <c r="I83" s="296"/>
      <c r="J83" s="297"/>
    </row>
    <row r="84" spans="1:10" ht="11.25" customHeight="1">
      <c r="A84" s="275" t="s">
        <v>1344</v>
      </c>
      <c r="B84" s="275">
        <v>19</v>
      </c>
      <c r="C84" s="276">
        <v>1</v>
      </c>
      <c r="D84" s="276" t="s">
        <v>1345</v>
      </c>
      <c r="E84" s="276" t="s">
        <v>1345</v>
      </c>
      <c r="F84" s="275" t="s">
        <v>1347</v>
      </c>
      <c r="G84" s="276" t="s">
        <v>873</v>
      </c>
      <c r="H84" s="276">
        <v>2</v>
      </c>
      <c r="I84" s="277" t="s">
        <v>1428</v>
      </c>
      <c r="J84" s="276"/>
    </row>
    <row r="85" spans="1:10" ht="12" customHeight="1">
      <c r="A85" s="275" t="s">
        <v>1344</v>
      </c>
      <c r="B85" s="275">
        <v>19</v>
      </c>
      <c r="C85" s="276">
        <v>2</v>
      </c>
      <c r="D85" s="276">
        <v>1</v>
      </c>
      <c r="E85" s="276" t="s">
        <v>1345</v>
      </c>
      <c r="F85" s="275" t="s">
        <v>1429</v>
      </c>
      <c r="G85" s="276" t="s">
        <v>31</v>
      </c>
      <c r="H85" s="276">
        <v>6</v>
      </c>
      <c r="J85" s="276"/>
    </row>
    <row r="86" spans="1:10" ht="12.75" customHeight="1">
      <c r="A86" s="275" t="s">
        <v>1344</v>
      </c>
      <c r="B86" s="275">
        <v>19</v>
      </c>
      <c r="C86" s="276">
        <v>3</v>
      </c>
      <c r="D86" s="276" t="s">
        <v>1345</v>
      </c>
      <c r="E86" s="276">
        <v>1</v>
      </c>
      <c r="F86" s="275" t="s">
        <v>100</v>
      </c>
      <c r="G86" s="276" t="s">
        <v>31</v>
      </c>
      <c r="H86" s="276">
        <v>40</v>
      </c>
      <c r="J86" s="276"/>
    </row>
    <row r="87" spans="1:10" ht="12" customHeight="1">
      <c r="A87" s="275" t="s">
        <v>1344</v>
      </c>
      <c r="B87" s="275">
        <v>19</v>
      </c>
      <c r="C87" s="276">
        <v>4</v>
      </c>
      <c r="D87" s="276" t="s">
        <v>1345</v>
      </c>
      <c r="E87" s="276">
        <v>2</v>
      </c>
      <c r="F87" s="275" t="s">
        <v>1430</v>
      </c>
      <c r="G87" s="276" t="s">
        <v>400</v>
      </c>
      <c r="H87" s="276">
        <v>8</v>
      </c>
      <c r="I87" s="277" t="s">
        <v>1354</v>
      </c>
      <c r="J87" s="276"/>
    </row>
    <row r="88" spans="1:10" ht="12" customHeight="1">
      <c r="A88" s="275" t="s">
        <v>1344</v>
      </c>
      <c r="B88" s="275">
        <v>19</v>
      </c>
      <c r="C88" s="276">
        <v>5</v>
      </c>
      <c r="D88" s="276" t="s">
        <v>1345</v>
      </c>
      <c r="E88" s="276">
        <v>3</v>
      </c>
      <c r="F88" s="275" t="s">
        <v>1431</v>
      </c>
      <c r="G88" s="276" t="s">
        <v>400</v>
      </c>
      <c r="H88" s="276">
        <v>8</v>
      </c>
      <c r="I88" s="277" t="s">
        <v>1354</v>
      </c>
      <c r="J88" s="276"/>
    </row>
    <row r="89" spans="1:10" ht="12" customHeight="1">
      <c r="A89" s="275" t="s">
        <v>1344</v>
      </c>
      <c r="B89" s="275">
        <v>19</v>
      </c>
      <c r="C89" s="276">
        <v>6</v>
      </c>
      <c r="D89" s="276" t="s">
        <v>1345</v>
      </c>
      <c r="E89" s="276">
        <v>4</v>
      </c>
      <c r="F89" s="275" t="s">
        <v>1432</v>
      </c>
      <c r="G89" s="276" t="s">
        <v>1433</v>
      </c>
      <c r="H89" s="276">
        <v>4</v>
      </c>
      <c r="I89" s="277" t="s">
        <v>1434</v>
      </c>
      <c r="J89" s="276"/>
    </row>
    <row r="90" spans="1:10" ht="12" customHeight="1">
      <c r="A90" s="275" t="s">
        <v>1344</v>
      </c>
      <c r="B90" s="275">
        <v>19</v>
      </c>
      <c r="C90" s="276">
        <v>7</v>
      </c>
      <c r="D90" s="276" t="s">
        <v>1345</v>
      </c>
      <c r="E90" s="276">
        <v>5</v>
      </c>
      <c r="F90" s="275" t="s">
        <v>1435</v>
      </c>
      <c r="G90" s="276" t="s">
        <v>1433</v>
      </c>
      <c r="H90" s="276">
        <v>4</v>
      </c>
      <c r="I90" s="277" t="s">
        <v>1434</v>
      </c>
      <c r="J90" s="276"/>
    </row>
    <row r="91" spans="1:10" ht="12.75" customHeight="1">
      <c r="A91" s="275" t="s">
        <v>1344</v>
      </c>
      <c r="B91" s="275">
        <v>19</v>
      </c>
      <c r="C91" s="276">
        <v>8</v>
      </c>
      <c r="D91" s="276" t="s">
        <v>1345</v>
      </c>
      <c r="E91" s="276">
        <v>6</v>
      </c>
      <c r="F91" s="275" t="s">
        <v>1436</v>
      </c>
      <c r="G91" s="276" t="s">
        <v>873</v>
      </c>
      <c r="H91" s="276">
        <v>4</v>
      </c>
      <c r="I91" s="277" t="s">
        <v>1437</v>
      </c>
      <c r="J91" s="276"/>
    </row>
    <row r="92" spans="1:10" ht="12" customHeight="1">
      <c r="A92" s="294" t="s">
        <v>1344</v>
      </c>
      <c r="B92" s="294">
        <v>21</v>
      </c>
      <c r="C92" s="294">
        <v>0</v>
      </c>
      <c r="D92" s="294" t="s">
        <v>1345</v>
      </c>
      <c r="E92" s="294" t="s">
        <v>1345</v>
      </c>
      <c r="F92" s="295" t="s">
        <v>1438</v>
      </c>
      <c r="G92" s="295"/>
      <c r="H92" s="295"/>
      <c r="I92" s="296"/>
      <c r="J92" s="297"/>
    </row>
    <row r="93" spans="1:10" ht="23.25" customHeight="1">
      <c r="A93" s="275" t="s">
        <v>1344</v>
      </c>
      <c r="B93" s="275">
        <v>20</v>
      </c>
      <c r="C93" s="276">
        <v>1</v>
      </c>
      <c r="D93" s="276" t="s">
        <v>1345</v>
      </c>
      <c r="E93" s="276" t="s">
        <v>1345</v>
      </c>
      <c r="F93" s="275" t="s">
        <v>1347</v>
      </c>
      <c r="G93" s="276" t="s">
        <v>873</v>
      </c>
      <c r="H93" s="276">
        <v>2</v>
      </c>
      <c r="I93" s="277" t="s">
        <v>1439</v>
      </c>
      <c r="J93" s="276"/>
    </row>
    <row r="94" spans="1:10" ht="12" customHeight="1">
      <c r="A94" s="275" t="s">
        <v>1344</v>
      </c>
      <c r="B94" s="275">
        <v>20</v>
      </c>
      <c r="C94" s="276">
        <v>2</v>
      </c>
      <c r="D94" s="276">
        <v>1</v>
      </c>
      <c r="E94" s="276" t="s">
        <v>1345</v>
      </c>
      <c r="F94" s="275" t="s">
        <v>98</v>
      </c>
      <c r="G94" s="276" t="s">
        <v>873</v>
      </c>
      <c r="H94" s="276">
        <v>4</v>
      </c>
      <c r="J94" s="276"/>
    </row>
    <row r="95" spans="1:10" ht="12" customHeight="1">
      <c r="A95" s="275" t="s">
        <v>1344</v>
      </c>
      <c r="B95" s="275">
        <v>20</v>
      </c>
      <c r="C95" s="276">
        <v>3</v>
      </c>
      <c r="D95" s="276" t="s">
        <v>1345</v>
      </c>
      <c r="E95" s="276">
        <v>1</v>
      </c>
      <c r="F95" s="275" t="s">
        <v>100</v>
      </c>
      <c r="G95" s="276" t="s">
        <v>31</v>
      </c>
      <c r="H95" s="276">
        <v>20</v>
      </c>
      <c r="J95" s="276"/>
    </row>
    <row r="96" spans="1:10" ht="12" customHeight="1">
      <c r="A96" s="275" t="s">
        <v>1344</v>
      </c>
      <c r="B96" s="275">
        <v>20</v>
      </c>
      <c r="C96" s="276">
        <v>4</v>
      </c>
      <c r="D96" s="276" t="s">
        <v>1345</v>
      </c>
      <c r="E96" s="276">
        <v>2</v>
      </c>
      <c r="F96" s="275" t="s">
        <v>1440</v>
      </c>
      <c r="G96" s="276" t="s">
        <v>31</v>
      </c>
      <c r="H96" s="276">
        <v>50</v>
      </c>
      <c r="J96" s="276"/>
    </row>
    <row r="97" spans="1:10" ht="12" customHeight="1">
      <c r="A97" s="275" t="s">
        <v>1344</v>
      </c>
      <c r="B97" s="275">
        <v>20</v>
      </c>
      <c r="C97" s="276">
        <v>5</v>
      </c>
      <c r="D97" s="276" t="s">
        <v>1345</v>
      </c>
      <c r="E97" s="276">
        <v>3</v>
      </c>
      <c r="F97" s="275" t="s">
        <v>1441</v>
      </c>
      <c r="G97" s="276" t="s">
        <v>873</v>
      </c>
      <c r="H97" s="276">
        <v>3</v>
      </c>
      <c r="I97" s="277" t="s">
        <v>1442</v>
      </c>
      <c r="J97" s="276"/>
    </row>
    <row r="98" spans="1:10" ht="12" customHeight="1">
      <c r="A98" s="275" t="s">
        <v>1344</v>
      </c>
      <c r="B98" s="275">
        <v>20</v>
      </c>
      <c r="C98" s="276">
        <v>6</v>
      </c>
      <c r="D98" s="276" t="s">
        <v>1345</v>
      </c>
      <c r="E98" s="276">
        <v>4</v>
      </c>
      <c r="F98" s="275" t="s">
        <v>1397</v>
      </c>
      <c r="G98" s="276" t="s">
        <v>31</v>
      </c>
      <c r="H98" s="276">
        <v>6</v>
      </c>
      <c r="I98" s="277" t="s">
        <v>1443</v>
      </c>
      <c r="J98" s="276"/>
    </row>
    <row r="99" spans="1:10" ht="12" customHeight="1">
      <c r="A99" s="275" t="s">
        <v>1344</v>
      </c>
      <c r="B99" s="275">
        <v>20</v>
      </c>
      <c r="C99" s="276">
        <v>7</v>
      </c>
      <c r="D99" s="276" t="s">
        <v>1345</v>
      </c>
      <c r="E99" s="276">
        <v>5</v>
      </c>
      <c r="F99" s="275" t="s">
        <v>1369</v>
      </c>
      <c r="G99" s="276" t="s">
        <v>873</v>
      </c>
      <c r="H99" s="276">
        <v>9.2</v>
      </c>
      <c r="J99" s="276"/>
    </row>
    <row r="100" spans="1:10" ht="12" customHeight="1">
      <c r="A100" s="275" t="s">
        <v>1344</v>
      </c>
      <c r="B100" s="275">
        <v>20</v>
      </c>
      <c r="C100" s="276">
        <v>8</v>
      </c>
      <c r="D100" s="276" t="s">
        <v>1345</v>
      </c>
      <c r="E100" s="276">
        <v>6</v>
      </c>
      <c r="F100" s="275" t="s">
        <v>1444</v>
      </c>
      <c r="G100" s="276" t="s">
        <v>873</v>
      </c>
      <c r="H100" s="276">
        <v>3.4</v>
      </c>
      <c r="J100" s="276"/>
    </row>
    <row r="101" spans="1:10" ht="12" customHeight="1">
      <c r="A101" s="294" t="s">
        <v>1422</v>
      </c>
      <c r="B101" s="294">
        <v>23</v>
      </c>
      <c r="C101" s="294">
        <v>0</v>
      </c>
      <c r="D101" s="294" t="s">
        <v>1345</v>
      </c>
      <c r="E101" s="294" t="s">
        <v>1345</v>
      </c>
      <c r="F101" s="295" t="s">
        <v>1445</v>
      </c>
      <c r="G101" s="295"/>
      <c r="H101" s="295"/>
      <c r="I101" s="296"/>
      <c r="J101" s="297"/>
    </row>
    <row r="102" spans="1:10" ht="23.25" customHeight="1">
      <c r="A102" s="275" t="s">
        <v>1422</v>
      </c>
      <c r="B102" s="275">
        <v>23</v>
      </c>
      <c r="C102" s="276">
        <v>1</v>
      </c>
      <c r="D102" s="276" t="s">
        <v>1345</v>
      </c>
      <c r="E102" s="276" t="s">
        <v>1345</v>
      </c>
      <c r="F102" s="275" t="s">
        <v>1347</v>
      </c>
      <c r="G102" s="276" t="s">
        <v>873</v>
      </c>
      <c r="H102" s="276">
        <v>2</v>
      </c>
      <c r="I102" s="277" t="s">
        <v>1446</v>
      </c>
      <c r="J102" s="276"/>
    </row>
    <row r="103" spans="1:10" ht="12" customHeight="1">
      <c r="A103" s="275" t="s">
        <v>1422</v>
      </c>
      <c r="B103" s="275">
        <v>23</v>
      </c>
      <c r="C103" s="276">
        <v>2</v>
      </c>
      <c r="D103" s="276">
        <v>1</v>
      </c>
      <c r="E103" s="276" t="s">
        <v>1345</v>
      </c>
      <c r="F103" s="275" t="s">
        <v>98</v>
      </c>
      <c r="G103" s="276" t="s">
        <v>873</v>
      </c>
      <c r="H103" s="276">
        <v>4</v>
      </c>
      <c r="J103" s="276"/>
    </row>
    <row r="104" spans="1:10" ht="12" customHeight="1">
      <c r="A104" s="275" t="s">
        <v>1422</v>
      </c>
      <c r="B104" s="275">
        <v>23</v>
      </c>
      <c r="C104" s="276">
        <v>3</v>
      </c>
      <c r="D104" s="276" t="s">
        <v>1345</v>
      </c>
      <c r="E104" s="276">
        <v>1</v>
      </c>
      <c r="F104" s="275" t="s">
        <v>100</v>
      </c>
      <c r="G104" s="276" t="s">
        <v>31</v>
      </c>
      <c r="H104" s="276">
        <v>40</v>
      </c>
      <c r="J104" s="276"/>
    </row>
    <row r="105" spans="1:10" ht="12" customHeight="1">
      <c r="A105" s="275" t="s">
        <v>1422</v>
      </c>
      <c r="B105" s="275">
        <v>23</v>
      </c>
      <c r="C105" s="276">
        <v>4</v>
      </c>
      <c r="D105" s="276" t="s">
        <v>1345</v>
      </c>
      <c r="E105" s="276">
        <v>2</v>
      </c>
      <c r="F105" s="275" t="s">
        <v>1369</v>
      </c>
      <c r="G105" s="276" t="s">
        <v>873</v>
      </c>
      <c r="H105" s="276">
        <v>9.2</v>
      </c>
      <c r="J105" s="276"/>
    </row>
    <row r="106" spans="1:10" ht="12" customHeight="1">
      <c r="A106" s="294" t="s">
        <v>1422</v>
      </c>
      <c r="B106" s="294">
        <v>25</v>
      </c>
      <c r="C106" s="294">
        <v>0</v>
      </c>
      <c r="D106" s="294" t="s">
        <v>1345</v>
      </c>
      <c r="E106" s="294" t="s">
        <v>1345</v>
      </c>
      <c r="F106" s="295" t="s">
        <v>1447</v>
      </c>
      <c r="G106" s="295"/>
      <c r="H106" s="295"/>
      <c r="I106" s="296"/>
      <c r="J106" s="297"/>
    </row>
    <row r="107" spans="1:10" ht="23.25" customHeight="1">
      <c r="A107" s="275" t="s">
        <v>1422</v>
      </c>
      <c r="B107" s="275">
        <v>25</v>
      </c>
      <c r="C107" s="276">
        <v>1</v>
      </c>
      <c r="D107" s="276" t="s">
        <v>1345</v>
      </c>
      <c r="E107" s="276" t="s">
        <v>1345</v>
      </c>
      <c r="F107" s="275" t="s">
        <v>1347</v>
      </c>
      <c r="G107" s="276" t="s">
        <v>873</v>
      </c>
      <c r="H107" s="276">
        <v>2</v>
      </c>
      <c r="I107" s="277" t="s">
        <v>1448</v>
      </c>
      <c r="J107" s="276"/>
    </row>
    <row r="108" spans="1:10" ht="12" customHeight="1">
      <c r="A108" s="275" t="s">
        <v>1422</v>
      </c>
      <c r="B108" s="275">
        <v>25</v>
      </c>
      <c r="C108" s="276">
        <v>2</v>
      </c>
      <c r="D108" s="276">
        <v>1</v>
      </c>
      <c r="E108" s="276" t="s">
        <v>1345</v>
      </c>
      <c r="F108" s="275" t="s">
        <v>1449</v>
      </c>
      <c r="G108" s="276" t="s">
        <v>873</v>
      </c>
      <c r="H108" s="276">
        <v>9</v>
      </c>
      <c r="I108" s="277" t="s">
        <v>1450</v>
      </c>
      <c r="J108" s="276"/>
    </row>
    <row r="109" spans="1:10" ht="12" customHeight="1">
      <c r="A109" s="275" t="s">
        <v>1422</v>
      </c>
      <c r="B109" s="275">
        <v>25</v>
      </c>
      <c r="C109" s="276">
        <v>3</v>
      </c>
      <c r="D109" s="276">
        <v>2</v>
      </c>
      <c r="E109" s="276" t="s">
        <v>1345</v>
      </c>
      <c r="F109" s="275" t="s">
        <v>1451</v>
      </c>
      <c r="G109" s="276" t="s">
        <v>873</v>
      </c>
      <c r="H109" s="276">
        <v>6</v>
      </c>
      <c r="J109" s="276"/>
    </row>
    <row r="110" spans="1:10" ht="12" customHeight="1">
      <c r="A110" s="275" t="s">
        <v>1422</v>
      </c>
      <c r="B110" s="275">
        <v>25</v>
      </c>
      <c r="C110" s="276">
        <v>4</v>
      </c>
      <c r="D110" s="276" t="s">
        <v>1345</v>
      </c>
      <c r="E110" s="276">
        <v>1</v>
      </c>
      <c r="F110" s="275" t="s">
        <v>1452</v>
      </c>
      <c r="G110" s="276" t="s">
        <v>31</v>
      </c>
      <c r="H110" s="276">
        <v>40</v>
      </c>
      <c r="J110" s="276"/>
    </row>
    <row r="111" spans="1:10" ht="12" customHeight="1">
      <c r="A111" s="275" t="s">
        <v>1422</v>
      </c>
      <c r="B111" s="275">
        <v>25</v>
      </c>
      <c r="C111" s="276">
        <v>5</v>
      </c>
      <c r="D111" s="276" t="s">
        <v>1345</v>
      </c>
      <c r="E111" s="276">
        <v>2</v>
      </c>
      <c r="F111" s="275" t="s">
        <v>1453</v>
      </c>
      <c r="G111" s="276" t="s">
        <v>31</v>
      </c>
      <c r="H111" s="276">
        <v>20</v>
      </c>
      <c r="J111" s="276"/>
    </row>
    <row r="112" spans="1:10" ht="12" customHeight="1">
      <c r="A112" s="275" t="s">
        <v>1422</v>
      </c>
      <c r="B112" s="275">
        <v>25</v>
      </c>
      <c r="C112" s="276">
        <v>6</v>
      </c>
      <c r="D112" s="276" t="s">
        <v>1345</v>
      </c>
      <c r="E112" s="276">
        <v>3</v>
      </c>
      <c r="F112" s="275" t="s">
        <v>1454</v>
      </c>
      <c r="G112" s="276" t="s">
        <v>31</v>
      </c>
      <c r="H112" s="276">
        <v>20</v>
      </c>
      <c r="J112" s="276"/>
    </row>
    <row r="113" spans="1:10" ht="12" customHeight="1">
      <c r="A113" s="275" t="s">
        <v>1422</v>
      </c>
      <c r="B113" s="275">
        <v>25</v>
      </c>
      <c r="C113" s="276">
        <v>7</v>
      </c>
      <c r="D113" s="276" t="s">
        <v>1345</v>
      </c>
      <c r="E113" s="276">
        <v>4</v>
      </c>
      <c r="F113" s="275" t="s">
        <v>924</v>
      </c>
      <c r="G113" s="276" t="s">
        <v>400</v>
      </c>
      <c r="H113" s="276">
        <v>8</v>
      </c>
      <c r="I113" s="277" t="s">
        <v>1354</v>
      </c>
      <c r="J113" s="276"/>
    </row>
    <row r="114" spans="1:10" ht="11.25" customHeight="1">
      <c r="A114" s="275" t="s">
        <v>1422</v>
      </c>
      <c r="B114" s="275">
        <v>25</v>
      </c>
      <c r="C114" s="276">
        <v>8</v>
      </c>
      <c r="D114" s="276" t="s">
        <v>1345</v>
      </c>
      <c r="E114" s="276">
        <v>5</v>
      </c>
      <c r="F114" s="275" t="s">
        <v>1455</v>
      </c>
      <c r="G114" s="276" t="s">
        <v>873</v>
      </c>
      <c r="H114" s="276">
        <v>1</v>
      </c>
      <c r="I114" s="277" t="s">
        <v>1456</v>
      </c>
      <c r="J114" s="276"/>
    </row>
    <row r="115" spans="1:10" ht="12" customHeight="1">
      <c r="A115" s="275" t="s">
        <v>1422</v>
      </c>
      <c r="B115" s="275">
        <v>25</v>
      </c>
      <c r="C115" s="276">
        <v>9</v>
      </c>
      <c r="D115" s="276" t="s">
        <v>1345</v>
      </c>
      <c r="E115" s="276">
        <v>6</v>
      </c>
      <c r="F115" s="275" t="s">
        <v>1457</v>
      </c>
      <c r="G115" s="276" t="s">
        <v>31</v>
      </c>
      <c r="H115" s="276">
        <v>200</v>
      </c>
      <c r="J115" s="276"/>
    </row>
    <row r="116" spans="1:10" ht="12" customHeight="1">
      <c r="A116" s="294" t="s">
        <v>1422</v>
      </c>
      <c r="B116" s="294">
        <v>27</v>
      </c>
      <c r="C116" s="294">
        <v>0</v>
      </c>
      <c r="D116" s="294" t="s">
        <v>1345</v>
      </c>
      <c r="E116" s="294" t="s">
        <v>1345</v>
      </c>
      <c r="F116" s="295" t="s">
        <v>1458</v>
      </c>
      <c r="G116" s="295"/>
      <c r="H116" s="295"/>
      <c r="I116" s="296"/>
      <c r="J116" s="297"/>
    </row>
    <row r="117" spans="1:10" ht="23.25" customHeight="1">
      <c r="A117" s="275" t="s">
        <v>1422</v>
      </c>
      <c r="B117" s="275">
        <v>27</v>
      </c>
      <c r="C117" s="276">
        <v>1</v>
      </c>
      <c r="D117" s="276" t="s">
        <v>1345</v>
      </c>
      <c r="E117" s="276" t="s">
        <v>1345</v>
      </c>
      <c r="F117" s="275" t="s">
        <v>1347</v>
      </c>
      <c r="G117" s="276" t="s">
        <v>873</v>
      </c>
      <c r="H117" s="276">
        <v>2</v>
      </c>
      <c r="I117" s="277" t="s">
        <v>1459</v>
      </c>
      <c r="J117" s="276"/>
    </row>
    <row r="118" spans="1:10" ht="12" customHeight="1">
      <c r="A118" s="275" t="s">
        <v>1422</v>
      </c>
      <c r="B118" s="275">
        <v>27</v>
      </c>
      <c r="C118" s="276">
        <v>2</v>
      </c>
      <c r="D118" s="276">
        <v>1</v>
      </c>
      <c r="E118" s="276" t="s">
        <v>1345</v>
      </c>
      <c r="F118" s="275" t="s">
        <v>1460</v>
      </c>
      <c r="G118" s="276" t="s">
        <v>873</v>
      </c>
      <c r="H118" s="276">
        <v>9</v>
      </c>
      <c r="I118" s="277" t="s">
        <v>1450</v>
      </c>
      <c r="J118" s="276"/>
    </row>
    <row r="119" spans="1:10" ht="12" customHeight="1">
      <c r="A119" s="275" t="s">
        <v>1422</v>
      </c>
      <c r="B119" s="275">
        <v>27</v>
      </c>
      <c r="C119" s="276">
        <v>3</v>
      </c>
      <c r="D119" s="276">
        <v>2</v>
      </c>
      <c r="E119" s="300" t="s">
        <v>1345</v>
      </c>
      <c r="F119" s="275" t="s">
        <v>794</v>
      </c>
      <c r="G119" s="276" t="s">
        <v>31</v>
      </c>
      <c r="H119" s="276">
        <v>9</v>
      </c>
      <c r="J119" s="276"/>
    </row>
    <row r="120" spans="1:10" ht="12" customHeight="1">
      <c r="A120" s="275" t="s">
        <v>1422</v>
      </c>
      <c r="B120" s="275">
        <v>27</v>
      </c>
      <c r="C120" s="276">
        <v>4</v>
      </c>
      <c r="D120" s="300" t="s">
        <v>1345</v>
      </c>
      <c r="E120" s="276">
        <v>1</v>
      </c>
      <c r="F120" s="275" t="s">
        <v>955</v>
      </c>
      <c r="G120" s="276" t="s">
        <v>873</v>
      </c>
      <c r="H120" s="276">
        <v>9</v>
      </c>
      <c r="J120" s="276"/>
    </row>
    <row r="121" spans="1:10" ht="12" customHeight="1">
      <c r="A121" s="275" t="s">
        <v>1422</v>
      </c>
      <c r="B121" s="275">
        <v>27</v>
      </c>
      <c r="C121" s="276">
        <v>5</v>
      </c>
      <c r="D121" s="276" t="s">
        <v>1345</v>
      </c>
      <c r="E121" s="276">
        <v>2</v>
      </c>
      <c r="F121" s="275" t="s">
        <v>1461</v>
      </c>
      <c r="G121" s="276" t="s">
        <v>400</v>
      </c>
      <c r="H121" s="276">
        <v>8</v>
      </c>
      <c r="I121" s="277" t="s">
        <v>1354</v>
      </c>
      <c r="J121" s="276"/>
    </row>
    <row r="122" spans="1:10" ht="12" customHeight="1">
      <c r="A122" s="275" t="s">
        <v>1422</v>
      </c>
      <c r="B122" s="275">
        <v>27</v>
      </c>
      <c r="C122" s="276">
        <v>6</v>
      </c>
      <c r="D122" s="276" t="s">
        <v>1345</v>
      </c>
      <c r="E122" s="276">
        <v>3</v>
      </c>
      <c r="F122" s="275" t="s">
        <v>1462</v>
      </c>
      <c r="G122" s="276" t="s">
        <v>873</v>
      </c>
      <c r="H122" s="276">
        <v>9.2</v>
      </c>
      <c r="J122" s="276"/>
    </row>
    <row r="123" spans="1:10" ht="12" customHeight="1">
      <c r="A123" s="275" t="s">
        <v>1422</v>
      </c>
      <c r="B123" s="275">
        <v>27</v>
      </c>
      <c r="C123" s="276">
        <v>7</v>
      </c>
      <c r="D123" s="276" t="s">
        <v>1345</v>
      </c>
      <c r="E123" s="276">
        <v>4</v>
      </c>
      <c r="F123" s="275" t="s">
        <v>1463</v>
      </c>
      <c r="G123" s="276" t="s">
        <v>873</v>
      </c>
      <c r="H123" s="276">
        <v>9.2</v>
      </c>
      <c r="J123" s="276"/>
    </row>
    <row r="124" spans="1:10" ht="12" customHeight="1">
      <c r="A124" s="275" t="s">
        <v>1422</v>
      </c>
      <c r="B124" s="275">
        <v>27</v>
      </c>
      <c r="C124" s="276">
        <v>8</v>
      </c>
      <c r="D124" s="276" t="s">
        <v>1345</v>
      </c>
      <c r="E124" s="276">
        <v>5</v>
      </c>
      <c r="F124" s="275" t="s">
        <v>1393</v>
      </c>
      <c r="G124" s="276" t="s">
        <v>873</v>
      </c>
      <c r="H124" s="276">
        <v>4</v>
      </c>
      <c r="I124" s="277" t="s">
        <v>1394</v>
      </c>
      <c r="J124" s="276"/>
    </row>
    <row r="125" spans="1:10" ht="11.25" customHeight="1">
      <c r="A125" s="275" t="s">
        <v>1422</v>
      </c>
      <c r="B125" s="275">
        <v>27</v>
      </c>
      <c r="C125" s="276">
        <v>9</v>
      </c>
      <c r="D125" s="276" t="s">
        <v>1345</v>
      </c>
      <c r="E125" s="276">
        <v>6</v>
      </c>
      <c r="F125" s="275" t="s">
        <v>1464</v>
      </c>
      <c r="G125" s="276" t="s">
        <v>873</v>
      </c>
      <c r="H125" s="276">
        <v>4</v>
      </c>
      <c r="I125" s="277" t="s">
        <v>1396</v>
      </c>
      <c r="J125" s="276"/>
    </row>
    <row r="126" spans="1:10" ht="12" customHeight="1">
      <c r="A126" s="275" t="s">
        <v>1422</v>
      </c>
      <c r="B126" s="275">
        <v>27</v>
      </c>
      <c r="C126" s="276">
        <v>10</v>
      </c>
      <c r="D126" s="276" t="s">
        <v>1345</v>
      </c>
      <c r="E126" s="276">
        <v>7</v>
      </c>
      <c r="F126" s="275" t="s">
        <v>1397</v>
      </c>
      <c r="G126" s="276" t="s">
        <v>31</v>
      </c>
      <c r="H126" s="276">
        <v>6</v>
      </c>
      <c r="I126" s="277" t="s">
        <v>1398</v>
      </c>
      <c r="J126" s="276"/>
    </row>
    <row r="127" spans="1:10" ht="24" customHeight="1">
      <c r="A127" s="275" t="s">
        <v>1422</v>
      </c>
      <c r="B127" s="275">
        <v>27</v>
      </c>
      <c r="C127" s="276">
        <v>11</v>
      </c>
      <c r="D127" s="276" t="s">
        <v>1345</v>
      </c>
      <c r="E127" s="276">
        <v>8</v>
      </c>
      <c r="F127" s="275" t="s">
        <v>1465</v>
      </c>
      <c r="G127" s="276" t="s">
        <v>31</v>
      </c>
      <c r="H127" s="276">
        <v>1</v>
      </c>
      <c r="I127" s="277" t="s">
        <v>1466</v>
      </c>
      <c r="J127" s="276"/>
    </row>
    <row r="128" spans="1:10" ht="12" customHeight="1">
      <c r="A128" s="275" t="s">
        <v>1422</v>
      </c>
      <c r="B128" s="275">
        <v>27</v>
      </c>
      <c r="C128" s="276">
        <v>12</v>
      </c>
      <c r="D128" s="276" t="s">
        <v>1345</v>
      </c>
      <c r="E128" s="276">
        <v>9</v>
      </c>
      <c r="F128" s="275" t="s">
        <v>1467</v>
      </c>
      <c r="G128" s="276" t="s">
        <v>873</v>
      </c>
      <c r="H128" s="276">
        <v>9</v>
      </c>
      <c r="J128" s="276"/>
    </row>
    <row r="129" spans="1:10" ht="12" customHeight="1">
      <c r="A129" s="275" t="s">
        <v>1422</v>
      </c>
      <c r="B129" s="275">
        <v>27</v>
      </c>
      <c r="C129" s="276">
        <v>13</v>
      </c>
      <c r="D129" s="276" t="s">
        <v>1345</v>
      </c>
      <c r="E129" s="276">
        <v>10</v>
      </c>
      <c r="F129" s="275" t="s">
        <v>1468</v>
      </c>
      <c r="G129" s="276" t="s">
        <v>873</v>
      </c>
      <c r="H129" s="276">
        <v>3.2</v>
      </c>
      <c r="J129" s="276"/>
    </row>
    <row r="130" spans="1:10" ht="12" customHeight="1">
      <c r="A130" s="275" t="s">
        <v>1422</v>
      </c>
      <c r="B130" s="275">
        <v>27</v>
      </c>
      <c r="C130" s="276">
        <v>14</v>
      </c>
      <c r="D130" s="276" t="s">
        <v>1345</v>
      </c>
      <c r="E130" s="276">
        <v>11</v>
      </c>
      <c r="F130" s="275" t="s">
        <v>241</v>
      </c>
      <c r="G130" s="276" t="s">
        <v>873</v>
      </c>
      <c r="H130" s="276">
        <v>9.2</v>
      </c>
      <c r="J130" s="276"/>
    </row>
    <row r="131" spans="1:10" ht="12" customHeight="1">
      <c r="A131" s="275" t="s">
        <v>1422</v>
      </c>
      <c r="B131" s="275">
        <v>27</v>
      </c>
      <c r="C131" s="276">
        <v>15</v>
      </c>
      <c r="D131" s="276" t="s">
        <v>1345</v>
      </c>
      <c r="E131" s="276">
        <v>12</v>
      </c>
      <c r="F131" s="275" t="s">
        <v>1469</v>
      </c>
      <c r="G131" s="276" t="s">
        <v>873</v>
      </c>
      <c r="H131" s="276">
        <v>9.2</v>
      </c>
      <c r="J131" s="276"/>
    </row>
    <row r="132" spans="1:10" ht="12" customHeight="1">
      <c r="A132" s="275" t="s">
        <v>1422</v>
      </c>
      <c r="B132" s="275">
        <v>27</v>
      </c>
      <c r="C132" s="276">
        <v>16</v>
      </c>
      <c r="D132" s="276" t="s">
        <v>1345</v>
      </c>
      <c r="E132" s="276">
        <v>13</v>
      </c>
      <c r="F132" s="275" t="s">
        <v>1470</v>
      </c>
      <c r="G132" s="276" t="s">
        <v>873</v>
      </c>
      <c r="H132" s="276">
        <v>3</v>
      </c>
      <c r="I132" s="277" t="s">
        <v>1471</v>
      </c>
      <c r="J132" s="276"/>
    </row>
    <row r="133" spans="1:10" ht="12" customHeight="1">
      <c r="A133" s="294" t="s">
        <v>1422</v>
      </c>
      <c r="B133" s="294">
        <v>29</v>
      </c>
      <c r="C133" s="294">
        <v>0</v>
      </c>
      <c r="D133" s="294" t="s">
        <v>1345</v>
      </c>
      <c r="E133" s="294" t="s">
        <v>1345</v>
      </c>
      <c r="F133" s="295" t="s">
        <v>1472</v>
      </c>
      <c r="G133" s="295"/>
      <c r="H133" s="295"/>
      <c r="I133" s="296"/>
      <c r="J133" s="297"/>
    </row>
    <row r="134" spans="1:10" ht="23.25" customHeight="1">
      <c r="A134" s="275" t="s">
        <v>1422</v>
      </c>
      <c r="B134" s="275">
        <v>29</v>
      </c>
      <c r="C134" s="276">
        <v>1</v>
      </c>
      <c r="D134" s="276" t="s">
        <v>1345</v>
      </c>
      <c r="E134" s="276" t="s">
        <v>1345</v>
      </c>
      <c r="F134" s="275" t="s">
        <v>1347</v>
      </c>
      <c r="G134" s="276" t="s">
        <v>873</v>
      </c>
      <c r="H134" s="276">
        <v>2</v>
      </c>
      <c r="I134" s="277" t="s">
        <v>1473</v>
      </c>
      <c r="J134" s="276"/>
    </row>
    <row r="135" spans="1:10" ht="12" customHeight="1">
      <c r="A135" s="275" t="s">
        <v>1422</v>
      </c>
      <c r="B135" s="275">
        <v>29</v>
      </c>
      <c r="C135" s="276">
        <v>2</v>
      </c>
      <c r="D135" s="276">
        <v>1</v>
      </c>
      <c r="E135" s="276" t="s">
        <v>1345</v>
      </c>
      <c r="F135" s="275" t="s">
        <v>237</v>
      </c>
      <c r="G135" s="276" t="s">
        <v>873</v>
      </c>
      <c r="H135" s="276">
        <v>9</v>
      </c>
      <c r="J135" s="276"/>
    </row>
    <row r="136" spans="1:10" ht="12" customHeight="1">
      <c r="A136" s="275" t="s">
        <v>1422</v>
      </c>
      <c r="B136" s="275">
        <v>29</v>
      </c>
      <c r="C136" s="276">
        <v>3</v>
      </c>
      <c r="D136" s="276">
        <v>2</v>
      </c>
      <c r="E136" s="276" t="s">
        <v>1345</v>
      </c>
      <c r="F136" s="275" t="s">
        <v>794</v>
      </c>
      <c r="G136" s="276" t="s">
        <v>31</v>
      </c>
      <c r="H136" s="276">
        <v>9</v>
      </c>
      <c r="J136" s="276"/>
    </row>
    <row r="137" spans="1:10" ht="12" customHeight="1">
      <c r="A137" s="275" t="s">
        <v>1422</v>
      </c>
      <c r="B137" s="275">
        <v>29</v>
      </c>
      <c r="C137" s="276">
        <v>4</v>
      </c>
      <c r="D137" s="276">
        <v>3</v>
      </c>
      <c r="E137" s="276" t="s">
        <v>1345</v>
      </c>
      <c r="F137" s="275" t="s">
        <v>186</v>
      </c>
      <c r="G137" s="276" t="s">
        <v>873</v>
      </c>
      <c r="H137" s="276">
        <v>9</v>
      </c>
      <c r="I137" s="277" t="s">
        <v>1474</v>
      </c>
      <c r="J137" s="276"/>
    </row>
    <row r="138" spans="1:10" ht="12" customHeight="1">
      <c r="A138" s="275" t="s">
        <v>1422</v>
      </c>
      <c r="B138" s="275">
        <v>29</v>
      </c>
      <c r="C138" s="276">
        <v>5</v>
      </c>
      <c r="D138" s="276" t="s">
        <v>1345</v>
      </c>
      <c r="E138" s="276">
        <v>1</v>
      </c>
      <c r="F138" s="275" t="s">
        <v>1475</v>
      </c>
      <c r="G138" s="276" t="s">
        <v>873</v>
      </c>
      <c r="H138" s="276">
        <v>9</v>
      </c>
      <c r="J138" s="276"/>
    </row>
    <row r="139" spans="1:10" ht="12" customHeight="1">
      <c r="A139" s="275" t="s">
        <v>1422</v>
      </c>
      <c r="B139" s="275">
        <v>29</v>
      </c>
      <c r="C139" s="276">
        <v>6</v>
      </c>
      <c r="D139" s="276" t="s">
        <v>1345</v>
      </c>
      <c r="E139" s="276">
        <v>2</v>
      </c>
      <c r="F139" s="275" t="s">
        <v>1476</v>
      </c>
      <c r="G139" s="276" t="s">
        <v>873</v>
      </c>
      <c r="H139" s="276">
        <v>9.2</v>
      </c>
      <c r="J139" s="276"/>
    </row>
    <row r="140" spans="1:10" ht="12" customHeight="1">
      <c r="A140" s="275" t="s">
        <v>1422</v>
      </c>
      <c r="B140" s="275">
        <v>29</v>
      </c>
      <c r="C140" s="276">
        <v>7</v>
      </c>
      <c r="D140" s="276" t="s">
        <v>1345</v>
      </c>
      <c r="E140" s="276">
        <v>3</v>
      </c>
      <c r="F140" s="275" t="s">
        <v>800</v>
      </c>
      <c r="G140" s="276" t="s">
        <v>873</v>
      </c>
      <c r="H140" s="276">
        <v>9</v>
      </c>
      <c r="J140" s="276"/>
    </row>
    <row r="141" spans="1:10" ht="12" customHeight="1">
      <c r="A141" s="275" t="s">
        <v>1422</v>
      </c>
      <c r="B141" s="275">
        <v>29</v>
      </c>
      <c r="C141" s="276">
        <v>8</v>
      </c>
      <c r="D141" s="276" t="s">
        <v>1345</v>
      </c>
      <c r="E141" s="276">
        <v>4</v>
      </c>
      <c r="F141" s="275" t="s">
        <v>1477</v>
      </c>
      <c r="G141" s="276" t="s">
        <v>873</v>
      </c>
      <c r="H141" s="276">
        <v>9.2</v>
      </c>
      <c r="J141" s="276"/>
    </row>
    <row r="142" spans="1:10" ht="24" customHeight="1">
      <c r="A142" s="275" t="s">
        <v>1422</v>
      </c>
      <c r="B142" s="275">
        <v>29</v>
      </c>
      <c r="C142" s="276">
        <v>9</v>
      </c>
      <c r="D142" s="276" t="s">
        <v>1345</v>
      </c>
      <c r="E142" s="276">
        <v>5</v>
      </c>
      <c r="F142" s="275" t="s">
        <v>1478</v>
      </c>
      <c r="G142" s="276" t="s">
        <v>31</v>
      </c>
      <c r="H142" s="276">
        <v>1</v>
      </c>
      <c r="I142" s="277" t="s">
        <v>1466</v>
      </c>
      <c r="J142" s="276"/>
    </row>
    <row r="143" spans="1:10" ht="12" customHeight="1">
      <c r="A143" s="294" t="s">
        <v>1422</v>
      </c>
      <c r="B143" s="294">
        <v>31</v>
      </c>
      <c r="C143" s="294">
        <v>0</v>
      </c>
      <c r="D143" s="294" t="s">
        <v>1345</v>
      </c>
      <c r="E143" s="294" t="s">
        <v>1345</v>
      </c>
      <c r="F143" s="295" t="s">
        <v>1479</v>
      </c>
      <c r="G143" s="295"/>
      <c r="H143" s="295"/>
      <c r="I143" s="296"/>
      <c r="J143" s="297"/>
    </row>
    <row r="144" spans="1:10" ht="23.25" customHeight="1">
      <c r="A144" s="275" t="s">
        <v>1422</v>
      </c>
      <c r="B144" s="275">
        <v>31</v>
      </c>
      <c r="C144" s="276">
        <v>1</v>
      </c>
      <c r="D144" s="276" t="s">
        <v>1345</v>
      </c>
      <c r="E144" s="276" t="s">
        <v>1345</v>
      </c>
      <c r="F144" s="275" t="s">
        <v>1347</v>
      </c>
      <c r="G144" s="276" t="s">
        <v>873</v>
      </c>
      <c r="H144" s="276">
        <v>2</v>
      </c>
      <c r="I144" s="277" t="s">
        <v>1480</v>
      </c>
      <c r="J144" s="276"/>
    </row>
    <row r="145" spans="1:10" ht="12" customHeight="1">
      <c r="A145" s="275" t="s">
        <v>1422</v>
      </c>
      <c r="B145" s="275">
        <v>31</v>
      </c>
      <c r="C145" s="276">
        <v>2</v>
      </c>
      <c r="D145" s="276">
        <v>1</v>
      </c>
      <c r="E145" s="276" t="s">
        <v>1345</v>
      </c>
      <c r="F145" s="275" t="s">
        <v>237</v>
      </c>
      <c r="G145" s="276" t="s">
        <v>873</v>
      </c>
      <c r="H145" s="276">
        <v>9</v>
      </c>
      <c r="J145" s="276"/>
    </row>
    <row r="146" spans="1:10" ht="12" customHeight="1">
      <c r="A146" s="275" t="s">
        <v>1422</v>
      </c>
      <c r="B146" s="275">
        <v>31</v>
      </c>
      <c r="C146" s="276">
        <v>3</v>
      </c>
      <c r="D146" s="276">
        <v>2</v>
      </c>
      <c r="E146" s="276" t="s">
        <v>1345</v>
      </c>
      <c r="F146" s="275" t="s">
        <v>339</v>
      </c>
      <c r="G146" s="276" t="s">
        <v>31</v>
      </c>
      <c r="H146" s="276">
        <v>12</v>
      </c>
      <c r="J146" s="276"/>
    </row>
    <row r="147" spans="1:10" ht="12" customHeight="1">
      <c r="A147" s="275" t="s">
        <v>1422</v>
      </c>
      <c r="B147" s="275">
        <v>31</v>
      </c>
      <c r="C147" s="276">
        <v>4</v>
      </c>
      <c r="D147" s="276" t="s">
        <v>1345</v>
      </c>
      <c r="E147" s="276">
        <v>1</v>
      </c>
      <c r="F147" s="275" t="s">
        <v>348</v>
      </c>
      <c r="G147" s="276" t="s">
        <v>400</v>
      </c>
      <c r="H147" s="276">
        <v>8</v>
      </c>
      <c r="I147" s="277" t="s">
        <v>1354</v>
      </c>
      <c r="J147" s="276"/>
    </row>
    <row r="148" spans="1:10" ht="12" customHeight="1">
      <c r="A148" s="275" t="s">
        <v>1422</v>
      </c>
      <c r="B148" s="275">
        <v>31</v>
      </c>
      <c r="C148" s="276">
        <v>5</v>
      </c>
      <c r="D148" s="276" t="s">
        <v>1345</v>
      </c>
      <c r="E148" s="276">
        <v>2</v>
      </c>
      <c r="F148" s="275" t="s">
        <v>1481</v>
      </c>
      <c r="G148" s="276" t="s">
        <v>873</v>
      </c>
      <c r="H148" s="276">
        <v>9</v>
      </c>
      <c r="J148" s="276"/>
    </row>
    <row r="149" spans="1:10" ht="12" customHeight="1">
      <c r="A149" s="275" t="s">
        <v>1422</v>
      </c>
      <c r="B149" s="275">
        <v>31</v>
      </c>
      <c r="C149" s="276">
        <v>6</v>
      </c>
      <c r="D149" s="276" t="s">
        <v>1345</v>
      </c>
      <c r="E149" s="276">
        <v>3</v>
      </c>
      <c r="F149" s="275" t="s">
        <v>1482</v>
      </c>
      <c r="G149" s="276" t="s">
        <v>31</v>
      </c>
      <c r="H149" s="276">
        <v>3</v>
      </c>
      <c r="J149" s="276"/>
    </row>
    <row r="150" spans="1:10" ht="17.25" customHeight="1">
      <c r="A150" s="275" t="s">
        <v>1422</v>
      </c>
      <c r="B150" s="275">
        <v>31</v>
      </c>
      <c r="C150" s="276">
        <v>7</v>
      </c>
      <c r="D150" s="276" t="s">
        <v>1345</v>
      </c>
      <c r="E150" s="276">
        <v>4</v>
      </c>
      <c r="F150" s="275" t="s">
        <v>1461</v>
      </c>
      <c r="G150" s="276" t="s">
        <v>400</v>
      </c>
      <c r="H150" s="276">
        <v>8</v>
      </c>
      <c r="I150" s="277" t="s">
        <v>1354</v>
      </c>
      <c r="J150" s="276"/>
    </row>
    <row r="151" spans="1:10" ht="12" customHeight="1">
      <c r="A151" s="294" t="s">
        <v>1422</v>
      </c>
      <c r="B151" s="294">
        <v>33</v>
      </c>
      <c r="C151" s="294">
        <v>0</v>
      </c>
      <c r="D151" s="294" t="s">
        <v>1345</v>
      </c>
      <c r="E151" s="294" t="s">
        <v>1345</v>
      </c>
      <c r="F151" s="295" t="s">
        <v>1483</v>
      </c>
      <c r="G151" s="295"/>
      <c r="H151" s="295"/>
      <c r="I151" s="296"/>
      <c r="J151" s="297"/>
    </row>
    <row r="152" spans="1:10" ht="12" customHeight="1">
      <c r="A152" s="275" t="s">
        <v>1422</v>
      </c>
      <c r="B152" s="275">
        <v>33</v>
      </c>
      <c r="C152" s="276">
        <v>1</v>
      </c>
      <c r="D152" s="276" t="s">
        <v>1345</v>
      </c>
      <c r="E152" s="276" t="s">
        <v>1345</v>
      </c>
      <c r="F152" s="275" t="s">
        <v>1347</v>
      </c>
      <c r="G152" s="276" t="s">
        <v>873</v>
      </c>
      <c r="H152" s="276">
        <v>2</v>
      </c>
      <c r="I152" s="277" t="s">
        <v>1484</v>
      </c>
      <c r="J152" s="276"/>
    </row>
    <row r="153" spans="1:10" ht="12" customHeight="1">
      <c r="A153" s="275" t="s">
        <v>1422</v>
      </c>
      <c r="B153" s="275">
        <v>33</v>
      </c>
      <c r="C153" s="276">
        <v>2</v>
      </c>
      <c r="D153" s="276">
        <v>1</v>
      </c>
      <c r="E153" s="276" t="s">
        <v>1345</v>
      </c>
      <c r="F153" s="275" t="s">
        <v>1485</v>
      </c>
      <c r="G153" s="276" t="s">
        <v>873</v>
      </c>
      <c r="H153" s="276">
        <v>6</v>
      </c>
      <c r="J153" s="276"/>
    </row>
    <row r="154" spans="1:10" ht="17.25" customHeight="1">
      <c r="A154" s="275" t="s">
        <v>1422</v>
      </c>
      <c r="B154" s="275">
        <v>33</v>
      </c>
      <c r="C154" s="276">
        <v>3</v>
      </c>
      <c r="D154" s="276" t="s">
        <v>1345</v>
      </c>
      <c r="E154" s="276">
        <v>1</v>
      </c>
      <c r="F154" s="275" t="s">
        <v>1486</v>
      </c>
      <c r="G154" s="276" t="s">
        <v>873</v>
      </c>
      <c r="H154" s="276">
        <v>6</v>
      </c>
      <c r="J154" s="276"/>
    </row>
    <row r="155" spans="1:10" ht="12" customHeight="1">
      <c r="A155" s="275" t="s">
        <v>1422</v>
      </c>
      <c r="B155" s="275">
        <v>33</v>
      </c>
      <c r="C155" s="276">
        <v>4</v>
      </c>
      <c r="D155" s="276" t="s">
        <v>1345</v>
      </c>
      <c r="E155" s="276">
        <v>2</v>
      </c>
      <c r="F155" s="275" t="s">
        <v>1487</v>
      </c>
      <c r="G155" s="276" t="s">
        <v>873</v>
      </c>
      <c r="H155" s="276">
        <v>6</v>
      </c>
      <c r="J155" s="276"/>
    </row>
    <row r="156" spans="1:10" ht="12" customHeight="1">
      <c r="A156" s="275" t="s">
        <v>1422</v>
      </c>
      <c r="B156" s="275">
        <v>33</v>
      </c>
      <c r="C156" s="276">
        <v>5</v>
      </c>
      <c r="D156" s="276" t="s">
        <v>1345</v>
      </c>
      <c r="E156" s="276">
        <v>3</v>
      </c>
      <c r="F156" s="275" t="s">
        <v>1488</v>
      </c>
      <c r="G156" s="276" t="s">
        <v>873</v>
      </c>
      <c r="H156" s="276">
        <v>9.2</v>
      </c>
      <c r="J156" s="276"/>
    </row>
    <row r="157" spans="1:10" ht="12" customHeight="1">
      <c r="A157" s="275" t="s">
        <v>1422</v>
      </c>
      <c r="B157" s="275">
        <v>33</v>
      </c>
      <c r="C157" s="276">
        <v>6</v>
      </c>
      <c r="D157" s="276" t="s">
        <v>1345</v>
      </c>
      <c r="E157" s="276">
        <v>4</v>
      </c>
      <c r="F157" s="275" t="s">
        <v>1489</v>
      </c>
      <c r="G157" s="276" t="s">
        <v>873</v>
      </c>
      <c r="H157" s="276">
        <v>9.2</v>
      </c>
      <c r="J157" s="276"/>
    </row>
    <row r="158" spans="1:10" ht="12" customHeight="1">
      <c r="A158" s="275" t="s">
        <v>1422</v>
      </c>
      <c r="B158" s="275">
        <v>33</v>
      </c>
      <c r="C158" s="276">
        <v>7</v>
      </c>
      <c r="D158" s="276" t="s">
        <v>1345</v>
      </c>
      <c r="E158" s="276">
        <v>5</v>
      </c>
      <c r="F158" s="275" t="s">
        <v>1481</v>
      </c>
      <c r="G158" s="276" t="s">
        <v>873</v>
      </c>
      <c r="H158" s="276">
        <v>9.2</v>
      </c>
      <c r="J158" s="276"/>
    </row>
    <row r="159" spans="1:10" ht="12" customHeight="1">
      <c r="A159" s="275" t="s">
        <v>1422</v>
      </c>
      <c r="B159" s="275">
        <v>33</v>
      </c>
      <c r="C159" s="276">
        <v>8</v>
      </c>
      <c r="D159" s="276" t="s">
        <v>1345</v>
      </c>
      <c r="E159" s="276">
        <v>6</v>
      </c>
      <c r="F159" s="275" t="s">
        <v>1490</v>
      </c>
      <c r="G159" s="276" t="s">
        <v>873</v>
      </c>
      <c r="H159" s="276">
        <v>3.2</v>
      </c>
      <c r="I159" s="301" t="s">
        <v>1491</v>
      </c>
      <c r="J159" s="276"/>
    </row>
    <row r="160" spans="1:10" ht="12" customHeight="1">
      <c r="A160" s="294" t="s">
        <v>1422</v>
      </c>
      <c r="B160" s="294">
        <v>34</v>
      </c>
      <c r="C160" s="294">
        <v>0</v>
      </c>
      <c r="D160" s="294" t="s">
        <v>1345</v>
      </c>
      <c r="E160" s="294" t="s">
        <v>1345</v>
      </c>
      <c r="F160" s="295" t="s">
        <v>1492</v>
      </c>
      <c r="G160" s="295"/>
      <c r="H160" s="295"/>
      <c r="I160" s="296"/>
      <c r="J160" s="297"/>
    </row>
    <row r="161" spans="1:10" ht="23.25" customHeight="1">
      <c r="A161" s="275" t="s">
        <v>1422</v>
      </c>
      <c r="B161" s="275">
        <v>34</v>
      </c>
      <c r="C161" s="276">
        <v>1</v>
      </c>
      <c r="D161" s="276" t="s">
        <v>1345</v>
      </c>
      <c r="E161" s="276" t="s">
        <v>1345</v>
      </c>
      <c r="F161" s="275" t="s">
        <v>1347</v>
      </c>
      <c r="G161" s="276" t="s">
        <v>873</v>
      </c>
      <c r="H161" s="276">
        <v>2</v>
      </c>
      <c r="I161" s="277" t="s">
        <v>1493</v>
      </c>
      <c r="J161" s="276"/>
    </row>
    <row r="162" spans="1:10" ht="12" customHeight="1">
      <c r="A162" s="275" t="s">
        <v>1422</v>
      </c>
      <c r="B162" s="275">
        <v>34</v>
      </c>
      <c r="C162" s="276">
        <v>2</v>
      </c>
      <c r="D162" s="276">
        <v>1</v>
      </c>
      <c r="E162" s="276" t="s">
        <v>1345</v>
      </c>
      <c r="F162" s="275" t="s">
        <v>1494</v>
      </c>
      <c r="G162" s="276" t="s">
        <v>31</v>
      </c>
      <c r="H162" s="276">
        <v>15</v>
      </c>
      <c r="J162" s="276"/>
    </row>
    <row r="163" spans="1:10" ht="12" customHeight="1">
      <c r="A163" s="275" t="s">
        <v>1422</v>
      </c>
      <c r="B163" s="275">
        <v>34</v>
      </c>
      <c r="C163" s="276">
        <v>3</v>
      </c>
      <c r="D163" s="276">
        <v>2</v>
      </c>
      <c r="E163" s="276" t="s">
        <v>1345</v>
      </c>
      <c r="F163" s="275" t="s">
        <v>1495</v>
      </c>
      <c r="G163" s="276" t="s">
        <v>873</v>
      </c>
      <c r="H163" s="276">
        <v>6</v>
      </c>
      <c r="J163" s="276"/>
    </row>
    <row r="164" spans="1:10" ht="12" customHeight="1">
      <c r="A164" s="275" t="s">
        <v>1422</v>
      </c>
      <c r="B164" s="275">
        <v>34</v>
      </c>
      <c r="C164" s="276">
        <v>4</v>
      </c>
      <c r="D164" s="276" t="s">
        <v>1345</v>
      </c>
      <c r="E164" s="276">
        <v>1</v>
      </c>
      <c r="F164" s="275" t="s">
        <v>237</v>
      </c>
      <c r="G164" s="276" t="s">
        <v>873</v>
      </c>
      <c r="H164" s="276">
        <v>9</v>
      </c>
      <c r="J164" s="276"/>
    </row>
    <row r="165" spans="1:10" ht="12" customHeight="1">
      <c r="A165" s="294" t="s">
        <v>1422</v>
      </c>
      <c r="B165" s="294">
        <v>36</v>
      </c>
      <c r="C165" s="294">
        <v>0</v>
      </c>
      <c r="D165" s="294" t="s">
        <v>1345</v>
      </c>
      <c r="E165" s="294" t="s">
        <v>1345</v>
      </c>
      <c r="F165" s="295" t="s">
        <v>1496</v>
      </c>
      <c r="G165" s="295"/>
      <c r="H165" s="295"/>
      <c r="I165" s="296"/>
      <c r="J165" s="297"/>
    </row>
    <row r="166" spans="1:10" ht="12" customHeight="1">
      <c r="A166" s="275" t="s">
        <v>1422</v>
      </c>
      <c r="B166" s="275">
        <v>36</v>
      </c>
      <c r="C166" s="276">
        <v>1</v>
      </c>
      <c r="D166" s="276" t="s">
        <v>1345</v>
      </c>
      <c r="E166" s="276" t="s">
        <v>1345</v>
      </c>
      <c r="F166" s="275" t="s">
        <v>1347</v>
      </c>
      <c r="G166" s="276" t="s">
        <v>873</v>
      </c>
      <c r="H166" s="276">
        <v>2</v>
      </c>
      <c r="I166" s="277" t="s">
        <v>1497</v>
      </c>
      <c r="J166" s="276"/>
    </row>
    <row r="167" spans="1:10" ht="12" customHeight="1">
      <c r="A167" s="275" t="s">
        <v>1422</v>
      </c>
      <c r="B167" s="275">
        <v>36</v>
      </c>
      <c r="C167" s="276">
        <v>2</v>
      </c>
      <c r="D167" s="276">
        <v>1</v>
      </c>
      <c r="E167" s="276" t="s">
        <v>1345</v>
      </c>
      <c r="F167" s="275" t="s">
        <v>1245</v>
      </c>
      <c r="G167" s="276" t="s">
        <v>873</v>
      </c>
      <c r="H167" s="276">
        <v>6</v>
      </c>
      <c r="J167" s="276"/>
    </row>
    <row r="168" spans="1:10" ht="12" customHeight="1">
      <c r="A168" s="275" t="s">
        <v>1422</v>
      </c>
      <c r="B168" s="275">
        <v>36</v>
      </c>
      <c r="C168" s="276">
        <v>3</v>
      </c>
      <c r="D168" s="276" t="s">
        <v>1345</v>
      </c>
      <c r="E168" s="276">
        <v>1</v>
      </c>
      <c r="F168" s="275" t="s">
        <v>100</v>
      </c>
      <c r="G168" s="276" t="s">
        <v>31</v>
      </c>
      <c r="H168" s="276">
        <v>30</v>
      </c>
      <c r="J168" s="276"/>
    </row>
    <row r="169" spans="1:10" ht="12" customHeight="1">
      <c r="A169" s="294" t="s">
        <v>1422</v>
      </c>
      <c r="B169" s="294">
        <v>37</v>
      </c>
      <c r="C169" s="294">
        <v>0</v>
      </c>
      <c r="D169" s="294" t="s">
        <v>1345</v>
      </c>
      <c r="E169" s="294" t="s">
        <v>1345</v>
      </c>
      <c r="F169" s="295" t="s">
        <v>1498</v>
      </c>
      <c r="G169" s="295"/>
      <c r="H169" s="295"/>
      <c r="I169" s="296"/>
      <c r="J169" s="297"/>
    </row>
    <row r="170" spans="1:10" ht="12" customHeight="1">
      <c r="A170" s="275" t="s">
        <v>1422</v>
      </c>
      <c r="B170" s="275">
        <v>37</v>
      </c>
      <c r="C170" s="276">
        <v>1</v>
      </c>
      <c r="D170" s="276" t="s">
        <v>1345</v>
      </c>
      <c r="E170" s="276" t="s">
        <v>1345</v>
      </c>
      <c r="F170" s="275" t="s">
        <v>1347</v>
      </c>
      <c r="G170" s="276" t="s">
        <v>873</v>
      </c>
      <c r="H170" s="276">
        <v>2</v>
      </c>
      <c r="I170" s="277" t="s">
        <v>1499</v>
      </c>
      <c r="J170" s="276"/>
    </row>
    <row r="171" spans="1:10" ht="12" customHeight="1">
      <c r="A171" s="275" t="s">
        <v>1422</v>
      </c>
      <c r="B171" s="275">
        <v>37</v>
      </c>
      <c r="C171" s="276">
        <v>2</v>
      </c>
      <c r="D171" s="276">
        <v>1</v>
      </c>
      <c r="E171" s="276" t="s">
        <v>1345</v>
      </c>
      <c r="F171" s="275" t="s">
        <v>1449</v>
      </c>
      <c r="G171" s="276" t="s">
        <v>873</v>
      </c>
      <c r="H171" s="276">
        <v>9</v>
      </c>
      <c r="I171" s="277" t="s">
        <v>1450</v>
      </c>
      <c r="J171" s="276"/>
    </row>
    <row r="172" spans="1:10" ht="12" customHeight="1">
      <c r="A172" s="275" t="s">
        <v>1422</v>
      </c>
      <c r="B172" s="275">
        <v>37</v>
      </c>
      <c r="C172" s="276">
        <v>3</v>
      </c>
      <c r="D172" s="276" t="s">
        <v>1345</v>
      </c>
      <c r="E172" s="276">
        <v>1</v>
      </c>
      <c r="F172" s="275" t="s">
        <v>1500</v>
      </c>
      <c r="G172" s="276" t="s">
        <v>873</v>
      </c>
      <c r="H172" s="276">
        <v>9.2</v>
      </c>
      <c r="J172" s="276"/>
    </row>
    <row r="173" spans="1:10" ht="12" customHeight="1">
      <c r="A173" s="275" t="s">
        <v>1422</v>
      </c>
      <c r="B173" s="275">
        <v>37</v>
      </c>
      <c r="C173" s="276">
        <v>4</v>
      </c>
      <c r="D173" s="276" t="s">
        <v>1345</v>
      </c>
      <c r="E173" s="276">
        <v>2</v>
      </c>
      <c r="F173" s="275" t="s">
        <v>1401</v>
      </c>
      <c r="G173" s="276" t="s">
        <v>873</v>
      </c>
      <c r="H173" s="276">
        <v>9.2</v>
      </c>
      <c r="J173" s="276"/>
    </row>
    <row r="174" spans="1:10" ht="12" customHeight="1">
      <c r="A174" s="275" t="s">
        <v>1422</v>
      </c>
      <c r="B174" s="275">
        <v>37</v>
      </c>
      <c r="C174" s="276">
        <v>5</v>
      </c>
      <c r="D174" s="276" t="s">
        <v>1345</v>
      </c>
      <c r="E174" s="276">
        <v>3</v>
      </c>
      <c r="F174" s="275" t="s">
        <v>1402</v>
      </c>
      <c r="G174" s="276" t="s">
        <v>873</v>
      </c>
      <c r="H174" s="276">
        <v>1</v>
      </c>
      <c r="I174" s="277" t="s">
        <v>1403</v>
      </c>
      <c r="J174" s="276"/>
    </row>
    <row r="175" spans="1:10" ht="12" customHeight="1">
      <c r="A175" s="275" t="s">
        <v>1422</v>
      </c>
      <c r="B175" s="275">
        <v>37</v>
      </c>
      <c r="C175" s="276">
        <v>6</v>
      </c>
      <c r="D175" s="276" t="s">
        <v>1345</v>
      </c>
      <c r="E175" s="276">
        <v>4</v>
      </c>
      <c r="F175" s="275" t="s">
        <v>1404</v>
      </c>
      <c r="G175" s="276" t="s">
        <v>873</v>
      </c>
      <c r="H175" s="276">
        <v>1</v>
      </c>
      <c r="I175" s="277" t="s">
        <v>1501</v>
      </c>
      <c r="J175" s="276"/>
    </row>
    <row r="176" spans="1:10" ht="12" customHeight="1">
      <c r="A176" s="294" t="s">
        <v>1344</v>
      </c>
      <c r="B176" s="294">
        <v>38</v>
      </c>
      <c r="C176" s="294">
        <v>0</v>
      </c>
      <c r="D176" s="294" t="s">
        <v>1345</v>
      </c>
      <c r="E176" s="294" t="s">
        <v>1345</v>
      </c>
      <c r="F176" s="295" t="s">
        <v>1502</v>
      </c>
      <c r="G176" s="295"/>
      <c r="H176" s="295"/>
      <c r="I176" s="296"/>
      <c r="J176" s="297"/>
    </row>
    <row r="177" spans="1:10" ht="23.25" customHeight="1">
      <c r="A177" s="275" t="s">
        <v>1344</v>
      </c>
      <c r="B177" s="275">
        <v>38</v>
      </c>
      <c r="C177" s="276">
        <v>1</v>
      </c>
      <c r="D177" s="276" t="s">
        <v>1345</v>
      </c>
      <c r="E177" s="276" t="s">
        <v>1345</v>
      </c>
      <c r="F177" s="275" t="s">
        <v>1347</v>
      </c>
      <c r="G177" s="276" t="s">
        <v>873</v>
      </c>
      <c r="H177" s="276">
        <v>2</v>
      </c>
      <c r="I177" s="277" t="s">
        <v>1503</v>
      </c>
      <c r="J177" s="276"/>
    </row>
    <row r="178" spans="1:10" ht="12" customHeight="1">
      <c r="A178" s="275" t="s">
        <v>1344</v>
      </c>
      <c r="B178" s="275">
        <v>38</v>
      </c>
      <c r="C178" s="276">
        <v>2</v>
      </c>
      <c r="D178" s="276">
        <v>1</v>
      </c>
      <c r="E178" s="276" t="s">
        <v>1345</v>
      </c>
      <c r="F178" s="275" t="s">
        <v>98</v>
      </c>
      <c r="G178" s="276" t="s">
        <v>873</v>
      </c>
      <c r="H178" s="276">
        <v>6</v>
      </c>
      <c r="J178" s="276"/>
    </row>
    <row r="179" spans="1:10" ht="12" customHeight="1">
      <c r="A179" s="275" t="s">
        <v>1344</v>
      </c>
      <c r="B179" s="275">
        <v>38</v>
      </c>
      <c r="C179" s="276">
        <v>3</v>
      </c>
      <c r="D179" s="276" t="s">
        <v>1345</v>
      </c>
      <c r="E179" s="276">
        <v>1</v>
      </c>
      <c r="F179" s="275" t="s">
        <v>1504</v>
      </c>
      <c r="G179" s="276" t="s">
        <v>31</v>
      </c>
      <c r="H179" s="276">
        <v>40</v>
      </c>
      <c r="J179" s="276"/>
    </row>
    <row r="180" spans="1:10" ht="12" customHeight="1">
      <c r="A180" s="294" t="s">
        <v>1344</v>
      </c>
      <c r="B180" s="294">
        <v>40</v>
      </c>
      <c r="C180" s="294">
        <v>0</v>
      </c>
      <c r="D180" s="294" t="s">
        <v>1345</v>
      </c>
      <c r="E180" s="294" t="s">
        <v>1345</v>
      </c>
      <c r="F180" s="295" t="s">
        <v>1505</v>
      </c>
      <c r="G180" s="295"/>
      <c r="H180" s="295"/>
      <c r="I180" s="296"/>
      <c r="J180" s="297"/>
    </row>
    <row r="181" spans="1:10" ht="23.25" customHeight="1">
      <c r="A181" s="275" t="s">
        <v>1344</v>
      </c>
      <c r="B181" s="275">
        <v>40</v>
      </c>
      <c r="C181" s="276">
        <v>1</v>
      </c>
      <c r="D181" s="276" t="s">
        <v>1345</v>
      </c>
      <c r="E181" s="276" t="s">
        <v>1345</v>
      </c>
      <c r="F181" s="275" t="s">
        <v>1347</v>
      </c>
      <c r="G181" s="276" t="s">
        <v>873</v>
      </c>
      <c r="H181" s="276">
        <v>2</v>
      </c>
      <c r="I181" s="277" t="s">
        <v>1506</v>
      </c>
      <c r="J181" s="276"/>
    </row>
    <row r="182" spans="1:10" ht="12" customHeight="1">
      <c r="A182" s="275" t="s">
        <v>1344</v>
      </c>
      <c r="B182" s="275">
        <v>40</v>
      </c>
      <c r="C182" s="276">
        <v>2</v>
      </c>
      <c r="D182" s="276">
        <v>1</v>
      </c>
      <c r="E182" s="276" t="s">
        <v>1345</v>
      </c>
      <c r="F182" s="275" t="s">
        <v>98</v>
      </c>
      <c r="G182" s="276" t="s">
        <v>873</v>
      </c>
      <c r="H182" s="276">
        <v>6</v>
      </c>
      <c r="J182" s="276"/>
    </row>
    <row r="183" spans="1:10" ht="12" customHeight="1">
      <c r="A183" s="275" t="s">
        <v>1344</v>
      </c>
      <c r="B183" s="275">
        <v>40</v>
      </c>
      <c r="C183" s="276">
        <v>3</v>
      </c>
      <c r="D183" s="276" t="s">
        <v>1345</v>
      </c>
      <c r="E183" s="276">
        <v>1</v>
      </c>
      <c r="F183" s="275" t="s">
        <v>1504</v>
      </c>
      <c r="G183" s="276" t="s">
        <v>31</v>
      </c>
      <c r="H183" s="276">
        <v>40</v>
      </c>
      <c r="J183" s="276"/>
    </row>
    <row r="184" spans="1:10" ht="12" customHeight="1">
      <c r="A184" s="294" t="s">
        <v>1344</v>
      </c>
      <c r="B184" s="294">
        <v>42</v>
      </c>
      <c r="C184" s="294">
        <v>0</v>
      </c>
      <c r="D184" s="294" t="s">
        <v>1345</v>
      </c>
      <c r="E184" s="294" t="s">
        <v>1345</v>
      </c>
      <c r="F184" s="295" t="s">
        <v>1507</v>
      </c>
      <c r="G184" s="295"/>
      <c r="H184" s="295"/>
      <c r="I184" s="296"/>
      <c r="J184" s="297"/>
    </row>
    <row r="185" spans="1:10" ht="24" customHeight="1">
      <c r="A185" s="275" t="s">
        <v>1344</v>
      </c>
      <c r="B185" s="275">
        <v>42</v>
      </c>
      <c r="C185" s="276">
        <v>1</v>
      </c>
      <c r="D185" s="276" t="s">
        <v>1345</v>
      </c>
      <c r="E185" s="276" t="s">
        <v>1345</v>
      </c>
      <c r="F185" s="275" t="s">
        <v>1347</v>
      </c>
      <c r="G185" s="276" t="s">
        <v>873</v>
      </c>
      <c r="H185" s="276">
        <v>2</v>
      </c>
      <c r="I185" s="277" t="s">
        <v>1508</v>
      </c>
      <c r="J185" s="276"/>
    </row>
    <row r="186" spans="1:10" ht="12" customHeight="1">
      <c r="A186" s="275" t="s">
        <v>1344</v>
      </c>
      <c r="B186" s="275">
        <v>42</v>
      </c>
      <c r="C186" s="276">
        <v>2</v>
      </c>
      <c r="D186" s="276">
        <v>1</v>
      </c>
      <c r="E186" s="276" t="s">
        <v>1345</v>
      </c>
      <c r="F186" s="275" t="s">
        <v>186</v>
      </c>
      <c r="G186" s="276" t="s">
        <v>873</v>
      </c>
      <c r="H186" s="276">
        <v>9</v>
      </c>
      <c r="J186" s="276"/>
    </row>
    <row r="187" spans="1:10" ht="12" customHeight="1">
      <c r="A187" s="275" t="s">
        <v>1344</v>
      </c>
      <c r="B187" s="275">
        <v>42</v>
      </c>
      <c r="C187" s="276">
        <v>3</v>
      </c>
      <c r="D187" s="276" t="s">
        <v>1345</v>
      </c>
      <c r="E187" s="276">
        <v>1</v>
      </c>
      <c r="F187" s="275" t="s">
        <v>1509</v>
      </c>
      <c r="G187" s="276" t="s">
        <v>873</v>
      </c>
      <c r="H187" s="276">
        <v>6</v>
      </c>
      <c r="I187" s="277" t="s">
        <v>1510</v>
      </c>
      <c r="J187" s="276"/>
    </row>
    <row r="188" spans="1:10" ht="12" customHeight="1">
      <c r="A188" s="275" t="s">
        <v>1344</v>
      </c>
      <c r="B188" s="275">
        <v>42</v>
      </c>
      <c r="C188" s="276">
        <v>4</v>
      </c>
      <c r="D188" s="276" t="s">
        <v>1345</v>
      </c>
      <c r="E188" s="276">
        <v>2</v>
      </c>
      <c r="F188" s="275" t="s">
        <v>1511</v>
      </c>
      <c r="G188" s="276" t="s">
        <v>873</v>
      </c>
      <c r="H188" s="276">
        <v>6</v>
      </c>
      <c r="I188" s="277" t="s">
        <v>1512</v>
      </c>
      <c r="J188" s="276"/>
    </row>
    <row r="189" spans="1:10" ht="12" customHeight="1">
      <c r="A189" s="275" t="s">
        <v>1344</v>
      </c>
      <c r="B189" s="275">
        <v>42</v>
      </c>
      <c r="C189" s="276">
        <v>5</v>
      </c>
      <c r="D189" s="276" t="s">
        <v>1345</v>
      </c>
      <c r="E189" s="276">
        <v>3</v>
      </c>
      <c r="F189" s="275" t="s">
        <v>100</v>
      </c>
      <c r="G189" s="276" t="s">
        <v>31</v>
      </c>
      <c r="H189" s="276">
        <v>50</v>
      </c>
      <c r="I189" s="302"/>
      <c r="J189" s="276"/>
    </row>
    <row r="190" spans="1:10" ht="12" customHeight="1">
      <c r="A190" s="275" t="s">
        <v>1344</v>
      </c>
      <c r="B190" s="275">
        <v>42</v>
      </c>
      <c r="C190" s="276">
        <v>6</v>
      </c>
      <c r="D190" s="276" t="s">
        <v>1345</v>
      </c>
      <c r="E190" s="276">
        <v>4</v>
      </c>
      <c r="F190" s="275" t="s">
        <v>1513</v>
      </c>
      <c r="G190" s="276" t="s">
        <v>31</v>
      </c>
      <c r="H190" s="276">
        <v>1</v>
      </c>
      <c r="I190" s="277" t="s">
        <v>1378</v>
      </c>
      <c r="J190" s="276"/>
    </row>
    <row r="191" spans="1:10" ht="12" customHeight="1">
      <c r="A191" s="275" t="s">
        <v>1344</v>
      </c>
      <c r="B191" s="275">
        <v>42</v>
      </c>
      <c r="C191" s="276">
        <v>7</v>
      </c>
      <c r="D191" s="276" t="s">
        <v>1345</v>
      </c>
      <c r="E191" s="276">
        <v>5</v>
      </c>
      <c r="F191" s="275" t="s">
        <v>190</v>
      </c>
      <c r="G191" s="276" t="s">
        <v>31</v>
      </c>
      <c r="H191" s="276">
        <v>2</v>
      </c>
      <c r="J191" s="276"/>
    </row>
    <row r="192" spans="1:10" ht="12" customHeight="1">
      <c r="A192" s="275" t="s">
        <v>1344</v>
      </c>
      <c r="B192" s="275">
        <v>42</v>
      </c>
      <c r="C192" s="276">
        <v>8</v>
      </c>
      <c r="D192" s="276" t="s">
        <v>1345</v>
      </c>
      <c r="E192" s="276">
        <v>6</v>
      </c>
      <c r="F192" s="275" t="s">
        <v>1514</v>
      </c>
      <c r="G192" s="276" t="s">
        <v>873</v>
      </c>
      <c r="H192" s="276">
        <v>6</v>
      </c>
      <c r="J192" s="276"/>
    </row>
    <row r="193" spans="1:10" ht="12" customHeight="1">
      <c r="A193" s="275" t="s">
        <v>1344</v>
      </c>
      <c r="B193" s="275">
        <v>42</v>
      </c>
      <c r="C193" s="276">
        <v>9</v>
      </c>
      <c r="D193" s="276" t="s">
        <v>1345</v>
      </c>
      <c r="E193" s="276">
        <v>7</v>
      </c>
      <c r="F193" s="275" t="s">
        <v>1515</v>
      </c>
      <c r="G193" s="276" t="s">
        <v>873</v>
      </c>
      <c r="H193" s="276">
        <v>3.2</v>
      </c>
      <c r="J193" s="276"/>
    </row>
    <row r="194" spans="1:10" ht="12" customHeight="1">
      <c r="A194" s="275" t="s">
        <v>1344</v>
      </c>
      <c r="B194" s="275">
        <v>42</v>
      </c>
      <c r="C194" s="276">
        <v>10</v>
      </c>
      <c r="D194" s="276" t="s">
        <v>1345</v>
      </c>
      <c r="E194" s="276">
        <v>8</v>
      </c>
      <c r="F194" s="275" t="s">
        <v>1516</v>
      </c>
      <c r="G194" s="276" t="s">
        <v>873</v>
      </c>
      <c r="H194" s="276">
        <v>6</v>
      </c>
      <c r="J194" s="276"/>
    </row>
    <row r="195" spans="1:10" ht="12" customHeight="1">
      <c r="A195" s="275" t="s">
        <v>1344</v>
      </c>
      <c r="B195" s="275">
        <v>42</v>
      </c>
      <c r="C195" s="276">
        <v>11</v>
      </c>
      <c r="D195" s="276" t="s">
        <v>1345</v>
      </c>
      <c r="E195" s="276">
        <v>9</v>
      </c>
      <c r="F195" s="275" t="s">
        <v>1517</v>
      </c>
      <c r="G195" s="276" t="s">
        <v>31</v>
      </c>
      <c r="H195" s="276">
        <v>1</v>
      </c>
      <c r="I195" s="277" t="s">
        <v>1518</v>
      </c>
      <c r="J195" s="276"/>
    </row>
    <row r="196" spans="1:10" ht="12" customHeight="1">
      <c r="A196" s="275" t="s">
        <v>1344</v>
      </c>
      <c r="B196" s="275">
        <v>42</v>
      </c>
      <c r="C196" s="276">
        <v>12</v>
      </c>
      <c r="D196" s="276" t="s">
        <v>1345</v>
      </c>
      <c r="E196" s="276">
        <v>10</v>
      </c>
      <c r="F196" s="275" t="s">
        <v>1519</v>
      </c>
      <c r="G196" s="276" t="s">
        <v>31</v>
      </c>
      <c r="H196" s="276">
        <v>14</v>
      </c>
      <c r="J196" s="276"/>
    </row>
    <row r="197" spans="1:10" ht="12" customHeight="1">
      <c r="A197" s="275" t="s">
        <v>1344</v>
      </c>
      <c r="B197" s="275">
        <v>42</v>
      </c>
      <c r="C197" s="276">
        <v>13</v>
      </c>
      <c r="D197" s="276" t="s">
        <v>1345</v>
      </c>
      <c r="E197" s="276">
        <v>11</v>
      </c>
      <c r="F197" s="275" t="s">
        <v>241</v>
      </c>
      <c r="G197" s="276" t="s">
        <v>873</v>
      </c>
      <c r="H197" s="276">
        <v>9.2</v>
      </c>
      <c r="J197" s="276"/>
    </row>
    <row r="198" spans="1:10" ht="12" customHeight="1">
      <c r="A198" s="275" t="s">
        <v>1344</v>
      </c>
      <c r="B198" s="275">
        <v>42</v>
      </c>
      <c r="C198" s="276">
        <v>14</v>
      </c>
      <c r="D198" s="276" t="s">
        <v>1345</v>
      </c>
      <c r="E198" s="276">
        <v>12</v>
      </c>
      <c r="F198" s="275" t="s">
        <v>1469</v>
      </c>
      <c r="G198" s="276" t="s">
        <v>873</v>
      </c>
      <c r="H198" s="276">
        <v>9.2</v>
      </c>
      <c r="J198" s="276"/>
    </row>
    <row r="199" spans="1:10" ht="12" customHeight="1">
      <c r="A199" s="275" t="s">
        <v>1344</v>
      </c>
      <c r="B199" s="275">
        <v>42</v>
      </c>
      <c r="C199" s="276">
        <v>15</v>
      </c>
      <c r="D199" s="276" t="s">
        <v>1345</v>
      </c>
      <c r="E199" s="276">
        <v>13</v>
      </c>
      <c r="F199" s="275" t="s">
        <v>1371</v>
      </c>
      <c r="G199" s="276" t="s">
        <v>873</v>
      </c>
      <c r="H199" s="276">
        <v>9.2</v>
      </c>
      <c r="I199" s="277" t="s">
        <v>1520</v>
      </c>
      <c r="J199" s="276"/>
    </row>
    <row r="200" spans="1:10" ht="12" customHeight="1">
      <c r="A200" s="294" t="s">
        <v>1344</v>
      </c>
      <c r="B200" s="294">
        <v>44</v>
      </c>
      <c r="C200" s="294">
        <v>0</v>
      </c>
      <c r="D200" s="294" t="s">
        <v>1345</v>
      </c>
      <c r="E200" s="294" t="s">
        <v>1345</v>
      </c>
      <c r="F200" s="295" t="s">
        <v>1521</v>
      </c>
      <c r="G200" s="295"/>
      <c r="H200" s="295"/>
      <c r="I200" s="296"/>
      <c r="J200" s="297"/>
    </row>
    <row r="201" spans="1:10" ht="23.25" customHeight="1">
      <c r="A201" s="275" t="s">
        <v>1344</v>
      </c>
      <c r="B201" s="275">
        <v>44</v>
      </c>
      <c r="C201" s="276">
        <v>1</v>
      </c>
      <c r="D201" s="276" t="s">
        <v>1345</v>
      </c>
      <c r="E201" s="276" t="s">
        <v>1345</v>
      </c>
      <c r="F201" s="275" t="s">
        <v>1347</v>
      </c>
      <c r="G201" s="276" t="s">
        <v>873</v>
      </c>
      <c r="H201" s="276">
        <v>2</v>
      </c>
      <c r="I201" s="277" t="s">
        <v>1522</v>
      </c>
      <c r="J201" s="276"/>
    </row>
    <row r="202" spans="1:10" ht="12" customHeight="1">
      <c r="A202" s="275" t="s">
        <v>1344</v>
      </c>
      <c r="B202" s="275">
        <v>44</v>
      </c>
      <c r="C202" s="276">
        <v>2</v>
      </c>
      <c r="D202" s="276">
        <v>1</v>
      </c>
      <c r="E202" s="276" t="s">
        <v>1345</v>
      </c>
      <c r="F202" s="275" t="s">
        <v>1523</v>
      </c>
      <c r="G202" s="276" t="s">
        <v>873</v>
      </c>
      <c r="H202" s="276">
        <v>9</v>
      </c>
      <c r="I202" s="277" t="s">
        <v>1524</v>
      </c>
      <c r="J202" s="276"/>
    </row>
    <row r="203" spans="1:10" ht="12" customHeight="1">
      <c r="A203" s="275" t="s">
        <v>1344</v>
      </c>
      <c r="B203" s="275">
        <v>44</v>
      </c>
      <c r="C203" s="276">
        <v>3</v>
      </c>
      <c r="D203" s="276">
        <v>2</v>
      </c>
      <c r="E203" s="276" t="s">
        <v>1345</v>
      </c>
      <c r="F203" s="275" t="s">
        <v>1525</v>
      </c>
      <c r="G203" s="276" t="s">
        <v>31</v>
      </c>
      <c r="H203" s="276">
        <v>6</v>
      </c>
      <c r="I203" s="277" t="s">
        <v>1526</v>
      </c>
      <c r="J203" s="276"/>
    </row>
    <row r="204" spans="1:10" ht="12" customHeight="1">
      <c r="A204" s="275" t="s">
        <v>1344</v>
      </c>
      <c r="B204" s="275">
        <v>44</v>
      </c>
      <c r="C204" s="276">
        <v>4</v>
      </c>
      <c r="D204" s="276" t="s">
        <v>1345</v>
      </c>
      <c r="E204" s="276">
        <v>1</v>
      </c>
      <c r="F204" s="275" t="s">
        <v>1527</v>
      </c>
      <c r="G204" s="276" t="s">
        <v>873</v>
      </c>
      <c r="H204" s="276">
        <v>9.2</v>
      </c>
      <c r="J204" s="276"/>
    </row>
    <row r="205" spans="1:10" ht="12" customHeight="1">
      <c r="A205" s="275" t="s">
        <v>1344</v>
      </c>
      <c r="B205" s="275">
        <v>44</v>
      </c>
      <c r="C205" s="276">
        <v>5</v>
      </c>
      <c r="D205" s="276" t="s">
        <v>1345</v>
      </c>
      <c r="E205" s="276">
        <v>2</v>
      </c>
      <c r="F205" s="275" t="s">
        <v>1288</v>
      </c>
      <c r="G205" s="276" t="s">
        <v>873</v>
      </c>
      <c r="H205" s="276">
        <v>1</v>
      </c>
      <c r="I205" s="277" t="s">
        <v>1528</v>
      </c>
      <c r="J205" s="276"/>
    </row>
    <row r="206" spans="1:10" ht="12" customHeight="1">
      <c r="A206" s="294" t="s">
        <v>1422</v>
      </c>
      <c r="B206" s="294">
        <v>46</v>
      </c>
      <c r="C206" s="294">
        <v>0</v>
      </c>
      <c r="D206" s="294" t="s">
        <v>1345</v>
      </c>
      <c r="E206" s="294" t="s">
        <v>1345</v>
      </c>
      <c r="F206" s="295" t="s">
        <v>1529</v>
      </c>
      <c r="G206" s="295"/>
      <c r="H206" s="295"/>
      <c r="I206" s="296"/>
      <c r="J206" s="297"/>
    </row>
    <row r="207" spans="1:10" ht="23.25" customHeight="1">
      <c r="A207" s="275" t="s">
        <v>1422</v>
      </c>
      <c r="B207" s="275">
        <v>46</v>
      </c>
      <c r="C207" s="276">
        <v>1</v>
      </c>
      <c r="D207" s="276" t="s">
        <v>1345</v>
      </c>
      <c r="E207" s="276" t="s">
        <v>1345</v>
      </c>
      <c r="F207" s="275" t="s">
        <v>1347</v>
      </c>
      <c r="G207" s="276" t="s">
        <v>873</v>
      </c>
      <c r="H207" s="276">
        <v>2</v>
      </c>
      <c r="I207" s="277" t="s">
        <v>1530</v>
      </c>
      <c r="J207" s="276"/>
    </row>
    <row r="208" spans="1:10" ht="12" customHeight="1">
      <c r="A208" s="275" t="s">
        <v>1422</v>
      </c>
      <c r="B208" s="275">
        <v>46</v>
      </c>
      <c r="C208" s="276">
        <v>2</v>
      </c>
      <c r="D208" s="276">
        <v>1</v>
      </c>
      <c r="E208" s="276" t="s">
        <v>1345</v>
      </c>
      <c r="F208" s="275" t="s">
        <v>1523</v>
      </c>
      <c r="G208" s="276" t="s">
        <v>873</v>
      </c>
      <c r="H208" s="276">
        <v>9</v>
      </c>
      <c r="I208" s="277" t="s">
        <v>1524</v>
      </c>
      <c r="J208" s="276"/>
    </row>
    <row r="209" spans="1:10" ht="12" customHeight="1">
      <c r="A209" s="275" t="s">
        <v>1422</v>
      </c>
      <c r="B209" s="275">
        <v>46</v>
      </c>
      <c r="C209" s="276">
        <v>3</v>
      </c>
      <c r="D209" s="276">
        <v>2</v>
      </c>
      <c r="E209" s="276" t="s">
        <v>1345</v>
      </c>
      <c r="F209" s="275" t="s">
        <v>1531</v>
      </c>
      <c r="G209" s="276" t="s">
        <v>873</v>
      </c>
      <c r="H209" s="276">
        <v>3</v>
      </c>
      <c r="J209" s="276"/>
    </row>
    <row r="210" spans="1:10" ht="12" customHeight="1">
      <c r="A210" s="275" t="s">
        <v>1422</v>
      </c>
      <c r="B210" s="275">
        <v>46</v>
      </c>
      <c r="C210" s="276">
        <v>4</v>
      </c>
      <c r="D210" s="276" t="s">
        <v>1345</v>
      </c>
      <c r="E210" s="276">
        <v>1</v>
      </c>
      <c r="F210" s="275" t="s">
        <v>1532</v>
      </c>
      <c r="G210" s="276" t="s">
        <v>873</v>
      </c>
      <c r="H210" s="276">
        <v>1</v>
      </c>
      <c r="I210" s="277" t="s">
        <v>1533</v>
      </c>
      <c r="J210" s="276"/>
    </row>
    <row r="211" spans="1:10" ht="12" customHeight="1">
      <c r="A211" s="275" t="s">
        <v>1422</v>
      </c>
      <c r="B211" s="275">
        <v>46</v>
      </c>
      <c r="C211" s="276">
        <v>5</v>
      </c>
      <c r="D211" s="276" t="s">
        <v>1345</v>
      </c>
      <c r="E211" s="276">
        <v>2</v>
      </c>
      <c r="F211" s="275" t="s">
        <v>1534</v>
      </c>
      <c r="G211" s="276" t="s">
        <v>31</v>
      </c>
      <c r="H211" s="276">
        <v>30</v>
      </c>
      <c r="I211" s="301" t="s">
        <v>1535</v>
      </c>
      <c r="J211" s="276"/>
    </row>
    <row r="212" spans="1:10" ht="12" customHeight="1">
      <c r="A212" s="294" t="s">
        <v>1422</v>
      </c>
      <c r="B212" s="294">
        <v>49</v>
      </c>
      <c r="C212" s="294">
        <v>0</v>
      </c>
      <c r="D212" s="294" t="s">
        <v>1345</v>
      </c>
      <c r="E212" s="294" t="s">
        <v>1345</v>
      </c>
      <c r="F212" s="295" t="s">
        <v>1536</v>
      </c>
      <c r="G212" s="295"/>
      <c r="H212" s="295"/>
      <c r="I212" s="296"/>
      <c r="J212" s="297"/>
    </row>
    <row r="213" spans="1:10" ht="23.25" customHeight="1">
      <c r="A213" s="275" t="s">
        <v>1422</v>
      </c>
      <c r="B213" s="275">
        <v>49</v>
      </c>
      <c r="C213" s="276">
        <v>1</v>
      </c>
      <c r="D213" s="276" t="s">
        <v>1345</v>
      </c>
      <c r="E213" s="276" t="s">
        <v>1345</v>
      </c>
      <c r="F213" s="275" t="s">
        <v>1347</v>
      </c>
      <c r="G213" s="276" t="s">
        <v>873</v>
      </c>
      <c r="H213" s="276">
        <v>2</v>
      </c>
      <c r="I213" s="277" t="s">
        <v>1537</v>
      </c>
      <c r="J213" s="276"/>
    </row>
    <row r="214" spans="1:10" ht="12" customHeight="1">
      <c r="A214" s="275" t="s">
        <v>1422</v>
      </c>
      <c r="B214" s="275">
        <v>49</v>
      </c>
      <c r="C214" s="276">
        <v>2</v>
      </c>
      <c r="D214" s="276">
        <v>1</v>
      </c>
      <c r="E214" s="276" t="s">
        <v>1345</v>
      </c>
      <c r="F214" s="275" t="s">
        <v>1538</v>
      </c>
      <c r="G214" s="276" t="s">
        <v>400</v>
      </c>
      <c r="H214" s="276">
        <v>6</v>
      </c>
      <c r="I214" s="277" t="s">
        <v>1539</v>
      </c>
      <c r="J214" s="276"/>
    </row>
    <row r="215" spans="1:10" ht="12" customHeight="1">
      <c r="A215" s="275" t="s">
        <v>1422</v>
      </c>
      <c r="B215" s="275">
        <v>49</v>
      </c>
      <c r="C215" s="276">
        <v>3</v>
      </c>
      <c r="D215" s="276" t="s">
        <v>1345</v>
      </c>
      <c r="E215" s="276">
        <v>1</v>
      </c>
      <c r="F215" s="275" t="s">
        <v>1540</v>
      </c>
      <c r="G215" s="276" t="s">
        <v>873</v>
      </c>
      <c r="H215" s="276">
        <v>9.2</v>
      </c>
      <c r="J215" s="276"/>
    </row>
    <row r="216" spans="1:10" ht="12" customHeight="1">
      <c r="A216" s="275" t="s">
        <v>1422</v>
      </c>
      <c r="B216" s="275">
        <v>49</v>
      </c>
      <c r="C216" s="276">
        <v>4</v>
      </c>
      <c r="D216" s="276" t="s">
        <v>1345</v>
      </c>
      <c r="E216" s="276">
        <v>2</v>
      </c>
      <c r="F216" s="275" t="s">
        <v>1541</v>
      </c>
      <c r="G216" s="276" t="s">
        <v>873</v>
      </c>
      <c r="H216" s="276">
        <v>9.2</v>
      </c>
      <c r="J216" s="276"/>
    </row>
    <row r="217" spans="1:10" ht="12" customHeight="1">
      <c r="A217" s="294" t="s">
        <v>1422</v>
      </c>
      <c r="B217" s="294">
        <v>51</v>
      </c>
      <c r="C217" s="294">
        <v>0</v>
      </c>
      <c r="D217" s="294" t="s">
        <v>1345</v>
      </c>
      <c r="E217" s="294" t="s">
        <v>1345</v>
      </c>
      <c r="F217" s="295" t="s">
        <v>1542</v>
      </c>
      <c r="G217" s="295"/>
      <c r="H217" s="295"/>
      <c r="I217" s="296"/>
      <c r="J217" s="297"/>
    </row>
    <row r="218" spans="1:10" ht="23.25" customHeight="1">
      <c r="A218" s="275" t="s">
        <v>1422</v>
      </c>
      <c r="B218" s="275">
        <v>51</v>
      </c>
      <c r="C218" s="276">
        <v>1</v>
      </c>
      <c r="D218" s="276" t="s">
        <v>1345</v>
      </c>
      <c r="E218" s="276" t="s">
        <v>1345</v>
      </c>
      <c r="F218" s="275" t="s">
        <v>1347</v>
      </c>
      <c r="G218" s="276" t="s">
        <v>873</v>
      </c>
      <c r="H218" s="276">
        <v>2</v>
      </c>
      <c r="I218" s="277" t="s">
        <v>1543</v>
      </c>
      <c r="J218" s="276"/>
    </row>
    <row r="219" spans="1:10" ht="12" customHeight="1">
      <c r="A219" s="275" t="s">
        <v>1422</v>
      </c>
      <c r="B219" s="275">
        <v>51</v>
      </c>
      <c r="C219" s="276">
        <v>2</v>
      </c>
      <c r="D219" s="276">
        <v>1</v>
      </c>
      <c r="E219" s="276" t="s">
        <v>1345</v>
      </c>
      <c r="F219" s="275" t="s">
        <v>1544</v>
      </c>
      <c r="G219" s="276" t="s">
        <v>873</v>
      </c>
      <c r="H219" s="276">
        <v>6</v>
      </c>
      <c r="I219" s="277" t="s">
        <v>1539</v>
      </c>
      <c r="J219" s="276"/>
    </row>
    <row r="220" spans="1:10" ht="12" customHeight="1">
      <c r="A220" s="275" t="s">
        <v>1422</v>
      </c>
      <c r="B220" s="275">
        <v>51</v>
      </c>
      <c r="C220" s="276">
        <v>3</v>
      </c>
      <c r="D220" s="276" t="s">
        <v>1345</v>
      </c>
      <c r="E220" s="276">
        <v>1</v>
      </c>
      <c r="F220" s="275" t="s">
        <v>1545</v>
      </c>
      <c r="G220" s="276" t="s">
        <v>873</v>
      </c>
      <c r="H220" s="276">
        <v>6</v>
      </c>
      <c r="J220" s="276"/>
    </row>
    <row r="221" spans="1:10" ht="12" customHeight="1">
      <c r="A221" s="275" t="s">
        <v>1422</v>
      </c>
      <c r="B221" s="275">
        <v>51</v>
      </c>
      <c r="C221" s="276">
        <v>4</v>
      </c>
      <c r="D221" s="276" t="s">
        <v>1345</v>
      </c>
      <c r="E221" s="276">
        <v>2</v>
      </c>
      <c r="F221" s="275" t="s">
        <v>1546</v>
      </c>
      <c r="G221" s="276" t="s">
        <v>873</v>
      </c>
      <c r="H221" s="276">
        <v>6</v>
      </c>
      <c r="J221" s="276"/>
    </row>
    <row r="222" spans="1:10" ht="12" customHeight="1">
      <c r="A222" s="275" t="s">
        <v>1422</v>
      </c>
      <c r="B222" s="275">
        <v>51</v>
      </c>
      <c r="C222" s="276">
        <v>5</v>
      </c>
      <c r="D222" s="276" t="s">
        <v>1345</v>
      </c>
      <c r="E222" s="276">
        <v>3</v>
      </c>
      <c r="F222" s="275" t="s">
        <v>1547</v>
      </c>
      <c r="G222" s="276" t="s">
        <v>873</v>
      </c>
      <c r="H222" s="276">
        <v>3</v>
      </c>
      <c r="J222" s="276"/>
    </row>
    <row r="223" spans="1:10" ht="12" customHeight="1">
      <c r="A223" s="275" t="s">
        <v>1422</v>
      </c>
      <c r="B223" s="275">
        <v>51</v>
      </c>
      <c r="C223" s="276">
        <v>6</v>
      </c>
      <c r="D223" s="276" t="s">
        <v>1345</v>
      </c>
      <c r="E223" s="276">
        <v>4</v>
      </c>
      <c r="F223" s="275" t="s">
        <v>1548</v>
      </c>
      <c r="G223" s="276" t="s">
        <v>873</v>
      </c>
      <c r="H223" s="276">
        <v>9.2</v>
      </c>
      <c r="J223" s="276"/>
    </row>
    <row r="224" spans="1:10" ht="12" customHeight="1">
      <c r="A224" s="275" t="s">
        <v>1422</v>
      </c>
      <c r="B224" s="275">
        <v>51</v>
      </c>
      <c r="C224" s="276">
        <v>7</v>
      </c>
      <c r="D224" s="276" t="s">
        <v>1345</v>
      </c>
      <c r="E224" s="276">
        <v>5</v>
      </c>
      <c r="F224" s="275" t="s">
        <v>1549</v>
      </c>
      <c r="G224" s="276" t="s">
        <v>873</v>
      </c>
      <c r="H224" s="276">
        <v>9.2</v>
      </c>
      <c r="J224" s="276"/>
    </row>
    <row r="225" spans="1:10" ht="12" customHeight="1">
      <c r="A225" s="275" t="s">
        <v>1422</v>
      </c>
      <c r="B225" s="275">
        <v>51</v>
      </c>
      <c r="C225" s="276">
        <v>8</v>
      </c>
      <c r="D225" s="276" t="s">
        <v>1345</v>
      </c>
      <c r="E225" s="276">
        <v>6</v>
      </c>
      <c r="F225" s="275" t="s">
        <v>1550</v>
      </c>
      <c r="G225" s="276" t="s">
        <v>873</v>
      </c>
      <c r="H225" s="276">
        <v>3</v>
      </c>
      <c r="J225" s="276"/>
    </row>
    <row r="226" spans="1:10" ht="12" customHeight="1">
      <c r="A226" s="294" t="s">
        <v>1422</v>
      </c>
      <c r="B226" s="294">
        <v>53</v>
      </c>
      <c r="C226" s="294">
        <v>0</v>
      </c>
      <c r="D226" s="294" t="s">
        <v>1345</v>
      </c>
      <c r="E226" s="294" t="s">
        <v>1345</v>
      </c>
      <c r="F226" s="295" t="s">
        <v>1551</v>
      </c>
      <c r="G226" s="295"/>
      <c r="H226" s="295"/>
      <c r="I226" s="296"/>
      <c r="J226" s="297"/>
    </row>
    <row r="227" spans="1:10" ht="23.25" customHeight="1">
      <c r="A227" s="275" t="s">
        <v>1422</v>
      </c>
      <c r="B227" s="275">
        <v>53</v>
      </c>
      <c r="C227" s="276">
        <v>1</v>
      </c>
      <c r="D227" s="276" t="s">
        <v>1345</v>
      </c>
      <c r="E227" s="276" t="s">
        <v>1345</v>
      </c>
      <c r="F227" s="275" t="s">
        <v>1347</v>
      </c>
      <c r="G227" s="276" t="s">
        <v>873</v>
      </c>
      <c r="H227" s="276">
        <v>2</v>
      </c>
      <c r="I227" s="277" t="s">
        <v>1552</v>
      </c>
      <c r="J227" s="276"/>
    </row>
    <row r="228" spans="1:10" ht="12" customHeight="1">
      <c r="A228" s="275" t="s">
        <v>1422</v>
      </c>
      <c r="B228" s="275">
        <v>53</v>
      </c>
      <c r="C228" s="276">
        <v>2</v>
      </c>
      <c r="D228" s="276">
        <v>1</v>
      </c>
      <c r="E228" s="276" t="s">
        <v>1345</v>
      </c>
      <c r="F228" s="275" t="s">
        <v>1553</v>
      </c>
      <c r="G228" s="276" t="s">
        <v>31</v>
      </c>
      <c r="H228" s="276">
        <v>4</v>
      </c>
      <c r="J228" s="276"/>
    </row>
    <row r="229" spans="1:10" ht="12" customHeight="1">
      <c r="A229" s="275" t="s">
        <v>1422</v>
      </c>
      <c r="B229" s="275">
        <v>53</v>
      </c>
      <c r="C229" s="276">
        <v>3</v>
      </c>
      <c r="D229" s="276">
        <v>2</v>
      </c>
      <c r="E229" s="276" t="s">
        <v>1345</v>
      </c>
      <c r="F229" s="275" t="s">
        <v>400</v>
      </c>
      <c r="G229" s="276" t="s">
        <v>400</v>
      </c>
      <c r="H229" s="276">
        <v>8</v>
      </c>
      <c r="I229" s="277" t="s">
        <v>1354</v>
      </c>
      <c r="J229" s="276"/>
    </row>
    <row r="230" spans="1:10" ht="12" customHeight="1">
      <c r="A230" s="275" t="s">
        <v>1422</v>
      </c>
      <c r="B230" s="275">
        <v>53</v>
      </c>
      <c r="C230" s="276">
        <v>4</v>
      </c>
      <c r="D230" s="276" t="s">
        <v>1345</v>
      </c>
      <c r="E230" s="276">
        <v>1</v>
      </c>
      <c r="F230" s="275" t="s">
        <v>1554</v>
      </c>
      <c r="G230" s="276" t="s">
        <v>873</v>
      </c>
      <c r="H230" s="276">
        <v>6</v>
      </c>
      <c r="J230" s="276"/>
    </row>
    <row r="231" spans="1:10" ht="12" customHeight="1">
      <c r="A231" s="275" t="s">
        <v>1422</v>
      </c>
      <c r="B231" s="275">
        <v>53</v>
      </c>
      <c r="C231" s="276">
        <v>5</v>
      </c>
      <c r="D231" s="276" t="s">
        <v>1345</v>
      </c>
      <c r="E231" s="276">
        <v>2</v>
      </c>
      <c r="F231" s="275" t="s">
        <v>1555</v>
      </c>
      <c r="G231" s="276" t="s">
        <v>873</v>
      </c>
      <c r="H231" s="276">
        <v>6</v>
      </c>
      <c r="J231" s="276"/>
    </row>
    <row r="232" spans="1:10" ht="12" customHeight="1">
      <c r="A232" s="275" t="s">
        <v>1422</v>
      </c>
      <c r="B232" s="275">
        <v>53</v>
      </c>
      <c r="C232" s="276">
        <v>6</v>
      </c>
      <c r="D232" s="276" t="s">
        <v>1345</v>
      </c>
      <c r="E232" s="276">
        <v>3</v>
      </c>
      <c r="F232" s="275" t="s">
        <v>1556</v>
      </c>
      <c r="G232" s="276" t="s">
        <v>873</v>
      </c>
      <c r="H232" s="276">
        <v>9.2</v>
      </c>
      <c r="J232" s="276"/>
    </row>
    <row r="233" spans="1:10" ht="12" customHeight="1">
      <c r="A233" s="275" t="s">
        <v>1422</v>
      </c>
      <c r="B233" s="275">
        <v>53</v>
      </c>
      <c r="C233" s="276">
        <v>7</v>
      </c>
      <c r="D233" s="276" t="s">
        <v>1345</v>
      </c>
      <c r="E233" s="276">
        <v>4</v>
      </c>
      <c r="F233" s="275" t="s">
        <v>1557</v>
      </c>
      <c r="G233" s="276" t="s">
        <v>873</v>
      </c>
      <c r="H233" s="276">
        <v>9.2</v>
      </c>
      <c r="J233" s="276"/>
    </row>
    <row r="234" spans="1:10" ht="12" customHeight="1">
      <c r="A234" s="275" t="s">
        <v>1422</v>
      </c>
      <c r="B234" s="275">
        <v>53</v>
      </c>
      <c r="C234" s="276">
        <v>8</v>
      </c>
      <c r="D234" s="276" t="s">
        <v>1345</v>
      </c>
      <c r="E234" s="276">
        <v>5</v>
      </c>
      <c r="F234" s="275" t="s">
        <v>1558</v>
      </c>
      <c r="G234" s="276" t="s">
        <v>873</v>
      </c>
      <c r="H234" s="276">
        <v>6</v>
      </c>
      <c r="J234" s="276"/>
    </row>
    <row r="235" spans="1:10" ht="12" customHeight="1">
      <c r="A235" s="275" t="s">
        <v>1422</v>
      </c>
      <c r="B235" s="275">
        <v>53</v>
      </c>
      <c r="C235" s="276">
        <v>9</v>
      </c>
      <c r="D235" s="276" t="s">
        <v>1345</v>
      </c>
      <c r="E235" s="276">
        <v>6</v>
      </c>
      <c r="F235" s="275" t="s">
        <v>1559</v>
      </c>
      <c r="G235" s="276" t="s">
        <v>873</v>
      </c>
      <c r="H235" s="276">
        <v>6</v>
      </c>
      <c r="J235" s="276"/>
    </row>
    <row r="236" spans="1:10" ht="12" customHeight="1">
      <c r="A236" s="275" t="s">
        <v>1422</v>
      </c>
      <c r="B236" s="275">
        <v>53</v>
      </c>
      <c r="C236" s="276">
        <v>10</v>
      </c>
      <c r="D236" s="276" t="s">
        <v>1345</v>
      </c>
      <c r="E236" s="276">
        <v>7</v>
      </c>
      <c r="F236" s="275" t="s">
        <v>1371</v>
      </c>
      <c r="G236" s="276" t="s">
        <v>873</v>
      </c>
      <c r="H236" s="276">
        <v>3.2</v>
      </c>
      <c r="J236" s="276"/>
    </row>
    <row r="237" spans="1:10" ht="12" customHeight="1">
      <c r="A237" s="294" t="s">
        <v>1422</v>
      </c>
      <c r="B237" s="294">
        <v>57</v>
      </c>
      <c r="C237" s="294">
        <v>0</v>
      </c>
      <c r="D237" s="294" t="s">
        <v>1345</v>
      </c>
      <c r="E237" s="294" t="s">
        <v>1345</v>
      </c>
      <c r="F237" s="295" t="s">
        <v>1560</v>
      </c>
      <c r="G237" s="295"/>
      <c r="H237" s="295"/>
      <c r="I237" s="296"/>
      <c r="J237" s="297"/>
    </row>
    <row r="238" spans="1:10" ht="12" customHeight="1">
      <c r="A238" s="275" t="s">
        <v>1422</v>
      </c>
      <c r="B238" s="275">
        <v>57</v>
      </c>
      <c r="C238" s="276">
        <v>1</v>
      </c>
      <c r="D238" s="276" t="s">
        <v>1345</v>
      </c>
      <c r="E238" s="276" t="s">
        <v>1345</v>
      </c>
      <c r="F238" s="275" t="s">
        <v>1347</v>
      </c>
      <c r="G238" s="276" t="s">
        <v>873</v>
      </c>
      <c r="H238" s="276">
        <v>2</v>
      </c>
      <c r="I238" s="277" t="s">
        <v>1561</v>
      </c>
      <c r="J238" s="276"/>
    </row>
    <row r="239" spans="1:10" ht="12" customHeight="1">
      <c r="A239" s="275" t="s">
        <v>1422</v>
      </c>
      <c r="B239" s="275">
        <v>57</v>
      </c>
      <c r="C239" s="276">
        <v>2</v>
      </c>
      <c r="D239" s="276">
        <v>1</v>
      </c>
      <c r="E239" s="276" t="s">
        <v>1345</v>
      </c>
      <c r="F239" s="275" t="s">
        <v>1562</v>
      </c>
      <c r="G239" s="276" t="s">
        <v>873</v>
      </c>
      <c r="H239" s="276">
        <v>4</v>
      </c>
      <c r="I239" s="277" t="s">
        <v>1563</v>
      </c>
      <c r="J239" s="276"/>
    </row>
    <row r="240" spans="1:10" ht="12" customHeight="1">
      <c r="A240" s="275" t="s">
        <v>1422</v>
      </c>
      <c r="B240" s="275">
        <v>57</v>
      </c>
      <c r="C240" s="276">
        <v>3</v>
      </c>
      <c r="D240" s="276" t="s">
        <v>1345</v>
      </c>
      <c r="E240" s="276">
        <v>1</v>
      </c>
      <c r="F240" s="275" t="s">
        <v>100</v>
      </c>
      <c r="G240" s="276" t="s">
        <v>31</v>
      </c>
      <c r="H240" s="276">
        <v>40</v>
      </c>
      <c r="J240" s="276"/>
    </row>
    <row r="241" spans="1:10" ht="12" customHeight="1">
      <c r="A241" s="294" t="s">
        <v>1422</v>
      </c>
      <c r="B241" s="294">
        <v>58</v>
      </c>
      <c r="C241" s="294">
        <v>0</v>
      </c>
      <c r="D241" s="294" t="s">
        <v>1345</v>
      </c>
      <c r="E241" s="294" t="s">
        <v>1345</v>
      </c>
      <c r="F241" s="295" t="s">
        <v>1564</v>
      </c>
      <c r="G241" s="295"/>
      <c r="H241" s="295"/>
      <c r="I241" s="296"/>
      <c r="J241" s="297"/>
    </row>
    <row r="242" spans="1:10" ht="12" customHeight="1">
      <c r="A242" s="275" t="s">
        <v>1422</v>
      </c>
      <c r="B242" s="275">
        <v>58</v>
      </c>
      <c r="C242" s="276">
        <v>1</v>
      </c>
      <c r="D242" s="276" t="s">
        <v>1345</v>
      </c>
      <c r="E242" s="276" t="s">
        <v>1345</v>
      </c>
      <c r="F242" s="275" t="s">
        <v>1347</v>
      </c>
      <c r="G242" s="276" t="s">
        <v>873</v>
      </c>
      <c r="H242" s="276">
        <v>2</v>
      </c>
      <c r="I242" s="277" t="s">
        <v>1565</v>
      </c>
      <c r="J242" s="276"/>
    </row>
    <row r="243" spans="1:10" ht="12" customHeight="1">
      <c r="A243" s="275" t="s">
        <v>1422</v>
      </c>
      <c r="B243" s="275">
        <v>58</v>
      </c>
      <c r="C243" s="276">
        <v>2</v>
      </c>
      <c r="D243" s="276">
        <v>1</v>
      </c>
      <c r="E243" s="276" t="s">
        <v>1345</v>
      </c>
      <c r="F243" s="275" t="s">
        <v>1562</v>
      </c>
      <c r="G243" s="276" t="s">
        <v>873</v>
      </c>
      <c r="H243" s="276">
        <v>4</v>
      </c>
      <c r="I243" s="277" t="s">
        <v>1563</v>
      </c>
      <c r="J243" s="276"/>
    </row>
    <row r="244" spans="1:10" ht="12" customHeight="1">
      <c r="A244" s="275" t="s">
        <v>1422</v>
      </c>
      <c r="B244" s="275">
        <v>58</v>
      </c>
      <c r="C244" s="276">
        <v>3</v>
      </c>
      <c r="D244" s="276">
        <v>2</v>
      </c>
      <c r="E244" s="276" t="s">
        <v>1345</v>
      </c>
      <c r="F244" s="275" t="s">
        <v>13</v>
      </c>
      <c r="G244" s="276" t="s">
        <v>873</v>
      </c>
      <c r="H244" s="276">
        <v>4</v>
      </c>
      <c r="J244" s="276"/>
    </row>
    <row r="245" spans="1:10" ht="12" customHeight="1">
      <c r="A245" s="275" t="s">
        <v>1422</v>
      </c>
      <c r="B245" s="275">
        <v>58</v>
      </c>
      <c r="C245" s="276">
        <v>4</v>
      </c>
      <c r="D245" s="276" t="s">
        <v>1345</v>
      </c>
      <c r="E245" s="276">
        <v>1</v>
      </c>
      <c r="F245" s="275" t="s">
        <v>1566</v>
      </c>
      <c r="G245" s="276" t="s">
        <v>31</v>
      </c>
      <c r="H245" s="276">
        <v>40</v>
      </c>
      <c r="J245" s="276"/>
    </row>
    <row r="246" spans="1:10" ht="12" customHeight="1">
      <c r="A246" s="275" t="s">
        <v>1422</v>
      </c>
      <c r="B246" s="275">
        <v>58</v>
      </c>
      <c r="C246" s="276">
        <v>5</v>
      </c>
      <c r="D246" s="276" t="s">
        <v>1345</v>
      </c>
      <c r="E246" s="276">
        <v>2</v>
      </c>
      <c r="F246" s="275" t="s">
        <v>1567</v>
      </c>
      <c r="G246" s="276" t="s">
        <v>873</v>
      </c>
      <c r="H246" s="276">
        <v>4</v>
      </c>
      <c r="I246" s="277" t="s">
        <v>1568</v>
      </c>
      <c r="J246" s="276"/>
    </row>
    <row r="247" spans="1:10" ht="12" customHeight="1">
      <c r="A247" s="294" t="s">
        <v>1422</v>
      </c>
      <c r="B247" s="294">
        <v>59</v>
      </c>
      <c r="C247" s="294">
        <v>0</v>
      </c>
      <c r="D247" s="294" t="s">
        <v>1345</v>
      </c>
      <c r="E247" s="294" t="s">
        <v>1345</v>
      </c>
      <c r="F247" s="295" t="s">
        <v>1569</v>
      </c>
      <c r="G247" s="295"/>
      <c r="H247" s="295"/>
      <c r="I247" s="296"/>
      <c r="J247" s="297"/>
    </row>
    <row r="248" spans="1:10" ht="12" customHeight="1">
      <c r="A248" s="275" t="s">
        <v>1422</v>
      </c>
      <c r="B248" s="275">
        <v>59</v>
      </c>
      <c r="C248" s="276">
        <v>1</v>
      </c>
      <c r="D248" s="276" t="s">
        <v>1345</v>
      </c>
      <c r="E248" s="276" t="s">
        <v>1345</v>
      </c>
      <c r="F248" s="275" t="s">
        <v>1347</v>
      </c>
      <c r="G248" s="276" t="s">
        <v>873</v>
      </c>
      <c r="H248" s="276">
        <v>2</v>
      </c>
      <c r="I248" s="277" t="s">
        <v>1570</v>
      </c>
      <c r="J248" s="276"/>
    </row>
    <row r="249" spans="1:10" ht="12" customHeight="1">
      <c r="A249" s="275" t="s">
        <v>1422</v>
      </c>
      <c r="B249" s="275">
        <v>59</v>
      </c>
      <c r="C249" s="276">
        <v>2</v>
      </c>
      <c r="D249" s="276">
        <v>1</v>
      </c>
      <c r="E249" s="276" t="s">
        <v>1345</v>
      </c>
      <c r="F249" s="275" t="s">
        <v>1571</v>
      </c>
      <c r="G249" s="276" t="s">
        <v>873</v>
      </c>
      <c r="H249" s="276">
        <v>4</v>
      </c>
      <c r="I249" s="277" t="s">
        <v>1572</v>
      </c>
      <c r="J249" s="276"/>
    </row>
    <row r="250" spans="1:10" ht="12" customHeight="1">
      <c r="A250" s="275" t="s">
        <v>1422</v>
      </c>
      <c r="B250" s="275">
        <v>59</v>
      </c>
      <c r="C250" s="276">
        <v>3</v>
      </c>
      <c r="D250" s="276">
        <v>2</v>
      </c>
      <c r="E250" s="276" t="s">
        <v>1345</v>
      </c>
      <c r="F250" s="275" t="s">
        <v>13</v>
      </c>
      <c r="G250" s="276" t="s">
        <v>873</v>
      </c>
      <c r="H250" s="276">
        <v>4</v>
      </c>
      <c r="J250" s="276"/>
    </row>
    <row r="251" spans="1:10" ht="12" customHeight="1">
      <c r="A251" s="275" t="s">
        <v>1422</v>
      </c>
      <c r="B251" s="275">
        <v>59</v>
      </c>
      <c r="C251" s="276">
        <v>4</v>
      </c>
      <c r="D251" s="276" t="s">
        <v>1345</v>
      </c>
      <c r="E251" s="276">
        <v>1</v>
      </c>
      <c r="F251" s="275" t="s">
        <v>1573</v>
      </c>
      <c r="G251" s="276" t="s">
        <v>31</v>
      </c>
      <c r="H251" s="276">
        <v>30</v>
      </c>
      <c r="J251" s="276"/>
    </row>
    <row r="252" spans="1:10" ht="12" customHeight="1">
      <c r="A252" s="294" t="s">
        <v>1422</v>
      </c>
      <c r="B252" s="294">
        <v>60</v>
      </c>
      <c r="C252" s="294">
        <v>0</v>
      </c>
      <c r="D252" s="294" t="s">
        <v>1345</v>
      </c>
      <c r="E252" s="294" t="s">
        <v>1345</v>
      </c>
      <c r="F252" s="295" t="s">
        <v>1574</v>
      </c>
      <c r="G252" s="295"/>
      <c r="H252" s="295"/>
      <c r="I252" s="296"/>
      <c r="J252" s="297"/>
    </row>
    <row r="253" spans="1:10" ht="12" customHeight="1">
      <c r="A253" s="275" t="s">
        <v>1422</v>
      </c>
      <c r="B253" s="275">
        <v>60</v>
      </c>
      <c r="C253" s="276">
        <v>1</v>
      </c>
      <c r="D253" s="276" t="s">
        <v>1345</v>
      </c>
      <c r="E253" s="276" t="s">
        <v>1345</v>
      </c>
      <c r="F253" s="275" t="s">
        <v>1347</v>
      </c>
      <c r="G253" s="276" t="s">
        <v>873</v>
      </c>
      <c r="H253" s="276">
        <v>2</v>
      </c>
      <c r="I253" s="277" t="s">
        <v>1575</v>
      </c>
      <c r="J253" s="276"/>
    </row>
    <row r="254" spans="1:10" ht="12" customHeight="1">
      <c r="A254" s="275" t="s">
        <v>1422</v>
      </c>
      <c r="B254" s="275">
        <v>60</v>
      </c>
      <c r="C254" s="276">
        <v>2</v>
      </c>
      <c r="D254" s="276">
        <v>1</v>
      </c>
      <c r="E254" s="276" t="s">
        <v>1345</v>
      </c>
      <c r="F254" s="275" t="s">
        <v>98</v>
      </c>
      <c r="G254" s="276" t="s">
        <v>873</v>
      </c>
      <c r="H254" s="276">
        <v>6</v>
      </c>
      <c r="J254" s="276"/>
    </row>
    <row r="255" spans="1:10" ht="12" customHeight="1">
      <c r="A255" s="275" t="s">
        <v>1422</v>
      </c>
      <c r="B255" s="275">
        <v>60</v>
      </c>
      <c r="C255" s="276">
        <v>3</v>
      </c>
      <c r="D255" s="276" t="s">
        <v>1345</v>
      </c>
      <c r="E255" s="276">
        <v>1</v>
      </c>
      <c r="F255" s="275" t="s">
        <v>1576</v>
      </c>
      <c r="G255" s="276" t="s">
        <v>31</v>
      </c>
      <c r="H255" s="276">
        <v>20</v>
      </c>
      <c r="J255" s="276"/>
    </row>
    <row r="256" spans="1:10" ht="12" customHeight="1">
      <c r="A256" s="294" t="s">
        <v>1422</v>
      </c>
      <c r="B256" s="294">
        <v>61</v>
      </c>
      <c r="C256" s="294">
        <v>0</v>
      </c>
      <c r="D256" s="294" t="s">
        <v>1345</v>
      </c>
      <c r="E256" s="294" t="s">
        <v>1345</v>
      </c>
      <c r="F256" s="295" t="s">
        <v>1577</v>
      </c>
      <c r="G256" s="295"/>
      <c r="H256" s="295"/>
      <c r="I256" s="296"/>
      <c r="J256" s="297"/>
    </row>
    <row r="257" spans="1:10" ht="12" customHeight="1">
      <c r="A257" s="275" t="s">
        <v>1422</v>
      </c>
      <c r="B257" s="275">
        <v>61</v>
      </c>
      <c r="C257" s="276">
        <v>1</v>
      </c>
      <c r="D257" s="276" t="s">
        <v>1345</v>
      </c>
      <c r="E257" s="276" t="s">
        <v>1345</v>
      </c>
      <c r="F257" s="275" t="s">
        <v>1347</v>
      </c>
      <c r="G257" s="276" t="s">
        <v>873</v>
      </c>
      <c r="H257" s="276">
        <v>2</v>
      </c>
      <c r="I257" s="277" t="s">
        <v>1578</v>
      </c>
      <c r="J257" s="276"/>
    </row>
    <row r="258" spans="1:10" ht="12" customHeight="1">
      <c r="A258" s="275" t="s">
        <v>1422</v>
      </c>
      <c r="B258" s="275">
        <v>61</v>
      </c>
      <c r="C258" s="276">
        <v>2</v>
      </c>
      <c r="D258" s="276">
        <v>1</v>
      </c>
      <c r="E258" s="276" t="s">
        <v>1345</v>
      </c>
      <c r="F258" s="275" t="s">
        <v>98</v>
      </c>
      <c r="G258" s="276" t="s">
        <v>873</v>
      </c>
      <c r="H258" s="276">
        <v>6</v>
      </c>
      <c r="I258" s="277" t="s">
        <v>1579</v>
      </c>
      <c r="J258" s="276"/>
    </row>
    <row r="259" spans="1:10" ht="12" customHeight="1">
      <c r="A259" s="275" t="s">
        <v>1422</v>
      </c>
      <c r="B259" s="275">
        <v>61</v>
      </c>
      <c r="C259" s="276">
        <v>3</v>
      </c>
      <c r="D259" s="276">
        <v>2</v>
      </c>
      <c r="E259" s="276" t="s">
        <v>1345</v>
      </c>
      <c r="F259" s="275" t="s">
        <v>1580</v>
      </c>
      <c r="G259" s="276" t="s">
        <v>873</v>
      </c>
      <c r="H259" s="276">
        <v>4</v>
      </c>
      <c r="J259" s="276"/>
    </row>
    <row r="260" spans="1:10" ht="12" customHeight="1">
      <c r="A260" s="275" t="s">
        <v>1422</v>
      </c>
      <c r="B260" s="275">
        <v>61</v>
      </c>
      <c r="C260" s="276">
        <v>4</v>
      </c>
      <c r="D260" s="276" t="s">
        <v>1345</v>
      </c>
      <c r="E260" s="276">
        <v>1</v>
      </c>
      <c r="F260" s="275" t="s">
        <v>1581</v>
      </c>
      <c r="G260" s="276" t="s">
        <v>31</v>
      </c>
      <c r="H260" s="276">
        <v>20</v>
      </c>
      <c r="J260" s="276"/>
    </row>
    <row r="261" spans="1:10" ht="12" customHeight="1">
      <c r="A261" s="294" t="s">
        <v>1422</v>
      </c>
      <c r="B261" s="294">
        <v>62</v>
      </c>
      <c r="C261" s="294">
        <v>0</v>
      </c>
      <c r="D261" s="294" t="s">
        <v>1345</v>
      </c>
      <c r="E261" s="294" t="s">
        <v>1345</v>
      </c>
      <c r="F261" s="295" t="s">
        <v>1582</v>
      </c>
      <c r="G261" s="295"/>
      <c r="H261" s="295"/>
      <c r="I261" s="296"/>
      <c r="J261" s="297"/>
    </row>
    <row r="262" spans="1:10" ht="12" customHeight="1">
      <c r="A262" s="275" t="s">
        <v>1422</v>
      </c>
      <c r="B262" s="275">
        <v>62</v>
      </c>
      <c r="C262" s="276">
        <v>1</v>
      </c>
      <c r="D262" s="276" t="s">
        <v>1345</v>
      </c>
      <c r="E262" s="276" t="s">
        <v>1345</v>
      </c>
      <c r="F262" s="275" t="s">
        <v>1347</v>
      </c>
      <c r="G262" s="276" t="s">
        <v>873</v>
      </c>
      <c r="H262" s="276">
        <v>2</v>
      </c>
      <c r="I262" s="277" t="s">
        <v>1583</v>
      </c>
      <c r="J262" s="276"/>
    </row>
    <row r="263" spans="1:10" ht="12" customHeight="1">
      <c r="A263" s="275" t="s">
        <v>1422</v>
      </c>
      <c r="B263" s="275">
        <v>62</v>
      </c>
      <c r="C263" s="276">
        <v>2</v>
      </c>
      <c r="D263" s="276">
        <v>1</v>
      </c>
      <c r="E263" s="276" t="s">
        <v>1345</v>
      </c>
      <c r="F263" s="275" t="s">
        <v>98</v>
      </c>
      <c r="G263" s="276" t="s">
        <v>873</v>
      </c>
      <c r="H263" s="276">
        <v>6</v>
      </c>
      <c r="I263" s="277" t="s">
        <v>1579</v>
      </c>
      <c r="J263" s="276"/>
    </row>
    <row r="264" spans="1:10" ht="12" customHeight="1">
      <c r="A264" s="275" t="s">
        <v>1422</v>
      </c>
      <c r="B264" s="275">
        <v>62</v>
      </c>
      <c r="C264" s="276">
        <v>3</v>
      </c>
      <c r="D264" s="276">
        <v>2</v>
      </c>
      <c r="E264" s="276" t="s">
        <v>1345</v>
      </c>
      <c r="F264" s="275" t="s">
        <v>1584</v>
      </c>
      <c r="G264" s="276" t="s">
        <v>873</v>
      </c>
      <c r="H264" s="276">
        <v>4</v>
      </c>
      <c r="J264" s="276"/>
    </row>
    <row r="265" spans="1:10" ht="12" customHeight="1">
      <c r="A265" s="275" t="s">
        <v>1422</v>
      </c>
      <c r="B265" s="275">
        <v>62</v>
      </c>
      <c r="C265" s="276">
        <v>4</v>
      </c>
      <c r="D265" s="276" t="s">
        <v>1345</v>
      </c>
      <c r="E265" s="276">
        <v>1</v>
      </c>
      <c r="F265" s="275" t="s">
        <v>1581</v>
      </c>
      <c r="G265" s="276" t="s">
        <v>31</v>
      </c>
      <c r="H265" s="276">
        <v>20</v>
      </c>
      <c r="J265" s="276"/>
    </row>
    <row r="266" spans="1:10" ht="12" customHeight="1">
      <c r="A266" s="294" t="s">
        <v>1422</v>
      </c>
      <c r="B266" s="294">
        <v>63</v>
      </c>
      <c r="C266" s="294">
        <v>0</v>
      </c>
      <c r="D266" s="294" t="s">
        <v>1345</v>
      </c>
      <c r="E266" s="294" t="s">
        <v>1345</v>
      </c>
      <c r="F266" s="295" t="s">
        <v>1585</v>
      </c>
      <c r="G266" s="295"/>
      <c r="H266" s="295"/>
      <c r="I266" s="296"/>
      <c r="J266" s="297"/>
    </row>
    <row r="267" spans="1:10" ht="12" customHeight="1">
      <c r="A267" s="275" t="s">
        <v>1422</v>
      </c>
      <c r="B267" s="275">
        <v>63</v>
      </c>
      <c r="C267" s="276">
        <v>1</v>
      </c>
      <c r="D267" s="276" t="s">
        <v>1345</v>
      </c>
      <c r="E267" s="276" t="s">
        <v>1345</v>
      </c>
      <c r="F267" s="275" t="s">
        <v>1347</v>
      </c>
      <c r="G267" s="276" t="s">
        <v>873</v>
      </c>
      <c r="H267" s="276">
        <v>2</v>
      </c>
      <c r="I267" s="277" t="s">
        <v>1586</v>
      </c>
      <c r="J267" s="276"/>
    </row>
    <row r="268" spans="1:10" ht="12" customHeight="1">
      <c r="A268" s="275" t="s">
        <v>1422</v>
      </c>
      <c r="B268" s="275">
        <v>63</v>
      </c>
      <c r="C268" s="276">
        <v>2</v>
      </c>
      <c r="D268" s="276">
        <v>1</v>
      </c>
      <c r="E268" s="276" t="s">
        <v>1345</v>
      </c>
      <c r="F268" s="275" t="s">
        <v>98</v>
      </c>
      <c r="G268" s="276" t="s">
        <v>873</v>
      </c>
      <c r="H268" s="276">
        <v>6</v>
      </c>
      <c r="I268" s="277" t="s">
        <v>1579</v>
      </c>
      <c r="J268" s="276"/>
    </row>
    <row r="269" spans="1:10" ht="12" customHeight="1">
      <c r="A269" s="275" t="s">
        <v>1422</v>
      </c>
      <c r="B269" s="275">
        <v>63</v>
      </c>
      <c r="C269" s="276">
        <v>3</v>
      </c>
      <c r="D269" s="276">
        <v>2</v>
      </c>
      <c r="E269" s="276" t="s">
        <v>1345</v>
      </c>
      <c r="F269" s="275" t="s">
        <v>1580</v>
      </c>
      <c r="G269" s="276" t="s">
        <v>873</v>
      </c>
      <c r="H269" s="276">
        <v>4</v>
      </c>
      <c r="J269" s="276"/>
    </row>
    <row r="270" spans="1:10" ht="12" customHeight="1">
      <c r="A270" s="275" t="s">
        <v>1422</v>
      </c>
      <c r="B270" s="275">
        <v>63</v>
      </c>
      <c r="C270" s="276">
        <v>4</v>
      </c>
      <c r="D270" s="276">
        <v>3</v>
      </c>
      <c r="E270" s="276" t="s">
        <v>1345</v>
      </c>
      <c r="F270" s="275" t="s">
        <v>1584</v>
      </c>
      <c r="G270" s="276" t="s">
        <v>873</v>
      </c>
      <c r="H270" s="276">
        <v>4</v>
      </c>
      <c r="J270" s="276"/>
    </row>
    <row r="271" spans="1:10" ht="12" customHeight="1">
      <c r="A271" s="275" t="s">
        <v>1422</v>
      </c>
      <c r="B271" s="275">
        <v>63</v>
      </c>
      <c r="C271" s="276">
        <v>5</v>
      </c>
      <c r="D271" s="276" t="s">
        <v>1345</v>
      </c>
      <c r="E271" s="276">
        <v>1</v>
      </c>
      <c r="F271" s="275" t="s">
        <v>31</v>
      </c>
      <c r="G271" s="276" t="s">
        <v>31</v>
      </c>
      <c r="H271" s="276">
        <v>20</v>
      </c>
      <c r="J271" s="276"/>
    </row>
    <row r="272" spans="1:10" ht="12" customHeight="1">
      <c r="A272" s="294" t="s">
        <v>1422</v>
      </c>
      <c r="B272" s="294">
        <v>64</v>
      </c>
      <c r="C272" s="294">
        <v>0</v>
      </c>
      <c r="D272" s="294" t="s">
        <v>1345</v>
      </c>
      <c r="E272" s="294" t="s">
        <v>1345</v>
      </c>
      <c r="F272" s="295" t="s">
        <v>1587</v>
      </c>
      <c r="G272" s="295"/>
      <c r="H272" s="295"/>
      <c r="I272" s="296"/>
      <c r="J272" s="297"/>
    </row>
    <row r="273" spans="1:10" ht="23.25" customHeight="1">
      <c r="A273" s="275" t="s">
        <v>1422</v>
      </c>
      <c r="B273" s="275">
        <v>64</v>
      </c>
      <c r="C273" s="276">
        <v>1</v>
      </c>
      <c r="D273" s="276" t="s">
        <v>1345</v>
      </c>
      <c r="E273" s="276" t="s">
        <v>1345</v>
      </c>
      <c r="F273" s="275" t="s">
        <v>1347</v>
      </c>
      <c r="G273" s="276" t="s">
        <v>873</v>
      </c>
      <c r="H273" s="276">
        <v>2</v>
      </c>
      <c r="I273" s="277" t="s">
        <v>1588</v>
      </c>
      <c r="J273" s="276"/>
    </row>
    <row r="274" spans="1:10" ht="12" customHeight="1">
      <c r="A274" s="275" t="s">
        <v>1422</v>
      </c>
      <c r="B274" s="275">
        <v>64</v>
      </c>
      <c r="C274" s="276">
        <v>2</v>
      </c>
      <c r="D274" s="276">
        <v>1</v>
      </c>
      <c r="E274" s="276" t="s">
        <v>1345</v>
      </c>
      <c r="F274" s="275" t="s">
        <v>186</v>
      </c>
      <c r="G274" s="276" t="s">
        <v>873</v>
      </c>
      <c r="H274" s="276">
        <v>9</v>
      </c>
      <c r="J274" s="276"/>
    </row>
    <row r="275" spans="1:10" ht="12" customHeight="1">
      <c r="A275" s="275" t="s">
        <v>1422</v>
      </c>
      <c r="B275" s="275">
        <v>64</v>
      </c>
      <c r="C275" s="276">
        <v>3</v>
      </c>
      <c r="D275" s="276" t="s">
        <v>1345</v>
      </c>
      <c r="E275" s="276">
        <v>1</v>
      </c>
      <c r="F275" s="275" t="s">
        <v>1589</v>
      </c>
      <c r="G275" s="276" t="s">
        <v>873</v>
      </c>
      <c r="H275" s="276">
        <v>9</v>
      </c>
      <c r="J275" s="276"/>
    </row>
    <row r="276" spans="1:10" ht="12" customHeight="1">
      <c r="A276" s="275" t="s">
        <v>1422</v>
      </c>
      <c r="B276" s="275">
        <v>64</v>
      </c>
      <c r="C276" s="276">
        <v>4</v>
      </c>
      <c r="D276" s="276" t="s">
        <v>1345</v>
      </c>
      <c r="E276" s="276">
        <v>2</v>
      </c>
      <c r="F276" s="275" t="s">
        <v>1590</v>
      </c>
      <c r="G276" s="276" t="s">
        <v>873</v>
      </c>
      <c r="H276" s="276">
        <v>9.2</v>
      </c>
      <c r="J276" s="276"/>
    </row>
    <row r="277" spans="1:10" ht="12" customHeight="1">
      <c r="A277" s="294" t="s">
        <v>1344</v>
      </c>
      <c r="B277" s="294">
        <v>66</v>
      </c>
      <c r="C277" s="294">
        <v>0</v>
      </c>
      <c r="D277" s="294" t="s">
        <v>1345</v>
      </c>
      <c r="E277" s="294" t="s">
        <v>1345</v>
      </c>
      <c r="F277" s="295" t="s">
        <v>1591</v>
      </c>
      <c r="G277" s="295"/>
      <c r="H277" s="295"/>
      <c r="I277" s="296"/>
      <c r="J277" s="297"/>
    </row>
    <row r="278" spans="1:10" ht="12" customHeight="1">
      <c r="A278" s="275" t="s">
        <v>1344</v>
      </c>
      <c r="B278" s="275">
        <v>66</v>
      </c>
      <c r="C278" s="276">
        <v>1</v>
      </c>
      <c r="D278" s="276" t="s">
        <v>1345</v>
      </c>
      <c r="E278" s="276" t="s">
        <v>1345</v>
      </c>
      <c r="F278" s="275" t="s">
        <v>1347</v>
      </c>
      <c r="G278" s="276" t="s">
        <v>873</v>
      </c>
      <c r="H278" s="276">
        <v>2</v>
      </c>
      <c r="I278" s="277" t="s">
        <v>1592</v>
      </c>
      <c r="J278" s="276"/>
    </row>
    <row r="279" spans="1:10" ht="12" customHeight="1">
      <c r="A279" s="275" t="s">
        <v>1344</v>
      </c>
      <c r="B279" s="275">
        <v>66</v>
      </c>
      <c r="C279" s="276">
        <v>2</v>
      </c>
      <c r="D279" s="276">
        <v>1</v>
      </c>
      <c r="E279" s="276" t="s">
        <v>1345</v>
      </c>
      <c r="F279" s="275" t="s">
        <v>468</v>
      </c>
      <c r="G279" s="276" t="s">
        <v>873</v>
      </c>
      <c r="H279" s="276">
        <v>3</v>
      </c>
      <c r="J279" s="276"/>
    </row>
    <row r="280" spans="1:10" ht="12" customHeight="1">
      <c r="A280" s="275" t="s">
        <v>1344</v>
      </c>
      <c r="B280" s="275">
        <v>66</v>
      </c>
      <c r="C280" s="276">
        <v>3</v>
      </c>
      <c r="D280" s="276" t="s">
        <v>1345</v>
      </c>
      <c r="E280" s="276">
        <v>1</v>
      </c>
      <c r="F280" s="275" t="s">
        <v>100</v>
      </c>
      <c r="G280" s="276" t="s">
        <v>31</v>
      </c>
      <c r="H280" s="276">
        <v>20</v>
      </c>
      <c r="J280" s="276"/>
    </row>
    <row r="281" spans="1:10" ht="12" customHeight="1">
      <c r="A281" s="294" t="s">
        <v>1422</v>
      </c>
      <c r="B281" s="294">
        <v>67</v>
      </c>
      <c r="C281" s="294">
        <v>0</v>
      </c>
      <c r="D281" s="294" t="s">
        <v>1345</v>
      </c>
      <c r="E281" s="294" t="s">
        <v>1345</v>
      </c>
      <c r="F281" s="295" t="s">
        <v>1593</v>
      </c>
      <c r="G281" s="295"/>
      <c r="H281" s="295"/>
      <c r="I281" s="296"/>
      <c r="J281" s="297"/>
    </row>
    <row r="282" spans="1:10" ht="23.25" customHeight="1">
      <c r="A282" s="275" t="s">
        <v>1422</v>
      </c>
      <c r="B282" s="275">
        <v>67</v>
      </c>
      <c r="C282" s="276">
        <v>1</v>
      </c>
      <c r="D282" s="276" t="s">
        <v>1345</v>
      </c>
      <c r="E282" s="276" t="s">
        <v>1345</v>
      </c>
      <c r="F282" s="275" t="s">
        <v>1347</v>
      </c>
      <c r="G282" s="276" t="s">
        <v>873</v>
      </c>
      <c r="H282" s="276">
        <v>2</v>
      </c>
      <c r="I282" s="277" t="s">
        <v>1594</v>
      </c>
      <c r="J282" s="276"/>
    </row>
    <row r="283" spans="1:10" ht="12" customHeight="1">
      <c r="A283" s="275" t="s">
        <v>1422</v>
      </c>
      <c r="B283" s="275">
        <v>67</v>
      </c>
      <c r="C283" s="276">
        <v>2</v>
      </c>
      <c r="D283" s="276">
        <v>1</v>
      </c>
      <c r="E283" s="276" t="s">
        <v>1345</v>
      </c>
      <c r="F283" s="275" t="s">
        <v>1595</v>
      </c>
      <c r="G283" s="276" t="s">
        <v>873</v>
      </c>
      <c r="H283" s="276">
        <v>9</v>
      </c>
      <c r="I283" s="277" t="s">
        <v>1596</v>
      </c>
      <c r="J283" s="276"/>
    </row>
    <row r="284" spans="1:10" ht="12" customHeight="1">
      <c r="A284" s="275" t="s">
        <v>1422</v>
      </c>
      <c r="B284" s="275">
        <v>67</v>
      </c>
      <c r="C284" s="276">
        <v>3</v>
      </c>
      <c r="D284" s="276">
        <v>2</v>
      </c>
      <c r="E284" s="276" t="s">
        <v>1345</v>
      </c>
      <c r="F284" s="275" t="s">
        <v>1373</v>
      </c>
      <c r="G284" s="303" t="s">
        <v>873</v>
      </c>
      <c r="H284" s="276">
        <v>3</v>
      </c>
      <c r="I284" s="277" t="s">
        <v>1597</v>
      </c>
      <c r="J284" s="276"/>
    </row>
    <row r="285" spans="1:10" ht="12" customHeight="1">
      <c r="A285" s="275" t="s">
        <v>1422</v>
      </c>
      <c r="B285" s="275">
        <v>67</v>
      </c>
      <c r="C285" s="276">
        <v>4</v>
      </c>
      <c r="D285" s="276" t="s">
        <v>1345</v>
      </c>
      <c r="E285" s="276">
        <v>1</v>
      </c>
      <c r="F285" s="275" t="s">
        <v>1598</v>
      </c>
      <c r="G285" s="276" t="s">
        <v>873</v>
      </c>
      <c r="H285" s="276">
        <v>9.3</v>
      </c>
      <c r="J285" s="276"/>
    </row>
    <row r="286" spans="1:10" ht="12" customHeight="1">
      <c r="A286" s="294" t="s">
        <v>1422</v>
      </c>
      <c r="B286" s="294">
        <v>69</v>
      </c>
      <c r="C286" s="294">
        <v>0</v>
      </c>
      <c r="D286" s="294" t="s">
        <v>1345</v>
      </c>
      <c r="E286" s="294" t="s">
        <v>1345</v>
      </c>
      <c r="F286" s="304" t="s">
        <v>1599</v>
      </c>
      <c r="G286" s="304"/>
      <c r="H286" s="304"/>
      <c r="I286" s="305"/>
      <c r="J286" s="306"/>
    </row>
    <row r="287" spans="1:10" ht="12" customHeight="1">
      <c r="A287" s="275" t="s">
        <v>1422</v>
      </c>
      <c r="B287" s="275">
        <v>69</v>
      </c>
      <c r="C287" s="307">
        <v>1</v>
      </c>
      <c r="D287" s="307" t="s">
        <v>1345</v>
      </c>
      <c r="E287" s="307" t="s">
        <v>1345</v>
      </c>
      <c r="F287" s="308" t="s">
        <v>1347</v>
      </c>
      <c r="G287" s="307" t="s">
        <v>873</v>
      </c>
      <c r="H287" s="307">
        <v>2</v>
      </c>
      <c r="I287" s="309" t="s">
        <v>1600</v>
      </c>
      <c r="J287" s="307"/>
    </row>
    <row r="288" spans="1:10" ht="12" customHeight="1">
      <c r="A288" s="275" t="s">
        <v>1422</v>
      </c>
      <c r="B288" s="275">
        <v>69</v>
      </c>
      <c r="C288" s="307">
        <v>2</v>
      </c>
      <c r="D288" s="307">
        <v>1</v>
      </c>
      <c r="E288" s="300" t="s">
        <v>1345</v>
      </c>
      <c r="F288" s="308" t="s">
        <v>1449</v>
      </c>
      <c r="G288" s="307" t="s">
        <v>873</v>
      </c>
      <c r="H288" s="307">
        <v>9</v>
      </c>
      <c r="I288" s="309" t="s">
        <v>1601</v>
      </c>
      <c r="J288" s="307"/>
    </row>
    <row r="289" spans="1:10" ht="12" customHeight="1">
      <c r="A289" s="275" t="s">
        <v>1422</v>
      </c>
      <c r="B289" s="275">
        <v>69</v>
      </c>
      <c r="C289" s="307">
        <v>4</v>
      </c>
      <c r="D289" s="300" t="s">
        <v>1345</v>
      </c>
      <c r="E289" s="307">
        <v>1</v>
      </c>
      <c r="F289" s="308" t="s">
        <v>1602</v>
      </c>
      <c r="G289" s="307" t="s">
        <v>31</v>
      </c>
      <c r="H289" s="307">
        <v>30</v>
      </c>
      <c r="I289" s="309"/>
      <c r="J289" s="307"/>
    </row>
    <row r="290" spans="1:10" ht="12" customHeight="1">
      <c r="A290" s="275" t="s">
        <v>1422</v>
      </c>
      <c r="B290" s="275">
        <v>69</v>
      </c>
      <c r="C290" s="307">
        <v>5</v>
      </c>
      <c r="D290" s="300" t="s">
        <v>1345</v>
      </c>
      <c r="E290" s="307">
        <v>2</v>
      </c>
      <c r="F290" s="308" t="s">
        <v>1603</v>
      </c>
      <c r="G290" s="307" t="s">
        <v>400</v>
      </c>
      <c r="H290" s="307">
        <v>8</v>
      </c>
      <c r="I290" s="309" t="s">
        <v>1354</v>
      </c>
      <c r="J290" s="307"/>
    </row>
    <row r="291" spans="1:10" ht="34.5" customHeight="1">
      <c r="A291" s="275" t="s">
        <v>1422</v>
      </c>
      <c r="B291" s="275">
        <v>69</v>
      </c>
      <c r="C291" s="307">
        <v>6</v>
      </c>
      <c r="D291" s="307">
        <v>3</v>
      </c>
      <c r="E291" s="300" t="s">
        <v>1345</v>
      </c>
      <c r="F291" s="308" t="s">
        <v>1604</v>
      </c>
      <c r="G291" s="307" t="s">
        <v>873</v>
      </c>
      <c r="H291" s="307">
        <v>1</v>
      </c>
      <c r="I291" s="309" t="s">
        <v>1605</v>
      </c>
      <c r="J291" s="307"/>
    </row>
    <row r="292" spans="1:10" ht="12" customHeight="1">
      <c r="A292" s="275" t="s">
        <v>1422</v>
      </c>
      <c r="B292" s="275">
        <v>69</v>
      </c>
      <c r="C292" s="307">
        <v>7</v>
      </c>
      <c r="D292" s="300" t="s">
        <v>1345</v>
      </c>
      <c r="E292" s="307">
        <v>3</v>
      </c>
      <c r="F292" s="308" t="s">
        <v>1606</v>
      </c>
      <c r="G292" s="307" t="s">
        <v>873</v>
      </c>
      <c r="H292" s="307">
        <v>2</v>
      </c>
      <c r="I292" s="309"/>
      <c r="J292" s="307"/>
    </row>
    <row r="293" spans="1:10" ht="12" customHeight="1">
      <c r="A293" s="294" t="s">
        <v>1422</v>
      </c>
      <c r="B293" s="294">
        <v>70</v>
      </c>
      <c r="C293" s="294">
        <v>0</v>
      </c>
      <c r="D293" s="294" t="s">
        <v>1345</v>
      </c>
      <c r="E293" s="294" t="s">
        <v>1345</v>
      </c>
      <c r="F293" s="304" t="s">
        <v>1607</v>
      </c>
      <c r="G293" s="304"/>
      <c r="H293" s="304"/>
      <c r="I293" s="305"/>
      <c r="J293" s="306"/>
    </row>
    <row r="294" spans="1:10" ht="23.25" customHeight="1">
      <c r="A294" s="275" t="s">
        <v>1422</v>
      </c>
      <c r="B294" s="275">
        <v>70</v>
      </c>
      <c r="C294" s="307">
        <v>1</v>
      </c>
      <c r="D294" s="307" t="s">
        <v>1345</v>
      </c>
      <c r="E294" s="307" t="s">
        <v>1345</v>
      </c>
      <c r="F294" s="308" t="s">
        <v>1347</v>
      </c>
      <c r="G294" s="307" t="s">
        <v>873</v>
      </c>
      <c r="H294" s="307">
        <v>2</v>
      </c>
      <c r="I294" s="309" t="s">
        <v>1608</v>
      </c>
      <c r="J294" s="307"/>
    </row>
    <row r="295" spans="1:10" ht="12" customHeight="1">
      <c r="A295" s="275" t="s">
        <v>1422</v>
      </c>
      <c r="B295" s="275">
        <v>70</v>
      </c>
      <c r="C295" s="307">
        <v>2</v>
      </c>
      <c r="D295" s="307">
        <v>1</v>
      </c>
      <c r="E295" s="307" t="s">
        <v>1345</v>
      </c>
      <c r="F295" s="308" t="s">
        <v>1449</v>
      </c>
      <c r="G295" s="307" t="s">
        <v>873</v>
      </c>
      <c r="H295" s="307">
        <v>9</v>
      </c>
      <c r="I295" s="309" t="s">
        <v>1601</v>
      </c>
      <c r="J295" s="307"/>
    </row>
    <row r="296" spans="1:10" ht="12" customHeight="1">
      <c r="A296" s="275" t="s">
        <v>1422</v>
      </c>
      <c r="B296" s="275">
        <v>70</v>
      </c>
      <c r="C296" s="276">
        <v>3</v>
      </c>
      <c r="D296" s="276">
        <v>2</v>
      </c>
      <c r="E296" s="276" t="s">
        <v>1345</v>
      </c>
      <c r="F296" s="275" t="s">
        <v>1609</v>
      </c>
      <c r="G296" s="276" t="s">
        <v>873</v>
      </c>
      <c r="H296" s="276">
        <v>6</v>
      </c>
      <c r="J296" s="276"/>
    </row>
    <row r="297" spans="1:10" ht="12" customHeight="1">
      <c r="A297" s="275" t="s">
        <v>1422</v>
      </c>
      <c r="B297" s="275">
        <v>70</v>
      </c>
      <c r="C297" s="307">
        <v>4</v>
      </c>
      <c r="D297" s="276" t="s">
        <v>1345</v>
      </c>
      <c r="E297" s="276">
        <v>1</v>
      </c>
      <c r="F297" s="275" t="s">
        <v>1610</v>
      </c>
      <c r="G297" s="276" t="s">
        <v>31</v>
      </c>
      <c r="H297" s="276">
        <v>20</v>
      </c>
      <c r="J297" s="276"/>
    </row>
    <row r="298" spans="1:10" ht="12" customHeight="1">
      <c r="A298" s="275" t="s">
        <v>1422</v>
      </c>
      <c r="B298" s="275">
        <v>70</v>
      </c>
      <c r="C298" s="307">
        <v>5</v>
      </c>
      <c r="D298" s="276" t="s">
        <v>1345</v>
      </c>
      <c r="E298" s="276">
        <v>2</v>
      </c>
      <c r="F298" s="275" t="s">
        <v>1611</v>
      </c>
      <c r="G298" s="276" t="s">
        <v>400</v>
      </c>
      <c r="H298" s="276">
        <v>8</v>
      </c>
      <c r="I298" s="277" t="s">
        <v>1354</v>
      </c>
      <c r="J298" s="276"/>
    </row>
    <row r="299" spans="1:10" ht="12" customHeight="1">
      <c r="A299" s="275" t="s">
        <v>1422</v>
      </c>
      <c r="B299" s="275">
        <v>70</v>
      </c>
      <c r="C299" s="276">
        <v>6</v>
      </c>
      <c r="D299" s="276" t="s">
        <v>1345</v>
      </c>
      <c r="E299" s="276">
        <v>3</v>
      </c>
      <c r="F299" s="275" t="s">
        <v>1612</v>
      </c>
      <c r="G299" s="276" t="s">
        <v>400</v>
      </c>
      <c r="H299" s="276">
        <v>8</v>
      </c>
      <c r="I299" s="277" t="s">
        <v>1354</v>
      </c>
      <c r="J299" s="276"/>
    </row>
    <row r="300" spans="1:10" ht="12" customHeight="1">
      <c r="A300" s="275" t="s">
        <v>1422</v>
      </c>
      <c r="B300" s="275">
        <v>70</v>
      </c>
      <c r="C300" s="307">
        <v>7</v>
      </c>
      <c r="D300" s="276" t="s">
        <v>1345</v>
      </c>
      <c r="E300" s="276">
        <v>4</v>
      </c>
      <c r="F300" s="275" t="s">
        <v>1613</v>
      </c>
      <c r="G300" s="276" t="s">
        <v>873</v>
      </c>
      <c r="H300" s="276">
        <v>2</v>
      </c>
      <c r="J300" s="276"/>
    </row>
    <row r="301" spans="1:10" ht="12" customHeight="1">
      <c r="A301" s="275" t="s">
        <v>1422</v>
      </c>
      <c r="B301" s="275">
        <v>70</v>
      </c>
      <c r="C301" s="307">
        <v>8</v>
      </c>
      <c r="D301" s="276" t="s">
        <v>1345</v>
      </c>
      <c r="E301" s="276">
        <v>5</v>
      </c>
      <c r="F301" s="275" t="s">
        <v>1614</v>
      </c>
      <c r="G301" s="276" t="s">
        <v>31</v>
      </c>
      <c r="H301" s="276">
        <v>20</v>
      </c>
      <c r="J301" s="276"/>
    </row>
    <row r="302" spans="1:10" ht="12" customHeight="1">
      <c r="A302" s="275" t="s">
        <v>1422</v>
      </c>
      <c r="B302" s="275">
        <v>70</v>
      </c>
      <c r="C302" s="276">
        <v>9</v>
      </c>
      <c r="D302" s="276" t="s">
        <v>1345</v>
      </c>
      <c r="E302" s="276">
        <v>6</v>
      </c>
      <c r="F302" s="275" t="s">
        <v>500</v>
      </c>
      <c r="G302" s="276" t="s">
        <v>31</v>
      </c>
      <c r="H302" s="276">
        <v>200</v>
      </c>
      <c r="J302" s="276"/>
    </row>
    <row r="303" spans="1:10" ht="12" customHeight="1">
      <c r="A303" s="294" t="s">
        <v>1422</v>
      </c>
      <c r="B303" s="294">
        <v>72</v>
      </c>
      <c r="C303" s="294">
        <v>0</v>
      </c>
      <c r="D303" s="294" t="s">
        <v>1345</v>
      </c>
      <c r="E303" s="294" t="s">
        <v>1345</v>
      </c>
      <c r="F303" s="295" t="s">
        <v>1615</v>
      </c>
      <c r="G303" s="295"/>
      <c r="H303" s="295"/>
      <c r="I303" s="296"/>
      <c r="J303" s="297"/>
    </row>
    <row r="304" spans="1:10" ht="12" customHeight="1">
      <c r="A304" s="275" t="s">
        <v>1422</v>
      </c>
      <c r="B304" s="275">
        <v>72</v>
      </c>
      <c r="C304" s="276">
        <v>1</v>
      </c>
      <c r="D304" s="276" t="s">
        <v>1345</v>
      </c>
      <c r="E304" s="276" t="s">
        <v>1345</v>
      </c>
      <c r="F304" s="275" t="s">
        <v>1347</v>
      </c>
      <c r="G304" s="276" t="s">
        <v>873</v>
      </c>
      <c r="H304" s="276">
        <v>2</v>
      </c>
      <c r="I304" s="277" t="s">
        <v>1616</v>
      </c>
      <c r="J304" s="276"/>
    </row>
    <row r="305" spans="1:10" ht="12" customHeight="1">
      <c r="A305" s="275" t="s">
        <v>1422</v>
      </c>
      <c r="B305" s="275">
        <v>72</v>
      </c>
      <c r="C305" s="276">
        <v>2</v>
      </c>
      <c r="D305" s="276">
        <v>1</v>
      </c>
      <c r="E305" s="276" t="s">
        <v>1345</v>
      </c>
      <c r="F305" s="275" t="s">
        <v>98</v>
      </c>
      <c r="G305" s="276" t="s">
        <v>873</v>
      </c>
      <c r="H305" s="276">
        <v>2</v>
      </c>
      <c r="J305" s="276"/>
    </row>
    <row r="306" spans="1:10" ht="12" customHeight="1">
      <c r="A306" s="275" t="s">
        <v>1422</v>
      </c>
      <c r="B306" s="275">
        <v>72</v>
      </c>
      <c r="C306" s="276">
        <v>3</v>
      </c>
      <c r="D306" s="276" t="s">
        <v>1345</v>
      </c>
      <c r="E306" s="276">
        <v>1</v>
      </c>
      <c r="F306" s="275" t="s">
        <v>100</v>
      </c>
      <c r="G306" s="276" t="s">
        <v>31</v>
      </c>
      <c r="H306" s="276">
        <v>20</v>
      </c>
      <c r="J306" s="276"/>
    </row>
    <row r="307" spans="1:10" ht="12" customHeight="1">
      <c r="A307" s="294" t="s">
        <v>1422</v>
      </c>
      <c r="B307" s="294">
        <v>73</v>
      </c>
      <c r="C307" s="294">
        <v>0</v>
      </c>
      <c r="D307" s="294" t="s">
        <v>1345</v>
      </c>
      <c r="E307" s="294" t="s">
        <v>1345</v>
      </c>
      <c r="F307" s="304" t="s">
        <v>1617</v>
      </c>
      <c r="G307" s="304"/>
      <c r="H307" s="304"/>
      <c r="I307" s="305"/>
      <c r="J307" s="306"/>
    </row>
    <row r="308" spans="1:10" ht="12" customHeight="1">
      <c r="A308" s="275" t="s">
        <v>1422</v>
      </c>
      <c r="B308" s="275">
        <v>73</v>
      </c>
      <c r="C308" s="307">
        <v>1</v>
      </c>
      <c r="D308" s="307" t="s">
        <v>1345</v>
      </c>
      <c r="E308" s="307" t="s">
        <v>1345</v>
      </c>
      <c r="F308" s="308" t="s">
        <v>1347</v>
      </c>
      <c r="G308" s="307" t="s">
        <v>873</v>
      </c>
      <c r="H308" s="307">
        <v>2</v>
      </c>
      <c r="I308" s="309" t="s">
        <v>1618</v>
      </c>
      <c r="J308" s="307"/>
    </row>
    <row r="309" spans="1:10" ht="12" customHeight="1">
      <c r="A309" s="275" t="s">
        <v>1422</v>
      </c>
      <c r="B309" s="275">
        <v>73</v>
      </c>
      <c r="C309" s="307">
        <v>2</v>
      </c>
      <c r="D309" s="307">
        <v>1</v>
      </c>
      <c r="E309" s="307" t="s">
        <v>1345</v>
      </c>
      <c r="F309" s="308" t="s">
        <v>237</v>
      </c>
      <c r="G309" s="307" t="s">
        <v>873</v>
      </c>
      <c r="H309" s="307">
        <v>9</v>
      </c>
      <c r="I309" s="309"/>
      <c r="J309" s="307"/>
    </row>
    <row r="310" spans="1:10" ht="12" customHeight="1">
      <c r="A310" s="275" t="s">
        <v>1422</v>
      </c>
      <c r="B310" s="275">
        <v>73</v>
      </c>
      <c r="C310" s="307">
        <v>3</v>
      </c>
      <c r="D310" s="307">
        <v>2</v>
      </c>
      <c r="E310" s="307" t="s">
        <v>1345</v>
      </c>
      <c r="F310" s="308" t="s">
        <v>1619</v>
      </c>
      <c r="G310" s="307" t="s">
        <v>873</v>
      </c>
      <c r="H310" s="307">
        <v>3</v>
      </c>
      <c r="I310" s="309"/>
      <c r="J310" s="307"/>
    </row>
    <row r="311" spans="1:10" ht="12" customHeight="1">
      <c r="A311" s="275" t="s">
        <v>1422</v>
      </c>
      <c r="B311" s="275">
        <v>73</v>
      </c>
      <c r="C311" s="307">
        <v>4</v>
      </c>
      <c r="D311" s="307" t="s">
        <v>1345</v>
      </c>
      <c r="E311" s="307">
        <v>1</v>
      </c>
      <c r="F311" s="308" t="s">
        <v>1620</v>
      </c>
      <c r="G311" s="307" t="s">
        <v>31</v>
      </c>
      <c r="H311" s="307">
        <v>30</v>
      </c>
      <c r="I311" s="309"/>
      <c r="J311" s="307"/>
    </row>
    <row r="312" spans="1:10" ht="12" customHeight="1">
      <c r="A312" s="275" t="s">
        <v>1422</v>
      </c>
      <c r="B312" s="275">
        <v>73</v>
      </c>
      <c r="C312" s="307">
        <v>5</v>
      </c>
      <c r="D312" s="307" t="s">
        <v>1345</v>
      </c>
      <c r="E312" s="307">
        <v>2</v>
      </c>
      <c r="F312" s="308" t="s">
        <v>1621</v>
      </c>
      <c r="G312" s="307" t="s">
        <v>31</v>
      </c>
      <c r="H312" s="307">
        <v>15</v>
      </c>
      <c r="I312" s="309"/>
      <c r="J312" s="307"/>
    </row>
    <row r="313" spans="1:10" ht="12" customHeight="1">
      <c r="A313" s="294" t="s">
        <v>1422</v>
      </c>
      <c r="B313" s="294">
        <v>74</v>
      </c>
      <c r="C313" s="294">
        <v>0</v>
      </c>
      <c r="D313" s="294" t="s">
        <v>1345</v>
      </c>
      <c r="E313" s="294" t="s">
        <v>1345</v>
      </c>
      <c r="F313" s="304" t="s">
        <v>1622</v>
      </c>
      <c r="G313" s="304"/>
      <c r="H313" s="304"/>
      <c r="I313" s="305"/>
      <c r="J313" s="306"/>
    </row>
    <row r="314" spans="1:10" ht="12" customHeight="1">
      <c r="A314" s="275" t="s">
        <v>1422</v>
      </c>
      <c r="B314" s="275">
        <v>74</v>
      </c>
      <c r="C314" s="307">
        <v>1</v>
      </c>
      <c r="D314" s="307" t="s">
        <v>1345</v>
      </c>
      <c r="E314" s="307" t="s">
        <v>1345</v>
      </c>
      <c r="F314" s="308" t="s">
        <v>1347</v>
      </c>
      <c r="G314" s="307" t="s">
        <v>873</v>
      </c>
      <c r="H314" s="307">
        <v>2</v>
      </c>
      <c r="I314" s="309" t="s">
        <v>1623</v>
      </c>
      <c r="J314" s="307"/>
    </row>
    <row r="315" spans="1:10" ht="12" customHeight="1">
      <c r="A315" s="275" t="s">
        <v>1422</v>
      </c>
      <c r="B315" s="275">
        <v>74</v>
      </c>
      <c r="C315" s="307">
        <v>2</v>
      </c>
      <c r="D315" s="307">
        <v>1</v>
      </c>
      <c r="E315" s="307" t="s">
        <v>1345</v>
      </c>
      <c r="F315" s="308" t="s">
        <v>237</v>
      </c>
      <c r="G315" s="307" t="s">
        <v>873</v>
      </c>
      <c r="H315" s="307">
        <v>9</v>
      </c>
      <c r="I315" s="309"/>
      <c r="J315" s="307"/>
    </row>
    <row r="316" spans="1:10" ht="12" customHeight="1">
      <c r="A316" s="275" t="s">
        <v>1422</v>
      </c>
      <c r="B316" s="275">
        <v>74</v>
      </c>
      <c r="C316" s="307">
        <v>3</v>
      </c>
      <c r="D316" s="307">
        <v>2</v>
      </c>
      <c r="E316" s="307" t="s">
        <v>1345</v>
      </c>
      <c r="F316" s="308" t="s">
        <v>1624</v>
      </c>
      <c r="G316" s="307" t="s">
        <v>873</v>
      </c>
      <c r="H316" s="307">
        <v>3</v>
      </c>
      <c r="I316" s="309"/>
      <c r="J316" s="307"/>
    </row>
    <row r="317" spans="1:10" ht="12" customHeight="1">
      <c r="A317" s="275" t="s">
        <v>1422</v>
      </c>
      <c r="B317" s="275">
        <v>74</v>
      </c>
      <c r="C317" s="307">
        <v>4</v>
      </c>
      <c r="D317" s="307" t="s">
        <v>1345</v>
      </c>
      <c r="E317" s="307">
        <v>1</v>
      </c>
      <c r="F317" s="308" t="s">
        <v>840</v>
      </c>
      <c r="G317" s="307" t="s">
        <v>31</v>
      </c>
      <c r="H317" s="307">
        <v>30</v>
      </c>
      <c r="I317" s="309"/>
      <c r="J317" s="307"/>
    </row>
    <row r="318" spans="1:10" ht="12" customHeight="1">
      <c r="A318" s="275" t="s">
        <v>1422</v>
      </c>
      <c r="B318" s="275">
        <v>74</v>
      </c>
      <c r="C318" s="307">
        <v>5</v>
      </c>
      <c r="D318" s="307" t="s">
        <v>1345</v>
      </c>
      <c r="E318" s="307">
        <v>2</v>
      </c>
      <c r="F318" s="308" t="s">
        <v>1625</v>
      </c>
      <c r="G318" s="307" t="s">
        <v>31</v>
      </c>
      <c r="H318" s="307">
        <v>15</v>
      </c>
      <c r="I318" s="309"/>
      <c r="J318" s="307"/>
    </row>
    <row r="319" spans="1:10" ht="12" customHeight="1">
      <c r="A319" s="294" t="s">
        <v>1422</v>
      </c>
      <c r="B319" s="294">
        <v>75</v>
      </c>
      <c r="C319" s="294">
        <v>0</v>
      </c>
      <c r="D319" s="294" t="s">
        <v>1345</v>
      </c>
      <c r="E319" s="294" t="s">
        <v>1345</v>
      </c>
      <c r="F319" s="304" t="s">
        <v>1626</v>
      </c>
      <c r="G319" s="304"/>
      <c r="H319" s="304"/>
      <c r="I319" s="305"/>
      <c r="J319" s="306"/>
    </row>
    <row r="320" spans="1:10" ht="12" customHeight="1">
      <c r="A320" s="275" t="s">
        <v>1422</v>
      </c>
      <c r="B320" s="275">
        <v>75</v>
      </c>
      <c r="C320" s="307">
        <v>1</v>
      </c>
      <c r="D320" s="307" t="s">
        <v>1345</v>
      </c>
      <c r="E320" s="307" t="s">
        <v>1345</v>
      </c>
      <c r="F320" s="308" t="s">
        <v>1347</v>
      </c>
      <c r="G320" s="307" t="s">
        <v>873</v>
      </c>
      <c r="H320" s="307">
        <v>2</v>
      </c>
      <c r="I320" s="309" t="s">
        <v>1627</v>
      </c>
      <c r="J320" s="307"/>
    </row>
    <row r="321" spans="1:10" ht="12" customHeight="1">
      <c r="A321" s="275" t="s">
        <v>1422</v>
      </c>
      <c r="B321" s="275">
        <v>75</v>
      </c>
      <c r="C321" s="307">
        <v>2</v>
      </c>
      <c r="D321" s="307">
        <v>1</v>
      </c>
      <c r="E321" s="307" t="s">
        <v>1345</v>
      </c>
      <c r="F321" s="308" t="s">
        <v>237</v>
      </c>
      <c r="G321" s="307" t="s">
        <v>873</v>
      </c>
      <c r="H321" s="307">
        <v>9</v>
      </c>
      <c r="I321" s="309"/>
      <c r="J321" s="307"/>
    </row>
    <row r="322" spans="1:10" ht="12" customHeight="1">
      <c r="A322" s="275" t="s">
        <v>1422</v>
      </c>
      <c r="B322" s="275">
        <v>75</v>
      </c>
      <c r="C322" s="307">
        <v>3</v>
      </c>
      <c r="D322" s="307">
        <v>2</v>
      </c>
      <c r="E322" s="307" t="s">
        <v>1345</v>
      </c>
      <c r="F322" s="308" t="s">
        <v>1624</v>
      </c>
      <c r="G322" s="307" t="s">
        <v>873</v>
      </c>
      <c r="H322" s="307">
        <v>3</v>
      </c>
      <c r="I322" s="309"/>
      <c r="J322" s="307"/>
    </row>
    <row r="323" spans="1:10" ht="12" customHeight="1">
      <c r="A323" s="275" t="s">
        <v>1422</v>
      </c>
      <c r="B323" s="275">
        <v>75</v>
      </c>
      <c r="C323" s="307">
        <v>4</v>
      </c>
      <c r="D323" s="300" t="s">
        <v>1345</v>
      </c>
      <c r="E323" s="307">
        <v>1</v>
      </c>
      <c r="F323" s="308" t="s">
        <v>1628</v>
      </c>
      <c r="G323" s="307" t="s">
        <v>31</v>
      </c>
      <c r="H323" s="307">
        <v>30</v>
      </c>
      <c r="I323" s="309"/>
      <c r="J323" s="308"/>
    </row>
    <row r="324" spans="1:10" ht="12" customHeight="1">
      <c r="A324" s="275" t="s">
        <v>1422</v>
      </c>
      <c r="B324" s="275">
        <v>75</v>
      </c>
      <c r="C324" s="307">
        <v>5</v>
      </c>
      <c r="D324" s="307" t="s">
        <v>1345</v>
      </c>
      <c r="E324" s="307">
        <v>2</v>
      </c>
      <c r="F324" s="308" t="s">
        <v>1629</v>
      </c>
      <c r="G324" s="307" t="s">
        <v>31</v>
      </c>
      <c r="H324" s="307">
        <v>15</v>
      </c>
      <c r="I324" s="309"/>
      <c r="J324" s="307"/>
    </row>
    <row r="325" spans="1:10" ht="12" customHeight="1">
      <c r="A325" s="275" t="s">
        <v>1422</v>
      </c>
      <c r="B325" s="275">
        <v>75</v>
      </c>
      <c r="C325" s="307">
        <v>6</v>
      </c>
      <c r="D325" s="307" t="s">
        <v>1345</v>
      </c>
      <c r="E325" s="307">
        <v>3</v>
      </c>
      <c r="F325" s="308" t="s">
        <v>1630</v>
      </c>
      <c r="G325" s="307" t="s">
        <v>31</v>
      </c>
      <c r="H325" s="307">
        <v>15</v>
      </c>
      <c r="I325" s="309"/>
      <c r="J325" s="307"/>
    </row>
    <row r="326" spans="1:10" ht="12" customHeight="1">
      <c r="A326" s="294" t="s">
        <v>1422</v>
      </c>
      <c r="B326" s="294">
        <v>76</v>
      </c>
      <c r="C326" s="294">
        <v>0</v>
      </c>
      <c r="D326" s="294" t="s">
        <v>1345</v>
      </c>
      <c r="E326" s="294" t="s">
        <v>1345</v>
      </c>
      <c r="F326" s="295" t="s">
        <v>1631</v>
      </c>
      <c r="G326" s="295"/>
      <c r="H326" s="295"/>
      <c r="I326" s="296"/>
      <c r="J326" s="297"/>
    </row>
    <row r="327" spans="1:10" ht="12" customHeight="1">
      <c r="A327" s="275" t="s">
        <v>1422</v>
      </c>
      <c r="B327" s="275">
        <v>76</v>
      </c>
      <c r="C327" s="276">
        <v>1</v>
      </c>
      <c r="D327" s="276" t="s">
        <v>1345</v>
      </c>
      <c r="E327" s="276" t="s">
        <v>1345</v>
      </c>
      <c r="F327" s="275" t="s">
        <v>1347</v>
      </c>
      <c r="G327" s="276" t="s">
        <v>873</v>
      </c>
      <c r="H327" s="276">
        <v>2</v>
      </c>
      <c r="I327" s="277" t="s">
        <v>1632</v>
      </c>
      <c r="J327" s="276"/>
    </row>
    <row r="328" spans="1:10" ht="12" customHeight="1">
      <c r="A328" s="275" t="s">
        <v>1422</v>
      </c>
      <c r="B328" s="275">
        <v>76</v>
      </c>
      <c r="C328" s="276">
        <v>2</v>
      </c>
      <c r="D328" s="276">
        <v>1</v>
      </c>
      <c r="E328" s="276" t="s">
        <v>1345</v>
      </c>
      <c r="F328" s="275" t="s">
        <v>98</v>
      </c>
      <c r="G328" s="276" t="s">
        <v>873</v>
      </c>
      <c r="H328" s="276">
        <v>6</v>
      </c>
      <c r="J328" s="276"/>
    </row>
    <row r="329" spans="1:10" ht="12" customHeight="1">
      <c r="A329" s="275" t="s">
        <v>1422</v>
      </c>
      <c r="B329" s="275">
        <v>76</v>
      </c>
      <c r="C329" s="276">
        <v>3</v>
      </c>
      <c r="D329" s="276" t="s">
        <v>1345</v>
      </c>
      <c r="E329" s="276">
        <v>1</v>
      </c>
      <c r="F329" s="275" t="s">
        <v>100</v>
      </c>
      <c r="G329" s="276" t="s">
        <v>31</v>
      </c>
      <c r="H329" s="276">
        <v>30</v>
      </c>
      <c r="J329" s="276"/>
    </row>
    <row r="330" spans="1:10" ht="12" customHeight="1">
      <c r="A330" s="294" t="s">
        <v>1422</v>
      </c>
      <c r="B330" s="294">
        <v>92</v>
      </c>
      <c r="C330" s="294">
        <v>0</v>
      </c>
      <c r="D330" s="294" t="s">
        <v>1345</v>
      </c>
      <c r="E330" s="294" t="s">
        <v>1345</v>
      </c>
      <c r="F330" s="310" t="s">
        <v>1633</v>
      </c>
      <c r="G330" s="295"/>
      <c r="H330" s="295"/>
      <c r="I330" s="295"/>
      <c r="J330" s="297"/>
    </row>
    <row r="331" spans="1:10" ht="12" customHeight="1">
      <c r="A331" s="275" t="s">
        <v>1422</v>
      </c>
      <c r="B331" s="275">
        <v>92</v>
      </c>
      <c r="C331" s="276">
        <v>1</v>
      </c>
      <c r="D331" s="276" t="s">
        <v>1345</v>
      </c>
      <c r="E331" s="276" t="s">
        <v>1345</v>
      </c>
      <c r="F331" s="275" t="s">
        <v>1347</v>
      </c>
      <c r="G331" s="276" t="s">
        <v>873</v>
      </c>
      <c r="H331" s="276">
        <v>2</v>
      </c>
      <c r="I331" s="277" t="s">
        <v>1634</v>
      </c>
      <c r="J331" s="276"/>
    </row>
    <row r="332" spans="1:10" ht="12" customHeight="1">
      <c r="A332" s="275" t="s">
        <v>1422</v>
      </c>
      <c r="B332" s="275">
        <v>92</v>
      </c>
      <c r="C332" s="276">
        <v>2</v>
      </c>
      <c r="D332" s="276">
        <v>1</v>
      </c>
      <c r="E332" s="276" t="s">
        <v>1345</v>
      </c>
      <c r="F332" s="275" t="s">
        <v>98</v>
      </c>
      <c r="G332" s="276" t="s">
        <v>873</v>
      </c>
      <c r="H332" s="276">
        <v>3</v>
      </c>
      <c r="J332" s="276"/>
    </row>
    <row r="333" spans="1:10" ht="12" customHeight="1">
      <c r="A333" s="275" t="s">
        <v>1422</v>
      </c>
      <c r="B333" s="275">
        <v>92</v>
      </c>
      <c r="C333" s="276">
        <v>3</v>
      </c>
      <c r="D333" s="276" t="s">
        <v>1345</v>
      </c>
      <c r="E333" s="276">
        <v>1</v>
      </c>
      <c r="F333" s="275" t="s">
        <v>100</v>
      </c>
      <c r="G333" s="276" t="s">
        <v>31</v>
      </c>
      <c r="H333" s="276">
        <v>30</v>
      </c>
      <c r="J333" s="276"/>
    </row>
    <row r="334" spans="1:10" ht="12" customHeight="1">
      <c r="A334" s="294" t="s">
        <v>1422</v>
      </c>
      <c r="B334" s="294">
        <v>94</v>
      </c>
      <c r="C334" s="294">
        <v>0</v>
      </c>
      <c r="D334" s="294" t="s">
        <v>1345</v>
      </c>
      <c r="E334" s="294" t="s">
        <v>1345</v>
      </c>
      <c r="F334" s="310" t="s">
        <v>1635</v>
      </c>
      <c r="G334" s="295"/>
      <c r="H334" s="295"/>
      <c r="I334" s="295"/>
      <c r="J334" s="297"/>
    </row>
    <row r="335" spans="1:10" ht="12" customHeight="1">
      <c r="A335" s="275" t="s">
        <v>1422</v>
      </c>
      <c r="B335" s="275">
        <v>94</v>
      </c>
      <c r="C335" s="276">
        <v>1</v>
      </c>
      <c r="D335" s="276" t="s">
        <v>1345</v>
      </c>
      <c r="E335" s="276" t="s">
        <v>1345</v>
      </c>
      <c r="F335" s="275" t="s">
        <v>1347</v>
      </c>
      <c r="G335" s="276" t="s">
        <v>873</v>
      </c>
      <c r="H335" s="276">
        <v>2</v>
      </c>
      <c r="I335" s="277" t="s">
        <v>1636</v>
      </c>
      <c r="J335" s="276"/>
    </row>
    <row r="336" spans="1:10" ht="12" customHeight="1">
      <c r="A336" s="275" t="s">
        <v>1422</v>
      </c>
      <c r="B336" s="275">
        <v>94</v>
      </c>
      <c r="C336" s="276">
        <v>2</v>
      </c>
      <c r="D336" s="276">
        <v>1</v>
      </c>
      <c r="E336" s="276" t="s">
        <v>1345</v>
      </c>
      <c r="F336" s="275" t="s">
        <v>98</v>
      </c>
      <c r="G336" s="276" t="s">
        <v>873</v>
      </c>
      <c r="H336" s="276">
        <v>3</v>
      </c>
      <c r="J336" s="276"/>
    </row>
    <row r="337" spans="1:10" ht="12" customHeight="1">
      <c r="A337" s="275" t="s">
        <v>1422</v>
      </c>
      <c r="B337" s="275">
        <v>94</v>
      </c>
      <c r="C337" s="276">
        <v>3</v>
      </c>
      <c r="D337" s="276" t="s">
        <v>1345</v>
      </c>
      <c r="E337" s="276">
        <v>1</v>
      </c>
      <c r="F337" s="275" t="s">
        <v>100</v>
      </c>
      <c r="G337" s="276" t="s">
        <v>31</v>
      </c>
      <c r="H337" s="276">
        <v>30</v>
      </c>
      <c r="J337" s="276"/>
    </row>
    <row r="338" spans="1:10" ht="12" customHeight="1">
      <c r="A338" s="294" t="s">
        <v>1344</v>
      </c>
      <c r="B338" s="294">
        <v>99</v>
      </c>
      <c r="C338" s="294">
        <v>0</v>
      </c>
      <c r="D338" s="294" t="s">
        <v>1345</v>
      </c>
      <c r="E338" s="294" t="s">
        <v>1345</v>
      </c>
      <c r="F338" s="304" t="s">
        <v>1637</v>
      </c>
      <c r="G338" s="304"/>
      <c r="H338" s="304"/>
      <c r="I338" s="296"/>
      <c r="J338" s="306"/>
    </row>
    <row r="339" spans="1:10" ht="12" customHeight="1">
      <c r="A339" s="275" t="s">
        <v>1638</v>
      </c>
      <c r="B339" s="275">
        <v>99</v>
      </c>
      <c r="C339" s="307">
        <v>1</v>
      </c>
      <c r="D339" s="307" t="s">
        <v>1345</v>
      </c>
      <c r="E339" s="307" t="s">
        <v>1345</v>
      </c>
      <c r="F339" s="308" t="s">
        <v>1347</v>
      </c>
      <c r="G339" s="307" t="s">
        <v>873</v>
      </c>
      <c r="H339" s="307">
        <v>2</v>
      </c>
      <c r="I339" s="309" t="s">
        <v>1639</v>
      </c>
      <c r="J339" s="307"/>
    </row>
    <row r="377" ht="27" customHeight="1"/>
  </sheetData>
  <sheetProtection selectLockedCells="1" selectUnlockedCells="1"/>
  <printOptions/>
  <pageMargins left="0.39375" right="0.39375" top="0.66875" bottom="0.6083333333333333" header="0.5118055555555555" footer="0.3798611111111111"/>
  <pageSetup fitToHeight="15" fitToWidth="1" horizontalDpi="300" verticalDpi="300" orientation="portrait" paperSize="9"/>
  <headerFooter alignWithMargins="0">
    <oddFooter>&amp;CPágina &amp;P de &amp;N</oddFooter>
  </headerFooter>
  <rowBreaks count="2" manualBreakCount="2">
    <brk id="84" max="255" man="1"/>
    <brk id="1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BL200"/>
  <sheetViews>
    <sheetView zoomScale="95" zoomScaleNormal="95" workbookViewId="0" topLeftCell="A1">
      <selection activeCell="A7" sqref="A7"/>
    </sheetView>
  </sheetViews>
  <sheetFormatPr defaultColWidth="9.140625" defaultRowHeight="12.75"/>
  <cols>
    <col min="1" max="1" width="13.57421875" style="308" customWidth="1"/>
    <col min="2" max="2" width="8.57421875" style="307" customWidth="1"/>
    <col min="3" max="3" width="8.140625" style="307" customWidth="1"/>
    <col min="4" max="4" width="8.421875" style="307" customWidth="1"/>
    <col min="5" max="5" width="8.140625" style="307" customWidth="1"/>
    <col min="6" max="6" width="37.8515625" style="311" customWidth="1"/>
    <col min="7" max="7" width="9.8515625" style="308" customWidth="1"/>
    <col min="8" max="8" width="13.28125" style="308" customWidth="1"/>
    <col min="9" max="9" width="41.28125" style="309" customWidth="1"/>
    <col min="10" max="64" width="9.00390625" style="308" customWidth="1"/>
    <col min="65" max="16384" width="11.57421875" style="0" customWidth="1"/>
  </cols>
  <sheetData>
    <row r="1" spans="1:64" ht="12" customHeight="1">
      <c r="A1" s="278"/>
      <c r="B1" s="312"/>
      <c r="C1" s="312"/>
      <c r="D1" s="280"/>
      <c r="E1" s="280"/>
      <c r="F1" s="313" t="s">
        <v>1325</v>
      </c>
      <c r="G1" s="280"/>
      <c r="H1" s="280"/>
      <c r="I1" s="281"/>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row>
    <row r="2" spans="1:64" ht="102" customHeight="1">
      <c r="A2" s="282"/>
      <c r="B2" s="276"/>
      <c r="C2" s="276"/>
      <c r="D2" s="276"/>
      <c r="E2" s="276"/>
      <c r="F2" s="301" t="s">
        <v>1326</v>
      </c>
      <c r="G2" s="275"/>
      <c r="H2" s="275"/>
      <c r="I2" s="283" t="s">
        <v>1640</v>
      </c>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row>
    <row r="3" spans="1:64" ht="12" customHeight="1">
      <c r="A3" s="282"/>
      <c r="B3" s="276"/>
      <c r="C3" s="276"/>
      <c r="D3" s="276"/>
      <c r="E3" s="276"/>
      <c r="F3" s="301" t="s">
        <v>1328</v>
      </c>
      <c r="G3" s="275"/>
      <c r="H3" s="275"/>
      <c r="I3" s="284" t="s">
        <v>1329</v>
      </c>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row>
    <row r="4" spans="1:64" ht="12" customHeight="1">
      <c r="A4" s="282"/>
      <c r="B4" s="276"/>
      <c r="C4" s="276"/>
      <c r="D4" s="276"/>
      <c r="E4" s="276"/>
      <c r="F4" s="301" t="s">
        <v>1330</v>
      </c>
      <c r="G4" s="275"/>
      <c r="H4" s="275"/>
      <c r="I4" s="284" t="s">
        <v>1331</v>
      </c>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row>
    <row r="5" spans="1:64" ht="12" customHeight="1">
      <c r="A5" s="282"/>
      <c r="B5" s="276"/>
      <c r="C5" s="276"/>
      <c r="D5" s="276"/>
      <c r="E5" s="276"/>
      <c r="F5" s="301" t="s">
        <v>1332</v>
      </c>
      <c r="G5" s="275"/>
      <c r="H5" s="275"/>
      <c r="I5" s="284" t="s">
        <v>1333</v>
      </c>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row>
    <row r="6" spans="1:64" ht="72" customHeight="1">
      <c r="A6" s="285"/>
      <c r="B6" s="287"/>
      <c r="C6" s="287"/>
      <c r="D6" s="287"/>
      <c r="E6" s="287"/>
      <c r="F6" s="314" t="s">
        <v>1334</v>
      </c>
      <c r="G6" s="286"/>
      <c r="H6" s="286"/>
      <c r="I6" s="288" t="s">
        <v>1335</v>
      </c>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row>
    <row r="7" spans="9:11" ht="12.75" customHeight="1">
      <c r="I7" s="308"/>
      <c r="J7" s="315"/>
      <c r="K7" s="315"/>
    </row>
    <row r="8" spans="1:9" ht="12" customHeight="1">
      <c r="A8" s="292" t="s">
        <v>1336</v>
      </c>
      <c r="B8" s="292" t="s">
        <v>1337</v>
      </c>
      <c r="C8" s="292" t="s">
        <v>1338</v>
      </c>
      <c r="D8" s="292" t="s">
        <v>1339</v>
      </c>
      <c r="E8" s="292" t="s">
        <v>1340</v>
      </c>
      <c r="F8" s="316" t="s">
        <v>100</v>
      </c>
      <c r="G8" s="292" t="s">
        <v>1341</v>
      </c>
      <c r="H8" s="292" t="s">
        <v>1342</v>
      </c>
      <c r="I8" s="293" t="s">
        <v>1343</v>
      </c>
    </row>
    <row r="9" spans="1:64" ht="12" customHeight="1">
      <c r="A9" s="317"/>
      <c r="B9" s="318">
        <v>1</v>
      </c>
      <c r="C9" s="294">
        <v>0</v>
      </c>
      <c r="D9" s="294"/>
      <c r="E9" s="294"/>
      <c r="F9" s="310" t="s">
        <v>1346</v>
      </c>
      <c r="G9" s="295"/>
      <c r="H9" s="295"/>
      <c r="I9" s="296"/>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row>
    <row r="10" spans="1:9" ht="12" customHeight="1">
      <c r="A10" s="275"/>
      <c r="B10" s="276">
        <v>1</v>
      </c>
      <c r="C10" s="276">
        <v>1</v>
      </c>
      <c r="D10" s="276" t="s">
        <v>1345</v>
      </c>
      <c r="E10" s="276" t="s">
        <v>1345</v>
      </c>
      <c r="F10" s="301" t="s">
        <v>1347</v>
      </c>
      <c r="G10" s="276" t="s">
        <v>873</v>
      </c>
      <c r="H10" s="276">
        <v>2</v>
      </c>
      <c r="I10" s="277" t="s">
        <v>1641</v>
      </c>
    </row>
    <row r="11" spans="1:9" ht="12" customHeight="1">
      <c r="A11" s="275"/>
      <c r="B11" s="276">
        <v>1</v>
      </c>
      <c r="C11" s="276">
        <v>2</v>
      </c>
      <c r="D11" s="276" t="s">
        <v>1345</v>
      </c>
      <c r="E11" s="276">
        <v>1</v>
      </c>
      <c r="F11" s="301" t="s">
        <v>1642</v>
      </c>
      <c r="G11" s="276" t="s">
        <v>873</v>
      </c>
      <c r="H11" s="276">
        <v>3</v>
      </c>
      <c r="I11" s="277"/>
    </row>
    <row r="12" spans="1:9" ht="12" customHeight="1">
      <c r="A12" s="275"/>
      <c r="B12" s="276">
        <v>1</v>
      </c>
      <c r="C12" s="276">
        <v>3</v>
      </c>
      <c r="D12" s="276" t="s">
        <v>1345</v>
      </c>
      <c r="E12" s="276">
        <v>2</v>
      </c>
      <c r="F12" s="301" t="s">
        <v>1643</v>
      </c>
      <c r="G12" s="276" t="s">
        <v>31</v>
      </c>
      <c r="H12" s="276">
        <v>15</v>
      </c>
      <c r="I12" s="277"/>
    </row>
    <row r="13" spans="1:9" ht="12" customHeight="1">
      <c r="A13" s="275"/>
      <c r="B13" s="276">
        <v>1</v>
      </c>
      <c r="C13" s="276">
        <v>4</v>
      </c>
      <c r="D13" s="276" t="s">
        <v>1345</v>
      </c>
      <c r="E13" s="276">
        <v>3</v>
      </c>
      <c r="F13" s="301" t="s">
        <v>26</v>
      </c>
      <c r="G13" s="276" t="s">
        <v>873</v>
      </c>
      <c r="H13" s="276">
        <v>5</v>
      </c>
      <c r="I13" s="277"/>
    </row>
    <row r="14" spans="1:64" ht="13.5" customHeight="1">
      <c r="A14" s="277"/>
      <c r="B14" s="276">
        <v>1</v>
      </c>
      <c r="C14" s="298">
        <v>5</v>
      </c>
      <c r="D14" s="298" t="s">
        <v>1345</v>
      </c>
      <c r="E14" s="298">
        <v>4</v>
      </c>
      <c r="F14" s="301" t="s">
        <v>1644</v>
      </c>
      <c r="G14" s="276" t="s">
        <v>400</v>
      </c>
      <c r="H14" s="298">
        <v>8</v>
      </c>
      <c r="I14" s="277" t="s">
        <v>1354</v>
      </c>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row>
    <row r="15" spans="1:64" ht="13.5" customHeight="1">
      <c r="A15" s="277"/>
      <c r="B15" s="276">
        <v>1</v>
      </c>
      <c r="C15" s="298">
        <v>6</v>
      </c>
      <c r="D15" s="298" t="s">
        <v>1345</v>
      </c>
      <c r="E15" s="298">
        <v>5</v>
      </c>
      <c r="F15" s="301" t="s">
        <v>1645</v>
      </c>
      <c r="G15" s="276" t="s">
        <v>873</v>
      </c>
      <c r="H15" s="298">
        <v>6</v>
      </c>
      <c r="I15" s="277" t="s">
        <v>1646</v>
      </c>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row>
    <row r="16" spans="1:64" ht="13.5" customHeight="1">
      <c r="A16" s="277"/>
      <c r="B16" s="276">
        <v>1</v>
      </c>
      <c r="C16" s="298">
        <v>7</v>
      </c>
      <c r="D16" s="298" t="s">
        <v>1345</v>
      </c>
      <c r="E16" s="298">
        <v>6</v>
      </c>
      <c r="F16" s="301" t="s">
        <v>1357</v>
      </c>
      <c r="G16" s="276" t="s">
        <v>31</v>
      </c>
      <c r="H16" s="298">
        <v>11</v>
      </c>
      <c r="I16" s="299" t="s">
        <v>1358</v>
      </c>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row>
    <row r="17" spans="1:64" ht="13.5" customHeight="1">
      <c r="A17" s="277"/>
      <c r="B17" s="276">
        <v>1</v>
      </c>
      <c r="C17" s="298">
        <v>8</v>
      </c>
      <c r="D17" s="298" t="s">
        <v>1345</v>
      </c>
      <c r="E17" s="298">
        <v>7</v>
      </c>
      <c r="F17" s="301" t="s">
        <v>1371</v>
      </c>
      <c r="G17" s="276" t="s">
        <v>873</v>
      </c>
      <c r="H17" s="298">
        <v>9.2</v>
      </c>
      <c r="I17" s="29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row>
    <row r="18" spans="1:64" ht="13.5" customHeight="1">
      <c r="A18" s="317"/>
      <c r="B18" s="318">
        <v>77</v>
      </c>
      <c r="C18" s="294">
        <v>0</v>
      </c>
      <c r="D18" s="294"/>
      <c r="E18" s="294"/>
      <c r="F18" s="310" t="s">
        <v>1647</v>
      </c>
      <c r="G18" s="294"/>
      <c r="H18" s="296"/>
      <c r="I18" s="318"/>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row>
    <row r="19" spans="1:9" ht="12" customHeight="1">
      <c r="A19" s="275"/>
      <c r="B19" s="276">
        <v>77</v>
      </c>
      <c r="C19" s="276">
        <v>1</v>
      </c>
      <c r="D19" s="276" t="s">
        <v>1345</v>
      </c>
      <c r="E19" s="276" t="s">
        <v>1345</v>
      </c>
      <c r="F19" s="301" t="s">
        <v>1347</v>
      </c>
      <c r="G19" s="276" t="s">
        <v>873</v>
      </c>
      <c r="H19" s="276">
        <v>2</v>
      </c>
      <c r="I19" s="277" t="s">
        <v>1648</v>
      </c>
    </row>
    <row r="20" spans="1:64" ht="12" customHeight="1">
      <c r="A20" s="275"/>
      <c r="B20" s="276">
        <v>77</v>
      </c>
      <c r="C20" s="276">
        <v>2</v>
      </c>
      <c r="D20" s="276">
        <v>1</v>
      </c>
      <c r="E20" s="276" t="s">
        <v>1345</v>
      </c>
      <c r="F20" s="301" t="s">
        <v>1649</v>
      </c>
      <c r="G20" s="276" t="s">
        <v>873</v>
      </c>
      <c r="H20" s="276">
        <v>15</v>
      </c>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row>
    <row r="21" spans="1:64" ht="12" customHeight="1">
      <c r="A21" s="275"/>
      <c r="B21" s="276">
        <v>77</v>
      </c>
      <c r="C21" s="276">
        <v>3</v>
      </c>
      <c r="D21" s="276" t="s">
        <v>1345</v>
      </c>
      <c r="E21" s="276">
        <v>1</v>
      </c>
      <c r="F21" s="301" t="s">
        <v>1650</v>
      </c>
      <c r="G21" s="276" t="s">
        <v>31</v>
      </c>
      <c r="H21" s="276">
        <v>15</v>
      </c>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row>
    <row r="22" spans="1:64" ht="11.25" customHeight="1">
      <c r="A22" s="275"/>
      <c r="B22" s="276">
        <v>77</v>
      </c>
      <c r="C22" s="276">
        <v>4</v>
      </c>
      <c r="D22" s="276" t="s">
        <v>1345</v>
      </c>
      <c r="E22" s="276">
        <v>2</v>
      </c>
      <c r="F22" s="301" t="s">
        <v>1651</v>
      </c>
      <c r="G22" s="276" t="s">
        <v>873</v>
      </c>
      <c r="H22" s="276">
        <v>6</v>
      </c>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row>
    <row r="23" spans="1:64" ht="12" customHeight="1">
      <c r="A23" s="275"/>
      <c r="B23" s="276">
        <v>77</v>
      </c>
      <c r="C23" s="276">
        <v>5</v>
      </c>
      <c r="D23" s="276" t="s">
        <v>1345</v>
      </c>
      <c r="E23" s="276">
        <v>3</v>
      </c>
      <c r="F23" s="301" t="s">
        <v>1652</v>
      </c>
      <c r="G23" s="276" t="s">
        <v>873</v>
      </c>
      <c r="H23" s="276">
        <v>6</v>
      </c>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row>
    <row r="24" spans="1:64" ht="12" customHeight="1">
      <c r="A24" s="275"/>
      <c r="B24" s="276">
        <v>77</v>
      </c>
      <c r="C24" s="276">
        <v>6</v>
      </c>
      <c r="D24" s="276" t="s">
        <v>1345</v>
      </c>
      <c r="E24" s="276">
        <v>4</v>
      </c>
      <c r="F24" s="301" t="s">
        <v>1653</v>
      </c>
      <c r="G24" s="276" t="s">
        <v>873</v>
      </c>
      <c r="H24" s="276">
        <v>6</v>
      </c>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row>
    <row r="25" spans="1:64" ht="12" customHeight="1">
      <c r="A25" s="317"/>
      <c r="B25" s="318">
        <v>78</v>
      </c>
      <c r="C25" s="294">
        <v>0</v>
      </c>
      <c r="D25" s="294"/>
      <c r="E25" s="294"/>
      <c r="F25" s="310" t="s">
        <v>1654</v>
      </c>
      <c r="G25" s="294"/>
      <c r="H25" s="296"/>
      <c r="I25" s="318"/>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row>
    <row r="26" spans="1:64" ht="12" customHeight="1">
      <c r="A26" s="275"/>
      <c r="B26" s="276">
        <v>78</v>
      </c>
      <c r="C26" s="276">
        <v>1</v>
      </c>
      <c r="D26" s="276" t="s">
        <v>1345</v>
      </c>
      <c r="E26" s="276" t="s">
        <v>1345</v>
      </c>
      <c r="F26" s="301" t="s">
        <v>1347</v>
      </c>
      <c r="G26" s="276" t="s">
        <v>873</v>
      </c>
      <c r="H26" s="276">
        <v>2</v>
      </c>
      <c r="I26" s="277" t="s">
        <v>1655</v>
      </c>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row>
    <row r="27" spans="1:64" ht="12" customHeight="1">
      <c r="A27" s="275"/>
      <c r="B27" s="276">
        <v>78</v>
      </c>
      <c r="C27" s="276">
        <v>2</v>
      </c>
      <c r="D27" s="276">
        <v>1</v>
      </c>
      <c r="E27" s="276" t="s">
        <v>1345</v>
      </c>
      <c r="F27" s="301" t="s">
        <v>1656</v>
      </c>
      <c r="G27" s="276" t="s">
        <v>873</v>
      </c>
      <c r="H27" s="276">
        <v>3</v>
      </c>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row>
    <row r="28" spans="1:64" ht="12" customHeight="1">
      <c r="A28" s="275"/>
      <c r="B28" s="276">
        <v>78</v>
      </c>
      <c r="C28" s="276">
        <v>3</v>
      </c>
      <c r="D28" s="276">
        <v>2</v>
      </c>
      <c r="E28" s="276" t="s">
        <v>1345</v>
      </c>
      <c r="F28" s="301" t="s">
        <v>1657</v>
      </c>
      <c r="G28" s="276" t="s">
        <v>400</v>
      </c>
      <c r="H28" s="276">
        <v>8</v>
      </c>
      <c r="I28" s="275" t="s">
        <v>1354</v>
      </c>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row>
    <row r="29" spans="1:64" ht="12" customHeight="1">
      <c r="A29" s="275"/>
      <c r="B29" s="276">
        <v>78</v>
      </c>
      <c r="C29" s="276">
        <v>4</v>
      </c>
      <c r="D29" s="276">
        <v>3</v>
      </c>
      <c r="E29" s="276" t="s">
        <v>1345</v>
      </c>
      <c r="F29" s="301" t="s">
        <v>1658</v>
      </c>
      <c r="G29" s="276" t="s">
        <v>31</v>
      </c>
      <c r="H29" s="276">
        <v>30</v>
      </c>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row>
    <row r="30" spans="1:64" ht="12" customHeight="1">
      <c r="A30" s="275"/>
      <c r="B30" s="276">
        <v>78</v>
      </c>
      <c r="C30" s="276">
        <v>5</v>
      </c>
      <c r="D30" s="276" t="s">
        <v>1345</v>
      </c>
      <c r="E30" s="276">
        <v>1</v>
      </c>
      <c r="F30" s="301" t="s">
        <v>1659</v>
      </c>
      <c r="G30" s="276" t="s">
        <v>873</v>
      </c>
      <c r="H30" s="276">
        <v>4.2</v>
      </c>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row>
    <row r="31" spans="1:64" ht="12" customHeight="1">
      <c r="A31" s="275"/>
      <c r="B31" s="276">
        <v>78</v>
      </c>
      <c r="C31" s="276">
        <v>6</v>
      </c>
      <c r="D31" s="276" t="s">
        <v>1345</v>
      </c>
      <c r="E31" s="276">
        <v>2</v>
      </c>
      <c r="F31" s="301" t="s">
        <v>1660</v>
      </c>
      <c r="G31" s="276" t="s">
        <v>31</v>
      </c>
      <c r="H31" s="276">
        <v>50</v>
      </c>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row>
    <row r="32" spans="1:64" ht="12" customHeight="1">
      <c r="A32" s="275"/>
      <c r="B32" s="276">
        <v>78</v>
      </c>
      <c r="C32" s="276">
        <v>7</v>
      </c>
      <c r="D32" s="276" t="s">
        <v>1345</v>
      </c>
      <c r="E32" s="276">
        <v>3</v>
      </c>
      <c r="F32" s="301" t="s">
        <v>500</v>
      </c>
      <c r="G32" s="276" t="s">
        <v>31</v>
      </c>
      <c r="H32" s="276">
        <v>200</v>
      </c>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row>
    <row r="33" spans="1:64" ht="12" customHeight="1">
      <c r="A33" s="317"/>
      <c r="B33" s="318">
        <v>79</v>
      </c>
      <c r="C33" s="294">
        <v>0</v>
      </c>
      <c r="D33" s="294"/>
      <c r="E33" s="294"/>
      <c r="F33" s="310" t="s">
        <v>1661</v>
      </c>
      <c r="G33" s="294"/>
      <c r="H33" s="296"/>
      <c r="I33" s="31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row>
    <row r="34" spans="1:9" ht="11.25" customHeight="1">
      <c r="A34" s="275"/>
      <c r="B34" s="276">
        <v>79</v>
      </c>
      <c r="C34" s="276">
        <v>1</v>
      </c>
      <c r="D34" s="276" t="s">
        <v>1345</v>
      </c>
      <c r="E34" s="276" t="s">
        <v>1345</v>
      </c>
      <c r="F34" s="301" t="s">
        <v>1347</v>
      </c>
      <c r="G34" s="276" t="s">
        <v>873</v>
      </c>
      <c r="H34" s="276">
        <v>2</v>
      </c>
      <c r="I34" s="277" t="s">
        <v>1662</v>
      </c>
    </row>
    <row r="35" spans="1:9" ht="11.25" customHeight="1">
      <c r="A35" s="275"/>
      <c r="B35" s="276">
        <v>79</v>
      </c>
      <c r="C35" s="276">
        <v>2</v>
      </c>
      <c r="D35" s="276">
        <v>1</v>
      </c>
      <c r="E35" s="276" t="s">
        <v>1345</v>
      </c>
      <c r="F35" s="301" t="s">
        <v>1663</v>
      </c>
      <c r="G35" s="276" t="s">
        <v>873</v>
      </c>
      <c r="H35" s="276">
        <v>15</v>
      </c>
      <c r="I35" s="275"/>
    </row>
    <row r="36" spans="1:9" ht="12" customHeight="1">
      <c r="A36" s="275"/>
      <c r="B36" s="276">
        <v>79</v>
      </c>
      <c r="C36" s="276">
        <v>3</v>
      </c>
      <c r="D36" s="276">
        <v>2</v>
      </c>
      <c r="E36" s="276" t="s">
        <v>1345</v>
      </c>
      <c r="F36" s="301" t="s">
        <v>1664</v>
      </c>
      <c r="G36" s="276" t="s">
        <v>31</v>
      </c>
      <c r="H36" s="276">
        <v>30</v>
      </c>
      <c r="I36" s="275"/>
    </row>
    <row r="37" spans="1:9" ht="12" customHeight="1">
      <c r="A37" s="275"/>
      <c r="B37" s="276">
        <v>79</v>
      </c>
      <c r="C37" s="276">
        <v>4</v>
      </c>
      <c r="D37" s="276" t="s">
        <v>1345</v>
      </c>
      <c r="E37" s="276">
        <v>1</v>
      </c>
      <c r="F37" s="301" t="s">
        <v>1652</v>
      </c>
      <c r="G37" s="276" t="s">
        <v>873</v>
      </c>
      <c r="H37" s="276">
        <v>6</v>
      </c>
      <c r="I37" s="275"/>
    </row>
    <row r="38" spans="1:9" ht="12" customHeight="1">
      <c r="A38" s="317"/>
      <c r="B38" s="318">
        <v>81</v>
      </c>
      <c r="C38" s="294">
        <v>0</v>
      </c>
      <c r="D38" s="294"/>
      <c r="E38" s="294"/>
      <c r="F38" s="310" t="s">
        <v>1665</v>
      </c>
      <c r="G38" s="295"/>
      <c r="H38" s="295"/>
      <c r="I38" s="296"/>
    </row>
    <row r="39" spans="1:9" ht="12" customHeight="1">
      <c r="A39" s="275"/>
      <c r="B39" s="276">
        <v>81</v>
      </c>
      <c r="C39" s="276">
        <v>1</v>
      </c>
      <c r="D39" s="276" t="s">
        <v>1345</v>
      </c>
      <c r="E39" s="276" t="s">
        <v>1345</v>
      </c>
      <c r="F39" s="301" t="s">
        <v>1347</v>
      </c>
      <c r="G39" s="276" t="s">
        <v>873</v>
      </c>
      <c r="H39" s="276">
        <v>2</v>
      </c>
      <c r="I39" s="277" t="s">
        <v>1666</v>
      </c>
    </row>
    <row r="40" spans="1:9" ht="12" customHeight="1">
      <c r="A40" s="275"/>
      <c r="B40" s="276">
        <v>81</v>
      </c>
      <c r="C40" s="276">
        <v>2</v>
      </c>
      <c r="D40" s="276">
        <v>1</v>
      </c>
      <c r="E40" s="276" t="s">
        <v>1345</v>
      </c>
      <c r="F40" s="301" t="s">
        <v>955</v>
      </c>
      <c r="G40" s="276" t="s">
        <v>873</v>
      </c>
      <c r="H40" s="276">
        <v>9</v>
      </c>
      <c r="I40" s="277"/>
    </row>
    <row r="41" spans="1:9" ht="79.5" customHeight="1">
      <c r="A41" s="275"/>
      <c r="B41" s="276">
        <v>81</v>
      </c>
      <c r="C41" s="276">
        <v>3</v>
      </c>
      <c r="D41" s="276" t="s">
        <v>1345</v>
      </c>
      <c r="E41" s="276">
        <v>1</v>
      </c>
      <c r="F41" s="301" t="s">
        <v>1465</v>
      </c>
      <c r="G41" s="276" t="s">
        <v>873</v>
      </c>
      <c r="H41" s="276">
        <v>2</v>
      </c>
      <c r="I41" s="277" t="s">
        <v>1667</v>
      </c>
    </row>
    <row r="42" spans="1:9" ht="12" customHeight="1">
      <c r="A42" s="275"/>
      <c r="B42" s="276">
        <v>81</v>
      </c>
      <c r="C42" s="320">
        <v>4</v>
      </c>
      <c r="D42" s="320" t="s">
        <v>1345</v>
      </c>
      <c r="E42" s="320">
        <v>2</v>
      </c>
      <c r="F42" s="321" t="s">
        <v>1668</v>
      </c>
      <c r="G42" s="320" t="s">
        <v>873</v>
      </c>
      <c r="H42" s="320">
        <v>1</v>
      </c>
      <c r="I42" s="322" t="s">
        <v>1669</v>
      </c>
    </row>
    <row r="43" spans="1:9" ht="12" customHeight="1">
      <c r="A43" s="275"/>
      <c r="B43" s="276">
        <v>81</v>
      </c>
      <c r="C43" s="276">
        <v>5</v>
      </c>
      <c r="D43" s="276" t="s">
        <v>1345</v>
      </c>
      <c r="E43" s="276">
        <v>3</v>
      </c>
      <c r="F43" s="301" t="s">
        <v>1449</v>
      </c>
      <c r="G43" s="276" t="s">
        <v>873</v>
      </c>
      <c r="H43" s="276">
        <v>9</v>
      </c>
      <c r="I43" s="277" t="s">
        <v>1450</v>
      </c>
    </row>
    <row r="44" spans="1:9" ht="12" customHeight="1">
      <c r="A44" s="275"/>
      <c r="B44" s="276">
        <v>81</v>
      </c>
      <c r="C44" s="276">
        <v>6</v>
      </c>
      <c r="D44" s="276" t="s">
        <v>1345</v>
      </c>
      <c r="E44" s="276">
        <v>4</v>
      </c>
      <c r="F44" s="301" t="s">
        <v>1461</v>
      </c>
      <c r="G44" s="276" t="s">
        <v>400</v>
      </c>
      <c r="H44" s="276">
        <v>8</v>
      </c>
      <c r="I44" s="277" t="s">
        <v>1354</v>
      </c>
    </row>
    <row r="45" spans="1:9" ht="12" customHeight="1">
      <c r="A45" s="275"/>
      <c r="B45" s="276">
        <v>81</v>
      </c>
      <c r="C45" s="276">
        <v>7</v>
      </c>
      <c r="D45" s="276" t="s">
        <v>1345</v>
      </c>
      <c r="E45" s="276">
        <v>5</v>
      </c>
      <c r="F45" s="301" t="s">
        <v>1670</v>
      </c>
      <c r="G45" s="276" t="s">
        <v>400</v>
      </c>
      <c r="H45" s="276">
        <v>8</v>
      </c>
      <c r="I45" s="277" t="s">
        <v>1354</v>
      </c>
    </row>
    <row r="46" spans="1:9" ht="12" customHeight="1">
      <c r="A46" s="275"/>
      <c r="B46" s="276">
        <v>81</v>
      </c>
      <c r="C46" s="276">
        <v>8</v>
      </c>
      <c r="D46" s="276" t="s">
        <v>1345</v>
      </c>
      <c r="E46" s="276">
        <v>6</v>
      </c>
      <c r="F46" s="301" t="s">
        <v>1463</v>
      </c>
      <c r="G46" s="276" t="s">
        <v>873</v>
      </c>
      <c r="H46" s="276">
        <v>9.2</v>
      </c>
      <c r="I46" s="277"/>
    </row>
    <row r="47" spans="1:9" ht="12" customHeight="1">
      <c r="A47" s="275"/>
      <c r="B47" s="276">
        <v>81</v>
      </c>
      <c r="C47" s="276">
        <v>9</v>
      </c>
      <c r="D47" s="276" t="s">
        <v>1345</v>
      </c>
      <c r="E47" s="276">
        <v>7</v>
      </c>
      <c r="F47" s="301" t="s">
        <v>1671</v>
      </c>
      <c r="G47" s="276" t="s">
        <v>873</v>
      </c>
      <c r="H47" s="276">
        <v>9.2</v>
      </c>
      <c r="I47" s="277"/>
    </row>
    <row r="48" spans="1:9" ht="12" customHeight="1">
      <c r="A48" s="275"/>
      <c r="B48" s="276">
        <v>81</v>
      </c>
      <c r="C48" s="276">
        <v>10</v>
      </c>
      <c r="D48" s="276" t="s">
        <v>1345</v>
      </c>
      <c r="E48" s="276">
        <v>8</v>
      </c>
      <c r="F48" s="301" t="s">
        <v>1470</v>
      </c>
      <c r="G48" s="276" t="s">
        <v>873</v>
      </c>
      <c r="H48" s="276">
        <v>3</v>
      </c>
      <c r="I48" s="277"/>
    </row>
    <row r="49" spans="1:9" ht="12" customHeight="1">
      <c r="A49" s="275"/>
      <c r="B49" s="276">
        <v>81</v>
      </c>
      <c r="C49" s="276">
        <v>11</v>
      </c>
      <c r="D49" s="276" t="s">
        <v>1345</v>
      </c>
      <c r="E49" s="276">
        <v>9</v>
      </c>
      <c r="F49" s="301" t="s">
        <v>1393</v>
      </c>
      <c r="G49" s="276" t="s">
        <v>873</v>
      </c>
      <c r="H49" s="276">
        <v>4</v>
      </c>
      <c r="I49" s="277" t="s">
        <v>1394</v>
      </c>
    </row>
    <row r="50" spans="1:9" ht="12" customHeight="1">
      <c r="A50" s="275"/>
      <c r="B50" s="276">
        <v>81</v>
      </c>
      <c r="C50" s="276">
        <v>12</v>
      </c>
      <c r="D50" s="276" t="s">
        <v>1345</v>
      </c>
      <c r="E50" s="276">
        <v>10</v>
      </c>
      <c r="F50" s="301" t="s">
        <v>1464</v>
      </c>
      <c r="G50" s="276" t="s">
        <v>873</v>
      </c>
      <c r="H50" s="276">
        <v>4</v>
      </c>
      <c r="I50" s="277" t="s">
        <v>1396</v>
      </c>
    </row>
    <row r="51" spans="1:9" ht="12" customHeight="1">
      <c r="A51" s="275"/>
      <c r="B51" s="276">
        <v>81</v>
      </c>
      <c r="C51" s="276">
        <v>13</v>
      </c>
      <c r="D51" s="276" t="s">
        <v>1345</v>
      </c>
      <c r="E51" s="276">
        <v>11</v>
      </c>
      <c r="F51" s="301" t="s">
        <v>1397</v>
      </c>
      <c r="G51" s="276" t="s">
        <v>31</v>
      </c>
      <c r="H51" s="276">
        <v>6</v>
      </c>
      <c r="I51" s="277" t="s">
        <v>1398</v>
      </c>
    </row>
    <row r="52" spans="1:9" ht="12" customHeight="1">
      <c r="A52" s="275"/>
      <c r="B52" s="276">
        <v>81</v>
      </c>
      <c r="C52" s="276">
        <v>14</v>
      </c>
      <c r="D52" s="276" t="s">
        <v>1345</v>
      </c>
      <c r="E52" s="276">
        <v>12</v>
      </c>
      <c r="F52" s="301" t="s">
        <v>1672</v>
      </c>
      <c r="G52" s="276" t="s">
        <v>873</v>
      </c>
      <c r="H52" s="276">
        <v>3.2</v>
      </c>
      <c r="I52" s="277"/>
    </row>
    <row r="53" spans="1:9" ht="12" customHeight="1">
      <c r="A53" s="275"/>
      <c r="B53" s="276">
        <v>81</v>
      </c>
      <c r="C53" s="276">
        <v>15</v>
      </c>
      <c r="D53" s="276" t="s">
        <v>1345</v>
      </c>
      <c r="E53" s="276">
        <v>13</v>
      </c>
      <c r="F53" s="301" t="s">
        <v>1673</v>
      </c>
      <c r="G53" s="276" t="s">
        <v>873</v>
      </c>
      <c r="H53" s="276">
        <v>9</v>
      </c>
      <c r="I53" s="277"/>
    </row>
    <row r="54" spans="1:9" ht="12" customHeight="1">
      <c r="A54" s="275"/>
      <c r="B54" s="276">
        <v>81</v>
      </c>
      <c r="C54" s="276">
        <v>16</v>
      </c>
      <c r="D54" s="276" t="s">
        <v>1345</v>
      </c>
      <c r="E54" s="276">
        <v>14</v>
      </c>
      <c r="F54" s="301" t="s">
        <v>1468</v>
      </c>
      <c r="G54" s="276" t="s">
        <v>873</v>
      </c>
      <c r="H54" s="276">
        <v>3.2</v>
      </c>
      <c r="I54" s="277"/>
    </row>
    <row r="55" spans="1:9" ht="12" customHeight="1">
      <c r="A55" s="275"/>
      <c r="B55" s="276">
        <v>81</v>
      </c>
      <c r="C55" s="276">
        <v>17</v>
      </c>
      <c r="D55" s="276" t="s">
        <v>1345</v>
      </c>
      <c r="E55" s="276">
        <v>15</v>
      </c>
      <c r="F55" s="301" t="s">
        <v>241</v>
      </c>
      <c r="G55" s="276" t="s">
        <v>873</v>
      </c>
      <c r="H55" s="276">
        <v>9.2</v>
      </c>
      <c r="I55" s="277"/>
    </row>
    <row r="56" spans="1:9" ht="12" customHeight="1">
      <c r="A56" s="275"/>
      <c r="B56" s="276">
        <v>81</v>
      </c>
      <c r="C56" s="276">
        <v>18</v>
      </c>
      <c r="D56" s="276" t="s">
        <v>1345</v>
      </c>
      <c r="E56" s="276">
        <v>16</v>
      </c>
      <c r="F56" s="301" t="s">
        <v>1469</v>
      </c>
      <c r="G56" s="276" t="s">
        <v>873</v>
      </c>
      <c r="H56" s="276">
        <v>9.2</v>
      </c>
      <c r="I56" s="277"/>
    </row>
    <row r="57" spans="1:9" ht="12" customHeight="1">
      <c r="A57" s="275"/>
      <c r="B57" s="276">
        <v>81</v>
      </c>
      <c r="C57" s="276">
        <v>19</v>
      </c>
      <c r="D57" s="276" t="s">
        <v>1345</v>
      </c>
      <c r="E57" s="276">
        <v>17</v>
      </c>
      <c r="F57" s="301" t="s">
        <v>963</v>
      </c>
      <c r="G57" s="276" t="s">
        <v>31</v>
      </c>
      <c r="H57" s="276">
        <v>20</v>
      </c>
      <c r="I57" s="277"/>
    </row>
    <row r="58" spans="1:64" ht="12" customHeight="1">
      <c r="A58" s="275"/>
      <c r="B58" s="276">
        <v>81</v>
      </c>
      <c r="C58" s="276">
        <v>20</v>
      </c>
      <c r="D58" s="276" t="s">
        <v>1345</v>
      </c>
      <c r="E58" s="276">
        <v>18</v>
      </c>
      <c r="F58" s="301" t="s">
        <v>1674</v>
      </c>
      <c r="G58" s="276" t="s">
        <v>31</v>
      </c>
      <c r="H58" s="276">
        <v>200</v>
      </c>
      <c r="I58" s="323"/>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row>
    <row r="59" spans="1:64" ht="12" customHeight="1">
      <c r="A59" s="275"/>
      <c r="B59" s="276">
        <v>81</v>
      </c>
      <c r="C59" s="276">
        <v>21</v>
      </c>
      <c r="D59" s="276" t="s">
        <v>1345</v>
      </c>
      <c r="E59" s="276">
        <v>19</v>
      </c>
      <c r="F59" s="301" t="s">
        <v>1675</v>
      </c>
      <c r="G59" s="276" t="s">
        <v>31</v>
      </c>
      <c r="H59" s="276">
        <v>200</v>
      </c>
      <c r="I59" s="323"/>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row>
    <row r="60" spans="1:64" ht="12" customHeight="1">
      <c r="A60" s="275"/>
      <c r="B60" s="276">
        <v>81</v>
      </c>
      <c r="C60" s="276">
        <v>22</v>
      </c>
      <c r="D60" s="276" t="s">
        <v>1345</v>
      </c>
      <c r="E60" s="276">
        <v>20</v>
      </c>
      <c r="F60" s="301" t="s">
        <v>1676</v>
      </c>
      <c r="G60" s="276" t="s">
        <v>400</v>
      </c>
      <c r="H60" s="276">
        <v>8</v>
      </c>
      <c r="I60" s="277" t="s">
        <v>1354</v>
      </c>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row>
    <row r="61" spans="1:64" ht="12" customHeight="1">
      <c r="A61" s="275"/>
      <c r="B61" s="276">
        <v>81</v>
      </c>
      <c r="C61" s="276">
        <v>23</v>
      </c>
      <c r="D61" s="276" t="s">
        <v>1345</v>
      </c>
      <c r="E61" s="276">
        <v>21</v>
      </c>
      <c r="F61" s="301" t="s">
        <v>1677</v>
      </c>
      <c r="G61" s="276" t="s">
        <v>1433</v>
      </c>
      <c r="H61" s="276">
        <v>6</v>
      </c>
      <c r="I61" s="277" t="s">
        <v>1646</v>
      </c>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row>
    <row r="62" spans="1:64" ht="12" customHeight="1">
      <c r="A62" s="275"/>
      <c r="B62" s="276">
        <v>81</v>
      </c>
      <c r="C62" s="276">
        <v>24</v>
      </c>
      <c r="D62" s="276" t="s">
        <v>1345</v>
      </c>
      <c r="E62" s="276">
        <v>22</v>
      </c>
      <c r="F62" s="301" t="s">
        <v>1678</v>
      </c>
      <c r="G62" s="276" t="s">
        <v>400</v>
      </c>
      <c r="H62" s="276">
        <v>8</v>
      </c>
      <c r="I62" s="277" t="s">
        <v>1354</v>
      </c>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row>
    <row r="63" spans="1:64" ht="12" customHeight="1">
      <c r="A63" s="275"/>
      <c r="B63" s="276">
        <v>81</v>
      </c>
      <c r="C63" s="276">
        <v>25</v>
      </c>
      <c r="D63" s="276" t="s">
        <v>1345</v>
      </c>
      <c r="E63" s="276">
        <v>23</v>
      </c>
      <c r="F63" s="301" t="s">
        <v>1679</v>
      </c>
      <c r="G63" s="276" t="s">
        <v>1433</v>
      </c>
      <c r="H63" s="276">
        <v>6</v>
      </c>
      <c r="I63" s="277" t="s">
        <v>1646</v>
      </c>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row>
    <row r="64" spans="1:64" ht="12" customHeight="1">
      <c r="A64" s="317"/>
      <c r="B64" s="318">
        <v>82</v>
      </c>
      <c r="C64" s="294">
        <v>0</v>
      </c>
      <c r="D64" s="294"/>
      <c r="E64" s="294"/>
      <c r="F64" s="310" t="s">
        <v>1680</v>
      </c>
      <c r="G64" s="295"/>
      <c r="H64" s="295"/>
      <c r="I64" s="296"/>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row>
    <row r="65" spans="1:64" ht="12" customHeight="1">
      <c r="A65" s="275"/>
      <c r="B65" s="276">
        <v>82</v>
      </c>
      <c r="C65" s="276">
        <v>1</v>
      </c>
      <c r="D65" s="276" t="s">
        <v>1345</v>
      </c>
      <c r="E65" s="276" t="s">
        <v>1345</v>
      </c>
      <c r="F65" s="301" t="s">
        <v>1347</v>
      </c>
      <c r="G65" s="276" t="s">
        <v>873</v>
      </c>
      <c r="H65" s="276">
        <v>2</v>
      </c>
      <c r="I65" s="277" t="s">
        <v>1681</v>
      </c>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row>
    <row r="66" spans="1:64" ht="12" customHeight="1">
      <c r="A66" s="275"/>
      <c r="B66" s="276">
        <v>82</v>
      </c>
      <c r="C66" s="276">
        <v>2</v>
      </c>
      <c r="D66" s="276">
        <v>1</v>
      </c>
      <c r="E66" s="276" t="s">
        <v>1345</v>
      </c>
      <c r="F66" s="301" t="s">
        <v>1682</v>
      </c>
      <c r="G66" s="276" t="s">
        <v>873</v>
      </c>
      <c r="H66" s="276">
        <v>9</v>
      </c>
      <c r="I66" s="277" t="s">
        <v>1683</v>
      </c>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row>
    <row r="67" spans="1:64" ht="12" customHeight="1">
      <c r="A67" s="275"/>
      <c r="B67" s="276">
        <v>82</v>
      </c>
      <c r="C67" s="276">
        <v>3</v>
      </c>
      <c r="D67" s="276">
        <v>2</v>
      </c>
      <c r="E67" s="276" t="s">
        <v>1345</v>
      </c>
      <c r="F67" s="301" t="s">
        <v>1523</v>
      </c>
      <c r="G67" s="276" t="s">
        <v>873</v>
      </c>
      <c r="H67" s="276">
        <v>9</v>
      </c>
      <c r="I67" s="277" t="s">
        <v>1524</v>
      </c>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row>
    <row r="68" spans="1:64" ht="12" customHeight="1">
      <c r="A68" s="275"/>
      <c r="B68" s="276">
        <v>82</v>
      </c>
      <c r="C68" s="276">
        <v>4</v>
      </c>
      <c r="D68" s="276" t="s">
        <v>1345</v>
      </c>
      <c r="E68" s="276">
        <v>1</v>
      </c>
      <c r="F68" s="301" t="s">
        <v>1684</v>
      </c>
      <c r="G68" s="276" t="s">
        <v>873</v>
      </c>
      <c r="H68" s="276">
        <v>6</v>
      </c>
      <c r="I68" s="277"/>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row>
    <row r="69" spans="1:64" ht="12" customHeight="1">
      <c r="A69" s="275"/>
      <c r="B69" s="276">
        <v>82</v>
      </c>
      <c r="C69" s="276">
        <v>5</v>
      </c>
      <c r="D69" s="276" t="s">
        <v>1345</v>
      </c>
      <c r="E69" s="276">
        <v>2</v>
      </c>
      <c r="F69" s="301" t="s">
        <v>1685</v>
      </c>
      <c r="G69" s="276" t="s">
        <v>873</v>
      </c>
      <c r="H69" s="276">
        <v>6</v>
      </c>
      <c r="I69" s="277"/>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row>
    <row r="70" spans="1:64" ht="12" customHeight="1">
      <c r="A70" s="275"/>
      <c r="B70" s="276">
        <v>82</v>
      </c>
      <c r="C70" s="276">
        <v>6</v>
      </c>
      <c r="D70" s="276" t="s">
        <v>1345</v>
      </c>
      <c r="E70" s="276">
        <v>3</v>
      </c>
      <c r="F70" s="301" t="s">
        <v>1686</v>
      </c>
      <c r="G70" s="276" t="s">
        <v>873</v>
      </c>
      <c r="H70" s="276">
        <v>9.2</v>
      </c>
      <c r="I70" s="277"/>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row>
    <row r="71" spans="1:64" ht="12" customHeight="1">
      <c r="A71" s="275"/>
      <c r="B71" s="276">
        <v>82</v>
      </c>
      <c r="C71" s="276">
        <v>7</v>
      </c>
      <c r="D71" s="276" t="s">
        <v>1345</v>
      </c>
      <c r="E71" s="276">
        <v>4</v>
      </c>
      <c r="F71" s="301" t="s">
        <v>1687</v>
      </c>
      <c r="G71" s="276" t="s">
        <v>873</v>
      </c>
      <c r="H71" s="276">
        <v>9.2</v>
      </c>
      <c r="I71" s="277"/>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row>
    <row r="72" spans="1:64" ht="12" customHeight="1">
      <c r="A72" s="275"/>
      <c r="B72" s="276">
        <v>82</v>
      </c>
      <c r="C72" s="276">
        <v>8</v>
      </c>
      <c r="D72" s="276" t="s">
        <v>1345</v>
      </c>
      <c r="E72" s="276">
        <v>5</v>
      </c>
      <c r="F72" s="301" t="s">
        <v>1688</v>
      </c>
      <c r="G72" s="276" t="s">
        <v>873</v>
      </c>
      <c r="H72" s="276">
        <v>3.2</v>
      </c>
      <c r="I72" s="277" t="s">
        <v>1689</v>
      </c>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row>
    <row r="73" spans="1:64" ht="12" customHeight="1">
      <c r="A73" s="275"/>
      <c r="B73" s="276">
        <v>82</v>
      </c>
      <c r="C73" s="276">
        <v>9</v>
      </c>
      <c r="D73" s="276" t="s">
        <v>1345</v>
      </c>
      <c r="E73" s="276">
        <v>6</v>
      </c>
      <c r="F73" s="301" t="s">
        <v>1690</v>
      </c>
      <c r="G73" s="276" t="s">
        <v>873</v>
      </c>
      <c r="H73" s="276">
        <v>3.2</v>
      </c>
      <c r="I73" s="277" t="s">
        <v>1689</v>
      </c>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row>
    <row r="74" spans="1:64" ht="12" customHeight="1">
      <c r="A74" s="275"/>
      <c r="B74" s="276">
        <v>82</v>
      </c>
      <c r="C74" s="276">
        <v>10</v>
      </c>
      <c r="D74" s="276" t="s">
        <v>1345</v>
      </c>
      <c r="E74" s="276">
        <v>7</v>
      </c>
      <c r="F74" s="301" t="s">
        <v>1469</v>
      </c>
      <c r="G74" s="276" t="s">
        <v>873</v>
      </c>
      <c r="H74" s="276">
        <v>9.3</v>
      </c>
      <c r="I74" s="277"/>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row>
    <row r="75" spans="1:64" ht="12" customHeight="1">
      <c r="A75" s="275"/>
      <c r="B75" s="276">
        <v>82</v>
      </c>
      <c r="C75" s="276">
        <v>11</v>
      </c>
      <c r="D75" s="276" t="s">
        <v>1345</v>
      </c>
      <c r="E75" s="276">
        <v>8</v>
      </c>
      <c r="F75" s="301" t="s">
        <v>1397</v>
      </c>
      <c r="G75" s="276" t="s">
        <v>31</v>
      </c>
      <c r="H75" s="276">
        <v>6</v>
      </c>
      <c r="I75" s="277" t="s">
        <v>1398</v>
      </c>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row>
    <row r="76" spans="1:64" ht="12" customHeight="1">
      <c r="A76" s="317"/>
      <c r="B76" s="318">
        <v>83</v>
      </c>
      <c r="C76" s="294">
        <v>0</v>
      </c>
      <c r="D76" s="294"/>
      <c r="E76" s="294"/>
      <c r="F76" s="310" t="s">
        <v>1691</v>
      </c>
      <c r="G76" s="295"/>
      <c r="H76" s="295"/>
      <c r="I76" s="296"/>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row>
    <row r="77" spans="1:64" ht="12" customHeight="1">
      <c r="A77" s="275"/>
      <c r="B77" s="276">
        <v>83</v>
      </c>
      <c r="C77" s="276">
        <v>1</v>
      </c>
      <c r="D77" s="276" t="s">
        <v>1345</v>
      </c>
      <c r="E77" s="276" t="s">
        <v>1345</v>
      </c>
      <c r="F77" s="301" t="s">
        <v>1347</v>
      </c>
      <c r="G77" s="276" t="s">
        <v>873</v>
      </c>
      <c r="H77" s="276">
        <v>2</v>
      </c>
      <c r="I77" s="277" t="s">
        <v>1692</v>
      </c>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row>
    <row r="78" spans="1:64" ht="12" customHeight="1">
      <c r="A78" s="275"/>
      <c r="B78" s="276">
        <v>83</v>
      </c>
      <c r="C78" s="276">
        <v>2</v>
      </c>
      <c r="D78" s="276">
        <v>1</v>
      </c>
      <c r="E78" s="276" t="s">
        <v>1345</v>
      </c>
      <c r="F78" s="301" t="s">
        <v>237</v>
      </c>
      <c r="G78" s="276" t="s">
        <v>873</v>
      </c>
      <c r="H78" s="276">
        <v>9</v>
      </c>
      <c r="I78" s="277"/>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row>
    <row r="79" spans="1:64" ht="12" customHeight="1">
      <c r="A79" s="275"/>
      <c r="B79" s="276">
        <v>83</v>
      </c>
      <c r="C79" s="276">
        <v>3</v>
      </c>
      <c r="D79" s="276">
        <v>2</v>
      </c>
      <c r="E79" s="276" t="s">
        <v>1345</v>
      </c>
      <c r="F79" s="301" t="s">
        <v>1494</v>
      </c>
      <c r="G79" s="276" t="s">
        <v>400</v>
      </c>
      <c r="H79" s="276">
        <v>8</v>
      </c>
      <c r="I79" s="277" t="s">
        <v>1354</v>
      </c>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row>
    <row r="80" spans="1:64" ht="12" customHeight="1">
      <c r="A80" s="275"/>
      <c r="B80" s="276">
        <v>83</v>
      </c>
      <c r="C80" s="276">
        <v>4</v>
      </c>
      <c r="D80" s="276" t="s">
        <v>1345</v>
      </c>
      <c r="E80" s="276">
        <v>1</v>
      </c>
      <c r="F80" s="301" t="s">
        <v>1245</v>
      </c>
      <c r="G80" s="276" t="s">
        <v>873</v>
      </c>
      <c r="H80" s="276">
        <v>6</v>
      </c>
      <c r="I80" s="277" t="s">
        <v>1693</v>
      </c>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row>
    <row r="81" spans="1:64" ht="12" customHeight="1">
      <c r="A81" s="317"/>
      <c r="B81" s="318">
        <v>84</v>
      </c>
      <c r="C81" s="294">
        <v>0</v>
      </c>
      <c r="D81" s="294"/>
      <c r="E81" s="294"/>
      <c r="F81" s="310" t="s">
        <v>1694</v>
      </c>
      <c r="G81" s="295"/>
      <c r="H81" s="295"/>
      <c r="I81" s="296"/>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row>
    <row r="82" spans="1:64" ht="12" customHeight="1">
      <c r="A82" s="275"/>
      <c r="B82" s="276">
        <v>84</v>
      </c>
      <c r="C82" s="276">
        <v>1</v>
      </c>
      <c r="D82" s="276" t="s">
        <v>1345</v>
      </c>
      <c r="E82" s="276" t="s">
        <v>1345</v>
      </c>
      <c r="F82" s="301" t="s">
        <v>1347</v>
      </c>
      <c r="G82" s="276" t="s">
        <v>873</v>
      </c>
      <c r="H82" s="276">
        <v>2</v>
      </c>
      <c r="I82" s="277" t="s">
        <v>1695</v>
      </c>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c r="BA82" s="275"/>
      <c r="BB82" s="275"/>
      <c r="BC82" s="275"/>
      <c r="BD82" s="275"/>
      <c r="BE82" s="275"/>
      <c r="BF82" s="275"/>
      <c r="BG82" s="275"/>
      <c r="BH82" s="275"/>
      <c r="BI82" s="275"/>
      <c r="BJ82" s="275"/>
      <c r="BK82" s="275"/>
      <c r="BL82" s="275"/>
    </row>
    <row r="83" spans="1:64" ht="12" customHeight="1">
      <c r="A83" s="275"/>
      <c r="B83" s="276">
        <v>84</v>
      </c>
      <c r="C83" s="276">
        <v>2</v>
      </c>
      <c r="D83" s="276">
        <v>1</v>
      </c>
      <c r="E83" s="276" t="s">
        <v>1345</v>
      </c>
      <c r="F83" s="301" t="s">
        <v>1696</v>
      </c>
      <c r="G83" s="276" t="s">
        <v>873</v>
      </c>
      <c r="H83" s="276">
        <v>9</v>
      </c>
      <c r="I83" s="277"/>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row>
    <row r="84" spans="1:64" ht="12" customHeight="1">
      <c r="A84" s="275"/>
      <c r="B84" s="276">
        <v>84</v>
      </c>
      <c r="C84" s="276">
        <v>3</v>
      </c>
      <c r="D84" s="276" t="s">
        <v>1345</v>
      </c>
      <c r="E84" s="276">
        <v>1</v>
      </c>
      <c r="F84" s="301" t="s">
        <v>1697</v>
      </c>
      <c r="G84" s="276" t="s">
        <v>31</v>
      </c>
      <c r="H84" s="276">
        <v>50</v>
      </c>
      <c r="I84" s="277"/>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row>
    <row r="85" spans="1:64" ht="12" customHeight="1">
      <c r="A85" s="275"/>
      <c r="B85" s="276">
        <v>84</v>
      </c>
      <c r="C85" s="276">
        <v>4</v>
      </c>
      <c r="D85" s="276" t="s">
        <v>1345</v>
      </c>
      <c r="E85" s="276">
        <v>2</v>
      </c>
      <c r="F85" s="301" t="s">
        <v>840</v>
      </c>
      <c r="G85" s="276" t="s">
        <v>31</v>
      </c>
      <c r="H85" s="276">
        <v>50</v>
      </c>
      <c r="I85" s="27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row>
    <row r="86" spans="1:64" ht="12" customHeight="1">
      <c r="A86" s="275"/>
      <c r="B86" s="276">
        <v>84</v>
      </c>
      <c r="C86" s="276">
        <v>5</v>
      </c>
      <c r="D86" s="276" t="s">
        <v>1345</v>
      </c>
      <c r="E86" s="276">
        <v>3</v>
      </c>
      <c r="F86" s="301" t="s">
        <v>1379</v>
      </c>
      <c r="G86" s="276" t="s">
        <v>31</v>
      </c>
      <c r="H86" s="276">
        <v>14</v>
      </c>
      <c r="I86" s="277"/>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row>
    <row r="87" spans="1:64" ht="12" customHeight="1">
      <c r="A87" s="275"/>
      <c r="B87" s="276">
        <v>84</v>
      </c>
      <c r="C87" s="276">
        <v>6</v>
      </c>
      <c r="D87" s="276" t="s">
        <v>1345</v>
      </c>
      <c r="E87" s="276">
        <v>4</v>
      </c>
      <c r="F87" s="301" t="s">
        <v>1380</v>
      </c>
      <c r="G87" s="276" t="s">
        <v>31</v>
      </c>
      <c r="H87" s="276">
        <v>1</v>
      </c>
      <c r="I87" s="277" t="s">
        <v>1381</v>
      </c>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row>
    <row r="88" spans="1:64" ht="12" customHeight="1">
      <c r="A88" s="275"/>
      <c r="B88" s="276">
        <v>84</v>
      </c>
      <c r="C88" s="276">
        <v>7</v>
      </c>
      <c r="D88" s="276" t="s">
        <v>1345</v>
      </c>
      <c r="E88" s="276">
        <v>5</v>
      </c>
      <c r="F88" s="301" t="s">
        <v>1382</v>
      </c>
      <c r="G88" s="276" t="s">
        <v>31</v>
      </c>
      <c r="H88" s="276">
        <v>20</v>
      </c>
      <c r="I88" s="277"/>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row>
    <row r="89" spans="1:64" ht="12" customHeight="1">
      <c r="A89" s="275"/>
      <c r="B89" s="276">
        <v>84</v>
      </c>
      <c r="C89" s="276">
        <v>8</v>
      </c>
      <c r="D89" s="276" t="s">
        <v>1345</v>
      </c>
      <c r="E89" s="276">
        <v>6</v>
      </c>
      <c r="F89" s="301" t="s">
        <v>1383</v>
      </c>
      <c r="G89" s="276" t="s">
        <v>873</v>
      </c>
      <c r="H89" s="276">
        <v>4</v>
      </c>
      <c r="I89" s="277" t="s">
        <v>1698</v>
      </c>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row>
    <row r="90" spans="1:64" ht="11.25" customHeight="1">
      <c r="A90" s="275"/>
      <c r="B90" s="276">
        <v>84</v>
      </c>
      <c r="C90" s="276">
        <v>9</v>
      </c>
      <c r="D90" s="276" t="s">
        <v>1345</v>
      </c>
      <c r="E90" s="276">
        <v>7</v>
      </c>
      <c r="F90" s="301" t="s">
        <v>1699</v>
      </c>
      <c r="G90" s="276" t="s">
        <v>873</v>
      </c>
      <c r="H90" s="276">
        <v>4</v>
      </c>
      <c r="I90" s="277"/>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row>
    <row r="91" spans="1:64" ht="12" customHeight="1">
      <c r="A91" s="275"/>
      <c r="B91" s="276">
        <v>84</v>
      </c>
      <c r="C91" s="276">
        <v>10</v>
      </c>
      <c r="D91" s="276" t="s">
        <v>1345</v>
      </c>
      <c r="E91" s="276">
        <v>8</v>
      </c>
      <c r="F91" s="301" t="s">
        <v>1700</v>
      </c>
      <c r="G91" s="276" t="s">
        <v>873</v>
      </c>
      <c r="H91" s="276">
        <v>6</v>
      </c>
      <c r="I91" s="277"/>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row>
    <row r="92" spans="1:64" ht="12" customHeight="1">
      <c r="A92" s="275"/>
      <c r="B92" s="276">
        <v>84</v>
      </c>
      <c r="C92" s="276">
        <v>11</v>
      </c>
      <c r="D92" s="276" t="s">
        <v>1345</v>
      </c>
      <c r="E92" s="276">
        <v>9</v>
      </c>
      <c r="F92" s="301" t="s">
        <v>1701</v>
      </c>
      <c r="G92" s="276" t="s">
        <v>873</v>
      </c>
      <c r="H92" s="276">
        <v>6</v>
      </c>
      <c r="I92" s="277"/>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row>
    <row r="93" spans="1:64" ht="12" customHeight="1">
      <c r="A93" s="275"/>
      <c r="B93" s="276">
        <v>84</v>
      </c>
      <c r="C93" s="276">
        <v>12</v>
      </c>
      <c r="D93" s="276" t="s">
        <v>1345</v>
      </c>
      <c r="E93" s="276">
        <v>10</v>
      </c>
      <c r="F93" s="301" t="s">
        <v>810</v>
      </c>
      <c r="G93" s="276" t="s">
        <v>31</v>
      </c>
      <c r="H93" s="276">
        <v>50</v>
      </c>
      <c r="I93" s="277"/>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row>
    <row r="94" spans="1:64" ht="12" customHeight="1">
      <c r="A94" s="275"/>
      <c r="B94" s="276">
        <v>84</v>
      </c>
      <c r="C94" s="276">
        <v>13</v>
      </c>
      <c r="D94" s="276" t="s">
        <v>1345</v>
      </c>
      <c r="E94" s="276">
        <v>11</v>
      </c>
      <c r="F94" s="301" t="s">
        <v>863</v>
      </c>
      <c r="G94" s="276" t="s">
        <v>31</v>
      </c>
      <c r="H94" s="276">
        <v>30</v>
      </c>
      <c r="I94" s="277"/>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row>
    <row r="95" spans="1:64" ht="12" customHeight="1">
      <c r="A95" s="275"/>
      <c r="B95" s="276">
        <v>84</v>
      </c>
      <c r="C95" s="276">
        <v>14</v>
      </c>
      <c r="D95" s="276" t="s">
        <v>1345</v>
      </c>
      <c r="E95" s="276">
        <v>12</v>
      </c>
      <c r="F95" s="301" t="s">
        <v>439</v>
      </c>
      <c r="G95" s="276" t="s">
        <v>31</v>
      </c>
      <c r="H95" s="276">
        <v>40</v>
      </c>
      <c r="I95" s="277"/>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c r="BB95" s="275"/>
      <c r="BC95" s="275"/>
      <c r="BD95" s="275"/>
      <c r="BE95" s="275"/>
      <c r="BF95" s="275"/>
      <c r="BG95" s="275"/>
      <c r="BH95" s="275"/>
      <c r="BI95" s="275"/>
      <c r="BJ95" s="275"/>
      <c r="BK95" s="275"/>
      <c r="BL95" s="275"/>
    </row>
    <row r="96" spans="1:64" ht="12" customHeight="1">
      <c r="A96" s="275"/>
      <c r="B96" s="276">
        <v>84</v>
      </c>
      <c r="C96" s="276">
        <v>15</v>
      </c>
      <c r="D96" s="276" t="s">
        <v>1345</v>
      </c>
      <c r="E96" s="276">
        <v>13</v>
      </c>
      <c r="F96" s="301" t="s">
        <v>1386</v>
      </c>
      <c r="G96" s="276" t="s">
        <v>31</v>
      </c>
      <c r="H96" s="276">
        <v>2</v>
      </c>
      <c r="I96" s="277"/>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5"/>
      <c r="BD96" s="275"/>
      <c r="BE96" s="275"/>
      <c r="BF96" s="275"/>
      <c r="BG96" s="275"/>
      <c r="BH96" s="275"/>
      <c r="BI96" s="275"/>
      <c r="BJ96" s="275"/>
      <c r="BK96" s="275"/>
      <c r="BL96" s="275"/>
    </row>
    <row r="97" spans="1:64" ht="12" customHeight="1">
      <c r="A97" s="297"/>
      <c r="B97" s="276">
        <v>84</v>
      </c>
      <c r="C97" s="276">
        <v>16</v>
      </c>
      <c r="D97" s="276" t="s">
        <v>1345</v>
      </c>
      <c r="E97" s="276">
        <v>14</v>
      </c>
      <c r="F97" s="301" t="s">
        <v>865</v>
      </c>
      <c r="G97" s="276" t="s">
        <v>31</v>
      </c>
      <c r="H97" s="276">
        <v>10</v>
      </c>
      <c r="I97" s="277"/>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row>
    <row r="98" spans="1:64" ht="12" customHeight="1">
      <c r="A98" s="275"/>
      <c r="B98" s="276">
        <v>84</v>
      </c>
      <c r="C98" s="276">
        <v>17</v>
      </c>
      <c r="D98" s="276" t="s">
        <v>1345</v>
      </c>
      <c r="E98" s="276">
        <v>15</v>
      </c>
      <c r="F98" s="301" t="s">
        <v>1387</v>
      </c>
      <c r="G98" s="276" t="s">
        <v>31</v>
      </c>
      <c r="H98" s="276">
        <v>20</v>
      </c>
      <c r="I98" s="277"/>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c r="BB98" s="275"/>
      <c r="BC98" s="275"/>
      <c r="BD98" s="275"/>
      <c r="BE98" s="275"/>
      <c r="BF98" s="275"/>
      <c r="BG98" s="275"/>
      <c r="BH98" s="275"/>
      <c r="BI98" s="275"/>
      <c r="BJ98" s="275"/>
      <c r="BK98" s="275"/>
      <c r="BL98" s="275"/>
    </row>
    <row r="99" spans="1:64" ht="12" customHeight="1">
      <c r="A99" s="275"/>
      <c r="B99" s="276">
        <v>84</v>
      </c>
      <c r="C99" s="276">
        <v>18</v>
      </c>
      <c r="D99" s="276" t="s">
        <v>1345</v>
      </c>
      <c r="E99" s="276">
        <v>16</v>
      </c>
      <c r="F99" s="301" t="s">
        <v>1702</v>
      </c>
      <c r="G99" s="276" t="s">
        <v>31</v>
      </c>
      <c r="H99" s="276">
        <v>5</v>
      </c>
      <c r="I99" s="277"/>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5"/>
      <c r="BC99" s="275"/>
      <c r="BD99" s="275"/>
      <c r="BE99" s="275"/>
      <c r="BF99" s="275"/>
      <c r="BG99" s="275"/>
      <c r="BH99" s="275"/>
      <c r="BI99" s="275"/>
      <c r="BJ99" s="275"/>
      <c r="BK99" s="275"/>
      <c r="BL99" s="275"/>
    </row>
    <row r="100" spans="1:64" ht="12" customHeight="1">
      <c r="A100" s="275"/>
      <c r="B100" s="276">
        <v>84</v>
      </c>
      <c r="C100" s="276">
        <v>19</v>
      </c>
      <c r="D100" s="276" t="s">
        <v>1345</v>
      </c>
      <c r="E100" s="276">
        <v>17</v>
      </c>
      <c r="F100" s="301" t="s">
        <v>1388</v>
      </c>
      <c r="G100" s="276" t="s">
        <v>31</v>
      </c>
      <c r="H100" s="276">
        <v>20</v>
      </c>
      <c r="I100" s="277"/>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5"/>
      <c r="BK100" s="275"/>
      <c r="BL100" s="275"/>
    </row>
    <row r="101" spans="1:64" ht="12" customHeight="1">
      <c r="A101" s="275"/>
      <c r="B101" s="276">
        <v>84</v>
      </c>
      <c r="C101" s="276">
        <v>20</v>
      </c>
      <c r="D101" s="276" t="s">
        <v>1345</v>
      </c>
      <c r="E101" s="276">
        <v>18</v>
      </c>
      <c r="F101" s="301" t="s">
        <v>1703</v>
      </c>
      <c r="G101" s="276" t="s">
        <v>31</v>
      </c>
      <c r="H101" s="276">
        <v>5</v>
      </c>
      <c r="I101" s="277"/>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row>
    <row r="102" spans="1:64" ht="12" customHeight="1">
      <c r="A102" s="275"/>
      <c r="B102" s="276">
        <v>84</v>
      </c>
      <c r="C102" s="276">
        <v>21</v>
      </c>
      <c r="D102" s="276" t="s">
        <v>1345</v>
      </c>
      <c r="E102" s="276">
        <v>19</v>
      </c>
      <c r="F102" s="301" t="s">
        <v>1389</v>
      </c>
      <c r="G102" s="276" t="s">
        <v>31</v>
      </c>
      <c r="H102" s="276">
        <v>20</v>
      </c>
      <c r="I102" s="277"/>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5"/>
      <c r="AZ102" s="275"/>
      <c r="BA102" s="275"/>
      <c r="BB102" s="275"/>
      <c r="BC102" s="275"/>
      <c r="BD102" s="275"/>
      <c r="BE102" s="275"/>
      <c r="BF102" s="275"/>
      <c r="BG102" s="275"/>
      <c r="BH102" s="275"/>
      <c r="BI102" s="275"/>
      <c r="BJ102" s="275"/>
      <c r="BK102" s="275"/>
      <c r="BL102" s="275"/>
    </row>
    <row r="103" spans="1:64" ht="12" customHeight="1">
      <c r="A103" s="275"/>
      <c r="B103" s="276">
        <v>84</v>
      </c>
      <c r="C103" s="276">
        <v>22</v>
      </c>
      <c r="D103" s="276" t="s">
        <v>1345</v>
      </c>
      <c r="E103" s="276">
        <v>20</v>
      </c>
      <c r="F103" s="301" t="s">
        <v>498</v>
      </c>
      <c r="G103" s="276" t="s">
        <v>31</v>
      </c>
      <c r="H103" s="276">
        <v>50</v>
      </c>
      <c r="I103" s="277"/>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5"/>
      <c r="BA103" s="275"/>
      <c r="BB103" s="275"/>
      <c r="BC103" s="275"/>
      <c r="BD103" s="275"/>
      <c r="BE103" s="275"/>
      <c r="BF103" s="275"/>
      <c r="BG103" s="275"/>
      <c r="BH103" s="275"/>
      <c r="BI103" s="275"/>
      <c r="BJ103" s="275"/>
      <c r="BK103" s="275"/>
      <c r="BL103" s="275"/>
    </row>
    <row r="104" spans="1:64" ht="12" customHeight="1">
      <c r="A104" s="275"/>
      <c r="B104" s="276">
        <v>84</v>
      </c>
      <c r="C104" s="276">
        <v>23</v>
      </c>
      <c r="D104" s="276" t="s">
        <v>1345</v>
      </c>
      <c r="E104" s="276">
        <v>21</v>
      </c>
      <c r="F104" s="301" t="s">
        <v>1704</v>
      </c>
      <c r="G104" s="276" t="s">
        <v>31</v>
      </c>
      <c r="H104" s="276">
        <v>15</v>
      </c>
      <c r="I104" s="277"/>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5"/>
      <c r="BC104" s="275"/>
      <c r="BD104" s="275"/>
      <c r="BE104" s="275"/>
      <c r="BF104" s="275"/>
      <c r="BG104" s="275"/>
      <c r="BH104" s="275"/>
      <c r="BI104" s="275"/>
      <c r="BJ104" s="275"/>
      <c r="BK104" s="275"/>
      <c r="BL104" s="275"/>
    </row>
    <row r="105" spans="1:64" ht="12" customHeight="1">
      <c r="A105" s="275"/>
      <c r="B105" s="276">
        <v>84</v>
      </c>
      <c r="C105" s="276">
        <v>24</v>
      </c>
      <c r="D105" s="276" t="s">
        <v>1345</v>
      </c>
      <c r="E105" s="276">
        <v>22</v>
      </c>
      <c r="F105" s="301" t="s">
        <v>1408</v>
      </c>
      <c r="G105" s="276" t="s">
        <v>400</v>
      </c>
      <c r="H105" s="276">
        <v>8</v>
      </c>
      <c r="I105" s="277" t="s">
        <v>1354</v>
      </c>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c r="BA105" s="275"/>
      <c r="BB105" s="275"/>
      <c r="BC105" s="275"/>
      <c r="BD105" s="275"/>
      <c r="BE105" s="275"/>
      <c r="BF105" s="275"/>
      <c r="BG105" s="275"/>
      <c r="BH105" s="275"/>
      <c r="BI105" s="275"/>
      <c r="BJ105" s="275"/>
      <c r="BK105" s="275"/>
      <c r="BL105" s="275"/>
    </row>
    <row r="106" spans="1:64" ht="12" customHeight="1">
      <c r="A106" s="275"/>
      <c r="B106" s="276">
        <v>84</v>
      </c>
      <c r="C106" s="276">
        <v>25</v>
      </c>
      <c r="D106" s="276" t="s">
        <v>1345</v>
      </c>
      <c r="E106" s="276">
        <v>23</v>
      </c>
      <c r="F106" s="301" t="s">
        <v>1409</v>
      </c>
      <c r="G106" s="276" t="s">
        <v>873</v>
      </c>
      <c r="H106" s="276">
        <v>9.2</v>
      </c>
      <c r="I106" s="277"/>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row>
    <row r="107" spans="1:64" ht="12" customHeight="1">
      <c r="A107" s="275"/>
      <c r="B107" s="276">
        <v>84</v>
      </c>
      <c r="C107" s="276">
        <v>26</v>
      </c>
      <c r="D107" s="276" t="s">
        <v>1345</v>
      </c>
      <c r="E107" s="276">
        <v>24</v>
      </c>
      <c r="F107" s="301" t="s">
        <v>1410</v>
      </c>
      <c r="G107" s="276" t="s">
        <v>873</v>
      </c>
      <c r="H107" s="276">
        <v>1</v>
      </c>
      <c r="I107" s="277" t="s">
        <v>1411</v>
      </c>
      <c r="J107" s="275"/>
      <c r="K107" s="275"/>
      <c r="L107" s="324"/>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5"/>
      <c r="BJ107" s="275"/>
      <c r="BK107" s="275"/>
      <c r="BL107" s="275"/>
    </row>
    <row r="108" spans="1:64" ht="11.25" customHeight="1">
      <c r="A108" s="275"/>
      <c r="B108" s="276">
        <v>84</v>
      </c>
      <c r="C108" s="276">
        <v>27</v>
      </c>
      <c r="D108" s="276" t="s">
        <v>1345</v>
      </c>
      <c r="E108" s="276">
        <v>25</v>
      </c>
      <c r="F108" s="301" t="s">
        <v>1412</v>
      </c>
      <c r="G108" s="276" t="s">
        <v>873</v>
      </c>
      <c r="H108" s="276">
        <v>9.2</v>
      </c>
      <c r="I108" s="277"/>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row>
    <row r="109" spans="1:64" ht="12" customHeight="1">
      <c r="A109" s="275"/>
      <c r="B109" s="276">
        <v>84</v>
      </c>
      <c r="C109" s="276">
        <v>28</v>
      </c>
      <c r="D109" s="276" t="s">
        <v>1345</v>
      </c>
      <c r="E109" s="276">
        <v>26</v>
      </c>
      <c r="F109" s="301" t="s">
        <v>1413</v>
      </c>
      <c r="G109" s="276" t="s">
        <v>31</v>
      </c>
      <c r="H109" s="276">
        <v>10</v>
      </c>
      <c r="I109" s="277"/>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row>
    <row r="110" spans="1:64" ht="12" customHeight="1">
      <c r="A110" s="275"/>
      <c r="B110" s="276">
        <v>84</v>
      </c>
      <c r="C110" s="276">
        <v>29</v>
      </c>
      <c r="D110" s="276" t="s">
        <v>1345</v>
      </c>
      <c r="E110" s="276">
        <v>27</v>
      </c>
      <c r="F110" s="301" t="s">
        <v>1414</v>
      </c>
      <c r="G110" s="276" t="s">
        <v>31</v>
      </c>
      <c r="H110" s="276">
        <v>50</v>
      </c>
      <c r="I110" s="277"/>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row>
    <row r="111" spans="1:64" ht="12" customHeight="1">
      <c r="A111" s="275"/>
      <c r="B111" s="276">
        <v>84</v>
      </c>
      <c r="C111" s="276">
        <v>30</v>
      </c>
      <c r="D111" s="276" t="s">
        <v>1345</v>
      </c>
      <c r="E111" s="276">
        <v>28</v>
      </c>
      <c r="F111" s="301" t="s">
        <v>1415</v>
      </c>
      <c r="G111" s="276" t="s">
        <v>31</v>
      </c>
      <c r="H111" s="276">
        <v>30</v>
      </c>
      <c r="I111" s="277"/>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row>
    <row r="112" spans="1:64" ht="12" customHeight="1">
      <c r="A112" s="275"/>
      <c r="B112" s="276">
        <v>84</v>
      </c>
      <c r="C112" s="276">
        <v>31</v>
      </c>
      <c r="D112" s="276" t="s">
        <v>1345</v>
      </c>
      <c r="E112" s="276">
        <v>29</v>
      </c>
      <c r="F112" s="301" t="s">
        <v>1416</v>
      </c>
      <c r="G112" s="276" t="s">
        <v>31</v>
      </c>
      <c r="H112" s="276">
        <v>40</v>
      </c>
      <c r="I112" s="277"/>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275"/>
      <c r="BJ112" s="275"/>
      <c r="BK112" s="275"/>
      <c r="BL112" s="275"/>
    </row>
    <row r="113" spans="1:64" ht="12" customHeight="1">
      <c r="A113" s="275"/>
      <c r="B113" s="276">
        <v>84</v>
      </c>
      <c r="C113" s="276">
        <v>32</v>
      </c>
      <c r="D113" s="276" t="s">
        <v>1345</v>
      </c>
      <c r="E113" s="276">
        <v>30</v>
      </c>
      <c r="F113" s="301" t="s">
        <v>1417</v>
      </c>
      <c r="G113" s="276" t="s">
        <v>31</v>
      </c>
      <c r="H113" s="276">
        <v>2</v>
      </c>
      <c r="I113" s="277"/>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75"/>
      <c r="AR113" s="275"/>
      <c r="AS113" s="275"/>
      <c r="AT113" s="275"/>
      <c r="AU113" s="275"/>
      <c r="AV113" s="275"/>
      <c r="AW113" s="275"/>
      <c r="AX113" s="275"/>
      <c r="AY113" s="275"/>
      <c r="AZ113" s="275"/>
      <c r="BA113" s="275"/>
      <c r="BB113" s="275"/>
      <c r="BC113" s="275"/>
      <c r="BD113" s="275"/>
      <c r="BE113" s="275"/>
      <c r="BF113" s="275"/>
      <c r="BG113" s="275"/>
      <c r="BH113" s="275"/>
      <c r="BI113" s="275"/>
      <c r="BJ113" s="275"/>
      <c r="BK113" s="275"/>
      <c r="BL113" s="275"/>
    </row>
    <row r="114" spans="1:64" ht="12" customHeight="1">
      <c r="A114" s="275"/>
      <c r="B114" s="276">
        <v>84</v>
      </c>
      <c r="C114" s="276">
        <v>33</v>
      </c>
      <c r="D114" s="276" t="s">
        <v>1345</v>
      </c>
      <c r="E114" s="276">
        <v>31</v>
      </c>
      <c r="F114" s="301" t="s">
        <v>1418</v>
      </c>
      <c r="G114" s="276" t="s">
        <v>31</v>
      </c>
      <c r="H114" s="276">
        <v>10</v>
      </c>
      <c r="I114" s="277"/>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5"/>
      <c r="BJ114" s="275"/>
      <c r="BK114" s="275"/>
      <c r="BL114" s="275"/>
    </row>
    <row r="115" spans="1:64" ht="12" customHeight="1">
      <c r="A115" s="275"/>
      <c r="B115" s="276">
        <v>84</v>
      </c>
      <c r="C115" s="276">
        <v>34</v>
      </c>
      <c r="D115" s="276" t="s">
        <v>1345</v>
      </c>
      <c r="E115" s="276">
        <v>32</v>
      </c>
      <c r="F115" s="301" t="s">
        <v>1419</v>
      </c>
      <c r="G115" s="276" t="s">
        <v>31</v>
      </c>
      <c r="H115" s="276">
        <v>15</v>
      </c>
      <c r="I115" s="277"/>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row>
    <row r="116" spans="1:64" ht="12" customHeight="1">
      <c r="A116" s="275"/>
      <c r="B116" s="276">
        <v>84</v>
      </c>
      <c r="C116" s="276">
        <v>35</v>
      </c>
      <c r="D116" s="276" t="s">
        <v>1345</v>
      </c>
      <c r="E116" s="276">
        <v>33</v>
      </c>
      <c r="F116" s="301" t="s">
        <v>1420</v>
      </c>
      <c r="G116" s="276" t="s">
        <v>31</v>
      </c>
      <c r="H116" s="276">
        <v>14</v>
      </c>
      <c r="I116" s="277"/>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K116" s="275"/>
      <c r="BL116" s="275"/>
    </row>
    <row r="117" spans="1:64" ht="12" customHeight="1">
      <c r="A117" s="275"/>
      <c r="B117" s="276">
        <v>84</v>
      </c>
      <c r="C117" s="276">
        <v>36</v>
      </c>
      <c r="D117" s="276" t="s">
        <v>1345</v>
      </c>
      <c r="E117" s="276">
        <v>34</v>
      </c>
      <c r="F117" s="301" t="s">
        <v>1421</v>
      </c>
      <c r="G117" s="276" t="s">
        <v>31</v>
      </c>
      <c r="H117" s="276">
        <v>20</v>
      </c>
      <c r="I117" s="277"/>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row>
    <row r="118" spans="1:64" ht="12" customHeight="1">
      <c r="A118" s="317"/>
      <c r="B118" s="318">
        <v>85</v>
      </c>
      <c r="C118" s="294">
        <v>0</v>
      </c>
      <c r="D118" s="294"/>
      <c r="E118" s="294"/>
      <c r="F118" s="310" t="s">
        <v>1447</v>
      </c>
      <c r="G118" s="295"/>
      <c r="H118" s="295"/>
      <c r="I118" s="296"/>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5"/>
    </row>
    <row r="119" spans="1:64" ht="12" customHeight="1">
      <c r="A119" s="275"/>
      <c r="B119" s="276">
        <v>85</v>
      </c>
      <c r="C119" s="276">
        <v>1</v>
      </c>
      <c r="D119" s="276" t="s">
        <v>1345</v>
      </c>
      <c r="E119" s="276" t="s">
        <v>1345</v>
      </c>
      <c r="F119" s="301" t="s">
        <v>1347</v>
      </c>
      <c r="G119" s="276" t="s">
        <v>873</v>
      </c>
      <c r="H119" s="276">
        <v>2</v>
      </c>
      <c r="I119" s="277" t="s">
        <v>1705</v>
      </c>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row>
    <row r="120" spans="1:64" ht="12" customHeight="1">
      <c r="A120" s="275"/>
      <c r="B120" s="276">
        <v>85</v>
      </c>
      <c r="C120" s="276">
        <v>2</v>
      </c>
      <c r="D120" s="276">
        <v>1</v>
      </c>
      <c r="E120" s="276" t="s">
        <v>1345</v>
      </c>
      <c r="F120" s="301" t="s">
        <v>1449</v>
      </c>
      <c r="G120" s="276" t="s">
        <v>873</v>
      </c>
      <c r="H120" s="276">
        <v>9</v>
      </c>
      <c r="I120" s="277" t="s">
        <v>1450</v>
      </c>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275"/>
      <c r="BG120" s="275"/>
      <c r="BH120" s="275"/>
      <c r="BI120" s="275"/>
      <c r="BJ120" s="275"/>
      <c r="BK120" s="275"/>
      <c r="BL120" s="275"/>
    </row>
    <row r="121" spans="1:64" ht="12" customHeight="1">
      <c r="A121" s="275"/>
      <c r="B121" s="276">
        <v>85</v>
      </c>
      <c r="C121" s="276">
        <v>3</v>
      </c>
      <c r="D121" s="276">
        <v>2</v>
      </c>
      <c r="E121" s="276" t="s">
        <v>1345</v>
      </c>
      <c r="F121" s="301" t="s">
        <v>1451</v>
      </c>
      <c r="G121" s="276" t="s">
        <v>873</v>
      </c>
      <c r="H121" s="276">
        <v>6</v>
      </c>
      <c r="I121" s="277"/>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row>
    <row r="122" spans="1:64" ht="12" customHeight="1">
      <c r="A122" s="275"/>
      <c r="B122" s="276">
        <v>85</v>
      </c>
      <c r="C122" s="276">
        <v>4</v>
      </c>
      <c r="D122" s="276" t="s">
        <v>1345</v>
      </c>
      <c r="E122" s="276">
        <v>1</v>
      </c>
      <c r="F122" s="301" t="s">
        <v>1452</v>
      </c>
      <c r="G122" s="276" t="s">
        <v>31</v>
      </c>
      <c r="H122" s="276">
        <v>40</v>
      </c>
      <c r="I122" s="277"/>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5"/>
      <c r="BJ122" s="275"/>
      <c r="BK122" s="275"/>
      <c r="BL122" s="275"/>
    </row>
    <row r="123" spans="1:64" ht="12" customHeight="1">
      <c r="A123" s="275"/>
      <c r="B123" s="276">
        <v>85</v>
      </c>
      <c r="C123" s="276">
        <v>5</v>
      </c>
      <c r="D123" s="276" t="s">
        <v>1345</v>
      </c>
      <c r="E123" s="276">
        <v>2</v>
      </c>
      <c r="F123" s="301" t="s">
        <v>1453</v>
      </c>
      <c r="G123" s="276" t="s">
        <v>31</v>
      </c>
      <c r="H123" s="276">
        <v>20</v>
      </c>
      <c r="I123" s="277"/>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5"/>
      <c r="AR123" s="275"/>
      <c r="AS123" s="275"/>
      <c r="AT123" s="275"/>
      <c r="AU123" s="275"/>
      <c r="AV123" s="275"/>
      <c r="AW123" s="275"/>
      <c r="AX123" s="275"/>
      <c r="AY123" s="275"/>
      <c r="AZ123" s="275"/>
      <c r="BA123" s="275"/>
      <c r="BB123" s="275"/>
      <c r="BC123" s="275"/>
      <c r="BD123" s="275"/>
      <c r="BE123" s="275"/>
      <c r="BF123" s="275"/>
      <c r="BG123" s="275"/>
      <c r="BH123" s="275"/>
      <c r="BI123" s="275"/>
      <c r="BJ123" s="275"/>
      <c r="BK123" s="275"/>
      <c r="BL123" s="275"/>
    </row>
    <row r="124" spans="1:64" ht="12" customHeight="1">
      <c r="A124" s="275"/>
      <c r="B124" s="276">
        <v>85</v>
      </c>
      <c r="C124" s="276">
        <v>6</v>
      </c>
      <c r="D124" s="276" t="s">
        <v>1345</v>
      </c>
      <c r="E124" s="276">
        <v>3</v>
      </c>
      <c r="F124" s="301" t="s">
        <v>1454</v>
      </c>
      <c r="G124" s="276" t="s">
        <v>31</v>
      </c>
      <c r="H124" s="276">
        <v>20</v>
      </c>
      <c r="I124" s="277"/>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275"/>
      <c r="BK124" s="275"/>
      <c r="BL124" s="275"/>
    </row>
    <row r="125" spans="1:64" ht="12" customHeight="1">
      <c r="A125" s="275"/>
      <c r="B125" s="276">
        <v>85</v>
      </c>
      <c r="C125" s="276">
        <v>7</v>
      </c>
      <c r="D125" s="276" t="s">
        <v>1345</v>
      </c>
      <c r="E125" s="276">
        <v>4</v>
      </c>
      <c r="F125" s="301" t="s">
        <v>924</v>
      </c>
      <c r="G125" s="276" t="s">
        <v>400</v>
      </c>
      <c r="H125" s="276">
        <v>8</v>
      </c>
      <c r="I125" s="277" t="s">
        <v>1354</v>
      </c>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c r="BA125" s="275"/>
      <c r="BB125" s="275"/>
      <c r="BC125" s="275"/>
      <c r="BD125" s="275"/>
      <c r="BE125" s="275"/>
      <c r="BF125" s="275"/>
      <c r="BG125" s="275"/>
      <c r="BH125" s="275"/>
      <c r="BI125" s="275"/>
      <c r="BJ125" s="275"/>
      <c r="BK125" s="275"/>
      <c r="BL125" s="275"/>
    </row>
    <row r="126" spans="1:64" ht="12" customHeight="1">
      <c r="A126" s="275"/>
      <c r="B126" s="276">
        <v>85</v>
      </c>
      <c r="C126" s="276">
        <v>8</v>
      </c>
      <c r="D126" s="276" t="s">
        <v>1345</v>
      </c>
      <c r="E126" s="276">
        <v>5</v>
      </c>
      <c r="F126" s="301" t="s">
        <v>1455</v>
      </c>
      <c r="G126" s="276" t="s">
        <v>873</v>
      </c>
      <c r="H126" s="276">
        <v>1</v>
      </c>
      <c r="I126" s="277" t="s">
        <v>1456</v>
      </c>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c r="BB126" s="275"/>
      <c r="BC126" s="275"/>
      <c r="BD126" s="275"/>
      <c r="BE126" s="275"/>
      <c r="BF126" s="275"/>
      <c r="BG126" s="275"/>
      <c r="BH126" s="275"/>
      <c r="BI126" s="275"/>
      <c r="BJ126" s="275"/>
      <c r="BK126" s="275"/>
      <c r="BL126" s="275"/>
    </row>
    <row r="127" spans="1:64" ht="12" customHeight="1">
      <c r="A127" s="275"/>
      <c r="B127" s="276">
        <v>85</v>
      </c>
      <c r="C127" s="276">
        <v>9</v>
      </c>
      <c r="D127" s="276" t="s">
        <v>1345</v>
      </c>
      <c r="E127" s="276">
        <v>6</v>
      </c>
      <c r="F127" s="301" t="s">
        <v>1457</v>
      </c>
      <c r="G127" s="276" t="s">
        <v>31</v>
      </c>
      <c r="H127" s="276">
        <v>200</v>
      </c>
      <c r="I127" s="277"/>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c r="BA127" s="275"/>
      <c r="BB127" s="275"/>
      <c r="BC127" s="275"/>
      <c r="BD127" s="275"/>
      <c r="BE127" s="275"/>
      <c r="BF127" s="275"/>
      <c r="BG127" s="275"/>
      <c r="BH127" s="275"/>
      <c r="BI127" s="275"/>
      <c r="BJ127" s="275"/>
      <c r="BK127" s="275"/>
      <c r="BL127" s="275"/>
    </row>
    <row r="128" spans="1:9" ht="12" customHeight="1">
      <c r="A128" s="317"/>
      <c r="B128" s="318">
        <v>88</v>
      </c>
      <c r="C128" s="294">
        <v>0</v>
      </c>
      <c r="D128" s="294"/>
      <c r="E128" s="294"/>
      <c r="F128" s="310" t="s">
        <v>1706</v>
      </c>
      <c r="G128" s="295"/>
      <c r="H128" s="295"/>
      <c r="I128" s="296"/>
    </row>
    <row r="129" spans="1:9" ht="12" customHeight="1">
      <c r="A129" s="275"/>
      <c r="B129" s="276">
        <v>88</v>
      </c>
      <c r="C129" s="276">
        <v>1</v>
      </c>
      <c r="D129" s="276" t="s">
        <v>1345</v>
      </c>
      <c r="E129" s="276" t="s">
        <v>1345</v>
      </c>
      <c r="F129" s="301" t="s">
        <v>1347</v>
      </c>
      <c r="G129" s="276" t="s">
        <v>873</v>
      </c>
      <c r="H129" s="276">
        <v>2</v>
      </c>
      <c r="I129" s="277" t="s">
        <v>1707</v>
      </c>
    </row>
    <row r="130" spans="1:9" ht="12" customHeight="1">
      <c r="A130" s="275"/>
      <c r="B130" s="276">
        <v>88</v>
      </c>
      <c r="C130" s="276">
        <v>2</v>
      </c>
      <c r="D130" s="276">
        <v>1</v>
      </c>
      <c r="E130" s="276"/>
      <c r="F130" s="301" t="s">
        <v>955</v>
      </c>
      <c r="G130" s="276" t="s">
        <v>873</v>
      </c>
      <c r="H130" s="276">
        <v>9</v>
      </c>
      <c r="I130" s="277"/>
    </row>
    <row r="131" spans="1:9" ht="12" customHeight="1">
      <c r="A131" s="275"/>
      <c r="B131" s="276">
        <v>88</v>
      </c>
      <c r="C131" s="276">
        <v>3</v>
      </c>
      <c r="D131" s="276" t="s">
        <v>1345</v>
      </c>
      <c r="E131" s="276">
        <v>1</v>
      </c>
      <c r="F131" s="301" t="s">
        <v>1708</v>
      </c>
      <c r="G131" s="276" t="s">
        <v>400</v>
      </c>
      <c r="H131" s="276">
        <v>8</v>
      </c>
      <c r="I131" s="277" t="s">
        <v>1354</v>
      </c>
    </row>
    <row r="132" spans="1:9" ht="12" customHeight="1">
      <c r="A132" s="275"/>
      <c r="B132" s="276">
        <v>88</v>
      </c>
      <c r="C132" s="276">
        <v>4</v>
      </c>
      <c r="D132" s="276" t="s">
        <v>1345</v>
      </c>
      <c r="E132" s="276">
        <v>2</v>
      </c>
      <c r="F132" s="301" t="s">
        <v>1709</v>
      </c>
      <c r="G132" s="276" t="s">
        <v>873</v>
      </c>
      <c r="H132" s="276">
        <v>6</v>
      </c>
      <c r="I132" s="277" t="s">
        <v>1646</v>
      </c>
    </row>
    <row r="133" spans="1:9" ht="12" customHeight="1">
      <c r="A133" s="275"/>
      <c r="B133" s="276">
        <v>88</v>
      </c>
      <c r="C133" s="276">
        <v>5</v>
      </c>
      <c r="D133" s="276" t="s">
        <v>1345</v>
      </c>
      <c r="E133" s="276">
        <v>3</v>
      </c>
      <c r="F133" s="301" t="s">
        <v>1710</v>
      </c>
      <c r="G133" s="276" t="s">
        <v>31</v>
      </c>
      <c r="H133" s="276">
        <v>20</v>
      </c>
      <c r="I133" s="277"/>
    </row>
    <row r="134" spans="1:9" ht="12" customHeight="1">
      <c r="A134" s="275"/>
      <c r="B134" s="276">
        <v>88</v>
      </c>
      <c r="C134" s="276">
        <v>6</v>
      </c>
      <c r="D134" s="276" t="s">
        <v>1345</v>
      </c>
      <c r="E134" s="276">
        <v>4</v>
      </c>
      <c r="F134" s="301" t="s">
        <v>1711</v>
      </c>
      <c r="G134" s="276" t="s">
        <v>873</v>
      </c>
      <c r="H134" s="276">
        <v>2</v>
      </c>
      <c r="I134" s="277" t="s">
        <v>1712</v>
      </c>
    </row>
    <row r="135" spans="1:9" ht="12" customHeight="1">
      <c r="A135" s="317"/>
      <c r="B135" s="318">
        <v>89</v>
      </c>
      <c r="C135" s="294">
        <v>0</v>
      </c>
      <c r="D135" s="294"/>
      <c r="E135" s="294"/>
      <c r="F135" s="310" t="s">
        <v>1713</v>
      </c>
      <c r="G135" s="295"/>
      <c r="H135" s="295"/>
      <c r="I135" s="296"/>
    </row>
    <row r="136" spans="1:9" ht="12" customHeight="1">
      <c r="A136" s="275"/>
      <c r="B136" s="276">
        <v>89</v>
      </c>
      <c r="C136" s="276">
        <v>1</v>
      </c>
      <c r="D136" s="276" t="s">
        <v>1345</v>
      </c>
      <c r="E136" s="276" t="s">
        <v>1345</v>
      </c>
      <c r="F136" s="301" t="s">
        <v>1347</v>
      </c>
      <c r="G136" s="276" t="s">
        <v>873</v>
      </c>
      <c r="H136" s="276">
        <v>2</v>
      </c>
      <c r="I136" s="277" t="s">
        <v>1714</v>
      </c>
    </row>
    <row r="137" spans="1:9" ht="12" customHeight="1">
      <c r="A137" s="275"/>
      <c r="B137" s="276">
        <v>89</v>
      </c>
      <c r="C137" s="276">
        <v>2</v>
      </c>
      <c r="D137" s="276" t="s">
        <v>1345</v>
      </c>
      <c r="E137" s="276">
        <v>1</v>
      </c>
      <c r="F137" s="301" t="s">
        <v>1365</v>
      </c>
      <c r="G137" s="276" t="s">
        <v>31</v>
      </c>
      <c r="H137" s="276">
        <v>5</v>
      </c>
      <c r="I137" s="277"/>
    </row>
    <row r="138" spans="1:9" ht="12" customHeight="1">
      <c r="A138" s="275"/>
      <c r="B138" s="276">
        <v>89</v>
      </c>
      <c r="C138" s="276">
        <v>3</v>
      </c>
      <c r="D138" s="276" t="s">
        <v>1345</v>
      </c>
      <c r="E138" s="276">
        <v>2</v>
      </c>
      <c r="F138" s="301" t="s">
        <v>400</v>
      </c>
      <c r="G138" s="276" t="s">
        <v>400</v>
      </c>
      <c r="H138" s="276">
        <v>8</v>
      </c>
      <c r="I138" s="277" t="s">
        <v>1354</v>
      </c>
    </row>
    <row r="139" spans="1:64" ht="12" customHeight="1">
      <c r="A139" s="275"/>
      <c r="B139" s="276">
        <v>89</v>
      </c>
      <c r="C139" s="276">
        <v>4</v>
      </c>
      <c r="D139" s="276" t="s">
        <v>1345</v>
      </c>
      <c r="E139" s="276">
        <v>3</v>
      </c>
      <c r="F139" s="301" t="s">
        <v>1433</v>
      </c>
      <c r="G139" s="276" t="s">
        <v>873</v>
      </c>
      <c r="H139" s="276">
        <v>6</v>
      </c>
      <c r="I139" s="277" t="s">
        <v>1646</v>
      </c>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c r="BB139" s="275"/>
      <c r="BC139" s="275"/>
      <c r="BD139" s="275"/>
      <c r="BE139" s="275"/>
      <c r="BF139" s="275"/>
      <c r="BG139" s="275"/>
      <c r="BH139" s="275"/>
      <c r="BI139" s="275"/>
      <c r="BJ139" s="275"/>
      <c r="BK139" s="275"/>
      <c r="BL139" s="275"/>
    </row>
    <row r="140" spans="1:64" ht="24" customHeight="1">
      <c r="A140" s="275"/>
      <c r="B140" s="276">
        <v>89</v>
      </c>
      <c r="C140" s="276">
        <v>5</v>
      </c>
      <c r="D140" s="276" t="s">
        <v>1345</v>
      </c>
      <c r="E140" s="276">
        <v>4</v>
      </c>
      <c r="F140" s="301" t="s">
        <v>1715</v>
      </c>
      <c r="G140" s="276" t="s">
        <v>873</v>
      </c>
      <c r="H140" s="276">
        <v>1</v>
      </c>
      <c r="I140" s="277" t="s">
        <v>1716</v>
      </c>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c r="BA140" s="275"/>
      <c r="BB140" s="275"/>
      <c r="BC140" s="275"/>
      <c r="BD140" s="275"/>
      <c r="BE140" s="275"/>
      <c r="BF140" s="275"/>
      <c r="BG140" s="275"/>
      <c r="BH140" s="275"/>
      <c r="BI140" s="275"/>
      <c r="BJ140" s="275"/>
      <c r="BK140" s="275"/>
      <c r="BL140" s="275"/>
    </row>
    <row r="141" spans="1:64" ht="12" customHeight="1">
      <c r="A141" s="275"/>
      <c r="B141" s="276">
        <v>89</v>
      </c>
      <c r="C141" s="276">
        <v>6</v>
      </c>
      <c r="D141" s="276" t="s">
        <v>1345</v>
      </c>
      <c r="E141" s="276">
        <v>5</v>
      </c>
      <c r="F141" s="301" t="s">
        <v>1717</v>
      </c>
      <c r="G141" s="276" t="s">
        <v>31</v>
      </c>
      <c r="H141" s="276">
        <v>30</v>
      </c>
      <c r="I141" s="277" t="s">
        <v>1718</v>
      </c>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5"/>
      <c r="BB141" s="275"/>
      <c r="BC141" s="275"/>
      <c r="BD141" s="275"/>
      <c r="BE141" s="275"/>
      <c r="BF141" s="275"/>
      <c r="BG141" s="275"/>
      <c r="BH141" s="275"/>
      <c r="BI141" s="275"/>
      <c r="BJ141" s="275"/>
      <c r="BK141" s="275"/>
      <c r="BL141" s="275"/>
    </row>
    <row r="142" spans="1:64" ht="12" customHeight="1">
      <c r="A142" s="317"/>
      <c r="B142" s="318">
        <v>90</v>
      </c>
      <c r="C142" s="294">
        <v>0</v>
      </c>
      <c r="D142" s="294"/>
      <c r="E142" s="294"/>
      <c r="F142" s="310" t="s">
        <v>1719</v>
      </c>
      <c r="G142" s="295"/>
      <c r="H142" s="295"/>
      <c r="I142" s="296"/>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c r="BA142" s="275"/>
      <c r="BB142" s="275"/>
      <c r="BC142" s="275"/>
      <c r="BD142" s="275"/>
      <c r="BE142" s="275"/>
      <c r="BF142" s="275"/>
      <c r="BG142" s="275"/>
      <c r="BH142" s="275"/>
      <c r="BI142" s="275"/>
      <c r="BJ142" s="275"/>
      <c r="BK142" s="275"/>
      <c r="BL142" s="275"/>
    </row>
    <row r="143" spans="1:64" ht="12" customHeight="1">
      <c r="A143" s="275"/>
      <c r="B143" s="276">
        <v>90</v>
      </c>
      <c r="C143" s="276">
        <v>1</v>
      </c>
      <c r="D143" s="276" t="s">
        <v>1345</v>
      </c>
      <c r="E143" s="276" t="s">
        <v>1345</v>
      </c>
      <c r="F143" s="301" t="s">
        <v>1347</v>
      </c>
      <c r="G143" s="276" t="s">
        <v>873</v>
      </c>
      <c r="H143" s="276">
        <v>2</v>
      </c>
      <c r="I143" s="277" t="s">
        <v>1720</v>
      </c>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c r="BB143" s="275"/>
      <c r="BC143" s="275"/>
      <c r="BD143" s="275"/>
      <c r="BE143" s="275"/>
      <c r="BF143" s="275"/>
      <c r="BG143" s="275"/>
      <c r="BH143" s="275"/>
      <c r="BI143" s="275"/>
      <c r="BJ143" s="275"/>
      <c r="BK143" s="275"/>
      <c r="BL143" s="275"/>
    </row>
    <row r="144" spans="1:64" ht="12" customHeight="1">
      <c r="A144" s="275"/>
      <c r="B144" s="276">
        <v>90</v>
      </c>
      <c r="C144" s="276">
        <v>2</v>
      </c>
      <c r="D144" s="276">
        <v>1</v>
      </c>
      <c r="E144" s="276"/>
      <c r="F144" s="301" t="s">
        <v>1449</v>
      </c>
      <c r="G144" s="276" t="s">
        <v>873</v>
      </c>
      <c r="H144" s="276">
        <v>9</v>
      </c>
      <c r="I144" s="277" t="s">
        <v>1601</v>
      </c>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c r="BA144" s="275"/>
      <c r="BB144" s="275"/>
      <c r="BC144" s="275"/>
      <c r="BD144" s="275"/>
      <c r="BE144" s="275"/>
      <c r="BF144" s="275"/>
      <c r="BG144" s="275"/>
      <c r="BH144" s="275"/>
      <c r="BI144" s="275"/>
      <c r="BJ144" s="275"/>
      <c r="BK144" s="275"/>
      <c r="BL144" s="275"/>
    </row>
    <row r="145" spans="1:64" ht="12" customHeight="1">
      <c r="A145" s="275"/>
      <c r="B145" s="276">
        <v>90</v>
      </c>
      <c r="C145" s="276">
        <v>4</v>
      </c>
      <c r="D145" s="276"/>
      <c r="E145" s="276">
        <v>1</v>
      </c>
      <c r="F145" s="301" t="s">
        <v>1602</v>
      </c>
      <c r="G145" s="276" t="s">
        <v>31</v>
      </c>
      <c r="H145" s="276">
        <v>30</v>
      </c>
      <c r="I145" s="277"/>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row>
    <row r="146" spans="1:64" ht="12" customHeight="1">
      <c r="A146" s="275"/>
      <c r="B146" s="276">
        <v>90</v>
      </c>
      <c r="C146" s="276">
        <v>5</v>
      </c>
      <c r="D146" s="276"/>
      <c r="E146" s="276">
        <v>2</v>
      </c>
      <c r="F146" s="301" t="s">
        <v>1603</v>
      </c>
      <c r="G146" s="276" t="s">
        <v>400</v>
      </c>
      <c r="H146" s="276">
        <v>8</v>
      </c>
      <c r="I146" s="277" t="s">
        <v>1354</v>
      </c>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5"/>
      <c r="BC146" s="275"/>
      <c r="BD146" s="275"/>
      <c r="BE146" s="275"/>
      <c r="BF146" s="275"/>
      <c r="BG146" s="275"/>
      <c r="BH146" s="275"/>
      <c r="BI146" s="275"/>
      <c r="BJ146" s="275"/>
      <c r="BK146" s="275"/>
      <c r="BL146" s="275"/>
    </row>
    <row r="147" spans="1:64" ht="34.5" customHeight="1">
      <c r="A147" s="275"/>
      <c r="B147" s="276">
        <v>90</v>
      </c>
      <c r="C147" s="276">
        <v>6</v>
      </c>
      <c r="D147" s="276">
        <v>3</v>
      </c>
      <c r="E147" s="276"/>
      <c r="F147" s="301" t="s">
        <v>1604</v>
      </c>
      <c r="G147" s="276" t="s">
        <v>873</v>
      </c>
      <c r="H147" s="276">
        <v>1</v>
      </c>
      <c r="I147" s="277" t="s">
        <v>1721</v>
      </c>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5"/>
      <c r="BC147" s="275"/>
      <c r="BD147" s="275"/>
      <c r="BE147" s="275"/>
      <c r="BF147" s="275"/>
      <c r="BG147" s="275"/>
      <c r="BH147" s="275"/>
      <c r="BI147" s="275"/>
      <c r="BJ147" s="275"/>
      <c r="BK147" s="275"/>
      <c r="BL147" s="275"/>
    </row>
    <row r="148" spans="1:64" ht="12" customHeight="1">
      <c r="A148" s="275"/>
      <c r="B148" s="276">
        <v>90</v>
      </c>
      <c r="C148" s="276">
        <v>7</v>
      </c>
      <c r="D148" s="276"/>
      <c r="E148" s="276">
        <v>3</v>
      </c>
      <c r="F148" s="301" t="s">
        <v>1606</v>
      </c>
      <c r="G148" s="276" t="s">
        <v>873</v>
      </c>
      <c r="H148" s="276">
        <v>2</v>
      </c>
      <c r="I148" s="277"/>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5"/>
      <c r="AR148" s="275"/>
      <c r="AS148" s="275"/>
      <c r="AT148" s="275"/>
      <c r="AU148" s="275"/>
      <c r="AV148" s="275"/>
      <c r="AW148" s="275"/>
      <c r="AX148" s="275"/>
      <c r="AY148" s="275"/>
      <c r="AZ148" s="275"/>
      <c r="BA148" s="275"/>
      <c r="BB148" s="275"/>
      <c r="BC148" s="275"/>
      <c r="BD148" s="275"/>
      <c r="BE148" s="275"/>
      <c r="BF148" s="275"/>
      <c r="BG148" s="275"/>
      <c r="BH148" s="275"/>
      <c r="BI148" s="275"/>
      <c r="BJ148" s="275"/>
      <c r="BK148" s="275"/>
      <c r="BL148" s="275"/>
    </row>
    <row r="149" spans="1:64" ht="12" customHeight="1">
      <c r="A149" s="317"/>
      <c r="B149" s="318">
        <v>91</v>
      </c>
      <c r="C149" s="294">
        <v>0</v>
      </c>
      <c r="D149" s="294"/>
      <c r="E149" s="294"/>
      <c r="F149" s="310" t="s">
        <v>1617</v>
      </c>
      <c r="G149" s="295"/>
      <c r="H149" s="295"/>
      <c r="I149" s="296"/>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75"/>
      <c r="AW149" s="275"/>
      <c r="AX149" s="275"/>
      <c r="AY149" s="275"/>
      <c r="AZ149" s="275"/>
      <c r="BA149" s="275"/>
      <c r="BB149" s="275"/>
      <c r="BC149" s="275"/>
      <c r="BD149" s="275"/>
      <c r="BE149" s="275"/>
      <c r="BF149" s="275"/>
      <c r="BG149" s="275"/>
      <c r="BH149" s="275"/>
      <c r="BI149" s="275"/>
      <c r="BJ149" s="275"/>
      <c r="BK149" s="275"/>
      <c r="BL149" s="275"/>
    </row>
    <row r="150" spans="1:64" ht="12" customHeight="1">
      <c r="A150" s="275"/>
      <c r="B150" s="276">
        <v>91</v>
      </c>
      <c r="C150" s="276">
        <v>1</v>
      </c>
      <c r="D150" s="276" t="s">
        <v>1345</v>
      </c>
      <c r="E150" s="276" t="s">
        <v>1345</v>
      </c>
      <c r="F150" s="301" t="s">
        <v>1347</v>
      </c>
      <c r="G150" s="276" t="s">
        <v>873</v>
      </c>
      <c r="H150" s="276">
        <v>2</v>
      </c>
      <c r="I150" s="277" t="s">
        <v>1722</v>
      </c>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75"/>
      <c r="AR150" s="275"/>
      <c r="AS150" s="275"/>
      <c r="AT150" s="275"/>
      <c r="AU150" s="275"/>
      <c r="AV150" s="275"/>
      <c r="AW150" s="275"/>
      <c r="AX150" s="275"/>
      <c r="AY150" s="275"/>
      <c r="AZ150" s="275"/>
      <c r="BA150" s="275"/>
      <c r="BB150" s="275"/>
      <c r="BC150" s="275"/>
      <c r="BD150" s="275"/>
      <c r="BE150" s="275"/>
      <c r="BF150" s="275"/>
      <c r="BG150" s="275"/>
      <c r="BH150" s="275"/>
      <c r="BI150" s="275"/>
      <c r="BJ150" s="275"/>
      <c r="BK150" s="275"/>
      <c r="BL150" s="275"/>
    </row>
    <row r="151" spans="1:64" ht="12" customHeight="1">
      <c r="A151" s="275"/>
      <c r="B151" s="276">
        <v>91</v>
      </c>
      <c r="C151" s="276">
        <v>2</v>
      </c>
      <c r="D151" s="276">
        <v>1</v>
      </c>
      <c r="E151" s="276" t="s">
        <v>1345</v>
      </c>
      <c r="F151" s="301" t="s">
        <v>237</v>
      </c>
      <c r="G151" s="276" t="s">
        <v>873</v>
      </c>
      <c r="H151" s="276">
        <v>9</v>
      </c>
      <c r="I151" s="277"/>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c r="BA151" s="275"/>
      <c r="BB151" s="275"/>
      <c r="BC151" s="275"/>
      <c r="BD151" s="275"/>
      <c r="BE151" s="275"/>
      <c r="BF151" s="275"/>
      <c r="BG151" s="275"/>
      <c r="BH151" s="275"/>
      <c r="BI151" s="275"/>
      <c r="BJ151" s="275"/>
      <c r="BK151" s="275"/>
      <c r="BL151" s="275"/>
    </row>
    <row r="152" spans="1:64" ht="12" customHeight="1">
      <c r="A152" s="275"/>
      <c r="B152" s="276">
        <v>91</v>
      </c>
      <c r="C152" s="276">
        <v>3</v>
      </c>
      <c r="D152" s="276">
        <v>2</v>
      </c>
      <c r="E152" s="276" t="s">
        <v>1345</v>
      </c>
      <c r="F152" s="301" t="s">
        <v>1619</v>
      </c>
      <c r="G152" s="276" t="s">
        <v>873</v>
      </c>
      <c r="H152" s="276">
        <v>3</v>
      </c>
      <c r="I152" s="277"/>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75"/>
      <c r="AR152" s="275"/>
      <c r="AS152" s="275"/>
      <c r="AT152" s="275"/>
      <c r="AU152" s="275"/>
      <c r="AV152" s="275"/>
      <c r="AW152" s="275"/>
      <c r="AX152" s="275"/>
      <c r="AY152" s="275"/>
      <c r="AZ152" s="275"/>
      <c r="BA152" s="275"/>
      <c r="BB152" s="275"/>
      <c r="BC152" s="275"/>
      <c r="BD152" s="275"/>
      <c r="BE152" s="275"/>
      <c r="BF152" s="275"/>
      <c r="BG152" s="275"/>
      <c r="BH152" s="275"/>
      <c r="BI152" s="275"/>
      <c r="BJ152" s="275"/>
      <c r="BK152" s="275"/>
      <c r="BL152" s="275"/>
    </row>
    <row r="153" spans="1:64" ht="12" customHeight="1">
      <c r="A153" s="275"/>
      <c r="B153" s="276">
        <v>91</v>
      </c>
      <c r="C153" s="276">
        <v>4</v>
      </c>
      <c r="D153" s="276" t="s">
        <v>1345</v>
      </c>
      <c r="E153" s="276">
        <v>1</v>
      </c>
      <c r="F153" s="301" t="s">
        <v>1620</v>
      </c>
      <c r="G153" s="276" t="s">
        <v>31</v>
      </c>
      <c r="H153" s="276">
        <v>30</v>
      </c>
      <c r="I153" s="277"/>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c r="BG153" s="275"/>
      <c r="BH153" s="275"/>
      <c r="BI153" s="275"/>
      <c r="BJ153" s="275"/>
      <c r="BK153" s="275"/>
      <c r="BL153" s="275"/>
    </row>
    <row r="154" spans="1:64" ht="12" customHeight="1">
      <c r="A154" s="275"/>
      <c r="B154" s="276">
        <v>91</v>
      </c>
      <c r="C154" s="276">
        <v>5</v>
      </c>
      <c r="D154" s="276" t="s">
        <v>1345</v>
      </c>
      <c r="E154" s="276">
        <v>2</v>
      </c>
      <c r="F154" s="301" t="s">
        <v>1621</v>
      </c>
      <c r="G154" s="276" t="s">
        <v>31</v>
      </c>
      <c r="H154" s="276">
        <v>15</v>
      </c>
      <c r="I154" s="277"/>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5"/>
      <c r="AS154" s="275"/>
      <c r="AT154" s="275"/>
      <c r="AU154" s="275"/>
      <c r="AV154" s="275"/>
      <c r="AW154" s="275"/>
      <c r="AX154" s="275"/>
      <c r="AY154" s="275"/>
      <c r="AZ154" s="275"/>
      <c r="BA154" s="275"/>
      <c r="BB154" s="275"/>
      <c r="BC154" s="275"/>
      <c r="BD154" s="275"/>
      <c r="BE154" s="275"/>
      <c r="BF154" s="275"/>
      <c r="BG154" s="275"/>
      <c r="BH154" s="275"/>
      <c r="BI154" s="275"/>
      <c r="BJ154" s="275"/>
      <c r="BK154" s="275"/>
      <c r="BL154" s="275"/>
    </row>
    <row r="155" spans="1:64" ht="12" customHeight="1">
      <c r="A155" s="317"/>
      <c r="B155" s="318">
        <v>92</v>
      </c>
      <c r="C155" s="294">
        <v>0</v>
      </c>
      <c r="D155" s="294"/>
      <c r="E155" s="294"/>
      <c r="F155" s="310" t="s">
        <v>1622</v>
      </c>
      <c r="G155" s="295"/>
      <c r="H155" s="295"/>
      <c r="I155" s="296"/>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c r="BA155" s="275"/>
      <c r="BB155" s="275"/>
      <c r="BC155" s="275"/>
      <c r="BD155" s="275"/>
      <c r="BE155" s="275"/>
      <c r="BF155" s="275"/>
      <c r="BG155" s="275"/>
      <c r="BH155" s="275"/>
      <c r="BI155" s="275"/>
      <c r="BJ155" s="275"/>
      <c r="BK155" s="275"/>
      <c r="BL155" s="275"/>
    </row>
    <row r="156" spans="1:64" ht="12" customHeight="1">
      <c r="A156" s="275"/>
      <c r="B156" s="276">
        <v>92</v>
      </c>
      <c r="C156" s="276">
        <v>1</v>
      </c>
      <c r="D156" s="276" t="s">
        <v>1345</v>
      </c>
      <c r="E156" s="276" t="s">
        <v>1345</v>
      </c>
      <c r="F156" s="301" t="s">
        <v>1347</v>
      </c>
      <c r="G156" s="276" t="s">
        <v>873</v>
      </c>
      <c r="H156" s="276">
        <v>2</v>
      </c>
      <c r="I156" s="277" t="s">
        <v>1634</v>
      </c>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75"/>
      <c r="AR156" s="275"/>
      <c r="AS156" s="275"/>
      <c r="AT156" s="275"/>
      <c r="AU156" s="275"/>
      <c r="AV156" s="275"/>
      <c r="AW156" s="275"/>
      <c r="AX156" s="275"/>
      <c r="AY156" s="275"/>
      <c r="AZ156" s="275"/>
      <c r="BA156" s="275"/>
      <c r="BB156" s="275"/>
      <c r="BC156" s="275"/>
      <c r="BD156" s="275"/>
      <c r="BE156" s="275"/>
      <c r="BF156" s="275"/>
      <c r="BG156" s="275"/>
      <c r="BH156" s="275"/>
      <c r="BI156" s="275"/>
      <c r="BJ156" s="275"/>
      <c r="BK156" s="275"/>
      <c r="BL156" s="275"/>
    </row>
    <row r="157" spans="1:64" ht="12" customHeight="1">
      <c r="A157" s="275"/>
      <c r="B157" s="276">
        <v>92</v>
      </c>
      <c r="C157" s="276">
        <v>2</v>
      </c>
      <c r="D157" s="276">
        <v>1</v>
      </c>
      <c r="E157" s="276" t="s">
        <v>1345</v>
      </c>
      <c r="F157" s="301" t="s">
        <v>237</v>
      </c>
      <c r="G157" s="276" t="s">
        <v>873</v>
      </c>
      <c r="H157" s="276">
        <v>9</v>
      </c>
      <c r="I157" s="277"/>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5"/>
      <c r="AS157" s="275"/>
      <c r="AT157" s="275"/>
      <c r="AU157" s="275"/>
      <c r="AV157" s="275"/>
      <c r="AW157" s="275"/>
      <c r="AX157" s="275"/>
      <c r="AY157" s="275"/>
      <c r="AZ157" s="275"/>
      <c r="BA157" s="275"/>
      <c r="BB157" s="275"/>
      <c r="BC157" s="275"/>
      <c r="BD157" s="275"/>
      <c r="BE157" s="275"/>
      <c r="BF157" s="275"/>
      <c r="BG157" s="275"/>
      <c r="BH157" s="275"/>
      <c r="BI157" s="275"/>
      <c r="BJ157" s="275"/>
      <c r="BK157" s="275"/>
      <c r="BL157" s="275"/>
    </row>
    <row r="158" spans="1:64" ht="12" customHeight="1">
      <c r="A158" s="275"/>
      <c r="B158" s="276">
        <v>92</v>
      </c>
      <c r="C158" s="276">
        <v>3</v>
      </c>
      <c r="D158" s="276">
        <v>2</v>
      </c>
      <c r="E158" s="276" t="s">
        <v>1345</v>
      </c>
      <c r="F158" s="301" t="s">
        <v>1624</v>
      </c>
      <c r="G158" s="276" t="s">
        <v>873</v>
      </c>
      <c r="H158" s="276">
        <v>3</v>
      </c>
      <c r="I158" s="277"/>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5"/>
      <c r="AS158" s="275"/>
      <c r="AT158" s="275"/>
      <c r="AU158" s="275"/>
      <c r="AV158" s="275"/>
      <c r="AW158" s="275"/>
      <c r="AX158" s="275"/>
      <c r="AY158" s="275"/>
      <c r="AZ158" s="275"/>
      <c r="BA158" s="275"/>
      <c r="BB158" s="275"/>
      <c r="BC158" s="275"/>
      <c r="BD158" s="275"/>
      <c r="BE158" s="275"/>
      <c r="BF158" s="275"/>
      <c r="BG158" s="275"/>
      <c r="BH158" s="275"/>
      <c r="BI158" s="275"/>
      <c r="BJ158" s="275"/>
      <c r="BK158" s="275"/>
      <c r="BL158" s="275"/>
    </row>
    <row r="159" spans="1:64" ht="12" customHeight="1">
      <c r="A159" s="275"/>
      <c r="B159" s="276">
        <v>92</v>
      </c>
      <c r="C159" s="276">
        <v>4</v>
      </c>
      <c r="D159" s="276" t="s">
        <v>1345</v>
      </c>
      <c r="E159" s="276">
        <v>1</v>
      </c>
      <c r="F159" s="301" t="s">
        <v>840</v>
      </c>
      <c r="G159" s="276" t="s">
        <v>31</v>
      </c>
      <c r="H159" s="276">
        <v>30</v>
      </c>
      <c r="I159" s="277"/>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5"/>
      <c r="AJ159" s="275"/>
      <c r="AK159" s="275"/>
      <c r="AL159" s="275"/>
      <c r="AM159" s="275"/>
      <c r="AN159" s="275"/>
      <c r="AO159" s="275"/>
      <c r="AP159" s="275"/>
      <c r="AQ159" s="275"/>
      <c r="AR159" s="275"/>
      <c r="AS159" s="275"/>
      <c r="AT159" s="275"/>
      <c r="AU159" s="275"/>
      <c r="AV159" s="275"/>
      <c r="AW159" s="275"/>
      <c r="AX159" s="275"/>
      <c r="AY159" s="275"/>
      <c r="AZ159" s="275"/>
      <c r="BA159" s="275"/>
      <c r="BB159" s="275"/>
      <c r="BC159" s="275"/>
      <c r="BD159" s="275"/>
      <c r="BE159" s="275"/>
      <c r="BF159" s="275"/>
      <c r="BG159" s="275"/>
      <c r="BH159" s="275"/>
      <c r="BI159" s="275"/>
      <c r="BJ159" s="275"/>
      <c r="BK159" s="275"/>
      <c r="BL159" s="275"/>
    </row>
    <row r="160" spans="1:64" ht="12" customHeight="1">
      <c r="A160" s="275"/>
      <c r="B160" s="276">
        <v>92</v>
      </c>
      <c r="C160" s="276">
        <v>5</v>
      </c>
      <c r="D160" s="276" t="s">
        <v>1345</v>
      </c>
      <c r="E160" s="276">
        <v>2</v>
      </c>
      <c r="F160" s="301" t="s">
        <v>1625</v>
      </c>
      <c r="G160" s="276" t="s">
        <v>31</v>
      </c>
      <c r="H160" s="276">
        <v>15</v>
      </c>
      <c r="I160" s="277"/>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5"/>
      <c r="AR160" s="275"/>
      <c r="AS160" s="275"/>
      <c r="AT160" s="275"/>
      <c r="AU160" s="275"/>
      <c r="AV160" s="275"/>
      <c r="AW160" s="275"/>
      <c r="AX160" s="275"/>
      <c r="AY160" s="275"/>
      <c r="AZ160" s="275"/>
      <c r="BA160" s="275"/>
      <c r="BB160" s="275"/>
      <c r="BC160" s="275"/>
      <c r="BD160" s="275"/>
      <c r="BE160" s="275"/>
      <c r="BF160" s="275"/>
      <c r="BG160" s="275"/>
      <c r="BH160" s="275"/>
      <c r="BI160" s="275"/>
      <c r="BJ160" s="275"/>
      <c r="BK160" s="275"/>
      <c r="BL160" s="275"/>
    </row>
    <row r="161" spans="1:64" ht="12" customHeight="1">
      <c r="A161" s="317"/>
      <c r="B161" s="318">
        <v>93</v>
      </c>
      <c r="C161" s="294">
        <v>0</v>
      </c>
      <c r="D161" s="294"/>
      <c r="E161" s="294"/>
      <c r="F161" s="310" t="s">
        <v>1626</v>
      </c>
      <c r="G161" s="295"/>
      <c r="H161" s="295"/>
      <c r="I161" s="296"/>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5"/>
      <c r="AY161" s="275"/>
      <c r="AZ161" s="275"/>
      <c r="BA161" s="275"/>
      <c r="BB161" s="275"/>
      <c r="BC161" s="275"/>
      <c r="BD161" s="275"/>
      <c r="BE161" s="275"/>
      <c r="BF161" s="275"/>
      <c r="BG161" s="275"/>
      <c r="BH161" s="275"/>
      <c r="BI161" s="275"/>
      <c r="BJ161" s="275"/>
      <c r="BK161" s="275"/>
      <c r="BL161" s="275"/>
    </row>
    <row r="162" spans="1:64" ht="12" customHeight="1">
      <c r="A162" s="275"/>
      <c r="B162" s="276">
        <v>93</v>
      </c>
      <c r="C162" s="276">
        <v>1</v>
      </c>
      <c r="D162" s="276" t="s">
        <v>1345</v>
      </c>
      <c r="E162" s="276" t="s">
        <v>1345</v>
      </c>
      <c r="F162" s="301" t="s">
        <v>1347</v>
      </c>
      <c r="G162" s="276" t="s">
        <v>873</v>
      </c>
      <c r="H162" s="276">
        <v>2</v>
      </c>
      <c r="I162" s="277" t="s">
        <v>1723</v>
      </c>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5"/>
      <c r="AW162" s="275"/>
      <c r="AX162" s="275"/>
      <c r="AY162" s="275"/>
      <c r="AZ162" s="275"/>
      <c r="BA162" s="275"/>
      <c r="BB162" s="275"/>
      <c r="BC162" s="275"/>
      <c r="BD162" s="275"/>
      <c r="BE162" s="275"/>
      <c r="BF162" s="275"/>
      <c r="BG162" s="275"/>
      <c r="BH162" s="275"/>
      <c r="BI162" s="275"/>
      <c r="BJ162" s="275"/>
      <c r="BK162" s="275"/>
      <c r="BL162" s="275"/>
    </row>
    <row r="163" spans="1:64" ht="12" customHeight="1">
      <c r="A163" s="275"/>
      <c r="B163" s="276">
        <v>93</v>
      </c>
      <c r="C163" s="276">
        <v>2</v>
      </c>
      <c r="D163" s="276">
        <v>1</v>
      </c>
      <c r="E163" s="276" t="s">
        <v>1345</v>
      </c>
      <c r="F163" s="301" t="s">
        <v>237</v>
      </c>
      <c r="G163" s="276" t="s">
        <v>873</v>
      </c>
      <c r="H163" s="276">
        <v>9</v>
      </c>
      <c r="I163" s="277"/>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row>
    <row r="164" spans="1:64" ht="12" customHeight="1">
      <c r="A164" s="275"/>
      <c r="B164" s="276">
        <v>93</v>
      </c>
      <c r="C164" s="276">
        <v>3</v>
      </c>
      <c r="D164" s="276">
        <v>2</v>
      </c>
      <c r="E164" s="276" t="s">
        <v>1345</v>
      </c>
      <c r="F164" s="301" t="s">
        <v>1624</v>
      </c>
      <c r="G164" s="276" t="s">
        <v>873</v>
      </c>
      <c r="H164" s="276">
        <v>3</v>
      </c>
      <c r="I164" s="277"/>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c r="AF164" s="275"/>
      <c r="AG164" s="275"/>
      <c r="AH164" s="275"/>
      <c r="AI164" s="275"/>
      <c r="AJ164" s="275"/>
      <c r="AK164" s="275"/>
      <c r="AL164" s="275"/>
      <c r="AM164" s="275"/>
      <c r="AN164" s="275"/>
      <c r="AO164" s="275"/>
      <c r="AP164" s="275"/>
      <c r="AQ164" s="275"/>
      <c r="AR164" s="275"/>
      <c r="AS164" s="275"/>
      <c r="AT164" s="275"/>
      <c r="AU164" s="275"/>
      <c r="AV164" s="275"/>
      <c r="AW164" s="275"/>
      <c r="AX164" s="275"/>
      <c r="AY164" s="275"/>
      <c r="AZ164" s="275"/>
      <c r="BA164" s="275"/>
      <c r="BB164" s="275"/>
      <c r="BC164" s="275"/>
      <c r="BD164" s="275"/>
      <c r="BE164" s="275"/>
      <c r="BF164" s="275"/>
      <c r="BG164" s="275"/>
      <c r="BH164" s="275"/>
      <c r="BI164" s="275"/>
      <c r="BJ164" s="275"/>
      <c r="BK164" s="275"/>
      <c r="BL164" s="275"/>
    </row>
    <row r="165" spans="1:64" ht="12" customHeight="1">
      <c r="A165" s="275"/>
      <c r="B165" s="276">
        <v>93</v>
      </c>
      <c r="C165" s="276">
        <v>4</v>
      </c>
      <c r="D165" s="276"/>
      <c r="E165" s="276">
        <v>1</v>
      </c>
      <c r="F165" s="301" t="s">
        <v>1628</v>
      </c>
      <c r="G165" s="276" t="s">
        <v>31</v>
      </c>
      <c r="H165" s="276">
        <v>30</v>
      </c>
      <c r="I165" s="277"/>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75"/>
    </row>
    <row r="166" spans="1:64" ht="12" customHeight="1">
      <c r="A166" s="275"/>
      <c r="B166" s="276">
        <v>93</v>
      </c>
      <c r="C166" s="276">
        <v>5</v>
      </c>
      <c r="D166" s="276" t="s">
        <v>1345</v>
      </c>
      <c r="E166" s="276">
        <v>2</v>
      </c>
      <c r="F166" s="301" t="s">
        <v>1629</v>
      </c>
      <c r="G166" s="276" t="s">
        <v>31</v>
      </c>
      <c r="H166" s="276">
        <v>15</v>
      </c>
      <c r="I166" s="277"/>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5"/>
      <c r="AL166" s="275"/>
      <c r="AM166" s="275"/>
      <c r="AN166" s="275"/>
      <c r="AO166" s="275"/>
      <c r="AP166" s="275"/>
      <c r="AQ166" s="275"/>
      <c r="AR166" s="275"/>
      <c r="AS166" s="275"/>
      <c r="AT166" s="275"/>
      <c r="AU166" s="275"/>
      <c r="AV166" s="275"/>
      <c r="AW166" s="275"/>
      <c r="AX166" s="275"/>
      <c r="AY166" s="275"/>
      <c r="AZ166" s="275"/>
      <c r="BA166" s="275"/>
      <c r="BB166" s="275"/>
      <c r="BC166" s="275"/>
      <c r="BD166" s="275"/>
      <c r="BE166" s="275"/>
      <c r="BF166" s="275"/>
      <c r="BG166" s="275"/>
      <c r="BH166" s="275"/>
      <c r="BI166" s="275"/>
      <c r="BJ166" s="275"/>
      <c r="BK166" s="275"/>
      <c r="BL166" s="275"/>
    </row>
    <row r="167" spans="1:64" ht="12" customHeight="1">
      <c r="A167" s="275"/>
      <c r="B167" s="276">
        <v>93</v>
      </c>
      <c r="C167" s="276">
        <v>6</v>
      </c>
      <c r="D167" s="276" t="s">
        <v>1345</v>
      </c>
      <c r="E167" s="276">
        <v>3</v>
      </c>
      <c r="F167" s="301" t="s">
        <v>1630</v>
      </c>
      <c r="G167" s="276" t="s">
        <v>31</v>
      </c>
      <c r="H167" s="276">
        <v>15</v>
      </c>
      <c r="I167" s="277"/>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275"/>
      <c r="AV167" s="275"/>
      <c r="AW167" s="275"/>
      <c r="AX167" s="275"/>
      <c r="AY167" s="275"/>
      <c r="AZ167" s="275"/>
      <c r="BA167" s="275"/>
      <c r="BB167" s="275"/>
      <c r="BC167" s="275"/>
      <c r="BD167" s="275"/>
      <c r="BE167" s="275"/>
      <c r="BF167" s="275"/>
      <c r="BG167" s="275"/>
      <c r="BH167" s="275"/>
      <c r="BI167" s="275"/>
      <c r="BJ167" s="275"/>
      <c r="BK167" s="275"/>
      <c r="BL167" s="275"/>
    </row>
    <row r="168" spans="1:64" ht="12" customHeight="1">
      <c r="A168" s="317"/>
      <c r="B168" s="318">
        <v>94</v>
      </c>
      <c r="C168" s="294">
        <v>0</v>
      </c>
      <c r="D168" s="294"/>
      <c r="E168" s="294"/>
      <c r="F168" s="310" t="s">
        <v>1724</v>
      </c>
      <c r="G168" s="295"/>
      <c r="H168" s="295"/>
      <c r="I168" s="296"/>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275"/>
      <c r="AV168" s="275"/>
      <c r="AW168" s="275"/>
      <c r="AX168" s="275"/>
      <c r="AY168" s="275"/>
      <c r="AZ168" s="275"/>
      <c r="BA168" s="275"/>
      <c r="BB168" s="275"/>
      <c r="BC168" s="275"/>
      <c r="BD168" s="275"/>
      <c r="BE168" s="275"/>
      <c r="BF168" s="275"/>
      <c r="BG168" s="275"/>
      <c r="BH168" s="275"/>
      <c r="BI168" s="275"/>
      <c r="BJ168" s="275"/>
      <c r="BK168" s="275"/>
      <c r="BL168" s="275"/>
    </row>
    <row r="169" spans="1:64" ht="12" customHeight="1">
      <c r="A169" s="275"/>
      <c r="B169" s="276">
        <v>94</v>
      </c>
      <c r="C169" s="276">
        <v>1</v>
      </c>
      <c r="D169" s="276" t="s">
        <v>1345</v>
      </c>
      <c r="E169" s="276" t="s">
        <v>1345</v>
      </c>
      <c r="F169" s="301" t="s">
        <v>1347</v>
      </c>
      <c r="G169" s="276" t="s">
        <v>873</v>
      </c>
      <c r="H169" s="276">
        <v>2</v>
      </c>
      <c r="I169" s="277" t="s">
        <v>1636</v>
      </c>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row>
    <row r="170" spans="1:64" ht="12" customHeight="1">
      <c r="A170" s="275"/>
      <c r="B170" s="276">
        <v>94</v>
      </c>
      <c r="C170" s="276">
        <v>2</v>
      </c>
      <c r="D170" s="276">
        <v>1</v>
      </c>
      <c r="E170" s="276" t="s">
        <v>1345</v>
      </c>
      <c r="F170" s="301" t="s">
        <v>1449</v>
      </c>
      <c r="G170" s="276" t="s">
        <v>873</v>
      </c>
      <c r="H170" s="276">
        <v>9</v>
      </c>
      <c r="I170" s="277" t="s">
        <v>1725</v>
      </c>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row>
    <row r="171" spans="1:64" ht="12" customHeight="1">
      <c r="A171" s="275"/>
      <c r="B171" s="276">
        <v>94</v>
      </c>
      <c r="C171" s="276">
        <v>3</v>
      </c>
      <c r="D171" s="276">
        <v>2</v>
      </c>
      <c r="E171" s="276" t="s">
        <v>1345</v>
      </c>
      <c r="F171" s="301" t="s">
        <v>1523</v>
      </c>
      <c r="G171" s="276" t="s">
        <v>873</v>
      </c>
      <c r="H171" s="276">
        <v>9</v>
      </c>
      <c r="I171" s="277" t="s">
        <v>1726</v>
      </c>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row>
    <row r="172" spans="1:64" ht="12" customHeight="1">
      <c r="A172" s="325"/>
      <c r="B172" s="276">
        <v>94</v>
      </c>
      <c r="C172" s="276">
        <v>4</v>
      </c>
      <c r="D172" s="276">
        <v>3</v>
      </c>
      <c r="E172" s="276" t="s">
        <v>1345</v>
      </c>
      <c r="F172" s="301" t="s">
        <v>1727</v>
      </c>
      <c r="G172" s="276" t="s">
        <v>400</v>
      </c>
      <c r="H172" s="276">
        <v>8</v>
      </c>
      <c r="I172" s="277" t="s">
        <v>1354</v>
      </c>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row>
    <row r="173" spans="1:64" ht="12" customHeight="1">
      <c r="A173" s="275"/>
      <c r="B173" s="276">
        <v>94</v>
      </c>
      <c r="C173" s="276">
        <v>4</v>
      </c>
      <c r="D173" s="276" t="s">
        <v>1345</v>
      </c>
      <c r="E173" s="276">
        <v>1</v>
      </c>
      <c r="F173" s="301" t="s">
        <v>1598</v>
      </c>
      <c r="G173" s="276" t="s">
        <v>873</v>
      </c>
      <c r="H173" s="276">
        <v>12.3</v>
      </c>
      <c r="I173" s="277"/>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row>
    <row r="174" spans="1:64" ht="12" customHeight="1">
      <c r="A174" s="275"/>
      <c r="B174" s="276">
        <v>94</v>
      </c>
      <c r="C174" s="276">
        <v>5</v>
      </c>
      <c r="D174" s="276" t="s">
        <v>1345</v>
      </c>
      <c r="E174" s="276">
        <v>2</v>
      </c>
      <c r="F174" s="301" t="s">
        <v>271</v>
      </c>
      <c r="G174" s="276" t="s">
        <v>873</v>
      </c>
      <c r="H174" s="276">
        <v>9.2</v>
      </c>
      <c r="I174" s="277"/>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c r="BB174" s="275"/>
      <c r="BC174" s="275"/>
      <c r="BD174" s="275"/>
      <c r="BE174" s="275"/>
      <c r="BF174" s="275"/>
      <c r="BG174" s="275"/>
      <c r="BH174" s="275"/>
      <c r="BI174" s="275"/>
      <c r="BJ174" s="275"/>
      <c r="BK174" s="275"/>
      <c r="BL174" s="275"/>
    </row>
    <row r="175" spans="1:64" ht="12" customHeight="1">
      <c r="A175" s="275"/>
      <c r="B175" s="276">
        <v>94</v>
      </c>
      <c r="C175" s="276">
        <v>6</v>
      </c>
      <c r="D175" s="276" t="s">
        <v>1345</v>
      </c>
      <c r="E175" s="276">
        <v>3</v>
      </c>
      <c r="F175" s="301" t="s">
        <v>1728</v>
      </c>
      <c r="G175" s="276" t="s">
        <v>400</v>
      </c>
      <c r="H175" s="276">
        <v>8</v>
      </c>
      <c r="I175" s="277" t="s">
        <v>1354</v>
      </c>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c r="BB175" s="275"/>
      <c r="BC175" s="275"/>
      <c r="BD175" s="275"/>
      <c r="BE175" s="275"/>
      <c r="BF175" s="275"/>
      <c r="BG175" s="275"/>
      <c r="BH175" s="275"/>
      <c r="BI175" s="275"/>
      <c r="BJ175" s="275"/>
      <c r="BK175" s="275"/>
      <c r="BL175" s="275"/>
    </row>
    <row r="176" spans="1:64" ht="12" customHeight="1">
      <c r="A176" s="317"/>
      <c r="B176" s="318">
        <v>95</v>
      </c>
      <c r="C176" s="294">
        <v>0</v>
      </c>
      <c r="D176" s="294"/>
      <c r="E176" s="294"/>
      <c r="F176" s="310" t="s">
        <v>1607</v>
      </c>
      <c r="G176" s="295"/>
      <c r="H176" s="295"/>
      <c r="I176" s="296"/>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row>
    <row r="177" spans="1:64" ht="12" customHeight="1">
      <c r="A177" s="275"/>
      <c r="B177" s="276">
        <v>95</v>
      </c>
      <c r="C177" s="276">
        <v>1</v>
      </c>
      <c r="D177" s="276" t="s">
        <v>1345</v>
      </c>
      <c r="E177" s="276" t="s">
        <v>1345</v>
      </c>
      <c r="F177" s="301" t="s">
        <v>1347</v>
      </c>
      <c r="G177" s="276" t="s">
        <v>873</v>
      </c>
      <c r="H177" s="276">
        <v>2</v>
      </c>
      <c r="I177" s="277" t="s">
        <v>1729</v>
      </c>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c r="BB177" s="275"/>
      <c r="BC177" s="275"/>
      <c r="BD177" s="275"/>
      <c r="BE177" s="275"/>
      <c r="BF177" s="275"/>
      <c r="BG177" s="275"/>
      <c r="BH177" s="275"/>
      <c r="BI177" s="275"/>
      <c r="BJ177" s="275"/>
      <c r="BK177" s="275"/>
      <c r="BL177" s="275"/>
    </row>
    <row r="178" spans="1:64" ht="12" customHeight="1">
      <c r="A178" s="275"/>
      <c r="B178" s="276">
        <v>95</v>
      </c>
      <c r="C178" s="276">
        <v>2</v>
      </c>
      <c r="D178" s="276">
        <v>1</v>
      </c>
      <c r="E178" s="276" t="s">
        <v>1345</v>
      </c>
      <c r="F178" s="301" t="s">
        <v>1449</v>
      </c>
      <c r="G178" s="276" t="s">
        <v>873</v>
      </c>
      <c r="H178" s="276">
        <v>9</v>
      </c>
      <c r="I178" s="277" t="s">
        <v>1601</v>
      </c>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5"/>
      <c r="AY178" s="275"/>
      <c r="AZ178" s="275"/>
      <c r="BA178" s="275"/>
      <c r="BB178" s="275"/>
      <c r="BC178" s="275"/>
      <c r="BD178" s="275"/>
      <c r="BE178" s="275"/>
      <c r="BF178" s="275"/>
      <c r="BG178" s="275"/>
      <c r="BH178" s="275"/>
      <c r="BI178" s="275"/>
      <c r="BJ178" s="275"/>
      <c r="BK178" s="275"/>
      <c r="BL178" s="275"/>
    </row>
    <row r="179" spans="1:64" ht="12" customHeight="1">
      <c r="A179" s="275"/>
      <c r="B179" s="276">
        <v>95</v>
      </c>
      <c r="C179" s="276">
        <v>3</v>
      </c>
      <c r="D179" s="276">
        <v>2</v>
      </c>
      <c r="E179" s="276" t="s">
        <v>1345</v>
      </c>
      <c r="F179" s="301" t="s">
        <v>1609</v>
      </c>
      <c r="G179" s="276" t="s">
        <v>873</v>
      </c>
      <c r="H179" s="276">
        <v>6</v>
      </c>
      <c r="I179" s="277"/>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5"/>
      <c r="AR179" s="275"/>
      <c r="AS179" s="275"/>
      <c r="AT179" s="275"/>
      <c r="AU179" s="275"/>
      <c r="AV179" s="275"/>
      <c r="AW179" s="275"/>
      <c r="AX179" s="275"/>
      <c r="AY179" s="275"/>
      <c r="AZ179" s="275"/>
      <c r="BA179" s="275"/>
      <c r="BB179" s="275"/>
      <c r="BC179" s="275"/>
      <c r="BD179" s="275"/>
      <c r="BE179" s="275"/>
      <c r="BF179" s="275"/>
      <c r="BG179" s="275"/>
      <c r="BH179" s="275"/>
      <c r="BI179" s="275"/>
      <c r="BJ179" s="275"/>
      <c r="BK179" s="275"/>
      <c r="BL179" s="275"/>
    </row>
    <row r="180" spans="1:64" ht="12" customHeight="1">
      <c r="A180" s="275"/>
      <c r="B180" s="276">
        <v>95</v>
      </c>
      <c r="C180" s="276">
        <v>4</v>
      </c>
      <c r="D180" s="276" t="s">
        <v>1345</v>
      </c>
      <c r="E180" s="276">
        <v>1</v>
      </c>
      <c r="F180" s="301" t="s">
        <v>100</v>
      </c>
      <c r="G180" s="276" t="s">
        <v>31</v>
      </c>
      <c r="H180" s="276">
        <v>30</v>
      </c>
      <c r="I180" s="277"/>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25"/>
      <c r="AY180" s="325"/>
      <c r="AZ180" s="325"/>
      <c r="BA180" s="325"/>
      <c r="BB180" s="325"/>
      <c r="BC180" s="325"/>
      <c r="BD180" s="325"/>
      <c r="BE180" s="325"/>
      <c r="BF180" s="325"/>
      <c r="BG180" s="325"/>
      <c r="BH180" s="325"/>
      <c r="BI180" s="325"/>
      <c r="BJ180" s="325"/>
      <c r="BK180" s="325"/>
      <c r="BL180" s="325"/>
    </row>
    <row r="181" spans="1:64" ht="12" customHeight="1">
      <c r="A181" s="275"/>
      <c r="B181" s="276">
        <v>95</v>
      </c>
      <c r="C181" s="276">
        <v>5</v>
      </c>
      <c r="D181" s="276" t="s">
        <v>1345</v>
      </c>
      <c r="E181" s="276">
        <v>2</v>
      </c>
      <c r="F181" s="301" t="s">
        <v>1610</v>
      </c>
      <c r="G181" s="276" t="s">
        <v>31</v>
      </c>
      <c r="H181" s="276">
        <v>20</v>
      </c>
      <c r="I181" s="277"/>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5"/>
      <c r="AR181" s="275"/>
      <c r="AS181" s="275"/>
      <c r="AT181" s="275"/>
      <c r="AU181" s="275"/>
      <c r="AV181" s="275"/>
      <c r="AW181" s="275"/>
      <c r="AX181" s="275"/>
      <c r="AY181" s="275"/>
      <c r="AZ181" s="275"/>
      <c r="BA181" s="275"/>
      <c r="BB181" s="275"/>
      <c r="BC181" s="275"/>
      <c r="BD181" s="275"/>
      <c r="BE181" s="275"/>
      <c r="BF181" s="275"/>
      <c r="BG181" s="275"/>
      <c r="BH181" s="275"/>
      <c r="BI181" s="275"/>
      <c r="BJ181" s="275"/>
      <c r="BK181" s="275"/>
      <c r="BL181" s="275"/>
    </row>
    <row r="182" spans="1:64" ht="12" customHeight="1">
      <c r="A182" s="275"/>
      <c r="B182" s="276">
        <v>95</v>
      </c>
      <c r="C182" s="276">
        <v>6</v>
      </c>
      <c r="D182" s="276" t="s">
        <v>1345</v>
      </c>
      <c r="E182" s="276">
        <v>3</v>
      </c>
      <c r="F182" s="301" t="s">
        <v>1611</v>
      </c>
      <c r="G182" s="276" t="s">
        <v>400</v>
      </c>
      <c r="H182" s="276">
        <v>8</v>
      </c>
      <c r="I182" s="277" t="s">
        <v>1354</v>
      </c>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5"/>
      <c r="AS182" s="275"/>
      <c r="AT182" s="275"/>
      <c r="AU182" s="275"/>
      <c r="AV182" s="275"/>
      <c r="AW182" s="275"/>
      <c r="AX182" s="275"/>
      <c r="AY182" s="275"/>
      <c r="AZ182" s="275"/>
      <c r="BA182" s="275"/>
      <c r="BB182" s="275"/>
      <c r="BC182" s="275"/>
      <c r="BD182" s="275"/>
      <c r="BE182" s="275"/>
      <c r="BF182" s="275"/>
      <c r="BG182" s="275"/>
      <c r="BH182" s="275"/>
      <c r="BI182" s="275"/>
      <c r="BJ182" s="275"/>
      <c r="BK182" s="275"/>
      <c r="BL182" s="275"/>
    </row>
    <row r="183" spans="1:64" ht="12" customHeight="1">
      <c r="A183" s="275"/>
      <c r="B183" s="276">
        <v>95</v>
      </c>
      <c r="C183" s="276">
        <v>7</v>
      </c>
      <c r="D183" s="276" t="s">
        <v>1345</v>
      </c>
      <c r="E183" s="276">
        <v>4</v>
      </c>
      <c r="F183" s="301" t="s">
        <v>1612</v>
      </c>
      <c r="G183" s="276" t="s">
        <v>400</v>
      </c>
      <c r="H183" s="276">
        <v>8</v>
      </c>
      <c r="I183" s="277" t="s">
        <v>1354</v>
      </c>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5"/>
      <c r="AM183" s="275"/>
      <c r="AN183" s="275"/>
      <c r="AO183" s="275"/>
      <c r="AP183" s="275"/>
      <c r="AQ183" s="275"/>
      <c r="AR183" s="275"/>
      <c r="AS183" s="275"/>
      <c r="AT183" s="275"/>
      <c r="AU183" s="275"/>
      <c r="AV183" s="275"/>
      <c r="AW183" s="275"/>
      <c r="AX183" s="275"/>
      <c r="AY183" s="275"/>
      <c r="AZ183" s="275"/>
      <c r="BA183" s="275"/>
      <c r="BB183" s="275"/>
      <c r="BC183" s="275"/>
      <c r="BD183" s="275"/>
      <c r="BE183" s="275"/>
      <c r="BF183" s="275"/>
      <c r="BG183" s="275"/>
      <c r="BH183" s="275"/>
      <c r="BI183" s="275"/>
      <c r="BJ183" s="275"/>
      <c r="BK183" s="275"/>
      <c r="BL183" s="275"/>
    </row>
    <row r="184" spans="1:64" ht="12" customHeight="1">
      <c r="A184" s="275"/>
      <c r="B184" s="276">
        <v>95</v>
      </c>
      <c r="C184" s="276">
        <v>8</v>
      </c>
      <c r="D184" s="276" t="s">
        <v>1345</v>
      </c>
      <c r="E184" s="276">
        <v>5</v>
      </c>
      <c r="F184" s="301" t="s">
        <v>1613</v>
      </c>
      <c r="G184" s="276" t="s">
        <v>873</v>
      </c>
      <c r="H184" s="276">
        <v>2</v>
      </c>
      <c r="I184" s="277"/>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5"/>
      <c r="AR184" s="275"/>
      <c r="AS184" s="275"/>
      <c r="AT184" s="275"/>
      <c r="AU184" s="275"/>
      <c r="AV184" s="275"/>
      <c r="AW184" s="275"/>
      <c r="AX184" s="275"/>
      <c r="AY184" s="275"/>
      <c r="AZ184" s="275"/>
      <c r="BA184" s="275"/>
      <c r="BB184" s="275"/>
      <c r="BC184" s="275"/>
      <c r="BD184" s="275"/>
      <c r="BE184" s="275"/>
      <c r="BF184" s="275"/>
      <c r="BG184" s="275"/>
      <c r="BH184" s="275"/>
      <c r="BI184" s="275"/>
      <c r="BJ184" s="275"/>
      <c r="BK184" s="275"/>
      <c r="BL184" s="275"/>
    </row>
    <row r="185" spans="1:64" ht="12" customHeight="1">
      <c r="A185" s="275"/>
      <c r="B185" s="276">
        <v>95</v>
      </c>
      <c r="C185" s="276">
        <v>9</v>
      </c>
      <c r="D185" s="276" t="s">
        <v>1345</v>
      </c>
      <c r="E185" s="276">
        <v>6</v>
      </c>
      <c r="F185" s="301" t="s">
        <v>1614</v>
      </c>
      <c r="G185" s="276" t="s">
        <v>31</v>
      </c>
      <c r="H185" s="276">
        <v>20</v>
      </c>
      <c r="I185" s="277"/>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5"/>
      <c r="AL185" s="275"/>
      <c r="AM185" s="275"/>
      <c r="AN185" s="275"/>
      <c r="AO185" s="275"/>
      <c r="AP185" s="275"/>
      <c r="AQ185" s="275"/>
      <c r="AR185" s="275"/>
      <c r="AS185" s="275"/>
      <c r="AT185" s="275"/>
      <c r="AU185" s="275"/>
      <c r="AV185" s="275"/>
      <c r="AW185" s="275"/>
      <c r="AX185" s="275"/>
      <c r="AY185" s="275"/>
      <c r="AZ185" s="275"/>
      <c r="BA185" s="275"/>
      <c r="BB185" s="275"/>
      <c r="BC185" s="275"/>
      <c r="BD185" s="275"/>
      <c r="BE185" s="275"/>
      <c r="BF185" s="275"/>
      <c r="BG185" s="275"/>
      <c r="BH185" s="275"/>
      <c r="BI185" s="275"/>
      <c r="BJ185" s="275"/>
      <c r="BK185" s="275"/>
      <c r="BL185" s="275"/>
    </row>
    <row r="186" spans="1:64" ht="12" customHeight="1">
      <c r="A186" s="275"/>
      <c r="B186" s="276">
        <v>95</v>
      </c>
      <c r="C186" s="276">
        <v>10</v>
      </c>
      <c r="D186" s="276" t="s">
        <v>1345</v>
      </c>
      <c r="E186" s="276">
        <v>7</v>
      </c>
      <c r="F186" s="301" t="s">
        <v>500</v>
      </c>
      <c r="G186" s="276" t="s">
        <v>31</v>
      </c>
      <c r="H186" s="276">
        <v>200</v>
      </c>
      <c r="I186" s="277"/>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5"/>
      <c r="AM186" s="275"/>
      <c r="AN186" s="275"/>
      <c r="AO186" s="275"/>
      <c r="AP186" s="275"/>
      <c r="AQ186" s="275"/>
      <c r="AR186" s="275"/>
      <c r="AS186" s="275"/>
      <c r="AT186" s="275"/>
      <c r="AU186" s="275"/>
      <c r="AV186" s="275"/>
      <c r="AW186" s="275"/>
      <c r="AX186" s="275"/>
      <c r="AY186" s="275"/>
      <c r="AZ186" s="275"/>
      <c r="BA186" s="275"/>
      <c r="BB186" s="275"/>
      <c r="BC186" s="275"/>
      <c r="BD186" s="275"/>
      <c r="BE186" s="275"/>
      <c r="BF186" s="275"/>
      <c r="BG186" s="275"/>
      <c r="BH186" s="275"/>
      <c r="BI186" s="275"/>
      <c r="BJ186" s="275"/>
      <c r="BK186" s="275"/>
      <c r="BL186" s="275"/>
    </row>
    <row r="187" spans="1:64" ht="12" customHeight="1">
      <c r="A187" s="317"/>
      <c r="B187" s="318">
        <v>96</v>
      </c>
      <c r="C187" s="294">
        <v>0</v>
      </c>
      <c r="D187" s="294"/>
      <c r="E187" s="294"/>
      <c r="F187" s="310" t="s">
        <v>1730</v>
      </c>
      <c r="G187" s="295"/>
      <c r="H187" s="295"/>
      <c r="I187" s="296"/>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75"/>
      <c r="AK187" s="275"/>
      <c r="AL187" s="275"/>
      <c r="AM187" s="275"/>
      <c r="AN187" s="275"/>
      <c r="AO187" s="275"/>
      <c r="AP187" s="275"/>
      <c r="AQ187" s="275"/>
      <c r="AR187" s="275"/>
      <c r="AS187" s="275"/>
      <c r="AT187" s="275"/>
      <c r="AU187" s="275"/>
      <c r="AV187" s="275"/>
      <c r="AW187" s="275"/>
      <c r="AX187" s="275"/>
      <c r="AY187" s="275"/>
      <c r="AZ187" s="275"/>
      <c r="BA187" s="275"/>
      <c r="BB187" s="275"/>
      <c r="BC187" s="275"/>
      <c r="BD187" s="275"/>
      <c r="BE187" s="275"/>
      <c r="BF187" s="275"/>
      <c r="BG187" s="275"/>
      <c r="BH187" s="275"/>
      <c r="BI187" s="275"/>
      <c r="BJ187" s="275"/>
      <c r="BK187" s="275"/>
      <c r="BL187" s="275"/>
    </row>
    <row r="188" spans="1:64" ht="12" customHeight="1">
      <c r="A188" s="275"/>
      <c r="B188" s="276">
        <v>96</v>
      </c>
      <c r="C188" s="276">
        <v>1</v>
      </c>
      <c r="D188" s="276" t="s">
        <v>1345</v>
      </c>
      <c r="E188" s="276" t="s">
        <v>1345</v>
      </c>
      <c r="F188" s="301" t="s">
        <v>1347</v>
      </c>
      <c r="G188" s="276" t="s">
        <v>873</v>
      </c>
      <c r="H188" s="276">
        <v>2</v>
      </c>
      <c r="I188" s="277" t="s">
        <v>1731</v>
      </c>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5"/>
      <c r="AR188" s="275"/>
      <c r="AS188" s="275"/>
      <c r="AT188" s="275"/>
      <c r="AU188" s="275"/>
      <c r="AV188" s="275"/>
      <c r="AW188" s="275"/>
      <c r="AX188" s="275"/>
      <c r="AY188" s="275"/>
      <c r="AZ188" s="275"/>
      <c r="BA188" s="275"/>
      <c r="BB188" s="275"/>
      <c r="BC188" s="275"/>
      <c r="BD188" s="275"/>
      <c r="BE188" s="275"/>
      <c r="BF188" s="275"/>
      <c r="BG188" s="275"/>
      <c r="BH188" s="275"/>
      <c r="BI188" s="275"/>
      <c r="BJ188" s="275"/>
      <c r="BK188" s="275"/>
      <c r="BL188" s="275"/>
    </row>
    <row r="189" spans="1:64" ht="12" customHeight="1">
      <c r="A189" s="275"/>
      <c r="B189" s="276">
        <v>96</v>
      </c>
      <c r="C189" s="276">
        <v>2</v>
      </c>
      <c r="D189" s="276">
        <v>1</v>
      </c>
      <c r="E189" s="276" t="s">
        <v>1345</v>
      </c>
      <c r="F189" s="301" t="s">
        <v>1449</v>
      </c>
      <c r="G189" s="276" t="s">
        <v>873</v>
      </c>
      <c r="H189" s="276">
        <v>9</v>
      </c>
      <c r="I189" s="277" t="s">
        <v>1732</v>
      </c>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5"/>
      <c r="AR189" s="275"/>
      <c r="AS189" s="275"/>
      <c r="AT189" s="275"/>
      <c r="AU189" s="275"/>
      <c r="AV189" s="275"/>
      <c r="AW189" s="275"/>
      <c r="AX189" s="275"/>
      <c r="AY189" s="275"/>
      <c r="AZ189" s="275"/>
      <c r="BA189" s="275"/>
      <c r="BB189" s="275"/>
      <c r="BC189" s="275"/>
      <c r="BD189" s="275"/>
      <c r="BE189" s="275"/>
      <c r="BF189" s="275"/>
      <c r="BG189" s="275"/>
      <c r="BH189" s="275"/>
      <c r="BI189" s="275"/>
      <c r="BJ189" s="275"/>
      <c r="BK189" s="275"/>
      <c r="BL189" s="275"/>
    </row>
    <row r="190" spans="1:64" ht="12" customHeight="1">
      <c r="A190" s="275"/>
      <c r="B190" s="276">
        <v>96</v>
      </c>
      <c r="C190" s="276">
        <v>3</v>
      </c>
      <c r="D190" s="276">
        <v>2</v>
      </c>
      <c r="E190" s="276" t="s">
        <v>1345</v>
      </c>
      <c r="F190" s="301" t="s">
        <v>1562</v>
      </c>
      <c r="G190" s="276" t="s">
        <v>873</v>
      </c>
      <c r="H190" s="276">
        <v>4</v>
      </c>
      <c r="I190" s="277" t="s">
        <v>1563</v>
      </c>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5"/>
      <c r="AY190" s="275"/>
      <c r="AZ190" s="275"/>
      <c r="BA190" s="275"/>
      <c r="BB190" s="275"/>
      <c r="BC190" s="275"/>
      <c r="BD190" s="275"/>
      <c r="BE190" s="275"/>
      <c r="BF190" s="275"/>
      <c r="BG190" s="275"/>
      <c r="BH190" s="275"/>
      <c r="BI190" s="275"/>
      <c r="BJ190" s="275"/>
      <c r="BK190" s="275"/>
      <c r="BL190" s="275"/>
    </row>
    <row r="191" spans="1:64" ht="12" customHeight="1">
      <c r="A191" s="275"/>
      <c r="B191" s="276">
        <v>96</v>
      </c>
      <c r="C191" s="276">
        <v>4</v>
      </c>
      <c r="D191" s="276">
        <v>3</v>
      </c>
      <c r="E191" s="276" t="s">
        <v>1345</v>
      </c>
      <c r="F191" s="301" t="s">
        <v>1733</v>
      </c>
      <c r="G191" s="276" t="s">
        <v>873</v>
      </c>
      <c r="H191" s="276">
        <v>4</v>
      </c>
      <c r="I191" s="277" t="s">
        <v>1563</v>
      </c>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5"/>
      <c r="AY191" s="275"/>
      <c r="AZ191" s="275"/>
      <c r="BA191" s="275"/>
      <c r="BB191" s="275"/>
      <c r="BC191" s="275"/>
      <c r="BD191" s="275"/>
      <c r="BE191" s="275"/>
      <c r="BF191" s="275"/>
      <c r="BG191" s="275"/>
      <c r="BH191" s="275"/>
      <c r="BI191" s="275"/>
      <c r="BJ191" s="275"/>
      <c r="BK191" s="275"/>
      <c r="BL191" s="275"/>
    </row>
    <row r="192" spans="1:64" ht="12" customHeight="1">
      <c r="A192" s="275"/>
      <c r="B192" s="276">
        <v>96</v>
      </c>
      <c r="C192" s="276">
        <v>5</v>
      </c>
      <c r="D192" s="276" t="s">
        <v>1345</v>
      </c>
      <c r="E192" s="276">
        <v>1</v>
      </c>
      <c r="F192" s="301" t="s">
        <v>1567</v>
      </c>
      <c r="G192" s="276" t="s">
        <v>873</v>
      </c>
      <c r="H192" s="276">
        <v>4</v>
      </c>
      <c r="I192" s="277" t="s">
        <v>1568</v>
      </c>
      <c r="J192" s="275"/>
      <c r="K192" s="275"/>
      <c r="L192" s="275"/>
      <c r="M192" s="275"/>
      <c r="N192" s="275"/>
      <c r="O192" s="275"/>
      <c r="P192" s="275"/>
      <c r="Q192" s="275"/>
      <c r="R192" s="275"/>
      <c r="S192" s="275"/>
      <c r="T192" s="275"/>
      <c r="U192" s="275"/>
      <c r="V192" s="275"/>
      <c r="W192" s="275"/>
      <c r="X192" s="275"/>
      <c r="Y192" s="275"/>
      <c r="Z192" s="275"/>
      <c r="AA192" s="275"/>
      <c r="AB192" s="275"/>
      <c r="AC192" s="275"/>
      <c r="AD192" s="275"/>
      <c r="AE192" s="275"/>
      <c r="AF192" s="275"/>
      <c r="AG192" s="275"/>
      <c r="AH192" s="275"/>
      <c r="AI192" s="275"/>
      <c r="AJ192" s="275"/>
      <c r="AK192" s="275"/>
      <c r="AL192" s="275"/>
      <c r="AM192" s="275"/>
      <c r="AN192" s="275"/>
      <c r="AO192" s="275"/>
      <c r="AP192" s="275"/>
      <c r="AQ192" s="275"/>
      <c r="AR192" s="275"/>
      <c r="AS192" s="275"/>
      <c r="AT192" s="275"/>
      <c r="AU192" s="275"/>
      <c r="AV192" s="275"/>
      <c r="AW192" s="275"/>
      <c r="AX192" s="275"/>
      <c r="AY192" s="275"/>
      <c r="AZ192" s="275"/>
      <c r="BA192" s="275"/>
      <c r="BB192" s="275"/>
      <c r="BC192" s="275"/>
      <c r="BD192" s="275"/>
      <c r="BE192" s="275"/>
      <c r="BF192" s="275"/>
      <c r="BG192" s="275"/>
      <c r="BH192" s="275"/>
      <c r="BI192" s="275"/>
      <c r="BJ192" s="275"/>
      <c r="BK192" s="275"/>
      <c r="BL192" s="275"/>
    </row>
    <row r="193" spans="1:64" ht="12" customHeight="1">
      <c r="A193" s="275"/>
      <c r="B193" s="276">
        <v>96</v>
      </c>
      <c r="C193" s="276">
        <v>6</v>
      </c>
      <c r="D193" s="276" t="s">
        <v>1345</v>
      </c>
      <c r="E193" s="276">
        <v>2</v>
      </c>
      <c r="F193" s="301" t="s">
        <v>1734</v>
      </c>
      <c r="G193" s="276" t="s">
        <v>873</v>
      </c>
      <c r="H193" s="276">
        <v>4</v>
      </c>
      <c r="I193" s="277"/>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275"/>
      <c r="AK193" s="275"/>
      <c r="AL193" s="275"/>
      <c r="AM193" s="275"/>
      <c r="AN193" s="275"/>
      <c r="AO193" s="275"/>
      <c r="AP193" s="275"/>
      <c r="AQ193" s="275"/>
      <c r="AR193" s="275"/>
      <c r="AS193" s="275"/>
      <c r="AT193" s="275"/>
      <c r="AU193" s="275"/>
      <c r="AV193" s="275"/>
      <c r="AW193" s="275"/>
      <c r="AX193" s="275"/>
      <c r="AY193" s="275"/>
      <c r="AZ193" s="275"/>
      <c r="BA193" s="275"/>
      <c r="BB193" s="275"/>
      <c r="BC193" s="275"/>
      <c r="BD193" s="275"/>
      <c r="BE193" s="275"/>
      <c r="BF193" s="275"/>
      <c r="BG193" s="275"/>
      <c r="BH193" s="275"/>
      <c r="BI193" s="275"/>
      <c r="BJ193" s="275"/>
      <c r="BK193" s="275"/>
      <c r="BL193" s="275"/>
    </row>
    <row r="194" spans="1:64" ht="12" customHeight="1">
      <c r="A194" s="275"/>
      <c r="B194" s="276">
        <v>96</v>
      </c>
      <c r="C194" s="276">
        <v>7</v>
      </c>
      <c r="D194" s="276" t="s">
        <v>1345</v>
      </c>
      <c r="E194" s="276">
        <v>3</v>
      </c>
      <c r="F194" s="301" t="s">
        <v>1573</v>
      </c>
      <c r="G194" s="276" t="s">
        <v>31</v>
      </c>
      <c r="H194" s="276">
        <v>30</v>
      </c>
      <c r="I194" s="277"/>
      <c r="J194" s="275"/>
      <c r="K194" s="275"/>
      <c r="L194" s="275"/>
      <c r="M194" s="275"/>
      <c r="N194" s="275"/>
      <c r="O194" s="275"/>
      <c r="P194" s="275"/>
      <c r="Q194" s="275"/>
      <c r="R194" s="275"/>
      <c r="S194" s="275"/>
      <c r="T194" s="275"/>
      <c r="U194" s="275"/>
      <c r="V194" s="275"/>
      <c r="W194" s="275"/>
      <c r="X194" s="275"/>
      <c r="Y194" s="275"/>
      <c r="Z194" s="275"/>
      <c r="AA194" s="275"/>
      <c r="AB194" s="275"/>
      <c r="AC194" s="275"/>
      <c r="AD194" s="275"/>
      <c r="AE194" s="275"/>
      <c r="AF194" s="275"/>
      <c r="AG194" s="275"/>
      <c r="AH194" s="275"/>
      <c r="AI194" s="275"/>
      <c r="AJ194" s="275"/>
      <c r="AK194" s="275"/>
      <c r="AL194" s="275"/>
      <c r="AM194" s="275"/>
      <c r="AN194" s="275"/>
      <c r="AO194" s="275"/>
      <c r="AP194" s="275"/>
      <c r="AQ194" s="275"/>
      <c r="AR194" s="275"/>
      <c r="AS194" s="275"/>
      <c r="AT194" s="275"/>
      <c r="AU194" s="275"/>
      <c r="AV194" s="275"/>
      <c r="AW194" s="275"/>
      <c r="AX194" s="275"/>
      <c r="AY194" s="275"/>
      <c r="AZ194" s="275"/>
      <c r="BA194" s="275"/>
      <c r="BB194" s="275"/>
      <c r="BC194" s="275"/>
      <c r="BD194" s="275"/>
      <c r="BE194" s="275"/>
      <c r="BF194" s="275"/>
      <c r="BG194" s="275"/>
      <c r="BH194" s="275"/>
      <c r="BI194" s="275"/>
      <c r="BJ194" s="275"/>
      <c r="BK194" s="275"/>
      <c r="BL194" s="275"/>
    </row>
    <row r="195" spans="1:64" ht="12" customHeight="1">
      <c r="A195" s="275"/>
      <c r="B195" s="276">
        <v>96</v>
      </c>
      <c r="C195" s="276">
        <v>8</v>
      </c>
      <c r="D195" s="276" t="s">
        <v>1345</v>
      </c>
      <c r="E195" s="276">
        <v>4</v>
      </c>
      <c r="F195" s="301" t="s">
        <v>1676</v>
      </c>
      <c r="G195" s="276" t="s">
        <v>400</v>
      </c>
      <c r="H195" s="276">
        <v>8</v>
      </c>
      <c r="I195" s="277" t="s">
        <v>1354</v>
      </c>
      <c r="J195" s="275"/>
      <c r="K195" s="275"/>
      <c r="L195" s="275"/>
      <c r="M195" s="275"/>
      <c r="N195" s="27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c r="AL195" s="275"/>
      <c r="AM195" s="275"/>
      <c r="AN195" s="275"/>
      <c r="AO195" s="275"/>
      <c r="AP195" s="275"/>
      <c r="AQ195" s="275"/>
      <c r="AR195" s="275"/>
      <c r="AS195" s="275"/>
      <c r="AT195" s="275"/>
      <c r="AU195" s="275"/>
      <c r="AV195" s="275"/>
      <c r="AW195" s="275"/>
      <c r="AX195" s="275"/>
      <c r="AY195" s="275"/>
      <c r="AZ195" s="275"/>
      <c r="BA195" s="275"/>
      <c r="BB195" s="275"/>
      <c r="BC195" s="275"/>
      <c r="BD195" s="275"/>
      <c r="BE195" s="275"/>
      <c r="BF195" s="275"/>
      <c r="BG195" s="275"/>
      <c r="BH195" s="275"/>
      <c r="BI195" s="275"/>
      <c r="BJ195" s="275"/>
      <c r="BK195" s="275"/>
      <c r="BL195" s="275"/>
    </row>
    <row r="196" spans="1:64" ht="12" customHeight="1">
      <c r="A196" s="275"/>
      <c r="B196" s="276">
        <v>96</v>
      </c>
      <c r="C196" s="276">
        <v>9</v>
      </c>
      <c r="D196" s="276" t="s">
        <v>1345</v>
      </c>
      <c r="E196" s="276">
        <v>5</v>
      </c>
      <c r="F196" s="301" t="s">
        <v>1677</v>
      </c>
      <c r="G196" s="276" t="s">
        <v>1433</v>
      </c>
      <c r="H196" s="276">
        <v>6</v>
      </c>
      <c r="I196" s="277" t="s">
        <v>1646</v>
      </c>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275"/>
      <c r="AL196" s="275"/>
      <c r="AM196" s="275"/>
      <c r="AN196" s="275"/>
      <c r="AO196" s="275"/>
      <c r="AP196" s="275"/>
      <c r="AQ196" s="275"/>
      <c r="AR196" s="275"/>
      <c r="AS196" s="275"/>
      <c r="AT196" s="275"/>
      <c r="AU196" s="275"/>
      <c r="AV196" s="275"/>
      <c r="AW196" s="275"/>
      <c r="AX196" s="275"/>
      <c r="AY196" s="275"/>
      <c r="AZ196" s="275"/>
      <c r="BA196" s="275"/>
      <c r="BB196" s="275"/>
      <c r="BC196" s="275"/>
      <c r="BD196" s="275"/>
      <c r="BE196" s="275"/>
      <c r="BF196" s="275"/>
      <c r="BG196" s="275"/>
      <c r="BH196" s="275"/>
      <c r="BI196" s="275"/>
      <c r="BJ196" s="275"/>
      <c r="BK196" s="275"/>
      <c r="BL196" s="275"/>
    </row>
    <row r="197" spans="1:64" ht="12" customHeight="1">
      <c r="A197" s="275"/>
      <c r="B197" s="276">
        <v>96</v>
      </c>
      <c r="C197" s="276">
        <v>10</v>
      </c>
      <c r="D197" s="276" t="s">
        <v>1345</v>
      </c>
      <c r="E197" s="276">
        <v>6</v>
      </c>
      <c r="F197" s="301" t="s">
        <v>1678</v>
      </c>
      <c r="G197" s="276" t="s">
        <v>400</v>
      </c>
      <c r="H197" s="276">
        <v>8</v>
      </c>
      <c r="I197" s="277" t="s">
        <v>1354</v>
      </c>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275"/>
      <c r="AL197" s="275"/>
      <c r="AM197" s="275"/>
      <c r="AN197" s="275"/>
      <c r="AO197" s="275"/>
      <c r="AP197" s="275"/>
      <c r="AQ197" s="275"/>
      <c r="AR197" s="275"/>
      <c r="AS197" s="275"/>
      <c r="AT197" s="275"/>
      <c r="AU197" s="275"/>
      <c r="AV197" s="275"/>
      <c r="AW197" s="275"/>
      <c r="AX197" s="275"/>
      <c r="AY197" s="275"/>
      <c r="AZ197" s="275"/>
      <c r="BA197" s="275"/>
      <c r="BB197" s="275"/>
      <c r="BC197" s="275"/>
      <c r="BD197" s="275"/>
      <c r="BE197" s="275"/>
      <c r="BF197" s="275"/>
      <c r="BG197" s="275"/>
      <c r="BH197" s="275"/>
      <c r="BI197" s="275"/>
      <c r="BJ197" s="275"/>
      <c r="BK197" s="275"/>
      <c r="BL197" s="275"/>
    </row>
    <row r="198" spans="1:64" ht="12" customHeight="1">
      <c r="A198" s="275"/>
      <c r="B198" s="276">
        <v>96</v>
      </c>
      <c r="C198" s="276">
        <v>11</v>
      </c>
      <c r="D198" s="276" t="s">
        <v>1345</v>
      </c>
      <c r="E198" s="276">
        <v>7</v>
      </c>
      <c r="F198" s="301" t="s">
        <v>1679</v>
      </c>
      <c r="G198" s="276" t="s">
        <v>1433</v>
      </c>
      <c r="H198" s="276">
        <v>6</v>
      </c>
      <c r="I198" s="277" t="s">
        <v>1646</v>
      </c>
      <c r="J198" s="275"/>
      <c r="K198" s="275"/>
      <c r="L198" s="275"/>
      <c r="M198" s="275"/>
      <c r="N198" s="275"/>
      <c r="O198" s="275"/>
      <c r="P198" s="275"/>
      <c r="Q198" s="275"/>
      <c r="R198" s="275"/>
      <c r="S198" s="275"/>
      <c r="T198" s="275"/>
      <c r="U198" s="275"/>
      <c r="V198" s="275"/>
      <c r="W198" s="275"/>
      <c r="X198" s="275"/>
      <c r="Y198" s="275"/>
      <c r="Z198" s="275"/>
      <c r="AA198" s="275"/>
      <c r="AB198" s="275"/>
      <c r="AC198" s="275"/>
      <c r="AD198" s="275"/>
      <c r="AE198" s="275"/>
      <c r="AF198" s="275"/>
      <c r="AG198" s="275"/>
      <c r="AH198" s="275"/>
      <c r="AI198" s="275"/>
      <c r="AJ198" s="275"/>
      <c r="AK198" s="275"/>
      <c r="AL198" s="275"/>
      <c r="AM198" s="275"/>
      <c r="AN198" s="275"/>
      <c r="AO198" s="275"/>
      <c r="AP198" s="275"/>
      <c r="AQ198" s="275"/>
      <c r="AR198" s="275"/>
      <c r="AS198" s="275"/>
      <c r="AT198" s="275"/>
      <c r="AU198" s="275"/>
      <c r="AV198" s="275"/>
      <c r="AW198" s="275"/>
      <c r="AX198" s="275"/>
      <c r="AY198" s="275"/>
      <c r="AZ198" s="275"/>
      <c r="BA198" s="275"/>
      <c r="BB198" s="275"/>
      <c r="BC198" s="275"/>
      <c r="BD198" s="275"/>
      <c r="BE198" s="275"/>
      <c r="BF198" s="275"/>
      <c r="BG198" s="275"/>
      <c r="BH198" s="275"/>
      <c r="BI198" s="275"/>
      <c r="BJ198" s="275"/>
      <c r="BK198" s="275"/>
      <c r="BL198" s="275"/>
    </row>
    <row r="199" spans="1:64" ht="12" customHeight="1">
      <c r="A199" s="317"/>
      <c r="B199" s="318">
        <v>99</v>
      </c>
      <c r="C199" s="294">
        <v>0</v>
      </c>
      <c r="D199" s="294"/>
      <c r="E199" s="294"/>
      <c r="F199" s="310" t="s">
        <v>1637</v>
      </c>
      <c r="G199" s="295"/>
      <c r="H199" s="295"/>
      <c r="I199" s="296"/>
      <c r="J199" s="275"/>
      <c r="K199" s="275"/>
      <c r="L199" s="275"/>
      <c r="M199" s="275"/>
      <c r="N199" s="275"/>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5"/>
      <c r="AJ199" s="275"/>
      <c r="AK199" s="275"/>
      <c r="AL199" s="275"/>
      <c r="AM199" s="275"/>
      <c r="AN199" s="275"/>
      <c r="AO199" s="275"/>
      <c r="AP199" s="275"/>
      <c r="AQ199" s="275"/>
      <c r="AR199" s="275"/>
      <c r="AS199" s="275"/>
      <c r="AT199" s="275"/>
      <c r="AU199" s="275"/>
      <c r="AV199" s="275"/>
      <c r="AW199" s="275"/>
      <c r="AX199" s="275"/>
      <c r="AY199" s="275"/>
      <c r="AZ199" s="275"/>
      <c r="BA199" s="275"/>
      <c r="BB199" s="275"/>
      <c r="BC199" s="275"/>
      <c r="BD199" s="275"/>
      <c r="BE199" s="275"/>
      <c r="BF199" s="275"/>
      <c r="BG199" s="275"/>
      <c r="BH199" s="275"/>
      <c r="BI199" s="275"/>
      <c r="BJ199" s="275"/>
      <c r="BK199" s="275"/>
      <c r="BL199" s="275"/>
    </row>
    <row r="200" spans="1:64" ht="12" customHeight="1">
      <c r="A200" s="275"/>
      <c r="B200" s="276">
        <v>99</v>
      </c>
      <c r="C200" s="276">
        <v>1</v>
      </c>
      <c r="D200" s="276" t="s">
        <v>1345</v>
      </c>
      <c r="E200" s="276" t="s">
        <v>1345</v>
      </c>
      <c r="F200" s="301" t="s">
        <v>1347</v>
      </c>
      <c r="G200" s="276" t="s">
        <v>873</v>
      </c>
      <c r="H200" s="276">
        <v>2</v>
      </c>
      <c r="I200" s="277" t="s">
        <v>1639</v>
      </c>
      <c r="J200" s="275"/>
      <c r="K200" s="275"/>
      <c r="L200" s="275"/>
      <c r="M200" s="275"/>
      <c r="N200" s="275"/>
      <c r="O200" s="275"/>
      <c r="P200" s="275"/>
      <c r="Q200" s="275"/>
      <c r="R200" s="275"/>
      <c r="S200" s="275"/>
      <c r="T200" s="275"/>
      <c r="U200" s="275"/>
      <c r="V200" s="275"/>
      <c r="W200" s="275"/>
      <c r="X200" s="275"/>
      <c r="Y200" s="275"/>
      <c r="Z200" s="275"/>
      <c r="AA200" s="275"/>
      <c r="AB200" s="275"/>
      <c r="AC200" s="275"/>
      <c r="AD200" s="275"/>
      <c r="AE200" s="275"/>
      <c r="AF200" s="275"/>
      <c r="AG200" s="275"/>
      <c r="AH200" s="275"/>
      <c r="AI200" s="275"/>
      <c r="AJ200" s="275"/>
      <c r="AK200" s="275"/>
      <c r="AL200" s="275"/>
      <c r="AM200" s="275"/>
      <c r="AN200" s="275"/>
      <c r="AO200" s="275"/>
      <c r="AP200" s="275"/>
      <c r="AQ200" s="275"/>
      <c r="AR200" s="275"/>
      <c r="AS200" s="275"/>
      <c r="AT200" s="275"/>
      <c r="AU200" s="275"/>
      <c r="AV200" s="275"/>
      <c r="AW200" s="275"/>
      <c r="AX200" s="275"/>
      <c r="AY200" s="275"/>
      <c r="AZ200" s="275"/>
      <c r="BA200" s="275"/>
      <c r="BB200" s="275"/>
      <c r="BC200" s="275"/>
      <c r="BD200" s="275"/>
      <c r="BE200" s="275"/>
      <c r="BF200" s="275"/>
      <c r="BG200" s="275"/>
      <c r="BH200" s="275"/>
      <c r="BI200" s="275"/>
      <c r="BJ200" s="275"/>
      <c r="BK200" s="275"/>
      <c r="BL200" s="275"/>
    </row>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sheetData>
  <sheetProtection selectLockedCells="1" selectUnlockedCells="1"/>
  <mergeCells count="1">
    <mergeCell ref="J7:K7"/>
  </mergeCells>
  <printOptions/>
  <pageMargins left="0.39375" right="0.39375" top="0.9840277777777777" bottom="0.9840277777777777" header="0.5118055555555555" footer="0.5118055555555555"/>
  <pageSetup fitToHeight="26" fitToWidth="1"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BL28"/>
  <sheetViews>
    <sheetView zoomScale="95" zoomScaleNormal="95" workbookViewId="0" topLeftCell="D1">
      <selection activeCell="A7" sqref="A7"/>
    </sheetView>
  </sheetViews>
  <sheetFormatPr defaultColWidth="9.140625" defaultRowHeight="12.75"/>
  <cols>
    <col min="1" max="1" width="9.00390625" style="326" customWidth="1"/>
    <col min="2" max="2" width="6.140625" style="326" customWidth="1"/>
    <col min="3" max="3" width="8.140625" style="326" customWidth="1"/>
    <col min="4" max="4" width="17.8515625" style="326" customWidth="1"/>
    <col min="5" max="5" width="4.00390625" style="326" customWidth="1"/>
    <col min="6" max="6" width="37.8515625" style="0" customWidth="1"/>
    <col min="7" max="7" width="7.140625" style="0" customWidth="1"/>
    <col min="8" max="8" width="9.140625" style="0" customWidth="1"/>
    <col min="9" max="9" width="29.140625" style="0" customWidth="1"/>
    <col min="10" max="10" width="8.00390625" style="0" customWidth="1"/>
    <col min="11" max="11" width="30.00390625" style="0" customWidth="1"/>
    <col min="12" max="64" width="8.8515625" style="0" customWidth="1"/>
    <col min="65" max="16384" width="11.57421875" style="0" customWidth="1"/>
  </cols>
  <sheetData>
    <row r="1" spans="1:9" ht="12.75" customHeight="1">
      <c r="A1" s="327"/>
      <c r="B1" s="312"/>
      <c r="C1" s="312"/>
      <c r="D1" s="280"/>
      <c r="E1" s="280"/>
      <c r="F1" s="313" t="s">
        <v>1325</v>
      </c>
      <c r="G1" s="280"/>
      <c r="H1" s="280"/>
      <c r="I1" s="281"/>
    </row>
    <row r="2" spans="1:9" ht="57" customHeight="1">
      <c r="A2" s="328"/>
      <c r="B2" s="276"/>
      <c r="C2" s="276"/>
      <c r="E2" s="276"/>
      <c r="F2" s="301" t="s">
        <v>1326</v>
      </c>
      <c r="G2" s="275"/>
      <c r="H2" s="275"/>
      <c r="I2" s="283" t="s">
        <v>1735</v>
      </c>
    </row>
    <row r="3" spans="1:9" ht="12.75" customHeight="1">
      <c r="A3" s="328"/>
      <c r="B3" s="276"/>
      <c r="C3" s="276"/>
      <c r="E3" s="276"/>
      <c r="F3" s="301" t="s">
        <v>1328</v>
      </c>
      <c r="G3" s="275"/>
      <c r="H3" s="275"/>
      <c r="I3" s="284" t="s">
        <v>1329</v>
      </c>
    </row>
    <row r="4" spans="1:9" ht="12.75" customHeight="1">
      <c r="A4" s="328"/>
      <c r="B4" s="276"/>
      <c r="C4" s="276"/>
      <c r="E4" s="276"/>
      <c r="F4" s="301" t="s">
        <v>1330</v>
      </c>
      <c r="G4" s="275"/>
      <c r="H4" s="275"/>
      <c r="I4" s="284" t="s">
        <v>1331</v>
      </c>
    </row>
    <row r="5" spans="1:9" ht="12.75" customHeight="1">
      <c r="A5" s="329"/>
      <c r="B5" s="287"/>
      <c r="C5" s="287"/>
      <c r="D5" s="330"/>
      <c r="E5" s="287"/>
      <c r="F5" s="314" t="s">
        <v>1332</v>
      </c>
      <c r="G5" s="286"/>
      <c r="H5" s="286"/>
      <c r="I5" s="288" t="s">
        <v>1333</v>
      </c>
    </row>
    <row r="6" spans="1:9" ht="12.75" customHeight="1">
      <c r="A6" s="276"/>
      <c r="B6" s="276"/>
      <c r="C6" s="276"/>
      <c r="E6" s="276"/>
      <c r="F6" s="301" t="s">
        <v>1334</v>
      </c>
      <c r="G6" s="275"/>
      <c r="H6" s="275"/>
      <c r="I6" s="277" t="s">
        <v>1736</v>
      </c>
    </row>
    <row r="7" spans="1:64" ht="12" customHeight="1">
      <c r="A7" s="331" t="s">
        <v>1336</v>
      </c>
      <c r="B7" s="331" t="s">
        <v>1337</v>
      </c>
      <c r="C7" s="331" t="s">
        <v>1338</v>
      </c>
      <c r="D7" s="331" t="s">
        <v>1339</v>
      </c>
      <c r="E7" s="331" t="s">
        <v>1340</v>
      </c>
      <c r="F7" s="332" t="s">
        <v>100</v>
      </c>
      <c r="G7" s="331" t="s">
        <v>1341</v>
      </c>
      <c r="H7" s="331" t="s">
        <v>1342</v>
      </c>
      <c r="I7" s="333" t="s">
        <v>1343</v>
      </c>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row>
    <row r="8" spans="1:11" ht="12.75" customHeight="1">
      <c r="A8" s="334"/>
      <c r="B8" s="334">
        <v>1</v>
      </c>
      <c r="C8" s="334">
        <v>0</v>
      </c>
      <c r="D8" s="334"/>
      <c r="E8" s="334"/>
      <c r="F8" s="304" t="s">
        <v>1737</v>
      </c>
      <c r="G8" s="304"/>
      <c r="H8" s="304"/>
      <c r="I8" s="304"/>
      <c r="J8" s="306"/>
      <c r="K8" s="335"/>
    </row>
    <row r="9" spans="1:9" ht="12.75" customHeight="1">
      <c r="A9" s="307"/>
      <c r="B9" s="307">
        <v>1</v>
      </c>
      <c r="C9" s="307">
        <v>1</v>
      </c>
      <c r="D9" s="307" t="s">
        <v>1345</v>
      </c>
      <c r="E9" s="307" t="s">
        <v>1345</v>
      </c>
      <c r="F9" s="308" t="s">
        <v>1347</v>
      </c>
      <c r="G9" s="307" t="s">
        <v>873</v>
      </c>
      <c r="H9" s="307">
        <v>2</v>
      </c>
      <c r="I9" s="309" t="s">
        <v>1641</v>
      </c>
    </row>
    <row r="10" spans="1:9" ht="12.75" customHeight="1">
      <c r="A10" s="307"/>
      <c r="B10" s="307">
        <v>1</v>
      </c>
      <c r="C10" s="307">
        <v>2</v>
      </c>
      <c r="D10" s="307" t="s">
        <v>1345</v>
      </c>
      <c r="E10" s="307">
        <v>1</v>
      </c>
      <c r="F10" s="308" t="s">
        <v>1642</v>
      </c>
      <c r="G10" s="307" t="s">
        <v>873</v>
      </c>
      <c r="H10" s="307">
        <v>3</v>
      </c>
      <c r="I10" s="309"/>
    </row>
    <row r="11" spans="1:9" ht="12.75" customHeight="1">
      <c r="A11" s="307"/>
      <c r="B11" s="307">
        <v>1</v>
      </c>
      <c r="C11" s="307">
        <v>3</v>
      </c>
      <c r="D11" s="307" t="s">
        <v>1345</v>
      </c>
      <c r="E11" s="307">
        <v>2</v>
      </c>
      <c r="F11" s="308" t="s">
        <v>1643</v>
      </c>
      <c r="G11" s="307" t="s">
        <v>31</v>
      </c>
      <c r="H11" s="307">
        <v>15</v>
      </c>
      <c r="I11" s="309"/>
    </row>
    <row r="12" spans="1:9" ht="12.75" customHeight="1">
      <c r="A12" s="307"/>
      <c r="B12" s="307">
        <v>1</v>
      </c>
      <c r="C12" s="307">
        <v>4</v>
      </c>
      <c r="D12" s="336" t="s">
        <v>1345</v>
      </c>
      <c r="E12" s="307">
        <v>3</v>
      </c>
      <c r="F12" s="308" t="s">
        <v>1644</v>
      </c>
      <c r="G12" s="307" t="s">
        <v>400</v>
      </c>
      <c r="H12" s="336">
        <v>8</v>
      </c>
      <c r="I12" s="309" t="s">
        <v>1354</v>
      </c>
    </row>
    <row r="13" spans="1:9" ht="12.75" customHeight="1">
      <c r="A13" s="307"/>
      <c r="B13" s="307">
        <v>1</v>
      </c>
      <c r="C13" s="307">
        <v>5</v>
      </c>
      <c r="D13" s="336" t="s">
        <v>1345</v>
      </c>
      <c r="E13" s="307">
        <v>4</v>
      </c>
      <c r="F13" s="308" t="s">
        <v>1645</v>
      </c>
      <c r="G13" s="307" t="s">
        <v>873</v>
      </c>
      <c r="H13" s="336">
        <v>6</v>
      </c>
      <c r="I13" s="309" t="s">
        <v>1646</v>
      </c>
    </row>
    <row r="14" spans="1:9" ht="12.75" customHeight="1">
      <c r="A14" s="307"/>
      <c r="B14" s="307">
        <v>1</v>
      </c>
      <c r="C14" s="307">
        <v>6</v>
      </c>
      <c r="D14" s="336" t="s">
        <v>1345</v>
      </c>
      <c r="E14" s="307">
        <v>5</v>
      </c>
      <c r="F14" s="308" t="s">
        <v>1357</v>
      </c>
      <c r="G14" s="307" t="s">
        <v>31</v>
      </c>
      <c r="H14" s="336">
        <v>11</v>
      </c>
      <c r="I14" s="337" t="s">
        <v>1358</v>
      </c>
    </row>
    <row r="15" spans="1:9" ht="12.75" customHeight="1">
      <c r="A15" s="334"/>
      <c r="B15" s="334">
        <v>56</v>
      </c>
      <c r="C15" s="334">
        <v>0</v>
      </c>
      <c r="D15" s="334"/>
      <c r="E15" s="294"/>
      <c r="F15" s="295" t="s">
        <v>1738</v>
      </c>
      <c r="G15" s="295"/>
      <c r="H15" s="295"/>
      <c r="I15" s="296"/>
    </row>
    <row r="16" spans="1:9" ht="12.75" customHeight="1">
      <c r="A16" s="307"/>
      <c r="B16" s="307">
        <v>56</v>
      </c>
      <c r="C16" s="276">
        <v>1</v>
      </c>
      <c r="D16" s="276" t="s">
        <v>1345</v>
      </c>
      <c r="E16" s="276" t="s">
        <v>1345</v>
      </c>
      <c r="F16" s="275" t="s">
        <v>1347</v>
      </c>
      <c r="G16" s="276" t="s">
        <v>873</v>
      </c>
      <c r="H16" s="276">
        <v>2</v>
      </c>
      <c r="I16" s="277" t="s">
        <v>1739</v>
      </c>
    </row>
    <row r="17" spans="1:9" ht="24" customHeight="1">
      <c r="A17" s="307"/>
      <c r="B17" s="307">
        <v>56</v>
      </c>
      <c r="C17" s="276">
        <v>2</v>
      </c>
      <c r="D17" s="276">
        <v>1</v>
      </c>
      <c r="E17" s="276" t="s">
        <v>1345</v>
      </c>
      <c r="F17" s="275" t="s">
        <v>1740</v>
      </c>
      <c r="G17" s="276" t="s">
        <v>873</v>
      </c>
      <c r="H17" s="276">
        <v>1</v>
      </c>
      <c r="I17" s="277" t="s">
        <v>1741</v>
      </c>
    </row>
    <row r="18" spans="1:9" ht="24" customHeight="1">
      <c r="A18" s="307"/>
      <c r="B18" s="307">
        <v>56</v>
      </c>
      <c r="C18" s="276">
        <v>3</v>
      </c>
      <c r="D18" s="276">
        <v>2</v>
      </c>
      <c r="E18" s="276" t="s">
        <v>1345</v>
      </c>
      <c r="F18" s="275" t="s">
        <v>1742</v>
      </c>
      <c r="G18" s="276" t="s">
        <v>31</v>
      </c>
      <c r="H18" s="276">
        <v>1</v>
      </c>
      <c r="I18" s="277" t="s">
        <v>1743</v>
      </c>
    </row>
    <row r="19" spans="1:9" ht="12.75" customHeight="1">
      <c r="A19" s="307"/>
      <c r="B19" s="307">
        <v>56</v>
      </c>
      <c r="C19" s="276">
        <v>4</v>
      </c>
      <c r="D19" s="276"/>
      <c r="E19" s="276">
        <v>1</v>
      </c>
      <c r="F19" s="275" t="s">
        <v>1532</v>
      </c>
      <c r="G19" s="276" t="s">
        <v>873</v>
      </c>
      <c r="H19" s="276">
        <v>1</v>
      </c>
      <c r="I19" s="277" t="s">
        <v>1533</v>
      </c>
    </row>
    <row r="20" spans="1:9" ht="12.75" customHeight="1">
      <c r="A20" s="307"/>
      <c r="B20" s="307">
        <v>56</v>
      </c>
      <c r="C20" s="276">
        <v>5</v>
      </c>
      <c r="D20" s="276" t="s">
        <v>1345</v>
      </c>
      <c r="E20" s="276">
        <v>2</v>
      </c>
      <c r="F20" s="275" t="s">
        <v>1534</v>
      </c>
      <c r="G20" s="276" t="s">
        <v>31</v>
      </c>
      <c r="H20" s="276">
        <v>35</v>
      </c>
      <c r="I20" s="301" t="s">
        <v>1535</v>
      </c>
    </row>
    <row r="21" spans="1:64" ht="12" customHeight="1">
      <c r="A21" s="294" t="s">
        <v>1422</v>
      </c>
      <c r="B21" s="294">
        <v>56</v>
      </c>
      <c r="C21" s="294">
        <v>0</v>
      </c>
      <c r="D21" s="294" t="s">
        <v>1345</v>
      </c>
      <c r="E21" s="294" t="s">
        <v>1345</v>
      </c>
      <c r="F21" s="295" t="s">
        <v>1744</v>
      </c>
      <c r="G21" s="295"/>
      <c r="H21" s="295"/>
      <c r="I21" s="296"/>
      <c r="J21" s="297"/>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row>
    <row r="22" spans="1:64" ht="12" customHeight="1">
      <c r="A22" s="275" t="s">
        <v>1422</v>
      </c>
      <c r="B22" s="275">
        <v>56</v>
      </c>
      <c r="C22" s="276">
        <v>1</v>
      </c>
      <c r="D22" s="276" t="s">
        <v>1345</v>
      </c>
      <c r="E22" s="276" t="s">
        <v>1345</v>
      </c>
      <c r="F22" s="275" t="s">
        <v>1347</v>
      </c>
      <c r="G22" s="276" t="s">
        <v>873</v>
      </c>
      <c r="H22" s="276">
        <v>2</v>
      </c>
      <c r="I22" s="277" t="s">
        <v>1745</v>
      </c>
      <c r="J22" s="276"/>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row>
    <row r="23" spans="1:64" ht="24" customHeight="1">
      <c r="A23" s="275" t="s">
        <v>1422</v>
      </c>
      <c r="B23" s="275">
        <v>56</v>
      </c>
      <c r="C23" s="276">
        <v>2</v>
      </c>
      <c r="D23" s="276">
        <v>1</v>
      </c>
      <c r="E23" s="276" t="s">
        <v>1345</v>
      </c>
      <c r="F23" s="275" t="s">
        <v>1740</v>
      </c>
      <c r="G23" s="276" t="s">
        <v>873</v>
      </c>
      <c r="H23" s="276">
        <v>1</v>
      </c>
      <c r="I23" s="277" t="s">
        <v>1746</v>
      </c>
      <c r="J23" s="276"/>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row>
    <row r="24" spans="1:64" ht="24" customHeight="1">
      <c r="A24" s="275" t="s">
        <v>1422</v>
      </c>
      <c r="B24" s="275">
        <v>56</v>
      </c>
      <c r="C24" s="276">
        <v>3</v>
      </c>
      <c r="D24" s="276">
        <v>2</v>
      </c>
      <c r="E24" s="276" t="s">
        <v>1345</v>
      </c>
      <c r="F24" s="275" t="s">
        <v>1742</v>
      </c>
      <c r="G24" s="276" t="s">
        <v>31</v>
      </c>
      <c r="H24" s="276">
        <v>1</v>
      </c>
      <c r="I24" s="277" t="s">
        <v>1747</v>
      </c>
      <c r="J24" s="276"/>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row>
    <row r="25" spans="1:64" ht="12" customHeight="1">
      <c r="A25" s="275" t="s">
        <v>1422</v>
      </c>
      <c r="B25" s="275">
        <v>56</v>
      </c>
      <c r="C25" s="276">
        <v>4</v>
      </c>
      <c r="D25" s="300" t="s">
        <v>1345</v>
      </c>
      <c r="E25" s="276">
        <v>1</v>
      </c>
      <c r="F25" s="275" t="s">
        <v>1532</v>
      </c>
      <c r="G25" s="276" t="s">
        <v>873</v>
      </c>
      <c r="H25" s="276">
        <v>1</v>
      </c>
      <c r="I25" s="277" t="s">
        <v>1533</v>
      </c>
      <c r="J25" s="276"/>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row>
    <row r="26" spans="1:64" ht="12" customHeight="1">
      <c r="A26" s="275" t="s">
        <v>1422</v>
      </c>
      <c r="B26" s="275">
        <v>56</v>
      </c>
      <c r="C26" s="276">
        <v>5</v>
      </c>
      <c r="D26" s="276" t="s">
        <v>1345</v>
      </c>
      <c r="E26" s="276">
        <v>2</v>
      </c>
      <c r="F26" s="275" t="s">
        <v>1534</v>
      </c>
      <c r="G26" s="276" t="s">
        <v>31</v>
      </c>
      <c r="H26" s="276">
        <v>35</v>
      </c>
      <c r="I26" s="301" t="s">
        <v>1535</v>
      </c>
      <c r="J26" s="276"/>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row>
    <row r="27" spans="1:9" ht="12.75" customHeight="1">
      <c r="A27" s="334"/>
      <c r="B27" s="334">
        <v>99</v>
      </c>
      <c r="C27" s="294">
        <v>0</v>
      </c>
      <c r="D27" s="334"/>
      <c r="E27" s="334"/>
      <c r="F27" s="304" t="s">
        <v>1748</v>
      </c>
      <c r="G27" s="304"/>
      <c r="H27" s="304"/>
      <c r="I27" s="296"/>
    </row>
    <row r="28" spans="1:9" ht="12.75" customHeight="1">
      <c r="A28" s="307"/>
      <c r="B28" s="307">
        <v>99</v>
      </c>
      <c r="C28" s="307">
        <v>1</v>
      </c>
      <c r="D28" s="307" t="s">
        <v>1345</v>
      </c>
      <c r="E28" s="307" t="s">
        <v>1345</v>
      </c>
      <c r="F28" s="308" t="s">
        <v>1347</v>
      </c>
      <c r="G28" s="307" t="s">
        <v>873</v>
      </c>
      <c r="H28" s="307">
        <v>2</v>
      </c>
      <c r="I28" s="309" t="s">
        <v>1639</v>
      </c>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zoomScale="95" zoomScaleNormal="95" workbookViewId="0" topLeftCell="A1">
      <selection activeCell="A7" sqref="A7"/>
    </sheetView>
  </sheetViews>
  <sheetFormatPr defaultColWidth="9.140625" defaultRowHeight="12.75"/>
  <cols>
    <col min="1" max="2" width="5.421875" style="0" customWidth="1"/>
    <col min="3" max="3" width="38.00390625" style="0" customWidth="1"/>
    <col min="4" max="4" width="8.8515625" style="0" customWidth="1"/>
    <col min="5" max="5" width="15.00390625" style="0" customWidth="1"/>
    <col min="6" max="6" width="30.28125" style="0" customWidth="1"/>
    <col min="7" max="64" width="8.8515625" style="0" customWidth="1"/>
    <col min="65" max="16384" width="11.57421875" style="0" customWidth="1"/>
  </cols>
  <sheetData>
    <row r="1" spans="1:6" ht="12.75" customHeight="1">
      <c r="A1" s="279"/>
      <c r="B1" s="279"/>
      <c r="C1" s="338"/>
      <c r="D1" s="280" t="s">
        <v>1749</v>
      </c>
      <c r="E1" s="279"/>
      <c r="F1" s="339"/>
    </row>
    <row r="2" spans="1:6" ht="57" customHeight="1">
      <c r="A2" s="297"/>
      <c r="B2" s="297"/>
      <c r="C2" s="275" t="s">
        <v>1750</v>
      </c>
      <c r="D2" s="297"/>
      <c r="E2" s="297"/>
      <c r="F2" s="283" t="s">
        <v>1751</v>
      </c>
    </row>
    <row r="3" spans="1:6" ht="12.75" customHeight="1">
      <c r="A3" s="297"/>
      <c r="B3" s="297"/>
      <c r="C3" s="301" t="s">
        <v>1328</v>
      </c>
      <c r="D3" s="297"/>
      <c r="E3" s="297"/>
      <c r="F3" s="284" t="s">
        <v>1329</v>
      </c>
    </row>
    <row r="4" spans="1:6" ht="12.75" customHeight="1">
      <c r="A4" s="308"/>
      <c r="B4" s="308"/>
      <c r="C4" s="301" t="s">
        <v>1330</v>
      </c>
      <c r="D4" s="308"/>
      <c r="E4" s="308"/>
      <c r="F4" s="284" t="s">
        <v>1331</v>
      </c>
    </row>
    <row r="5" spans="1:6" ht="12.75" customHeight="1">
      <c r="A5" s="308"/>
      <c r="B5" s="308"/>
      <c r="C5" s="301" t="s">
        <v>1332</v>
      </c>
      <c r="D5" s="308"/>
      <c r="E5" s="308"/>
      <c r="F5" s="284" t="s">
        <v>1333</v>
      </c>
    </row>
    <row r="6" spans="1:6" ht="12.75" customHeight="1">
      <c r="A6" s="340"/>
      <c r="B6" s="340"/>
      <c r="C6" s="314" t="s">
        <v>1334</v>
      </c>
      <c r="D6" s="340"/>
      <c r="E6" s="340"/>
      <c r="F6" s="288" t="s">
        <v>1736</v>
      </c>
    </row>
    <row r="7" spans="1:6" ht="12.75" customHeight="1">
      <c r="A7" s="341" t="s">
        <v>1339</v>
      </c>
      <c r="B7" s="341" t="s">
        <v>1340</v>
      </c>
      <c r="C7" s="341" t="s">
        <v>100</v>
      </c>
      <c r="D7" s="341" t="s">
        <v>1341</v>
      </c>
      <c r="E7" s="341" t="s">
        <v>1752</v>
      </c>
      <c r="F7" s="342" t="s">
        <v>1343</v>
      </c>
    </row>
    <row r="8" spans="1:6" ht="12.75" customHeight="1">
      <c r="A8" s="343"/>
      <c r="B8" s="344">
        <v>0</v>
      </c>
      <c r="C8" s="304" t="s">
        <v>1737</v>
      </c>
      <c r="D8" s="343"/>
      <c r="E8" s="343"/>
      <c r="F8" s="343"/>
    </row>
    <row r="9" spans="1:6" ht="12.75" customHeight="1">
      <c r="A9" s="307">
        <v>1</v>
      </c>
      <c r="B9" s="307">
        <v>1</v>
      </c>
      <c r="C9" s="308" t="s">
        <v>1347</v>
      </c>
      <c r="D9" s="307" t="s">
        <v>873</v>
      </c>
      <c r="E9" s="307">
        <v>2</v>
      </c>
      <c r="F9" s="309" t="s">
        <v>1641</v>
      </c>
    </row>
    <row r="10" spans="1:6" ht="12.75" customHeight="1">
      <c r="A10" s="307">
        <v>2</v>
      </c>
      <c r="B10" s="307">
        <v>2</v>
      </c>
      <c r="C10" s="308" t="s">
        <v>1642</v>
      </c>
      <c r="D10" s="307" t="s">
        <v>873</v>
      </c>
      <c r="E10" s="307">
        <v>3</v>
      </c>
      <c r="F10" s="309"/>
    </row>
    <row r="11" spans="1:6" ht="12.75" customHeight="1">
      <c r="A11" s="307">
        <v>3</v>
      </c>
      <c r="B11" s="326">
        <v>3</v>
      </c>
      <c r="C11" s="308" t="s">
        <v>1643</v>
      </c>
      <c r="D11" s="307" t="s">
        <v>31</v>
      </c>
      <c r="E11" s="307">
        <v>15</v>
      </c>
      <c r="F11" s="309"/>
    </row>
    <row r="12" spans="1:6" ht="12.75" customHeight="1">
      <c r="A12" s="307">
        <v>4</v>
      </c>
      <c r="B12" s="326">
        <v>4</v>
      </c>
      <c r="C12" s="308" t="s">
        <v>1644</v>
      </c>
      <c r="D12" s="307" t="s">
        <v>400</v>
      </c>
      <c r="E12" s="336">
        <v>8</v>
      </c>
      <c r="F12" s="309" t="s">
        <v>1354</v>
      </c>
    </row>
    <row r="13" spans="1:6" ht="12.75" customHeight="1">
      <c r="A13" s="307">
        <v>5</v>
      </c>
      <c r="B13" s="326">
        <v>5</v>
      </c>
      <c r="C13" s="308" t="s">
        <v>1645</v>
      </c>
      <c r="D13" s="307" t="s">
        <v>873</v>
      </c>
      <c r="E13" s="336">
        <v>6</v>
      </c>
      <c r="F13" s="309" t="s">
        <v>1646</v>
      </c>
    </row>
    <row r="14" spans="1:6" ht="12.75" customHeight="1">
      <c r="A14" s="336" t="s">
        <v>1345</v>
      </c>
      <c r="B14" s="326">
        <v>6</v>
      </c>
      <c r="C14" s="308" t="s">
        <v>1357</v>
      </c>
      <c r="D14" s="307" t="s">
        <v>31</v>
      </c>
      <c r="E14" s="336">
        <v>11</v>
      </c>
      <c r="F14" s="337" t="s">
        <v>1358</v>
      </c>
    </row>
    <row r="15" spans="1:6" ht="12.75" customHeight="1">
      <c r="A15" s="343"/>
      <c r="B15" s="344">
        <v>0</v>
      </c>
      <c r="C15" s="295" t="s">
        <v>1753</v>
      </c>
      <c r="D15" s="343"/>
      <c r="E15" s="343"/>
      <c r="F15" s="343"/>
    </row>
    <row r="16" spans="1:6" ht="12.75" customHeight="1">
      <c r="A16" s="276" t="s">
        <v>1345</v>
      </c>
      <c r="B16" s="276">
        <v>1</v>
      </c>
      <c r="C16" s="275" t="s">
        <v>1347</v>
      </c>
      <c r="D16" s="276" t="s">
        <v>873</v>
      </c>
      <c r="E16" s="276">
        <v>2</v>
      </c>
      <c r="F16" s="277" t="s">
        <v>1754</v>
      </c>
    </row>
    <row r="17" spans="1:6" ht="12.75" customHeight="1">
      <c r="A17" s="276">
        <v>1</v>
      </c>
      <c r="B17" s="326">
        <v>2</v>
      </c>
      <c r="C17" s="275" t="s">
        <v>400</v>
      </c>
      <c r="D17" s="276" t="s">
        <v>400</v>
      </c>
      <c r="E17" s="276">
        <v>10</v>
      </c>
      <c r="F17" s="277" t="s">
        <v>1755</v>
      </c>
    </row>
    <row r="18" spans="1:6" ht="12.75" customHeight="1">
      <c r="A18" s="276">
        <v>2</v>
      </c>
      <c r="B18" s="276">
        <v>3</v>
      </c>
      <c r="C18" s="275" t="s">
        <v>1433</v>
      </c>
      <c r="D18" s="276" t="s">
        <v>1433</v>
      </c>
      <c r="E18" s="276">
        <v>4</v>
      </c>
      <c r="F18" s="277" t="s">
        <v>1434</v>
      </c>
    </row>
    <row r="19" spans="1:6" ht="12.75" customHeight="1">
      <c r="A19" s="276">
        <v>3</v>
      </c>
      <c r="B19" s="326">
        <v>4</v>
      </c>
      <c r="C19" s="275" t="s">
        <v>1365</v>
      </c>
      <c r="D19" s="276" t="s">
        <v>31</v>
      </c>
      <c r="E19" s="276">
        <v>4</v>
      </c>
      <c r="F19" s="277"/>
    </row>
    <row r="20" spans="1:6" ht="12.75" customHeight="1">
      <c r="A20" s="307" t="s">
        <v>1345</v>
      </c>
      <c r="B20" s="276">
        <v>5</v>
      </c>
      <c r="C20" s="275" t="s">
        <v>1756</v>
      </c>
      <c r="D20" s="276" t="s">
        <v>31</v>
      </c>
      <c r="E20" s="276">
        <v>100</v>
      </c>
      <c r="F20" s="277"/>
    </row>
    <row r="21" spans="1:6" ht="12.75" customHeight="1">
      <c r="A21" s="307" t="s">
        <v>1345</v>
      </c>
      <c r="B21" s="326">
        <v>6</v>
      </c>
      <c r="C21" s="275" t="s">
        <v>1457</v>
      </c>
      <c r="D21" s="276" t="s">
        <v>31</v>
      </c>
      <c r="E21" s="276">
        <v>30</v>
      </c>
      <c r="F21" s="277"/>
    </row>
    <row r="22" spans="1:6" ht="12.75" customHeight="1">
      <c r="A22" s="307" t="s">
        <v>1345</v>
      </c>
      <c r="B22" s="276">
        <v>7</v>
      </c>
      <c r="C22" s="275" t="s">
        <v>1757</v>
      </c>
      <c r="D22" s="276" t="s">
        <v>31</v>
      </c>
      <c r="E22" s="276">
        <v>1000</v>
      </c>
      <c r="F22" s="309" t="s">
        <v>1758</v>
      </c>
    </row>
    <row r="23" spans="1:6" ht="12.75" customHeight="1">
      <c r="A23" s="343"/>
      <c r="B23" s="343"/>
      <c r="C23" s="304" t="s">
        <v>1748</v>
      </c>
      <c r="D23" s="343"/>
      <c r="E23" s="343"/>
      <c r="F23" s="343"/>
    </row>
    <row r="24" spans="1:6" ht="12.75" customHeight="1">
      <c r="A24" s="307" t="s">
        <v>1345</v>
      </c>
      <c r="B24" s="307" t="s">
        <v>1345</v>
      </c>
      <c r="C24" s="308" t="s">
        <v>1347</v>
      </c>
      <c r="D24" s="307" t="s">
        <v>873</v>
      </c>
      <c r="E24" s="307">
        <v>2</v>
      </c>
      <c r="F24" s="309" t="s">
        <v>1639</v>
      </c>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28"/>
  <sheetViews>
    <sheetView zoomScale="95" zoomScaleNormal="95" workbookViewId="0" topLeftCell="A1">
      <selection activeCell="A7" sqref="A7"/>
    </sheetView>
  </sheetViews>
  <sheetFormatPr defaultColWidth="9.140625" defaultRowHeight="12.75"/>
  <cols>
    <col min="1" max="1" width="10.00390625" style="0" customWidth="1"/>
    <col min="2" max="2" width="6.57421875" style="0" customWidth="1"/>
    <col min="3" max="4" width="5.140625" style="0" customWidth="1"/>
    <col min="5" max="5" width="5.421875" style="0" customWidth="1"/>
    <col min="6" max="6" width="37.00390625" style="0" customWidth="1"/>
    <col min="7" max="7" width="8.8515625" style="0" customWidth="1"/>
    <col min="8" max="8" width="11.28125" style="0" customWidth="1"/>
    <col min="9" max="9" width="30.140625" style="0" customWidth="1"/>
    <col min="10" max="64" width="8.8515625" style="0" customWidth="1"/>
    <col min="65" max="16384" width="11.57421875" style="0" customWidth="1"/>
  </cols>
  <sheetData>
    <row r="1" spans="1:9" ht="12.75" customHeight="1">
      <c r="A1" s="345" t="s">
        <v>1749</v>
      </c>
      <c r="B1" s="345"/>
      <c r="C1" s="345"/>
      <c r="D1" s="345"/>
      <c r="E1" s="345"/>
      <c r="F1" s="345"/>
      <c r="G1" s="345"/>
      <c r="H1" s="345"/>
      <c r="I1" s="345"/>
    </row>
    <row r="2" spans="1:9" ht="57" customHeight="1">
      <c r="A2" s="346"/>
      <c r="B2" s="347"/>
      <c r="C2" s="348"/>
      <c r="D2" s="349"/>
      <c r="E2" s="349"/>
      <c r="F2" s="349" t="s">
        <v>1750</v>
      </c>
      <c r="G2" s="349"/>
      <c r="H2" s="349"/>
      <c r="I2" s="350" t="s">
        <v>1759</v>
      </c>
    </row>
    <row r="3" spans="1:9" ht="12.75" customHeight="1">
      <c r="A3" s="351"/>
      <c r="C3" s="297"/>
      <c r="D3" s="297"/>
      <c r="E3" s="297"/>
      <c r="F3" s="301" t="s">
        <v>1328</v>
      </c>
      <c r="G3" s="352"/>
      <c r="H3" s="353"/>
      <c r="I3" s="284" t="s">
        <v>1329</v>
      </c>
    </row>
    <row r="4" spans="1:9" ht="12.75" customHeight="1">
      <c r="A4" s="351"/>
      <c r="C4" s="297"/>
      <c r="D4" s="297"/>
      <c r="E4" s="297"/>
      <c r="F4" s="301" t="s">
        <v>1330</v>
      </c>
      <c r="G4" s="297"/>
      <c r="H4" s="297"/>
      <c r="I4" s="284" t="s">
        <v>1331</v>
      </c>
    </row>
    <row r="5" spans="1:9" ht="12.75" customHeight="1">
      <c r="A5" s="351"/>
      <c r="C5" s="308"/>
      <c r="D5" s="308"/>
      <c r="E5" s="308"/>
      <c r="F5" s="301" t="s">
        <v>1332</v>
      </c>
      <c r="G5" s="308"/>
      <c r="H5" s="308"/>
      <c r="I5" s="284" t="s">
        <v>1333</v>
      </c>
    </row>
    <row r="6" spans="1:9" ht="12.75" customHeight="1">
      <c r="A6" s="354"/>
      <c r="B6" s="355"/>
      <c r="C6" s="355"/>
      <c r="D6" s="355"/>
      <c r="E6" s="355"/>
      <c r="F6" s="314" t="s">
        <v>1334</v>
      </c>
      <c r="G6" s="340"/>
      <c r="H6" s="340"/>
      <c r="I6" s="288" t="s">
        <v>1736</v>
      </c>
    </row>
    <row r="7" spans="1:9" ht="12.75" customHeight="1">
      <c r="A7" s="356"/>
      <c r="B7" s="356"/>
      <c r="C7" s="356"/>
      <c r="D7" s="356"/>
      <c r="E7" s="356"/>
      <c r="F7" s="332"/>
      <c r="G7" s="357"/>
      <c r="H7" s="357"/>
      <c r="I7" s="358"/>
    </row>
    <row r="8" spans="1:9" ht="12.75" customHeight="1">
      <c r="A8" s="359" t="s">
        <v>1336</v>
      </c>
      <c r="B8" s="359" t="s">
        <v>1337</v>
      </c>
      <c r="C8" s="334" t="s">
        <v>1338</v>
      </c>
      <c r="D8" s="334" t="s">
        <v>1339</v>
      </c>
      <c r="E8" s="334" t="s">
        <v>1340</v>
      </c>
      <c r="F8" s="334" t="s">
        <v>100</v>
      </c>
      <c r="G8" s="334" t="s">
        <v>1341</v>
      </c>
      <c r="H8" s="334" t="s">
        <v>1752</v>
      </c>
      <c r="I8" s="360" t="s">
        <v>1343</v>
      </c>
    </row>
    <row r="9" spans="1:6" ht="12.75" customHeight="1">
      <c r="A9" s="275" t="s">
        <v>1344</v>
      </c>
      <c r="B9" s="326">
        <v>1</v>
      </c>
      <c r="C9" s="326">
        <v>0</v>
      </c>
      <c r="E9" s="307" t="s">
        <v>1345</v>
      </c>
      <c r="F9" s="306" t="s">
        <v>1737</v>
      </c>
    </row>
    <row r="10" spans="1:9" ht="12.75" customHeight="1">
      <c r="A10" s="275" t="s">
        <v>1344</v>
      </c>
      <c r="B10" s="326">
        <v>1</v>
      </c>
      <c r="C10" s="307">
        <v>1</v>
      </c>
      <c r="D10" s="307" t="s">
        <v>1345</v>
      </c>
      <c r="E10" s="307" t="s">
        <v>1345</v>
      </c>
      <c r="F10" s="308" t="s">
        <v>1347</v>
      </c>
      <c r="G10" s="307" t="s">
        <v>873</v>
      </c>
      <c r="H10" s="307">
        <v>2</v>
      </c>
      <c r="I10" s="309" t="s">
        <v>1641</v>
      </c>
    </row>
    <row r="11" spans="1:9" ht="12.75" customHeight="1">
      <c r="A11" s="275" t="s">
        <v>1344</v>
      </c>
      <c r="B11" s="326">
        <v>1</v>
      </c>
      <c r="C11" s="307">
        <v>2</v>
      </c>
      <c r="D11" s="307" t="s">
        <v>1345</v>
      </c>
      <c r="E11" s="307">
        <v>1</v>
      </c>
      <c r="F11" s="308" t="s">
        <v>1642</v>
      </c>
      <c r="G11" s="307" t="s">
        <v>873</v>
      </c>
      <c r="H11" s="307">
        <v>3</v>
      </c>
      <c r="I11" s="309"/>
    </row>
    <row r="12" spans="1:9" ht="12.75" customHeight="1">
      <c r="A12" s="275" t="s">
        <v>1344</v>
      </c>
      <c r="B12" s="326">
        <v>1</v>
      </c>
      <c r="C12" s="307">
        <v>3</v>
      </c>
      <c r="D12" s="307" t="s">
        <v>1345</v>
      </c>
      <c r="E12" s="307">
        <v>2</v>
      </c>
      <c r="F12" s="308" t="s">
        <v>1643</v>
      </c>
      <c r="G12" s="307" t="s">
        <v>31</v>
      </c>
      <c r="H12" s="307">
        <v>15</v>
      </c>
      <c r="I12" s="309"/>
    </row>
    <row r="13" spans="1:9" ht="12.75" customHeight="1">
      <c r="A13" s="275" t="s">
        <v>1344</v>
      </c>
      <c r="B13" s="326">
        <v>1</v>
      </c>
      <c r="C13" s="307">
        <v>4</v>
      </c>
      <c r="D13" s="336" t="s">
        <v>1345</v>
      </c>
      <c r="E13" s="307">
        <v>3</v>
      </c>
      <c r="F13" s="308" t="s">
        <v>1644</v>
      </c>
      <c r="G13" s="307" t="s">
        <v>400</v>
      </c>
      <c r="H13" s="336">
        <v>8</v>
      </c>
      <c r="I13" s="309" t="s">
        <v>1354</v>
      </c>
    </row>
    <row r="14" spans="1:9" ht="12.75" customHeight="1">
      <c r="A14" s="275" t="s">
        <v>1344</v>
      </c>
      <c r="B14" s="326">
        <v>1</v>
      </c>
      <c r="C14" s="307">
        <v>5</v>
      </c>
      <c r="D14" s="336" t="s">
        <v>1345</v>
      </c>
      <c r="E14" s="307">
        <v>4</v>
      </c>
      <c r="F14" s="308" t="s">
        <v>1645</v>
      </c>
      <c r="G14" s="307" t="s">
        <v>873</v>
      </c>
      <c r="H14" s="336">
        <v>6</v>
      </c>
      <c r="I14" s="309" t="s">
        <v>1646</v>
      </c>
    </row>
    <row r="15" spans="1:9" ht="12.75" customHeight="1">
      <c r="A15" s="275" t="s">
        <v>1344</v>
      </c>
      <c r="B15" s="326">
        <v>1</v>
      </c>
      <c r="C15" s="307">
        <v>6</v>
      </c>
      <c r="D15" s="336" t="s">
        <v>1345</v>
      </c>
      <c r="E15" s="307">
        <v>5</v>
      </c>
      <c r="F15" s="308" t="s">
        <v>1357</v>
      </c>
      <c r="G15" s="307" t="s">
        <v>31</v>
      </c>
      <c r="H15" s="336">
        <v>11</v>
      </c>
      <c r="I15" s="337" t="s">
        <v>1358</v>
      </c>
    </row>
    <row r="16" spans="1:9" ht="12.75" customHeight="1">
      <c r="A16" s="359" t="s">
        <v>1344</v>
      </c>
      <c r="B16" s="361">
        <v>86</v>
      </c>
      <c r="C16" s="334">
        <v>0</v>
      </c>
      <c r="D16" s="362" t="s">
        <v>1345</v>
      </c>
      <c r="E16" s="362" t="s">
        <v>1345</v>
      </c>
      <c r="F16" s="304" t="s">
        <v>1760</v>
      </c>
      <c r="G16" s="334"/>
      <c r="H16" s="334"/>
      <c r="I16" s="360"/>
    </row>
    <row r="17" spans="1:9" ht="12.75" customHeight="1">
      <c r="A17" s="275" t="s">
        <v>1344</v>
      </c>
      <c r="B17" s="326">
        <v>86</v>
      </c>
      <c r="C17" s="307">
        <v>1</v>
      </c>
      <c r="D17" s="307" t="s">
        <v>1345</v>
      </c>
      <c r="E17" s="307" t="s">
        <v>1345</v>
      </c>
      <c r="F17" s="308" t="s">
        <v>1347</v>
      </c>
      <c r="G17" s="307" t="s">
        <v>873</v>
      </c>
      <c r="H17" s="307">
        <v>2</v>
      </c>
      <c r="I17" s="309" t="s">
        <v>1761</v>
      </c>
    </row>
    <row r="18" spans="1:9" ht="12.75" customHeight="1">
      <c r="A18" s="275" t="s">
        <v>1344</v>
      </c>
      <c r="B18" s="326">
        <v>86</v>
      </c>
      <c r="C18" s="307">
        <v>2</v>
      </c>
      <c r="D18" s="307">
        <v>1</v>
      </c>
      <c r="E18" s="307" t="s">
        <v>1345</v>
      </c>
      <c r="F18" s="308" t="s">
        <v>98</v>
      </c>
      <c r="G18" s="307" t="s">
        <v>873</v>
      </c>
      <c r="H18" s="307">
        <v>4</v>
      </c>
      <c r="I18" s="309"/>
    </row>
    <row r="19" spans="1:9" ht="12.75" customHeight="1">
      <c r="A19" s="275" t="s">
        <v>1344</v>
      </c>
      <c r="B19" s="326">
        <v>86</v>
      </c>
      <c r="C19" s="307">
        <v>3</v>
      </c>
      <c r="D19" s="307" t="s">
        <v>1345</v>
      </c>
      <c r="E19" s="307">
        <v>1</v>
      </c>
      <c r="F19" s="308" t="s">
        <v>400</v>
      </c>
      <c r="G19" s="307" t="s">
        <v>400</v>
      </c>
      <c r="H19" s="307">
        <v>8</v>
      </c>
      <c r="I19" s="309" t="s">
        <v>1354</v>
      </c>
    </row>
    <row r="20" spans="1:9" ht="12.75" customHeight="1">
      <c r="A20" s="275" t="s">
        <v>1344</v>
      </c>
      <c r="B20" s="326">
        <v>86</v>
      </c>
      <c r="C20" s="307">
        <v>4</v>
      </c>
      <c r="D20" s="307" t="s">
        <v>1345</v>
      </c>
      <c r="E20" s="307">
        <v>2</v>
      </c>
      <c r="F20" s="308" t="s">
        <v>1433</v>
      </c>
      <c r="G20" s="307" t="s">
        <v>1433</v>
      </c>
      <c r="H20" s="307">
        <v>6</v>
      </c>
      <c r="I20" s="309" t="s">
        <v>1646</v>
      </c>
    </row>
    <row r="21" spans="1:9" ht="12.75" customHeight="1">
      <c r="A21" s="275" t="s">
        <v>1344</v>
      </c>
      <c r="B21" s="326">
        <v>86</v>
      </c>
      <c r="C21" s="307">
        <v>5</v>
      </c>
      <c r="D21" s="307" t="s">
        <v>1345</v>
      </c>
      <c r="E21" s="307">
        <v>3</v>
      </c>
      <c r="F21" s="308" t="s">
        <v>1457</v>
      </c>
      <c r="G21" s="307" t="s">
        <v>31</v>
      </c>
      <c r="H21" s="307">
        <v>30</v>
      </c>
      <c r="I21" s="309"/>
    </row>
    <row r="22" spans="1:9" ht="12.75" customHeight="1">
      <c r="A22" s="275" t="s">
        <v>1344</v>
      </c>
      <c r="B22" s="326">
        <v>86</v>
      </c>
      <c r="C22" s="307">
        <v>6</v>
      </c>
      <c r="D22" s="307" t="s">
        <v>1345</v>
      </c>
      <c r="E22" s="307">
        <v>4</v>
      </c>
      <c r="F22" s="308" t="s">
        <v>1762</v>
      </c>
      <c r="G22" s="307" t="s">
        <v>31</v>
      </c>
      <c r="H22" s="307">
        <v>1000</v>
      </c>
      <c r="I22" s="309" t="s">
        <v>1758</v>
      </c>
    </row>
    <row r="23" spans="1:9" ht="12.75" customHeight="1">
      <c r="A23" s="295" t="s">
        <v>1344</v>
      </c>
      <c r="B23" s="359"/>
      <c r="C23" s="334"/>
      <c r="D23" s="334"/>
      <c r="E23" s="334"/>
      <c r="F23" s="304" t="s">
        <v>1763</v>
      </c>
      <c r="G23" s="334"/>
      <c r="H23" s="334"/>
      <c r="I23" s="360"/>
    </row>
    <row r="24" spans="1:9" ht="12.75" customHeight="1">
      <c r="A24" s="275" t="s">
        <v>1344</v>
      </c>
      <c r="B24" s="326">
        <v>87</v>
      </c>
      <c r="C24" s="307">
        <v>1</v>
      </c>
      <c r="D24" s="307" t="s">
        <v>1345</v>
      </c>
      <c r="E24" s="307" t="s">
        <v>1345</v>
      </c>
      <c r="F24" s="308" t="s">
        <v>1347</v>
      </c>
      <c r="G24" s="307" t="s">
        <v>873</v>
      </c>
      <c r="H24" s="307">
        <v>2</v>
      </c>
      <c r="I24" s="309" t="s">
        <v>1764</v>
      </c>
    </row>
    <row r="25" spans="1:9" ht="12.75" customHeight="1">
      <c r="A25" s="275" t="s">
        <v>1344</v>
      </c>
      <c r="B25" s="326">
        <v>87</v>
      </c>
      <c r="C25" s="307">
        <v>2</v>
      </c>
      <c r="D25" s="307">
        <v>1</v>
      </c>
      <c r="E25" s="307" t="s">
        <v>1345</v>
      </c>
      <c r="F25" s="308" t="s">
        <v>1765</v>
      </c>
      <c r="G25" s="307" t="s">
        <v>873</v>
      </c>
      <c r="H25" s="307">
        <v>4</v>
      </c>
      <c r="I25" s="309" t="s">
        <v>1766</v>
      </c>
    </row>
    <row r="26" spans="1:9" ht="12.75" customHeight="1">
      <c r="A26" s="275" t="s">
        <v>1344</v>
      </c>
      <c r="B26" s="326">
        <v>87</v>
      </c>
      <c r="C26" s="307">
        <v>3</v>
      </c>
      <c r="D26" s="307">
        <v>2</v>
      </c>
      <c r="E26" s="307" t="s">
        <v>1345</v>
      </c>
      <c r="F26" s="308" t="s">
        <v>1767</v>
      </c>
      <c r="G26" s="307" t="s">
        <v>873</v>
      </c>
      <c r="H26" s="307">
        <v>5</v>
      </c>
      <c r="I26" s="309" t="s">
        <v>1768</v>
      </c>
    </row>
    <row r="27" spans="1:9" ht="12.75" customHeight="1">
      <c r="A27" s="359"/>
      <c r="B27" s="359"/>
      <c r="C27" s="334"/>
      <c r="D27" s="334"/>
      <c r="E27" s="334"/>
      <c r="F27" s="304" t="s">
        <v>1769</v>
      </c>
      <c r="G27" s="334"/>
      <c r="H27" s="334"/>
      <c r="I27" s="360"/>
    </row>
    <row r="28" spans="1:9" ht="12.75" customHeight="1">
      <c r="A28" s="275" t="s">
        <v>1344</v>
      </c>
      <c r="B28" s="307">
        <v>99</v>
      </c>
      <c r="C28" s="307">
        <v>1</v>
      </c>
      <c r="D28" s="307" t="s">
        <v>1345</v>
      </c>
      <c r="F28" s="308" t="s">
        <v>1347</v>
      </c>
      <c r="G28" s="307" t="s">
        <v>873</v>
      </c>
      <c r="H28" s="307">
        <v>2</v>
      </c>
      <c r="I28" s="309" t="s">
        <v>1639</v>
      </c>
    </row>
  </sheetData>
  <sheetProtection selectLockedCells="1" selectUnlockedCells="1"/>
  <mergeCells count="1">
    <mergeCell ref="A1:I1"/>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28"/>
  <sheetViews>
    <sheetView zoomScale="95" zoomScaleNormal="95" workbookViewId="0" topLeftCell="C1">
      <selection activeCell="J18" sqref="J18"/>
    </sheetView>
  </sheetViews>
  <sheetFormatPr defaultColWidth="9.140625" defaultRowHeight="12.75"/>
  <cols>
    <col min="1" max="2" width="10.140625" style="0" customWidth="1"/>
    <col min="3" max="4" width="5.140625" style="0" customWidth="1"/>
    <col min="5" max="5" width="5.00390625" style="0" customWidth="1"/>
    <col min="6" max="6" width="37.00390625" style="0" customWidth="1"/>
    <col min="7" max="7" width="8.8515625" style="0" customWidth="1"/>
    <col min="8" max="8" width="10.140625" style="0" customWidth="1"/>
    <col min="9" max="9" width="45.140625" style="0" customWidth="1"/>
    <col min="10" max="64" width="8.8515625" style="0" customWidth="1"/>
    <col min="65" max="16384" width="11.57421875" style="0" customWidth="1"/>
  </cols>
  <sheetData>
    <row r="1" spans="1:11" ht="12.75" customHeight="1">
      <c r="A1" s="363"/>
      <c r="B1" s="364"/>
      <c r="C1" s="365"/>
      <c r="D1" s="365"/>
      <c r="E1" s="365"/>
      <c r="F1" s="366"/>
      <c r="G1" s="367" t="s">
        <v>1325</v>
      </c>
      <c r="H1" s="368"/>
      <c r="I1" s="369"/>
      <c r="J1" s="325"/>
      <c r="K1" s="325"/>
    </row>
    <row r="2" spans="1:11" ht="45.75" customHeight="1">
      <c r="A2" s="346"/>
      <c r="B2" s="347"/>
      <c r="C2" s="348"/>
      <c r="D2" s="349"/>
      <c r="E2" s="349"/>
      <c r="F2" s="349" t="s">
        <v>1750</v>
      </c>
      <c r="G2" s="349"/>
      <c r="H2" s="349"/>
      <c r="I2" s="350" t="s">
        <v>1770</v>
      </c>
      <c r="J2" s="325"/>
      <c r="K2" s="325"/>
    </row>
    <row r="3" spans="1:10" ht="12.75" customHeight="1">
      <c r="A3" s="351"/>
      <c r="C3" s="297"/>
      <c r="D3" s="297"/>
      <c r="E3" s="297"/>
      <c r="F3" s="301" t="s">
        <v>1328</v>
      </c>
      <c r="G3" s="352"/>
      <c r="H3" s="353"/>
      <c r="I3" s="284" t="s">
        <v>1329</v>
      </c>
      <c r="J3" s="370"/>
    </row>
    <row r="4" spans="1:10" ht="12.75" customHeight="1">
      <c r="A4" s="351"/>
      <c r="C4" s="297"/>
      <c r="D4" s="297"/>
      <c r="E4" s="297"/>
      <c r="F4" s="301" t="s">
        <v>1330</v>
      </c>
      <c r="G4" s="297"/>
      <c r="H4" s="297"/>
      <c r="I4" s="284" t="s">
        <v>1331</v>
      </c>
      <c r="J4" s="371"/>
    </row>
    <row r="5" spans="1:10" ht="12.75" customHeight="1">
      <c r="A5" s="351"/>
      <c r="C5" s="297"/>
      <c r="D5" s="297"/>
      <c r="E5" s="297"/>
      <c r="F5" s="301" t="s">
        <v>1332</v>
      </c>
      <c r="G5" s="297"/>
      <c r="H5" s="297"/>
      <c r="I5" s="284" t="s">
        <v>1333</v>
      </c>
      <c r="J5" s="371"/>
    </row>
    <row r="6" spans="1:11" ht="12.75" customHeight="1">
      <c r="A6" s="354"/>
      <c r="B6" s="355"/>
      <c r="C6" s="372"/>
      <c r="D6" s="372"/>
      <c r="E6" s="372"/>
      <c r="F6" s="314" t="s">
        <v>1334</v>
      </c>
      <c r="G6" s="372"/>
      <c r="H6" s="372"/>
      <c r="I6" s="288" t="s">
        <v>1736</v>
      </c>
      <c r="J6" s="373"/>
      <c r="K6" s="373"/>
    </row>
    <row r="7" spans="1:11" ht="12.75" customHeight="1">
      <c r="A7" s="374" t="s">
        <v>1771</v>
      </c>
      <c r="B7" s="374" t="s">
        <v>1337</v>
      </c>
      <c r="C7" s="341" t="s">
        <v>1338</v>
      </c>
      <c r="D7" s="341" t="s">
        <v>1339</v>
      </c>
      <c r="E7" s="341" t="s">
        <v>1340</v>
      </c>
      <c r="F7" s="341" t="s">
        <v>100</v>
      </c>
      <c r="G7" s="341" t="s">
        <v>1341</v>
      </c>
      <c r="H7" s="341" t="s">
        <v>1772</v>
      </c>
      <c r="I7" s="342" t="s">
        <v>1343</v>
      </c>
      <c r="J7" s="375"/>
      <c r="K7" s="376"/>
    </row>
    <row r="8" spans="1:11" ht="12.75" customHeight="1">
      <c r="A8" s="343" t="s">
        <v>1344</v>
      </c>
      <c r="B8" s="344">
        <v>1</v>
      </c>
      <c r="C8" s="377">
        <v>0</v>
      </c>
      <c r="D8" s="377" t="s">
        <v>1345</v>
      </c>
      <c r="E8" s="377">
        <v>0</v>
      </c>
      <c r="F8" s="304" t="s">
        <v>1737</v>
      </c>
      <c r="G8" s="304"/>
      <c r="H8" s="304"/>
      <c r="I8" s="304"/>
      <c r="J8" s="375"/>
      <c r="K8" s="376"/>
    </row>
    <row r="9" spans="1:9" ht="12.75" customHeight="1">
      <c r="A9" t="s">
        <v>1344</v>
      </c>
      <c r="B9" s="326">
        <v>1</v>
      </c>
      <c r="C9" s="307">
        <v>1</v>
      </c>
      <c r="D9" s="307" t="s">
        <v>1345</v>
      </c>
      <c r="E9" s="307" t="s">
        <v>1345</v>
      </c>
      <c r="F9" s="308" t="s">
        <v>1347</v>
      </c>
      <c r="G9" s="307" t="s">
        <v>873</v>
      </c>
      <c r="H9" s="307">
        <v>2</v>
      </c>
      <c r="I9" s="309" t="s">
        <v>1641</v>
      </c>
    </row>
    <row r="10" spans="1:9" ht="12.75" customHeight="1">
      <c r="A10" t="s">
        <v>1344</v>
      </c>
      <c r="B10" s="326">
        <v>1</v>
      </c>
      <c r="C10" s="307">
        <v>2</v>
      </c>
      <c r="D10" s="307" t="s">
        <v>1345</v>
      </c>
      <c r="E10" s="307">
        <v>1</v>
      </c>
      <c r="F10" s="308" t="s">
        <v>1642</v>
      </c>
      <c r="G10" s="307" t="s">
        <v>873</v>
      </c>
      <c r="H10" s="307">
        <v>3</v>
      </c>
      <c r="I10" s="309"/>
    </row>
    <row r="11" spans="1:9" ht="12.75" customHeight="1">
      <c r="A11" t="s">
        <v>1344</v>
      </c>
      <c r="B11" s="326">
        <v>1</v>
      </c>
      <c r="C11" s="307">
        <v>3</v>
      </c>
      <c r="D11" s="307" t="s">
        <v>1345</v>
      </c>
      <c r="E11" s="307">
        <v>2</v>
      </c>
      <c r="F11" s="308" t="s">
        <v>1643</v>
      </c>
      <c r="G11" s="307" t="s">
        <v>31</v>
      </c>
      <c r="H11" s="307">
        <v>15</v>
      </c>
      <c r="I11" s="309"/>
    </row>
    <row r="12" spans="1:9" ht="12.75" customHeight="1">
      <c r="A12" t="s">
        <v>1344</v>
      </c>
      <c r="B12" s="326">
        <v>1</v>
      </c>
      <c r="C12" s="307">
        <v>4</v>
      </c>
      <c r="D12" s="336" t="s">
        <v>1345</v>
      </c>
      <c r="E12" s="307">
        <v>3</v>
      </c>
      <c r="F12" s="308" t="s">
        <v>1644</v>
      </c>
      <c r="G12" s="307" t="s">
        <v>400</v>
      </c>
      <c r="H12" s="336">
        <v>8</v>
      </c>
      <c r="I12" s="309" t="s">
        <v>1354</v>
      </c>
    </row>
    <row r="13" spans="1:9" ht="12.75" customHeight="1">
      <c r="A13" t="s">
        <v>1344</v>
      </c>
      <c r="B13" s="326">
        <v>1</v>
      </c>
      <c r="C13" s="307">
        <v>5</v>
      </c>
      <c r="D13" s="336" t="s">
        <v>1345</v>
      </c>
      <c r="E13" s="307">
        <v>4</v>
      </c>
      <c r="F13" s="308" t="s">
        <v>1645</v>
      </c>
      <c r="G13" s="307" t="s">
        <v>873</v>
      </c>
      <c r="H13" s="336">
        <v>6</v>
      </c>
      <c r="I13" s="309" t="s">
        <v>1646</v>
      </c>
    </row>
    <row r="14" spans="1:9" ht="12.75" customHeight="1">
      <c r="A14" t="s">
        <v>1344</v>
      </c>
      <c r="B14" s="326">
        <v>1</v>
      </c>
      <c r="C14" s="307">
        <v>6</v>
      </c>
      <c r="D14" s="336" t="s">
        <v>1345</v>
      </c>
      <c r="E14" s="307">
        <v>5</v>
      </c>
      <c r="F14" s="308" t="s">
        <v>1357</v>
      </c>
      <c r="G14" s="307" t="s">
        <v>31</v>
      </c>
      <c r="H14" s="336">
        <v>11</v>
      </c>
      <c r="I14" s="337" t="s">
        <v>1358</v>
      </c>
    </row>
    <row r="15" spans="1:9" ht="12.75" customHeight="1">
      <c r="A15" s="359" t="s">
        <v>1344</v>
      </c>
      <c r="B15" s="361">
        <v>79</v>
      </c>
      <c r="C15" s="361">
        <v>0</v>
      </c>
      <c r="D15" s="294" t="s">
        <v>1345</v>
      </c>
      <c r="E15" s="294" t="s">
        <v>1345</v>
      </c>
      <c r="F15" s="295" t="s">
        <v>1773</v>
      </c>
      <c r="G15" s="295"/>
      <c r="H15" s="294"/>
      <c r="I15" s="294"/>
    </row>
    <row r="16" spans="1:9" ht="12.75" customHeight="1">
      <c r="A16" t="s">
        <v>1344</v>
      </c>
      <c r="B16" s="326">
        <v>79</v>
      </c>
      <c r="C16" s="276">
        <v>1</v>
      </c>
      <c r="D16" s="276" t="s">
        <v>1345</v>
      </c>
      <c r="E16" s="276" t="s">
        <v>1345</v>
      </c>
      <c r="F16" s="301" t="s">
        <v>1347</v>
      </c>
      <c r="G16" s="276" t="s">
        <v>873</v>
      </c>
      <c r="H16" s="276">
        <v>2</v>
      </c>
      <c r="I16" s="277" t="s">
        <v>1662</v>
      </c>
    </row>
    <row r="17" spans="1:9" ht="12.75" customHeight="1">
      <c r="A17" t="s">
        <v>1344</v>
      </c>
      <c r="B17" s="326">
        <v>79</v>
      </c>
      <c r="C17" s="276">
        <v>2</v>
      </c>
      <c r="D17" s="276">
        <v>1</v>
      </c>
      <c r="E17" s="276" t="s">
        <v>1345</v>
      </c>
      <c r="F17" s="308" t="s">
        <v>1649</v>
      </c>
      <c r="G17" s="307" t="s">
        <v>873</v>
      </c>
      <c r="H17" s="307">
        <v>15</v>
      </c>
      <c r="I17" s="308"/>
    </row>
    <row r="18" spans="1:9" ht="12.75" customHeight="1">
      <c r="A18" t="s">
        <v>1344</v>
      </c>
      <c r="B18" s="326">
        <v>79</v>
      </c>
      <c r="C18" s="276">
        <v>3</v>
      </c>
      <c r="D18" s="276" t="s">
        <v>1345</v>
      </c>
      <c r="E18" s="276">
        <v>1</v>
      </c>
      <c r="F18" s="308" t="s">
        <v>1650</v>
      </c>
      <c r="G18" s="307" t="s">
        <v>31</v>
      </c>
      <c r="H18" s="307">
        <v>15</v>
      </c>
      <c r="I18" s="308"/>
    </row>
    <row r="19" spans="1:9" ht="12.75" customHeight="1">
      <c r="A19" t="s">
        <v>1344</v>
      </c>
      <c r="B19" s="326">
        <v>79</v>
      </c>
      <c r="C19" s="276">
        <v>4</v>
      </c>
      <c r="D19" s="276" t="s">
        <v>1345</v>
      </c>
      <c r="E19" s="276">
        <v>2</v>
      </c>
      <c r="F19" s="308" t="s">
        <v>1651</v>
      </c>
      <c r="G19" s="307" t="s">
        <v>873</v>
      </c>
      <c r="H19" s="307">
        <v>6</v>
      </c>
      <c r="I19" s="308"/>
    </row>
    <row r="20" spans="1:9" ht="12.75" customHeight="1">
      <c r="A20" t="s">
        <v>1344</v>
      </c>
      <c r="B20" s="326">
        <v>79</v>
      </c>
      <c r="C20" s="276">
        <v>5</v>
      </c>
      <c r="D20" s="276" t="s">
        <v>1345</v>
      </c>
      <c r="E20" s="276">
        <v>3</v>
      </c>
      <c r="F20" s="308" t="s">
        <v>1652</v>
      </c>
      <c r="G20" s="307" t="s">
        <v>873</v>
      </c>
      <c r="H20" s="307">
        <v>6</v>
      </c>
      <c r="I20" s="308"/>
    </row>
    <row r="21" spans="1:9" ht="12.75" customHeight="1">
      <c r="A21" t="s">
        <v>1344</v>
      </c>
      <c r="B21" s="326">
        <v>79</v>
      </c>
      <c r="C21" s="276">
        <v>6</v>
      </c>
      <c r="D21" s="276" t="s">
        <v>1345</v>
      </c>
      <c r="E21" s="276">
        <v>4</v>
      </c>
      <c r="F21" s="308" t="s">
        <v>1653</v>
      </c>
      <c r="G21" s="307" t="s">
        <v>873</v>
      </c>
      <c r="H21" s="307">
        <v>6</v>
      </c>
      <c r="I21" s="308"/>
    </row>
    <row r="22" spans="1:9" ht="12.75" customHeight="1">
      <c r="A22" s="359" t="s">
        <v>1344</v>
      </c>
      <c r="B22" s="361">
        <v>80</v>
      </c>
      <c r="C22" s="361">
        <v>0</v>
      </c>
      <c r="D22" s="294" t="s">
        <v>1345</v>
      </c>
      <c r="E22" s="294" t="s">
        <v>1345</v>
      </c>
      <c r="F22" s="295" t="s">
        <v>1774</v>
      </c>
      <c r="G22" s="295"/>
      <c r="H22" s="294"/>
      <c r="I22" s="294"/>
    </row>
    <row r="23" spans="1:9" ht="12.75" customHeight="1">
      <c r="A23" t="s">
        <v>1344</v>
      </c>
      <c r="B23" s="326">
        <v>80</v>
      </c>
      <c r="C23" s="276">
        <v>1</v>
      </c>
      <c r="D23" s="276" t="s">
        <v>1345</v>
      </c>
      <c r="E23" s="276" t="s">
        <v>1345</v>
      </c>
      <c r="F23" s="301" t="s">
        <v>1347</v>
      </c>
      <c r="G23" s="276" t="s">
        <v>873</v>
      </c>
      <c r="H23" s="276">
        <v>2</v>
      </c>
      <c r="I23" s="277" t="s">
        <v>1775</v>
      </c>
    </row>
    <row r="24" spans="1:9" ht="12.75" customHeight="1">
      <c r="A24" t="s">
        <v>1344</v>
      </c>
      <c r="B24" s="326">
        <v>80</v>
      </c>
      <c r="C24" s="276">
        <v>2</v>
      </c>
      <c r="D24" s="276">
        <v>1</v>
      </c>
      <c r="E24" s="276" t="s">
        <v>1345</v>
      </c>
      <c r="F24" s="308" t="s">
        <v>1663</v>
      </c>
      <c r="G24" s="307" t="s">
        <v>873</v>
      </c>
      <c r="H24" s="307">
        <v>15</v>
      </c>
      <c r="I24" s="308"/>
    </row>
    <row r="25" spans="1:9" ht="12.75" customHeight="1">
      <c r="A25" t="s">
        <v>1344</v>
      </c>
      <c r="B25" s="326">
        <v>80</v>
      </c>
      <c r="C25" s="276">
        <v>3</v>
      </c>
      <c r="D25" s="276">
        <v>2</v>
      </c>
      <c r="E25" s="276" t="s">
        <v>1345</v>
      </c>
      <c r="F25" s="308" t="s">
        <v>1664</v>
      </c>
      <c r="G25" s="307" t="s">
        <v>31</v>
      </c>
      <c r="H25" s="307">
        <v>30</v>
      </c>
      <c r="I25" s="308"/>
    </row>
    <row r="26" spans="1:9" ht="12.75" customHeight="1">
      <c r="A26" t="s">
        <v>1344</v>
      </c>
      <c r="B26" s="326">
        <v>80</v>
      </c>
      <c r="C26" s="276">
        <v>4</v>
      </c>
      <c r="D26" s="276" t="s">
        <v>1345</v>
      </c>
      <c r="E26" s="276">
        <v>1</v>
      </c>
      <c r="F26" s="308" t="s">
        <v>1652</v>
      </c>
      <c r="G26" s="307" t="s">
        <v>873</v>
      </c>
      <c r="H26" s="307">
        <v>6</v>
      </c>
      <c r="I26" s="308"/>
    </row>
    <row r="27" spans="1:9" ht="12.75" customHeight="1">
      <c r="A27" s="359" t="s">
        <v>1344</v>
      </c>
      <c r="B27" s="361">
        <v>99</v>
      </c>
      <c r="C27" s="361">
        <v>0</v>
      </c>
      <c r="D27" s="294" t="s">
        <v>1345</v>
      </c>
      <c r="E27" s="294" t="s">
        <v>1345</v>
      </c>
      <c r="F27" s="304" t="s">
        <v>1769</v>
      </c>
      <c r="G27" s="304"/>
      <c r="H27" s="294"/>
      <c r="I27" s="294"/>
    </row>
    <row r="28" spans="1:9" ht="12.75" customHeight="1">
      <c r="A28" t="s">
        <v>1344</v>
      </c>
      <c r="B28" s="326">
        <v>99</v>
      </c>
      <c r="C28" s="307">
        <v>1</v>
      </c>
      <c r="D28" s="307" t="s">
        <v>1345</v>
      </c>
      <c r="E28" s="307" t="s">
        <v>1345</v>
      </c>
      <c r="F28" s="308" t="s">
        <v>1347</v>
      </c>
      <c r="G28" s="307" t="s">
        <v>873</v>
      </c>
      <c r="H28" s="307">
        <v>2</v>
      </c>
      <c r="I28" s="309" t="s">
        <v>1639</v>
      </c>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66"/>
  <sheetViews>
    <sheetView zoomScale="95" zoomScaleNormal="95" workbookViewId="0" topLeftCell="A1">
      <selection activeCell="J18" sqref="J18"/>
    </sheetView>
  </sheetViews>
  <sheetFormatPr defaultColWidth="9.140625" defaultRowHeight="12.75"/>
  <cols>
    <col min="1" max="2" width="9.00390625" style="308" customWidth="1"/>
    <col min="3" max="3" width="4.28125" style="308" customWidth="1"/>
    <col min="4" max="5" width="4.57421875" style="308" customWidth="1"/>
    <col min="6" max="6" width="36.8515625" style="308" customWidth="1"/>
    <col min="7" max="7" width="9.8515625" style="308" customWidth="1"/>
    <col min="8" max="8" width="5.8515625" style="308" customWidth="1"/>
    <col min="9" max="9" width="28.421875" style="308" customWidth="1"/>
    <col min="10" max="64" width="9.00390625" style="308" customWidth="1"/>
    <col min="65" max="16384" width="11.57421875" style="0" customWidth="1"/>
  </cols>
  <sheetData>
    <row r="1" spans="1:9" ht="12.75" customHeight="1">
      <c r="A1" s="378"/>
      <c r="B1" s="379"/>
      <c r="C1" s="380" t="s">
        <v>1325</v>
      </c>
      <c r="D1" s="380"/>
      <c r="E1" s="380"/>
      <c r="F1" s="380"/>
      <c r="G1" s="380"/>
      <c r="H1" s="380"/>
      <c r="I1" s="380"/>
    </row>
    <row r="2" spans="1:9" ht="57" customHeight="1">
      <c r="A2" s="381"/>
      <c r="C2" s="382"/>
      <c r="D2" s="275"/>
      <c r="E2" s="275"/>
      <c r="F2" s="275" t="s">
        <v>1750</v>
      </c>
      <c r="G2" s="275"/>
      <c r="H2" s="275"/>
      <c r="I2" s="283" t="s">
        <v>1776</v>
      </c>
    </row>
    <row r="3" spans="1:9" ht="12" customHeight="1">
      <c r="A3" s="381"/>
      <c r="C3" s="297"/>
      <c r="D3" s="297"/>
      <c r="E3" s="297"/>
      <c r="F3" s="301" t="s">
        <v>1328</v>
      </c>
      <c r="G3" s="352"/>
      <c r="H3" s="353"/>
      <c r="I3" s="284" t="s">
        <v>1329</v>
      </c>
    </row>
    <row r="4" spans="1:9" ht="12" customHeight="1">
      <c r="A4" s="381"/>
      <c r="C4" s="297"/>
      <c r="D4" s="297"/>
      <c r="E4" s="297"/>
      <c r="F4" s="301" t="s">
        <v>1330</v>
      </c>
      <c r="G4" s="297"/>
      <c r="H4" s="297"/>
      <c r="I4" s="284" t="s">
        <v>1331</v>
      </c>
    </row>
    <row r="5" spans="1:9" ht="12" customHeight="1">
      <c r="A5" s="381"/>
      <c r="F5" s="301" t="s">
        <v>1332</v>
      </c>
      <c r="I5" s="284" t="s">
        <v>1333</v>
      </c>
    </row>
    <row r="6" spans="1:9" ht="12" customHeight="1">
      <c r="A6" s="383"/>
      <c r="B6" s="372"/>
      <c r="C6" s="372"/>
      <c r="D6" s="372"/>
      <c r="E6" s="372"/>
      <c r="F6" s="314" t="s">
        <v>1334</v>
      </c>
      <c r="G6" s="340"/>
      <c r="H6" s="340"/>
      <c r="I6" s="288" t="s">
        <v>1736</v>
      </c>
    </row>
    <row r="7" spans="1:9" ht="12" customHeight="1">
      <c r="A7" s="357" t="s">
        <v>1771</v>
      </c>
      <c r="B7" s="341" t="s">
        <v>1337</v>
      </c>
      <c r="C7" s="341" t="s">
        <v>1338</v>
      </c>
      <c r="D7" s="341" t="s">
        <v>1339</v>
      </c>
      <c r="E7" s="341" t="s">
        <v>1340</v>
      </c>
      <c r="F7" s="341" t="s">
        <v>100</v>
      </c>
      <c r="G7" s="341" t="s">
        <v>1341</v>
      </c>
      <c r="H7" s="341" t="s">
        <v>1777</v>
      </c>
      <c r="I7" s="342" t="s">
        <v>1343</v>
      </c>
    </row>
    <row r="8" spans="1:9" ht="12" customHeight="1">
      <c r="A8" s="304" t="s">
        <v>1344</v>
      </c>
      <c r="B8" s="334">
        <v>1</v>
      </c>
      <c r="C8" s="334">
        <v>0</v>
      </c>
      <c r="D8" s="334" t="s">
        <v>1345</v>
      </c>
      <c r="E8" s="334" t="s">
        <v>1345</v>
      </c>
      <c r="F8" s="304" t="s">
        <v>1737</v>
      </c>
      <c r="G8" s="304"/>
      <c r="H8" s="304"/>
      <c r="I8" s="296"/>
    </row>
    <row r="9" spans="1:9" ht="12" customHeight="1">
      <c r="A9" s="308" t="s">
        <v>1344</v>
      </c>
      <c r="B9" s="307">
        <v>1</v>
      </c>
      <c r="C9" s="307">
        <v>1</v>
      </c>
      <c r="D9" s="307" t="s">
        <v>1345</v>
      </c>
      <c r="E9" s="307" t="s">
        <v>1345</v>
      </c>
      <c r="F9" s="308" t="s">
        <v>1347</v>
      </c>
      <c r="G9" s="307" t="s">
        <v>873</v>
      </c>
      <c r="H9" s="307">
        <v>2</v>
      </c>
      <c r="I9" s="309" t="s">
        <v>1641</v>
      </c>
    </row>
    <row r="10" spans="1:9" ht="12" customHeight="1">
      <c r="A10" s="308" t="s">
        <v>1344</v>
      </c>
      <c r="B10" s="307">
        <v>1</v>
      </c>
      <c r="C10" s="307">
        <v>2</v>
      </c>
      <c r="D10" s="307" t="s">
        <v>1345</v>
      </c>
      <c r="E10" s="307">
        <v>1</v>
      </c>
      <c r="F10" s="308" t="s">
        <v>1642</v>
      </c>
      <c r="G10" s="307" t="s">
        <v>873</v>
      </c>
      <c r="H10" s="307">
        <v>3</v>
      </c>
      <c r="I10" s="309"/>
    </row>
    <row r="11" spans="1:9" ht="12" customHeight="1">
      <c r="A11" s="308" t="s">
        <v>1344</v>
      </c>
      <c r="B11" s="307">
        <v>1</v>
      </c>
      <c r="C11" s="307">
        <v>3</v>
      </c>
      <c r="D11" s="307" t="s">
        <v>1345</v>
      </c>
      <c r="E11" s="307">
        <v>2</v>
      </c>
      <c r="F11" s="308" t="s">
        <v>1643</v>
      </c>
      <c r="G11" s="307" t="s">
        <v>31</v>
      </c>
      <c r="H11" s="307">
        <v>15</v>
      </c>
      <c r="I11" s="309"/>
    </row>
    <row r="12" spans="1:9" ht="12" customHeight="1">
      <c r="A12" s="308" t="s">
        <v>1344</v>
      </c>
      <c r="B12" s="307">
        <v>1</v>
      </c>
      <c r="C12" s="307">
        <v>4</v>
      </c>
      <c r="D12" s="336" t="s">
        <v>1345</v>
      </c>
      <c r="E12" s="307">
        <v>3</v>
      </c>
      <c r="F12" s="308" t="s">
        <v>1644</v>
      </c>
      <c r="G12" s="307" t="s">
        <v>400</v>
      </c>
      <c r="H12" s="336">
        <v>8</v>
      </c>
      <c r="I12" s="309" t="s">
        <v>1354</v>
      </c>
    </row>
    <row r="13" spans="1:9" ht="12" customHeight="1">
      <c r="A13" s="308" t="s">
        <v>1344</v>
      </c>
      <c r="B13" s="307">
        <v>1</v>
      </c>
      <c r="C13" s="307">
        <v>5</v>
      </c>
      <c r="D13" s="336" t="s">
        <v>1345</v>
      </c>
      <c r="E13" s="307">
        <v>4</v>
      </c>
      <c r="F13" s="308" t="s">
        <v>1645</v>
      </c>
      <c r="G13" s="307" t="s">
        <v>873</v>
      </c>
      <c r="H13" s="336">
        <v>6</v>
      </c>
      <c r="I13" s="309" t="s">
        <v>1646</v>
      </c>
    </row>
    <row r="14" spans="1:9" ht="12" customHeight="1">
      <c r="A14" s="308" t="s">
        <v>1344</v>
      </c>
      <c r="B14" s="307">
        <v>1</v>
      </c>
      <c r="C14" s="307">
        <v>6</v>
      </c>
      <c r="D14" s="336" t="s">
        <v>1345</v>
      </c>
      <c r="E14" s="307">
        <v>5</v>
      </c>
      <c r="F14" s="308" t="s">
        <v>1357</v>
      </c>
      <c r="G14" s="307" t="s">
        <v>31</v>
      </c>
      <c r="H14" s="336">
        <v>11</v>
      </c>
      <c r="I14" s="337" t="s">
        <v>1358</v>
      </c>
    </row>
    <row r="15" spans="1:9" ht="12" customHeight="1">
      <c r="A15" s="304" t="s">
        <v>1344</v>
      </c>
      <c r="B15" s="334">
        <v>10</v>
      </c>
      <c r="C15" s="334">
        <v>0</v>
      </c>
      <c r="D15" s="334" t="s">
        <v>1345</v>
      </c>
      <c r="E15" s="334" t="s">
        <v>1345</v>
      </c>
      <c r="F15" s="304" t="s">
        <v>1778</v>
      </c>
      <c r="G15" s="304"/>
      <c r="H15" s="304"/>
      <c r="I15" s="304"/>
    </row>
    <row r="16" spans="1:9" ht="12" customHeight="1">
      <c r="A16" s="308" t="s">
        <v>1344</v>
      </c>
      <c r="B16" s="307">
        <v>10</v>
      </c>
      <c r="C16" s="307">
        <v>1</v>
      </c>
      <c r="D16" s="307" t="s">
        <v>1345</v>
      </c>
      <c r="E16" s="307" t="s">
        <v>1345</v>
      </c>
      <c r="F16" s="308" t="s">
        <v>1347</v>
      </c>
      <c r="G16" s="307" t="s">
        <v>873</v>
      </c>
      <c r="H16" s="307">
        <v>2</v>
      </c>
      <c r="I16" s="309" t="s">
        <v>1779</v>
      </c>
    </row>
    <row r="17" spans="1:9" ht="12" customHeight="1">
      <c r="A17" s="308" t="s">
        <v>1344</v>
      </c>
      <c r="B17" s="307">
        <v>10</v>
      </c>
      <c r="C17" s="307">
        <v>2</v>
      </c>
      <c r="D17" s="307">
        <v>1</v>
      </c>
      <c r="E17" s="307" t="s">
        <v>1345</v>
      </c>
      <c r="F17" s="308" t="s">
        <v>400</v>
      </c>
      <c r="G17" s="307" t="s">
        <v>400</v>
      </c>
      <c r="H17" s="307">
        <v>8</v>
      </c>
      <c r="I17" s="309" t="s">
        <v>1354</v>
      </c>
    </row>
    <row r="18" spans="1:9" ht="12" customHeight="1">
      <c r="A18" s="308" t="s">
        <v>1344</v>
      </c>
      <c r="B18" s="307">
        <v>10</v>
      </c>
      <c r="C18" s="307">
        <v>3</v>
      </c>
      <c r="D18" s="276">
        <v>2</v>
      </c>
      <c r="E18" s="307" t="s">
        <v>1345</v>
      </c>
      <c r="F18" s="275" t="s">
        <v>1433</v>
      </c>
      <c r="G18" s="276" t="s">
        <v>1433</v>
      </c>
      <c r="H18" s="276">
        <v>8</v>
      </c>
      <c r="I18" s="277" t="s">
        <v>1780</v>
      </c>
    </row>
    <row r="19" spans="1:9" ht="12" customHeight="1">
      <c r="A19" s="308" t="s">
        <v>1344</v>
      </c>
      <c r="B19" s="307">
        <v>10</v>
      </c>
      <c r="C19" s="307">
        <v>4</v>
      </c>
      <c r="D19" s="276" t="s">
        <v>1345</v>
      </c>
      <c r="E19" s="307">
        <v>1</v>
      </c>
      <c r="F19" s="275" t="s">
        <v>1781</v>
      </c>
      <c r="G19" s="276" t="s">
        <v>1433</v>
      </c>
      <c r="H19" s="276">
        <v>8</v>
      </c>
      <c r="I19" s="277" t="s">
        <v>1780</v>
      </c>
    </row>
    <row r="20" spans="1:9" ht="10.5" customHeight="1">
      <c r="A20" s="308" t="s">
        <v>1344</v>
      </c>
      <c r="B20" s="307">
        <v>10</v>
      </c>
      <c r="C20" s="307">
        <v>5</v>
      </c>
      <c r="D20" s="276" t="s">
        <v>1345</v>
      </c>
      <c r="E20" s="307">
        <v>2</v>
      </c>
      <c r="F20" s="275" t="s">
        <v>1782</v>
      </c>
      <c r="G20" s="276" t="s">
        <v>1433</v>
      </c>
      <c r="H20" s="276">
        <v>8</v>
      </c>
      <c r="I20" s="277" t="s">
        <v>1780</v>
      </c>
    </row>
    <row r="21" spans="1:9" ht="12" customHeight="1">
      <c r="A21" s="308" t="s">
        <v>1344</v>
      </c>
      <c r="B21" s="307">
        <v>10</v>
      </c>
      <c r="C21" s="307">
        <v>6</v>
      </c>
      <c r="D21" s="276" t="s">
        <v>1345</v>
      </c>
      <c r="E21" s="307">
        <v>3</v>
      </c>
      <c r="F21" s="275" t="s">
        <v>1288</v>
      </c>
      <c r="G21" s="276" t="s">
        <v>873</v>
      </c>
      <c r="H21" s="276">
        <v>1</v>
      </c>
      <c r="I21" s="277" t="s">
        <v>1783</v>
      </c>
    </row>
    <row r="22" spans="1:9" ht="12" customHeight="1">
      <c r="A22" s="308" t="s">
        <v>1344</v>
      </c>
      <c r="B22" s="307">
        <v>10</v>
      </c>
      <c r="C22" s="307">
        <v>7</v>
      </c>
      <c r="D22" s="276" t="s">
        <v>1345</v>
      </c>
      <c r="E22" s="307">
        <v>4</v>
      </c>
      <c r="F22" s="275" t="s">
        <v>1784</v>
      </c>
      <c r="G22" s="276" t="s">
        <v>1433</v>
      </c>
      <c r="H22" s="276">
        <v>8</v>
      </c>
      <c r="I22" s="277" t="s">
        <v>1780</v>
      </c>
    </row>
    <row r="23" spans="1:9" ht="12" customHeight="1">
      <c r="A23" s="308" t="s">
        <v>1344</v>
      </c>
      <c r="B23" s="307">
        <v>10</v>
      </c>
      <c r="C23" s="307">
        <v>8</v>
      </c>
      <c r="D23" s="276" t="s">
        <v>1345</v>
      </c>
      <c r="E23" s="307">
        <v>5</v>
      </c>
      <c r="F23" s="275" t="s">
        <v>1288</v>
      </c>
      <c r="G23" s="276" t="s">
        <v>873</v>
      </c>
      <c r="H23" s="276">
        <v>1</v>
      </c>
      <c r="I23" s="277" t="s">
        <v>1783</v>
      </c>
    </row>
    <row r="24" spans="1:9" ht="12" customHeight="1">
      <c r="A24" s="308" t="s">
        <v>1344</v>
      </c>
      <c r="B24" s="307">
        <v>10</v>
      </c>
      <c r="C24" s="307">
        <v>9</v>
      </c>
      <c r="D24" s="276" t="s">
        <v>1345</v>
      </c>
      <c r="E24" s="307">
        <v>6</v>
      </c>
      <c r="F24" s="275" t="s">
        <v>1785</v>
      </c>
      <c r="G24" s="276" t="s">
        <v>1433</v>
      </c>
      <c r="H24" s="276">
        <v>8</v>
      </c>
      <c r="I24" s="277" t="s">
        <v>1780</v>
      </c>
    </row>
    <row r="25" spans="1:9" ht="12" customHeight="1">
      <c r="A25" s="308" t="s">
        <v>1344</v>
      </c>
      <c r="B25" s="307">
        <v>10</v>
      </c>
      <c r="C25" s="307">
        <v>10</v>
      </c>
      <c r="D25" s="276" t="s">
        <v>1345</v>
      </c>
      <c r="E25" s="307">
        <v>7</v>
      </c>
      <c r="F25" s="275" t="s">
        <v>1288</v>
      </c>
      <c r="G25" s="276" t="s">
        <v>873</v>
      </c>
      <c r="H25" s="276">
        <v>1</v>
      </c>
      <c r="I25" s="277" t="s">
        <v>1783</v>
      </c>
    </row>
    <row r="26" spans="1:9" ht="12" customHeight="1">
      <c r="A26" s="308" t="s">
        <v>1344</v>
      </c>
      <c r="B26" s="307">
        <v>10</v>
      </c>
      <c r="C26" s="307">
        <v>11</v>
      </c>
      <c r="D26" s="276" t="s">
        <v>1345</v>
      </c>
      <c r="E26" s="307">
        <v>8</v>
      </c>
      <c r="F26" s="275" t="s">
        <v>1786</v>
      </c>
      <c r="G26" s="276" t="s">
        <v>1433</v>
      </c>
      <c r="H26" s="276">
        <v>8</v>
      </c>
      <c r="I26" s="277" t="s">
        <v>1780</v>
      </c>
    </row>
    <row r="27" spans="1:9" ht="12" customHeight="1">
      <c r="A27" s="308" t="s">
        <v>1344</v>
      </c>
      <c r="B27" s="307">
        <v>10</v>
      </c>
      <c r="C27" s="307">
        <v>12</v>
      </c>
      <c r="D27" s="276" t="s">
        <v>1345</v>
      </c>
      <c r="E27" s="307">
        <v>9</v>
      </c>
      <c r="F27" s="275" t="s">
        <v>1288</v>
      </c>
      <c r="G27" s="276" t="s">
        <v>873</v>
      </c>
      <c r="H27" s="276">
        <v>1</v>
      </c>
      <c r="I27" s="277" t="s">
        <v>1783</v>
      </c>
    </row>
    <row r="28" spans="1:9" ht="12" customHeight="1">
      <c r="A28" s="308" t="s">
        <v>1344</v>
      </c>
      <c r="B28" s="307">
        <v>10</v>
      </c>
      <c r="C28" s="307">
        <v>13</v>
      </c>
      <c r="D28" s="276" t="s">
        <v>1345</v>
      </c>
      <c r="E28" s="307">
        <v>10</v>
      </c>
      <c r="F28" s="275" t="s">
        <v>1787</v>
      </c>
      <c r="G28" s="276" t="s">
        <v>1433</v>
      </c>
      <c r="H28" s="276">
        <v>8</v>
      </c>
      <c r="I28" s="277" t="s">
        <v>1780</v>
      </c>
    </row>
    <row r="29" spans="1:9" ht="12" customHeight="1">
      <c r="A29" s="308" t="s">
        <v>1344</v>
      </c>
      <c r="B29" s="307">
        <v>10</v>
      </c>
      <c r="C29" s="307">
        <v>14</v>
      </c>
      <c r="D29" s="276" t="s">
        <v>1345</v>
      </c>
      <c r="E29" s="307">
        <v>11</v>
      </c>
      <c r="F29" s="275" t="s">
        <v>1288</v>
      </c>
      <c r="G29" s="276" t="s">
        <v>873</v>
      </c>
      <c r="H29" s="276">
        <v>1</v>
      </c>
      <c r="I29" s="277" t="s">
        <v>1783</v>
      </c>
    </row>
    <row r="30" spans="1:9" ht="12" customHeight="1">
      <c r="A30" s="308" t="s">
        <v>1344</v>
      </c>
      <c r="B30" s="307">
        <v>10</v>
      </c>
      <c r="C30" s="307">
        <v>15</v>
      </c>
      <c r="D30" s="276" t="s">
        <v>1345</v>
      </c>
      <c r="E30" s="307">
        <v>12</v>
      </c>
      <c r="F30" s="275" t="s">
        <v>1788</v>
      </c>
      <c r="G30" s="276" t="s">
        <v>1433</v>
      </c>
      <c r="H30" s="276">
        <v>8</v>
      </c>
      <c r="I30" s="277" t="s">
        <v>1780</v>
      </c>
    </row>
    <row r="31" spans="1:9" ht="12" customHeight="1">
      <c r="A31" s="308" t="s">
        <v>1344</v>
      </c>
      <c r="B31" s="307">
        <v>10</v>
      </c>
      <c r="C31" s="307">
        <v>16</v>
      </c>
      <c r="D31" s="276" t="s">
        <v>1345</v>
      </c>
      <c r="E31" s="307">
        <v>13</v>
      </c>
      <c r="F31" s="275" t="s">
        <v>1288</v>
      </c>
      <c r="G31" s="276" t="s">
        <v>873</v>
      </c>
      <c r="H31" s="276">
        <v>1</v>
      </c>
      <c r="I31" s="277" t="s">
        <v>1783</v>
      </c>
    </row>
    <row r="32" spans="1:9" ht="12" customHeight="1">
      <c r="A32" s="308" t="s">
        <v>1344</v>
      </c>
      <c r="B32" s="307">
        <v>10</v>
      </c>
      <c r="C32" s="307">
        <v>17</v>
      </c>
      <c r="D32" s="276" t="s">
        <v>1345</v>
      </c>
      <c r="E32" s="307">
        <v>14</v>
      </c>
      <c r="F32" s="275" t="s">
        <v>1789</v>
      </c>
      <c r="G32" s="276" t="s">
        <v>1433</v>
      </c>
      <c r="H32" s="276">
        <v>8</v>
      </c>
      <c r="I32" s="277" t="s">
        <v>1780</v>
      </c>
    </row>
    <row r="33" spans="1:9" ht="12" customHeight="1">
      <c r="A33" s="308" t="s">
        <v>1344</v>
      </c>
      <c r="B33" s="307">
        <v>10</v>
      </c>
      <c r="C33" s="307">
        <v>18</v>
      </c>
      <c r="D33" s="276" t="s">
        <v>1345</v>
      </c>
      <c r="E33" s="307">
        <v>15</v>
      </c>
      <c r="F33" s="275" t="s">
        <v>1288</v>
      </c>
      <c r="G33" s="276" t="s">
        <v>873</v>
      </c>
      <c r="H33" s="276">
        <v>1</v>
      </c>
      <c r="I33" s="277" t="s">
        <v>1783</v>
      </c>
    </row>
    <row r="34" spans="1:9" ht="12" customHeight="1">
      <c r="A34" s="308" t="s">
        <v>1344</v>
      </c>
      <c r="B34" s="307">
        <v>10</v>
      </c>
      <c r="C34" s="307">
        <v>19</v>
      </c>
      <c r="D34" s="276" t="s">
        <v>1345</v>
      </c>
      <c r="E34" s="307">
        <v>16</v>
      </c>
      <c r="F34" s="275" t="s">
        <v>1790</v>
      </c>
      <c r="G34" s="276" t="s">
        <v>1433</v>
      </c>
      <c r="H34" s="276">
        <v>8</v>
      </c>
      <c r="I34" s="277" t="s">
        <v>1780</v>
      </c>
    </row>
    <row r="35" spans="1:9" ht="12" customHeight="1">
      <c r="A35" s="308" t="s">
        <v>1344</v>
      </c>
      <c r="B35" s="307">
        <v>10</v>
      </c>
      <c r="C35" s="307">
        <v>20</v>
      </c>
      <c r="D35" s="276" t="s">
        <v>1345</v>
      </c>
      <c r="E35" s="307">
        <v>17</v>
      </c>
      <c r="F35" s="275" t="s">
        <v>1288</v>
      </c>
      <c r="G35" s="276" t="s">
        <v>873</v>
      </c>
      <c r="H35" s="276">
        <v>1</v>
      </c>
      <c r="I35" s="277" t="s">
        <v>1783</v>
      </c>
    </row>
    <row r="36" spans="1:9" ht="12" customHeight="1">
      <c r="A36" s="308" t="s">
        <v>1344</v>
      </c>
      <c r="B36" s="307">
        <v>10</v>
      </c>
      <c r="C36" s="307">
        <v>21</v>
      </c>
      <c r="D36" s="276" t="s">
        <v>1345</v>
      </c>
      <c r="E36" s="307">
        <v>18</v>
      </c>
      <c r="F36" s="275" t="s">
        <v>1791</v>
      </c>
      <c r="G36" s="276" t="s">
        <v>1433</v>
      </c>
      <c r="H36" s="276">
        <v>8</v>
      </c>
      <c r="I36" s="277" t="s">
        <v>1780</v>
      </c>
    </row>
    <row r="37" spans="1:9" ht="12" customHeight="1">
      <c r="A37" s="308" t="s">
        <v>1344</v>
      </c>
      <c r="B37" s="307">
        <v>10</v>
      </c>
      <c r="C37" s="307">
        <v>22</v>
      </c>
      <c r="D37" s="276" t="s">
        <v>1345</v>
      </c>
      <c r="E37" s="307">
        <v>19</v>
      </c>
      <c r="F37" s="275" t="s">
        <v>1288</v>
      </c>
      <c r="G37" s="276" t="s">
        <v>873</v>
      </c>
      <c r="H37" s="276">
        <v>1</v>
      </c>
      <c r="I37" s="277" t="s">
        <v>1783</v>
      </c>
    </row>
    <row r="38" spans="1:9" ht="12" customHeight="1">
      <c r="A38" s="308" t="s">
        <v>1344</v>
      </c>
      <c r="B38" s="307">
        <v>10</v>
      </c>
      <c r="C38" s="307">
        <v>23</v>
      </c>
      <c r="D38" s="276" t="s">
        <v>1345</v>
      </c>
      <c r="E38" s="307">
        <v>20</v>
      </c>
      <c r="F38" s="275" t="s">
        <v>1792</v>
      </c>
      <c r="G38" s="276" t="s">
        <v>1433</v>
      </c>
      <c r="H38" s="276">
        <v>8</v>
      </c>
      <c r="I38" s="277" t="s">
        <v>1780</v>
      </c>
    </row>
    <row r="39" spans="1:9" ht="12" customHeight="1">
      <c r="A39" s="308" t="s">
        <v>1344</v>
      </c>
      <c r="B39" s="307">
        <v>10</v>
      </c>
      <c r="C39" s="307">
        <v>24</v>
      </c>
      <c r="D39" s="276" t="s">
        <v>1345</v>
      </c>
      <c r="E39" s="307">
        <v>21</v>
      </c>
      <c r="F39" s="275" t="s">
        <v>1288</v>
      </c>
      <c r="G39" s="276" t="s">
        <v>873</v>
      </c>
      <c r="H39" s="276">
        <v>1</v>
      </c>
      <c r="I39" s="277" t="s">
        <v>1783</v>
      </c>
    </row>
    <row r="40" spans="1:9" ht="12" customHeight="1">
      <c r="A40" s="308" t="s">
        <v>1344</v>
      </c>
      <c r="B40" s="307">
        <v>10</v>
      </c>
      <c r="C40" s="307">
        <v>25</v>
      </c>
      <c r="D40" s="276" t="s">
        <v>1345</v>
      </c>
      <c r="E40" s="307">
        <v>22</v>
      </c>
      <c r="F40" s="275" t="s">
        <v>1793</v>
      </c>
      <c r="G40" s="276" t="s">
        <v>1433</v>
      </c>
      <c r="H40" s="276">
        <v>8</v>
      </c>
      <c r="I40" s="277" t="s">
        <v>1780</v>
      </c>
    </row>
    <row r="41" spans="1:9" ht="12" customHeight="1">
      <c r="A41" s="308" t="s">
        <v>1344</v>
      </c>
      <c r="B41" s="307">
        <v>10</v>
      </c>
      <c r="C41" s="307">
        <v>26</v>
      </c>
      <c r="D41" s="276" t="s">
        <v>1345</v>
      </c>
      <c r="E41" s="307">
        <v>23</v>
      </c>
      <c r="F41" s="275" t="s">
        <v>1794</v>
      </c>
      <c r="G41" s="276" t="s">
        <v>1433</v>
      </c>
      <c r="H41" s="276">
        <v>8</v>
      </c>
      <c r="I41" s="277" t="s">
        <v>1780</v>
      </c>
    </row>
    <row r="42" spans="1:9" ht="12" customHeight="1">
      <c r="A42" s="308" t="s">
        <v>1344</v>
      </c>
      <c r="B42" s="307">
        <v>10</v>
      </c>
      <c r="C42" s="307">
        <v>27</v>
      </c>
      <c r="D42" s="276" t="s">
        <v>1345</v>
      </c>
      <c r="E42" s="307">
        <v>24</v>
      </c>
      <c r="F42" s="275" t="s">
        <v>1288</v>
      </c>
      <c r="G42" s="276" t="s">
        <v>873</v>
      </c>
      <c r="H42" s="276">
        <v>1</v>
      </c>
      <c r="I42" s="277" t="s">
        <v>1783</v>
      </c>
    </row>
    <row r="43" spans="1:9" ht="12" customHeight="1">
      <c r="A43" s="308" t="s">
        <v>1344</v>
      </c>
      <c r="B43" s="307">
        <v>10</v>
      </c>
      <c r="C43" s="307">
        <v>28</v>
      </c>
      <c r="D43" s="276" t="s">
        <v>1345</v>
      </c>
      <c r="E43" s="307">
        <v>25</v>
      </c>
      <c r="F43" s="308" t="s">
        <v>1795</v>
      </c>
      <c r="G43" s="276" t="s">
        <v>1433</v>
      </c>
      <c r="H43" s="276">
        <v>8</v>
      </c>
      <c r="I43" s="277" t="s">
        <v>1780</v>
      </c>
    </row>
    <row r="44" spans="1:9" ht="12" customHeight="1">
      <c r="A44" s="308" t="s">
        <v>1344</v>
      </c>
      <c r="B44" s="307">
        <v>10</v>
      </c>
      <c r="C44" s="307">
        <v>29</v>
      </c>
      <c r="D44" s="276" t="s">
        <v>1345</v>
      </c>
      <c r="E44" s="307">
        <v>26</v>
      </c>
      <c r="F44" s="275" t="s">
        <v>1288</v>
      </c>
      <c r="G44" s="276" t="s">
        <v>873</v>
      </c>
      <c r="H44" s="276">
        <v>1</v>
      </c>
      <c r="I44" s="277" t="s">
        <v>1783</v>
      </c>
    </row>
    <row r="45" spans="1:9" ht="12" customHeight="1">
      <c r="A45" s="308" t="s">
        <v>1344</v>
      </c>
      <c r="B45" s="307">
        <v>10</v>
      </c>
      <c r="C45" s="307">
        <v>30</v>
      </c>
      <c r="D45" s="276" t="s">
        <v>1345</v>
      </c>
      <c r="E45" s="307">
        <v>27</v>
      </c>
      <c r="F45" s="308" t="s">
        <v>1796</v>
      </c>
      <c r="G45" s="276" t="s">
        <v>1433</v>
      </c>
      <c r="H45" s="276">
        <v>8</v>
      </c>
      <c r="I45" s="277" t="s">
        <v>1780</v>
      </c>
    </row>
    <row r="46" spans="1:9" ht="12" customHeight="1">
      <c r="A46" s="308" t="s">
        <v>1344</v>
      </c>
      <c r="B46" s="307">
        <v>10</v>
      </c>
      <c r="C46" s="307">
        <v>31</v>
      </c>
      <c r="D46" s="276" t="s">
        <v>1345</v>
      </c>
      <c r="E46" s="307">
        <v>28</v>
      </c>
      <c r="F46" s="275" t="s">
        <v>1288</v>
      </c>
      <c r="G46" s="276" t="s">
        <v>873</v>
      </c>
      <c r="H46" s="276">
        <v>1</v>
      </c>
      <c r="I46" s="277" t="s">
        <v>1783</v>
      </c>
    </row>
    <row r="47" spans="1:9" ht="12" customHeight="1">
      <c r="A47" s="308" t="s">
        <v>1344</v>
      </c>
      <c r="B47" s="307">
        <v>10</v>
      </c>
      <c r="C47" s="307">
        <v>32</v>
      </c>
      <c r="D47" s="276" t="s">
        <v>1345</v>
      </c>
      <c r="E47" s="307">
        <v>29</v>
      </c>
      <c r="F47" s="308" t="s">
        <v>1797</v>
      </c>
      <c r="G47" s="276" t="s">
        <v>873</v>
      </c>
      <c r="H47" s="276">
        <v>3</v>
      </c>
      <c r="I47" s="277"/>
    </row>
    <row r="48" spans="1:9" ht="12" customHeight="1">
      <c r="A48" s="308" t="s">
        <v>1344</v>
      </c>
      <c r="B48" s="307">
        <v>10</v>
      </c>
      <c r="C48" s="307">
        <v>33</v>
      </c>
      <c r="D48" s="276" t="s">
        <v>1345</v>
      </c>
      <c r="E48" s="307">
        <v>30</v>
      </c>
      <c r="F48" s="275" t="s">
        <v>1798</v>
      </c>
      <c r="G48" s="276" t="s">
        <v>873</v>
      </c>
      <c r="H48" s="276">
        <v>5.2</v>
      </c>
      <c r="I48" s="277"/>
    </row>
    <row r="49" spans="1:9" ht="12" customHeight="1">
      <c r="A49" s="308" t="s">
        <v>1344</v>
      </c>
      <c r="B49" s="307">
        <v>10</v>
      </c>
      <c r="C49" s="307">
        <v>34</v>
      </c>
      <c r="D49" s="276" t="s">
        <v>1345</v>
      </c>
      <c r="E49" s="307">
        <v>31</v>
      </c>
      <c r="F49" s="275" t="s">
        <v>1799</v>
      </c>
      <c r="G49" s="276" t="s">
        <v>873</v>
      </c>
      <c r="H49" s="276">
        <v>1</v>
      </c>
      <c r="I49" s="277" t="s">
        <v>1800</v>
      </c>
    </row>
    <row r="50" spans="1:9" ht="12" customHeight="1">
      <c r="A50" s="304" t="s">
        <v>1344</v>
      </c>
      <c r="B50" s="334">
        <v>9</v>
      </c>
      <c r="C50" s="334">
        <v>0</v>
      </c>
      <c r="D50" s="334" t="s">
        <v>1345</v>
      </c>
      <c r="E50" s="334" t="s">
        <v>1345</v>
      </c>
      <c r="F50" s="304" t="s">
        <v>1778</v>
      </c>
      <c r="G50" s="304"/>
      <c r="H50" s="304"/>
      <c r="I50" s="304"/>
    </row>
    <row r="51" spans="1:9" ht="12" customHeight="1">
      <c r="A51" s="308" t="s">
        <v>1344</v>
      </c>
      <c r="B51" s="307">
        <v>9</v>
      </c>
      <c r="C51" s="307">
        <v>1</v>
      </c>
      <c r="D51" s="276" t="s">
        <v>1345</v>
      </c>
      <c r="E51" s="307"/>
      <c r="F51" s="308" t="s">
        <v>1347</v>
      </c>
      <c r="G51" s="307"/>
      <c r="H51" s="307"/>
      <c r="I51" s="336" t="s">
        <v>1801</v>
      </c>
    </row>
    <row r="52" spans="1:9" ht="12" customHeight="1">
      <c r="A52" s="308" t="s">
        <v>1344</v>
      </c>
      <c r="B52" s="307">
        <v>9</v>
      </c>
      <c r="C52" s="307">
        <v>2</v>
      </c>
      <c r="D52" s="276" t="s">
        <v>1345</v>
      </c>
      <c r="E52" s="307"/>
      <c r="F52" s="311" t="s">
        <v>1802</v>
      </c>
      <c r="G52" s="307" t="s">
        <v>31</v>
      </c>
      <c r="H52" s="307">
        <v>15</v>
      </c>
      <c r="I52" s="336"/>
    </row>
    <row r="53" spans="1:9" ht="12" customHeight="1">
      <c r="A53" s="308" t="s">
        <v>1344</v>
      </c>
      <c r="B53" s="307">
        <v>9</v>
      </c>
      <c r="C53" s="307">
        <v>3</v>
      </c>
      <c r="D53" s="276" t="s">
        <v>1345</v>
      </c>
      <c r="E53" s="307"/>
      <c r="F53" s="311" t="s">
        <v>1803</v>
      </c>
      <c r="G53" s="307" t="s">
        <v>31</v>
      </c>
      <c r="H53" s="307">
        <v>15</v>
      </c>
      <c r="I53" s="336"/>
    </row>
    <row r="54" spans="1:9" ht="12" customHeight="1">
      <c r="A54" s="308" t="s">
        <v>1344</v>
      </c>
      <c r="B54" s="307">
        <v>9</v>
      </c>
      <c r="C54" s="307">
        <v>4</v>
      </c>
      <c r="D54" s="276" t="s">
        <v>1345</v>
      </c>
      <c r="E54" s="307"/>
      <c r="F54" s="311" t="s">
        <v>1804</v>
      </c>
      <c r="G54" s="307" t="s">
        <v>873</v>
      </c>
      <c r="H54" s="307">
        <v>15</v>
      </c>
      <c r="I54" s="336"/>
    </row>
    <row r="55" spans="1:9" ht="12" customHeight="1">
      <c r="A55" s="308" t="s">
        <v>1344</v>
      </c>
      <c r="B55" s="307">
        <v>9</v>
      </c>
      <c r="C55" s="307">
        <v>5</v>
      </c>
      <c r="D55" s="276" t="s">
        <v>1345</v>
      </c>
      <c r="E55" s="307"/>
      <c r="F55" s="311" t="s">
        <v>1805</v>
      </c>
      <c r="G55" s="307" t="s">
        <v>873</v>
      </c>
      <c r="H55" s="307">
        <v>15</v>
      </c>
      <c r="I55" s="336"/>
    </row>
    <row r="56" spans="1:9" ht="12" customHeight="1">
      <c r="A56" s="308" t="s">
        <v>1344</v>
      </c>
      <c r="B56" s="307">
        <v>9</v>
      </c>
      <c r="C56" s="307">
        <v>6</v>
      </c>
      <c r="D56" s="276" t="s">
        <v>1345</v>
      </c>
      <c r="E56" s="307"/>
      <c r="F56" s="311" t="s">
        <v>1806</v>
      </c>
      <c r="G56" s="307" t="s">
        <v>873</v>
      </c>
      <c r="H56" s="307">
        <v>15</v>
      </c>
      <c r="I56" s="336"/>
    </row>
    <row r="57" spans="1:9" ht="12" customHeight="1">
      <c r="A57" s="308" t="s">
        <v>1344</v>
      </c>
      <c r="B57" s="307">
        <v>9</v>
      </c>
      <c r="C57" s="307">
        <v>7</v>
      </c>
      <c r="D57" s="276" t="s">
        <v>1345</v>
      </c>
      <c r="E57" s="307"/>
      <c r="F57" s="311" t="s">
        <v>1807</v>
      </c>
      <c r="G57" s="307" t="s">
        <v>873</v>
      </c>
      <c r="H57" s="307">
        <v>15</v>
      </c>
      <c r="I57" s="336"/>
    </row>
    <row r="58" spans="1:9" ht="12" customHeight="1">
      <c r="A58" s="308" t="s">
        <v>1344</v>
      </c>
      <c r="B58" s="307">
        <v>9</v>
      </c>
      <c r="C58" s="307">
        <v>8</v>
      </c>
      <c r="D58" s="276" t="s">
        <v>1345</v>
      </c>
      <c r="E58" s="307"/>
      <c r="F58" s="311" t="s">
        <v>1808</v>
      </c>
      <c r="G58" s="307" t="s">
        <v>873</v>
      </c>
      <c r="H58" s="307">
        <v>15</v>
      </c>
      <c r="I58" s="336"/>
    </row>
    <row r="59" spans="1:9" ht="12" customHeight="1">
      <c r="A59" s="308" t="s">
        <v>1344</v>
      </c>
      <c r="B59" s="307">
        <v>9</v>
      </c>
      <c r="C59" s="307">
        <v>9</v>
      </c>
      <c r="D59" s="276" t="s">
        <v>1345</v>
      </c>
      <c r="E59" s="307"/>
      <c r="F59" s="311" t="s">
        <v>1809</v>
      </c>
      <c r="G59" s="307" t="s">
        <v>873</v>
      </c>
      <c r="H59" s="307">
        <v>15</v>
      </c>
      <c r="I59" s="336"/>
    </row>
    <row r="60" spans="1:9" ht="12" customHeight="1">
      <c r="A60" s="308" t="s">
        <v>1344</v>
      </c>
      <c r="B60" s="307">
        <v>9</v>
      </c>
      <c r="C60" s="307">
        <v>10</v>
      </c>
      <c r="D60" s="276" t="s">
        <v>1345</v>
      </c>
      <c r="E60" s="307"/>
      <c r="F60" s="311" t="s">
        <v>1810</v>
      </c>
      <c r="G60" s="307" t="s">
        <v>873</v>
      </c>
      <c r="H60" s="307">
        <v>15</v>
      </c>
      <c r="I60" s="336"/>
    </row>
    <row r="61" spans="1:9" ht="12" customHeight="1">
      <c r="A61" s="308" t="s">
        <v>1344</v>
      </c>
      <c r="B61" s="307">
        <v>9</v>
      </c>
      <c r="C61" s="307">
        <v>11</v>
      </c>
      <c r="D61" s="276" t="s">
        <v>1345</v>
      </c>
      <c r="E61" s="307"/>
      <c r="F61" s="311" t="s">
        <v>1811</v>
      </c>
      <c r="G61" s="307" t="s">
        <v>873</v>
      </c>
      <c r="H61" s="307">
        <v>15</v>
      </c>
      <c r="I61" s="336"/>
    </row>
    <row r="62" spans="1:9" ht="12" customHeight="1">
      <c r="A62" s="308" t="s">
        <v>1344</v>
      </c>
      <c r="B62" s="307">
        <v>9</v>
      </c>
      <c r="C62" s="307">
        <v>12</v>
      </c>
      <c r="D62" s="276" t="s">
        <v>1345</v>
      </c>
      <c r="E62" s="307"/>
      <c r="F62" s="311" t="s">
        <v>1812</v>
      </c>
      <c r="G62" s="307" t="s">
        <v>873</v>
      </c>
      <c r="H62" s="307">
        <v>15</v>
      </c>
      <c r="I62" s="336"/>
    </row>
    <row r="63" spans="1:9" ht="12" customHeight="1">
      <c r="A63" s="308" t="s">
        <v>1344</v>
      </c>
      <c r="B63" s="307">
        <v>9</v>
      </c>
      <c r="C63" s="307">
        <v>13</v>
      </c>
      <c r="D63" s="276" t="s">
        <v>1345</v>
      </c>
      <c r="E63" s="307"/>
      <c r="F63" s="311" t="s">
        <v>1813</v>
      </c>
      <c r="G63" s="307" t="s">
        <v>873</v>
      </c>
      <c r="H63" s="307">
        <v>15</v>
      </c>
      <c r="I63" s="336"/>
    </row>
    <row r="64" spans="1:9" ht="12" customHeight="1">
      <c r="A64" s="308" t="s">
        <v>1344</v>
      </c>
      <c r="B64" s="307">
        <v>9</v>
      </c>
      <c r="C64" s="307">
        <v>14</v>
      </c>
      <c r="D64" s="276" t="s">
        <v>1345</v>
      </c>
      <c r="E64" s="307"/>
      <c r="F64" s="311" t="s">
        <v>1814</v>
      </c>
      <c r="G64" s="307" t="s">
        <v>873</v>
      </c>
      <c r="H64" s="307">
        <v>15</v>
      </c>
      <c r="I64" s="336"/>
    </row>
    <row r="65" spans="1:9" ht="12" customHeight="1">
      <c r="A65" s="304" t="s">
        <v>1344</v>
      </c>
      <c r="B65" s="334">
        <v>99</v>
      </c>
      <c r="C65" s="334">
        <v>0</v>
      </c>
      <c r="D65" s="334" t="s">
        <v>1345</v>
      </c>
      <c r="E65" s="334" t="s">
        <v>1345</v>
      </c>
      <c r="F65" s="304" t="s">
        <v>1748</v>
      </c>
      <c r="G65" s="304"/>
      <c r="H65" s="304"/>
      <c r="I65" s="304"/>
    </row>
    <row r="66" spans="1:9" ht="12" customHeight="1">
      <c r="A66" s="308" t="s">
        <v>1344</v>
      </c>
      <c r="B66" s="308">
        <v>99</v>
      </c>
      <c r="C66" s="307">
        <v>1</v>
      </c>
      <c r="D66" s="307" t="s">
        <v>1345</v>
      </c>
      <c r="E66" s="307" t="s">
        <v>1345</v>
      </c>
      <c r="F66" s="308" t="s">
        <v>1347</v>
      </c>
      <c r="G66" s="307" t="s">
        <v>873</v>
      </c>
      <c r="H66" s="307">
        <v>2</v>
      </c>
      <c r="I66" s="309" t="s">
        <v>1639</v>
      </c>
    </row>
  </sheetData>
  <sheetProtection selectLockedCells="1" selectUnlockedCells="1"/>
  <mergeCells count="1">
    <mergeCell ref="C1:I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C65"/>
  <sheetViews>
    <sheetView showGridLines="0" zoomScale="95" zoomScaleNormal="95" workbookViewId="0" topLeftCell="A46">
      <selection activeCell="C54" sqref="C54"/>
    </sheetView>
  </sheetViews>
  <sheetFormatPr defaultColWidth="9.140625" defaultRowHeight="12.75"/>
  <cols>
    <col min="1" max="1" width="8.8515625" style="0" customWidth="1"/>
    <col min="2" max="2" width="10.140625" style="0" customWidth="1"/>
    <col min="3" max="3" width="74.57421875" style="0" customWidth="1"/>
    <col min="4" max="64" width="8.8515625" style="0" customWidth="1"/>
    <col min="65" max="16384" width="11.57421875" style="0" customWidth="1"/>
  </cols>
  <sheetData>
    <row r="2" spans="1:3" ht="12.75" customHeight="1">
      <c r="A2" s="384" t="s">
        <v>1815</v>
      </c>
      <c r="B2" s="385"/>
      <c r="C2" s="385"/>
    </row>
    <row r="3" spans="1:3" ht="12.75" customHeight="1">
      <c r="A3" s="386" t="s">
        <v>1816</v>
      </c>
      <c r="B3" s="387" t="s">
        <v>400</v>
      </c>
      <c r="C3" s="388" t="s">
        <v>1817</v>
      </c>
    </row>
    <row r="4" spans="1:3" ht="12.75" customHeight="1">
      <c r="A4" s="389" t="s">
        <v>61</v>
      </c>
      <c r="B4" s="390">
        <v>41282</v>
      </c>
      <c r="C4" s="389" t="s">
        <v>1818</v>
      </c>
    </row>
    <row r="5" spans="1:3" ht="12.75" customHeight="1">
      <c r="A5" s="389" t="s">
        <v>363</v>
      </c>
      <c r="B5" s="390">
        <v>41299</v>
      </c>
      <c r="C5" s="389" t="s">
        <v>1819</v>
      </c>
    </row>
    <row r="6" spans="1:3" ht="12.75" customHeight="1">
      <c r="A6" s="389" t="s">
        <v>175</v>
      </c>
      <c r="B6" s="390">
        <v>41305</v>
      </c>
      <c r="C6" s="391" t="s">
        <v>1820</v>
      </c>
    </row>
    <row r="7" spans="1:3" ht="12.75" customHeight="1">
      <c r="A7" s="389" t="s">
        <v>291</v>
      </c>
      <c r="B7" s="390">
        <v>41337</v>
      </c>
      <c r="C7" s="391" t="s">
        <v>1821</v>
      </c>
    </row>
    <row r="8" spans="1:3" ht="12.75" customHeight="1">
      <c r="A8" s="389"/>
      <c r="B8" s="390"/>
      <c r="C8" s="391"/>
    </row>
    <row r="9" spans="1:3" ht="12.75" customHeight="1">
      <c r="A9" s="389" t="s">
        <v>880</v>
      </c>
      <c r="B9" s="390">
        <v>41352</v>
      </c>
      <c r="C9" s="391" t="s">
        <v>1822</v>
      </c>
    </row>
    <row r="10" spans="1:3" ht="12.75" customHeight="1">
      <c r="A10" s="389"/>
      <c r="B10" s="390"/>
      <c r="C10" s="391"/>
    </row>
    <row r="11" spans="1:3" ht="12.75" customHeight="1">
      <c r="A11" s="389"/>
      <c r="B11" s="390"/>
      <c r="C11" s="391"/>
    </row>
    <row r="12" spans="1:3" ht="12.75" customHeight="1">
      <c r="A12" s="389"/>
      <c r="B12" s="390"/>
      <c r="C12" s="391"/>
    </row>
    <row r="13" spans="1:3" ht="12.75" customHeight="1">
      <c r="A13" s="389" t="s">
        <v>200</v>
      </c>
      <c r="B13" s="390">
        <v>41369</v>
      </c>
      <c r="C13" s="391" t="s">
        <v>1823</v>
      </c>
    </row>
    <row r="14" spans="1:3" ht="12.75" customHeight="1">
      <c r="A14" s="389"/>
      <c r="B14" s="390"/>
      <c r="C14" s="391"/>
    </row>
    <row r="15" spans="1:3" ht="12.75" customHeight="1">
      <c r="A15" s="389" t="s">
        <v>885</v>
      </c>
      <c r="B15" s="392">
        <v>41380</v>
      </c>
      <c r="C15" s="393" t="s">
        <v>1824</v>
      </c>
    </row>
    <row r="16" spans="1:3" ht="12.75" customHeight="1">
      <c r="A16" s="389" t="s">
        <v>1825</v>
      </c>
      <c r="B16" s="392">
        <v>41401</v>
      </c>
      <c r="C16" s="393" t="s">
        <v>1826</v>
      </c>
    </row>
    <row r="17" spans="1:3" ht="12.75" customHeight="1">
      <c r="A17" s="389" t="s">
        <v>1827</v>
      </c>
      <c r="B17" s="392">
        <v>41443</v>
      </c>
      <c r="C17" s="393" t="s">
        <v>1828</v>
      </c>
    </row>
    <row r="18" spans="1:3" ht="12.75" customHeight="1">
      <c r="A18" s="389" t="s">
        <v>983</v>
      </c>
      <c r="B18" s="392">
        <v>41456</v>
      </c>
      <c r="C18" s="393" t="s">
        <v>1829</v>
      </c>
    </row>
    <row r="19" spans="1:3" ht="22.5" customHeight="1">
      <c r="A19" s="389" t="s">
        <v>115</v>
      </c>
      <c r="B19" s="392">
        <v>41534</v>
      </c>
      <c r="C19" s="393" t="s">
        <v>1830</v>
      </c>
    </row>
    <row r="20" spans="1:3" ht="22.5" customHeight="1">
      <c r="A20" s="389" t="s">
        <v>298</v>
      </c>
      <c r="B20" s="392">
        <v>41642</v>
      </c>
      <c r="C20" s="393" t="s">
        <v>1831</v>
      </c>
    </row>
    <row r="21" spans="1:3" ht="12.75" customHeight="1">
      <c r="A21" s="389" t="s">
        <v>1832</v>
      </c>
      <c r="B21" s="390">
        <v>41684</v>
      </c>
      <c r="C21" s="389" t="s">
        <v>1833</v>
      </c>
    </row>
    <row r="22" spans="1:3" ht="12.75" customHeight="1">
      <c r="A22" s="389" t="s">
        <v>1832</v>
      </c>
      <c r="B22" s="390">
        <v>41690</v>
      </c>
      <c r="C22" s="389" t="s">
        <v>1834</v>
      </c>
    </row>
    <row r="23" spans="1:3" ht="12.75" customHeight="1">
      <c r="A23" s="389" t="s">
        <v>1835</v>
      </c>
      <c r="B23" s="390">
        <v>41696</v>
      </c>
      <c r="C23" s="389" t="s">
        <v>1836</v>
      </c>
    </row>
    <row r="24" spans="1:3" ht="12.75" customHeight="1">
      <c r="A24" s="389" t="s">
        <v>990</v>
      </c>
      <c r="B24" s="390">
        <v>41726</v>
      </c>
      <c r="C24" s="389" t="s">
        <v>1837</v>
      </c>
    </row>
    <row r="25" spans="1:3" ht="12.75" customHeight="1">
      <c r="A25" s="389" t="s">
        <v>218</v>
      </c>
      <c r="B25" s="390">
        <v>41729</v>
      </c>
      <c r="C25" s="389" t="s">
        <v>1838</v>
      </c>
    </row>
    <row r="26" spans="1:3" ht="12.75" customHeight="1">
      <c r="A26" s="389" t="s">
        <v>1839</v>
      </c>
      <c r="B26" s="390">
        <v>41731</v>
      </c>
      <c r="C26" s="389" t="s">
        <v>1840</v>
      </c>
    </row>
    <row r="27" spans="1:3" ht="12.75" customHeight="1">
      <c r="A27" s="389" t="s">
        <v>996</v>
      </c>
      <c r="B27" s="390">
        <v>41733</v>
      </c>
      <c r="C27" s="389" t="s">
        <v>1841</v>
      </c>
    </row>
    <row r="28" spans="1:3" ht="12.75" customHeight="1">
      <c r="A28" s="389" t="s">
        <v>1842</v>
      </c>
      <c r="B28" s="390">
        <v>41738</v>
      </c>
      <c r="C28" s="389" t="s">
        <v>1843</v>
      </c>
    </row>
    <row r="29" spans="1:3" ht="33.75" customHeight="1">
      <c r="A29" s="389" t="s">
        <v>1844</v>
      </c>
      <c r="B29" s="390">
        <v>41775</v>
      </c>
      <c r="C29" s="391" t="s">
        <v>1845</v>
      </c>
    </row>
    <row r="30" spans="1:3" ht="12.75" customHeight="1">
      <c r="A30" s="389" t="s">
        <v>1846</v>
      </c>
      <c r="B30" s="390">
        <v>41801</v>
      </c>
      <c r="C30" s="389" t="s">
        <v>1847</v>
      </c>
    </row>
    <row r="31" spans="1:3" ht="22.5" customHeight="1">
      <c r="A31" s="389" t="s">
        <v>163</v>
      </c>
      <c r="B31" s="390">
        <v>41830</v>
      </c>
      <c r="C31" s="391" t="s">
        <v>1848</v>
      </c>
    </row>
    <row r="32" spans="1:3" ht="22.5" customHeight="1">
      <c r="A32" s="389" t="s">
        <v>223</v>
      </c>
      <c r="B32" s="390">
        <v>41844</v>
      </c>
      <c r="C32" s="391" t="s">
        <v>1849</v>
      </c>
    </row>
    <row r="33" spans="1:3" ht="22.5" customHeight="1">
      <c r="A33" s="389" t="s">
        <v>904</v>
      </c>
      <c r="B33" s="390">
        <v>41866</v>
      </c>
      <c r="C33" s="391" t="s">
        <v>1850</v>
      </c>
    </row>
    <row r="34" spans="1:3" ht="78.75" customHeight="1">
      <c r="A34" s="389" t="s">
        <v>65</v>
      </c>
      <c r="B34" s="390">
        <v>41918</v>
      </c>
      <c r="C34" s="391" t="s">
        <v>1851</v>
      </c>
    </row>
    <row r="35" spans="1:3" ht="39" customHeight="1">
      <c r="A35" s="389" t="s">
        <v>308</v>
      </c>
      <c r="B35" s="390">
        <v>41931</v>
      </c>
      <c r="C35" s="391" t="s">
        <v>1852</v>
      </c>
    </row>
    <row r="36" spans="1:3" ht="12.75" customHeight="1">
      <c r="A36" s="389" t="s">
        <v>1012</v>
      </c>
      <c r="B36" s="390">
        <v>41977</v>
      </c>
      <c r="C36" s="389" t="s">
        <v>1853</v>
      </c>
    </row>
    <row r="37" spans="1:3" ht="33.75" customHeight="1">
      <c r="A37" s="389" t="s">
        <v>70</v>
      </c>
      <c r="B37" s="390">
        <v>42038</v>
      </c>
      <c r="C37" s="391" t="s">
        <v>1854</v>
      </c>
    </row>
    <row r="38" spans="1:3" ht="22.5" customHeight="1">
      <c r="A38" s="389" t="s">
        <v>119</v>
      </c>
      <c r="B38" s="390">
        <v>42081</v>
      </c>
      <c r="C38" s="391" t="s">
        <v>1855</v>
      </c>
    </row>
    <row r="39" spans="1:3" ht="22.5" customHeight="1">
      <c r="A39" s="389" t="s">
        <v>227</v>
      </c>
      <c r="B39" s="390">
        <v>42130</v>
      </c>
      <c r="C39" s="391" t="s">
        <v>1856</v>
      </c>
    </row>
    <row r="40" spans="1:3" ht="22.5" customHeight="1">
      <c r="A40" s="389" t="s">
        <v>558</v>
      </c>
      <c r="B40" s="390">
        <v>42139</v>
      </c>
      <c r="C40" s="391" t="s">
        <v>1857</v>
      </c>
    </row>
    <row r="41" spans="1:3" ht="22.5" customHeight="1">
      <c r="A41" s="389" t="s">
        <v>232</v>
      </c>
      <c r="B41" s="390">
        <v>42165</v>
      </c>
      <c r="C41" s="391" t="s">
        <v>1858</v>
      </c>
    </row>
    <row r="42" spans="1:3" ht="12.75" customHeight="1">
      <c r="A42" s="389" t="s">
        <v>1283</v>
      </c>
      <c r="B42" s="390">
        <v>42264</v>
      </c>
      <c r="C42" s="389" t="s">
        <v>1859</v>
      </c>
    </row>
    <row r="43" spans="1:3" ht="12.75" customHeight="1">
      <c r="A43" s="389" t="s">
        <v>908</v>
      </c>
      <c r="B43" s="390">
        <v>42277</v>
      </c>
      <c r="C43" s="389" t="s">
        <v>1860</v>
      </c>
    </row>
    <row r="44" spans="1:3" ht="12.75" customHeight="1">
      <c r="A44" s="389" t="s">
        <v>650</v>
      </c>
      <c r="B44" s="390">
        <v>42354</v>
      </c>
      <c r="C44" s="389" t="s">
        <v>1861</v>
      </c>
    </row>
    <row r="45" spans="1:3" ht="22.5" customHeight="1">
      <c r="A45" s="389" t="s">
        <v>1029</v>
      </c>
      <c r="B45" s="390">
        <v>42410</v>
      </c>
      <c r="C45" s="391" t="s">
        <v>1862</v>
      </c>
    </row>
    <row r="46" spans="1:3" ht="12.75" customHeight="1">
      <c r="A46" s="389" t="s">
        <v>916</v>
      </c>
      <c r="B46" s="390">
        <v>42447</v>
      </c>
      <c r="C46" s="389" t="s">
        <v>1863</v>
      </c>
    </row>
    <row r="47" spans="1:3" ht="22.5" customHeight="1">
      <c r="A47" s="389" t="s">
        <v>1208</v>
      </c>
      <c r="B47" s="390">
        <v>42453</v>
      </c>
      <c r="C47" s="391" t="s">
        <v>1864</v>
      </c>
    </row>
    <row r="48" spans="1:3" ht="12.75" customHeight="1">
      <c r="A48" s="394" t="s">
        <v>423</v>
      </c>
      <c r="B48" s="395" t="s">
        <v>1865</v>
      </c>
      <c r="C48" s="396" t="s">
        <v>1866</v>
      </c>
    </row>
    <row r="49" spans="1:3" ht="12.75" customHeight="1">
      <c r="A49" s="394"/>
      <c r="B49" s="395"/>
      <c r="C49" s="396" t="s">
        <v>1867</v>
      </c>
    </row>
    <row r="50" spans="1:3" ht="12.75" customHeight="1">
      <c r="A50" s="394"/>
      <c r="B50" s="395"/>
      <c r="C50" s="396" t="s">
        <v>1868</v>
      </c>
    </row>
    <row r="51" spans="1:3" ht="12.75" customHeight="1">
      <c r="A51" s="394" t="s">
        <v>281</v>
      </c>
      <c r="B51" s="392">
        <v>42570</v>
      </c>
      <c r="C51" s="397" t="s">
        <v>1869</v>
      </c>
    </row>
    <row r="52" spans="1:3" ht="12.75" customHeight="1">
      <c r="A52" s="394"/>
      <c r="B52" s="392"/>
      <c r="C52" s="398" t="s">
        <v>1870</v>
      </c>
    </row>
    <row r="53" spans="1:3" ht="12.75" customHeight="1">
      <c r="A53" s="394" t="s">
        <v>919</v>
      </c>
      <c r="B53" s="392">
        <v>42592</v>
      </c>
      <c r="C53" s="397" t="s">
        <v>1871</v>
      </c>
    </row>
    <row r="54" spans="1:3" ht="12.75" customHeight="1">
      <c r="A54" s="394"/>
      <c r="B54" s="392"/>
      <c r="C54" s="398" t="s">
        <v>1872</v>
      </c>
    </row>
    <row r="55" spans="1:3" ht="12.75" customHeight="1">
      <c r="A55" s="394" t="s">
        <v>314</v>
      </c>
      <c r="B55" s="399">
        <v>42639</v>
      </c>
      <c r="C55" s="397" t="s">
        <v>1873</v>
      </c>
    </row>
    <row r="56" spans="1:3" ht="12.75" customHeight="1">
      <c r="A56" s="394"/>
      <c r="B56" s="399"/>
      <c r="C56" s="400" t="s">
        <v>1874</v>
      </c>
    </row>
    <row r="57" spans="1:3" ht="12.75" customHeight="1">
      <c r="A57" s="394"/>
      <c r="B57" s="399"/>
      <c r="C57" s="398" t="s">
        <v>1875</v>
      </c>
    </row>
    <row r="58" spans="1:3" ht="12.75" customHeight="1">
      <c r="A58" s="397" t="s">
        <v>600</v>
      </c>
      <c r="B58" s="401">
        <v>42688</v>
      </c>
      <c r="C58" s="397" t="s">
        <v>1876</v>
      </c>
    </row>
    <row r="59" spans="1:3" ht="12.75" customHeight="1">
      <c r="A59" s="394" t="s">
        <v>925</v>
      </c>
      <c r="B59" s="392">
        <v>42719</v>
      </c>
      <c r="C59" s="397" t="s">
        <v>1877</v>
      </c>
    </row>
    <row r="60" spans="1:3" ht="12.75" customHeight="1">
      <c r="A60" s="394"/>
      <c r="B60" s="392"/>
      <c r="C60" s="398" t="s">
        <v>1878</v>
      </c>
    </row>
    <row r="61" spans="1:3" ht="12.75" customHeight="1">
      <c r="A61" s="397" t="s">
        <v>74</v>
      </c>
      <c r="B61" s="401">
        <v>42745</v>
      </c>
      <c r="C61" s="397" t="s">
        <v>1879</v>
      </c>
    </row>
    <row r="62" spans="1:3" ht="12.75" customHeight="1">
      <c r="A62" s="398"/>
      <c r="B62" s="402"/>
      <c r="C62" s="398" t="s">
        <v>1880</v>
      </c>
    </row>
    <row r="63" spans="1:3" ht="12.75" customHeight="1">
      <c r="A63" s="389"/>
      <c r="B63" s="390"/>
      <c r="C63" s="389"/>
    </row>
    <row r="64" spans="1:3" ht="12.75" customHeight="1">
      <c r="A64" s="389"/>
      <c r="B64" s="390"/>
      <c r="C64" s="389"/>
    </row>
    <row r="65" spans="1:3" ht="12.75" customHeight="1">
      <c r="A65" s="389"/>
      <c r="B65" s="390"/>
      <c r="C65" s="389"/>
    </row>
  </sheetData>
  <sheetProtection selectLockedCells="1" selectUnlockedCells="1"/>
  <mergeCells count="19">
    <mergeCell ref="A7:A8"/>
    <mergeCell ref="B7:B8"/>
    <mergeCell ref="C7:C8"/>
    <mergeCell ref="A9:A12"/>
    <mergeCell ref="B9:B12"/>
    <mergeCell ref="C9:C12"/>
    <mergeCell ref="A13:A14"/>
    <mergeCell ref="B13:B14"/>
    <mergeCell ref="C13:C14"/>
    <mergeCell ref="A48:A50"/>
    <mergeCell ref="B48:B50"/>
    <mergeCell ref="A51:A52"/>
    <mergeCell ref="B51:B52"/>
    <mergeCell ref="A53:A54"/>
    <mergeCell ref="B53:B54"/>
    <mergeCell ref="A55:A57"/>
    <mergeCell ref="B55:B57"/>
    <mergeCell ref="A59:A60"/>
    <mergeCell ref="B59:B60"/>
  </mergeCells>
  <printOptions/>
  <pageMargins left="0.5111111111111111" right="0.5111111111111111"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Ceratt</dc:creator>
  <cp:keywords/>
  <dc:description/>
  <cp:lastModifiedBy/>
  <dcterms:created xsi:type="dcterms:W3CDTF">2020-04-13T22:06:03Z</dcterms:created>
  <dcterms:modified xsi:type="dcterms:W3CDTF">2020-08-07T20:13:23Z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